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ecmx-my.sharepoint.com/personal/a01285465_tec_mx/Documents/"/>
    </mc:Choice>
  </mc:AlternateContent>
  <xr:revisionPtr revIDLastSave="208" documentId="8_{8254F002-FD57-834F-A7DA-C9F45829DEB2}" xr6:coauthVersionLast="47" xr6:coauthVersionMax="47" xr10:uidLastSave="{2D81A01C-CE18-5C47-A414-2360EBE84B57}"/>
  <bookViews>
    <workbookView xWindow="0" yWindow="760" windowWidth="21060" windowHeight="17480" activeTab="1" xr2:uid="{00000000-000D-0000-FFFF-FFFF00000000}"/>
  </bookViews>
  <sheets>
    <sheet name="Hoja 1" sheetId="1" r:id="rId1"/>
    <sheet name="Sheet2" sheetId="3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173" i="3" l="1"/>
  <c r="AD18" i="3"/>
  <c r="AD19" i="3"/>
  <c r="AD20" i="3"/>
  <c r="AD26" i="3"/>
  <c r="AD45" i="3"/>
  <c r="AD46" i="3"/>
  <c r="AD47" i="3"/>
  <c r="AD48" i="3"/>
  <c r="AD49" i="3"/>
  <c r="AD50" i="3"/>
  <c r="AD51" i="3"/>
  <c r="AD52" i="3"/>
  <c r="AD56" i="3"/>
  <c r="AD57" i="3"/>
  <c r="AD69" i="3"/>
  <c r="AD72" i="3"/>
  <c r="AD73" i="3"/>
  <c r="AD74" i="3"/>
  <c r="AD76" i="3"/>
  <c r="AD77" i="3"/>
  <c r="AD78" i="3"/>
  <c r="AD79" i="3"/>
  <c r="AD111" i="3"/>
  <c r="AD112" i="3"/>
  <c r="AD113" i="3"/>
  <c r="AD114" i="3"/>
  <c r="AD115" i="3"/>
  <c r="AD116" i="3"/>
  <c r="AD118" i="3"/>
  <c r="AD120" i="3"/>
  <c r="AD123" i="3"/>
  <c r="AD128" i="3"/>
  <c r="AD130" i="3"/>
  <c r="AD132" i="3"/>
  <c r="AD134" i="3"/>
  <c r="AD136" i="3"/>
  <c r="AD146" i="3"/>
  <c r="AD149" i="3"/>
  <c r="AD154" i="3"/>
  <c r="AD159" i="3"/>
  <c r="AD160" i="3"/>
  <c r="AD171" i="3"/>
  <c r="AD175" i="3"/>
  <c r="AD180" i="3"/>
  <c r="AD182" i="3"/>
  <c r="AD184" i="3"/>
  <c r="AD185" i="3"/>
  <c r="AD187" i="3"/>
  <c r="AD195" i="3"/>
  <c r="AD198" i="3"/>
  <c r="AD200" i="3"/>
  <c r="AD202" i="3"/>
  <c r="AD205" i="3"/>
  <c r="AD209" i="3"/>
  <c r="AD219" i="3"/>
  <c r="AD221" i="3"/>
  <c r="AD223" i="3"/>
  <c r="AD226" i="3"/>
  <c r="AD227" i="3"/>
  <c r="AD229" i="3"/>
  <c r="AD14" i="3"/>
  <c r="Y233" i="3"/>
  <c r="AI209" i="3" l="1"/>
  <c r="AK191" i="3"/>
  <c r="AK138" i="3"/>
  <c r="AJ182" i="3"/>
  <c r="AJ230" i="3"/>
  <c r="AK218" i="3"/>
  <c r="AH207" i="3"/>
  <c r="AK194" i="3"/>
  <c r="AH170" i="3"/>
  <c r="AJ178" i="3"/>
  <c r="AH176" i="3"/>
  <c r="AH186" i="3"/>
  <c r="AI134" i="3"/>
  <c r="AK134" i="3"/>
  <c r="AH134" i="3"/>
  <c r="AJ134" i="3"/>
  <c r="AL134" i="3" s="1"/>
  <c r="AJ162" i="3"/>
  <c r="AK162" i="3"/>
  <c r="AH155" i="3"/>
  <c r="AH118" i="3"/>
  <c r="AK118" i="3"/>
  <c r="AK130" i="3"/>
  <c r="AH131" i="3"/>
  <c r="AJ130" i="3"/>
  <c r="AJ98" i="3"/>
  <c r="AK98" i="3"/>
  <c r="AJ23" i="3"/>
  <c r="AH23" i="3"/>
  <c r="AH122" i="3"/>
  <c r="AK122" i="3"/>
  <c r="AH123" i="3"/>
  <c r="AK102" i="3"/>
  <c r="AH99" i="3"/>
  <c r="AL98" i="3"/>
  <c r="AH63" i="3"/>
  <c r="AI64" i="3"/>
  <c r="AH84" i="3"/>
  <c r="AK64" i="3"/>
  <c r="AK15" i="3"/>
  <c r="E230" i="3"/>
  <c r="AG230" i="3" s="1"/>
  <c r="AI230" i="3" s="1"/>
  <c r="D230" i="3"/>
  <c r="AF230" i="3" s="1"/>
  <c r="AH230" i="3" s="1"/>
  <c r="E229" i="3"/>
  <c r="AG229" i="3" s="1"/>
  <c r="AI229" i="3" s="1"/>
  <c r="D229" i="3"/>
  <c r="AF229" i="3" s="1"/>
  <c r="E228" i="3"/>
  <c r="AG228" i="3" s="1"/>
  <c r="D228" i="3"/>
  <c r="AF228" i="3" s="1"/>
  <c r="E227" i="3"/>
  <c r="AG227" i="3" s="1"/>
  <c r="AI227" i="3" s="1"/>
  <c r="D227" i="3"/>
  <c r="AF227" i="3" s="1"/>
  <c r="AK227" i="3" s="1"/>
  <c r="E226" i="3"/>
  <c r="AG226" i="3" s="1"/>
  <c r="D226" i="3"/>
  <c r="AF226" i="3" s="1"/>
  <c r="E225" i="3"/>
  <c r="AG225" i="3" s="1"/>
  <c r="D225" i="3"/>
  <c r="AF225" i="3" s="1"/>
  <c r="E224" i="3"/>
  <c r="AG224" i="3" s="1"/>
  <c r="AI224" i="3" s="1"/>
  <c r="D224" i="3"/>
  <c r="AF224" i="3" s="1"/>
  <c r="E223" i="3"/>
  <c r="AG223" i="3" s="1"/>
  <c r="D223" i="3"/>
  <c r="AF223" i="3" s="1"/>
  <c r="E222" i="3"/>
  <c r="AG222" i="3" s="1"/>
  <c r="D222" i="3"/>
  <c r="AF222" i="3" s="1"/>
  <c r="E221" i="3"/>
  <c r="AG221" i="3" s="1"/>
  <c r="AI221" i="3" s="1"/>
  <c r="D221" i="3"/>
  <c r="AF221" i="3" s="1"/>
  <c r="E220" i="3"/>
  <c r="AG220" i="3" s="1"/>
  <c r="D220" i="3"/>
  <c r="AF220" i="3" s="1"/>
  <c r="E219" i="3"/>
  <c r="AG219" i="3" s="1"/>
  <c r="AI219" i="3" s="1"/>
  <c r="D219" i="3"/>
  <c r="AF219" i="3" s="1"/>
  <c r="E218" i="3"/>
  <c r="AG218" i="3" s="1"/>
  <c r="AI218" i="3" s="1"/>
  <c r="D218" i="3"/>
  <c r="AF218" i="3" s="1"/>
  <c r="E217" i="3"/>
  <c r="AG217" i="3" s="1"/>
  <c r="D217" i="3"/>
  <c r="AF217" i="3" s="1"/>
  <c r="E216" i="3"/>
  <c r="AG216" i="3" s="1"/>
  <c r="D216" i="3"/>
  <c r="AF216" i="3" s="1"/>
  <c r="E215" i="3"/>
  <c r="AG215" i="3" s="1"/>
  <c r="AI215" i="3" s="1"/>
  <c r="D215" i="3"/>
  <c r="AF215" i="3" s="1"/>
  <c r="AH215" i="3" s="1"/>
  <c r="E214" i="3"/>
  <c r="AG214" i="3" s="1"/>
  <c r="D214" i="3"/>
  <c r="AF214" i="3" s="1"/>
  <c r="E213" i="3"/>
  <c r="AG213" i="3" s="1"/>
  <c r="AI213" i="3" s="1"/>
  <c r="D213" i="3"/>
  <c r="AF213" i="3" s="1"/>
  <c r="E212" i="3"/>
  <c r="AG212" i="3" s="1"/>
  <c r="D212" i="3"/>
  <c r="AF212" i="3" s="1"/>
  <c r="E211" i="3"/>
  <c r="AG211" i="3" s="1"/>
  <c r="AI211" i="3" s="1"/>
  <c r="D211" i="3"/>
  <c r="AF211" i="3" s="1"/>
  <c r="AH211" i="3" s="1"/>
  <c r="E210" i="3"/>
  <c r="AG210" i="3" s="1"/>
  <c r="D210" i="3"/>
  <c r="AF210" i="3" s="1"/>
  <c r="E209" i="3"/>
  <c r="AG209" i="3" s="1"/>
  <c r="D209" i="3"/>
  <c r="AF209" i="3" s="1"/>
  <c r="E208" i="3"/>
  <c r="AG208" i="3" s="1"/>
  <c r="AI208" i="3" s="1"/>
  <c r="D208" i="3"/>
  <c r="AF208" i="3" s="1"/>
  <c r="E207" i="3"/>
  <c r="AG207" i="3" s="1"/>
  <c r="AI207" i="3" s="1"/>
  <c r="D207" i="3"/>
  <c r="AF207" i="3" s="1"/>
  <c r="AK207" i="3" s="1"/>
  <c r="E206" i="3"/>
  <c r="AG206" i="3" s="1"/>
  <c r="AI206" i="3" s="1"/>
  <c r="D206" i="3"/>
  <c r="AF206" i="3" s="1"/>
  <c r="E205" i="3"/>
  <c r="AG205" i="3" s="1"/>
  <c r="D205" i="3"/>
  <c r="AF205" i="3" s="1"/>
  <c r="E204" i="3"/>
  <c r="AG204" i="3" s="1"/>
  <c r="D204" i="3"/>
  <c r="AF204" i="3" s="1"/>
  <c r="E203" i="3"/>
  <c r="AG203" i="3" s="1"/>
  <c r="AJ203" i="3" s="1"/>
  <c r="D203" i="3"/>
  <c r="AF203" i="3" s="1"/>
  <c r="AH203" i="3" s="1"/>
  <c r="E202" i="3"/>
  <c r="AG202" i="3" s="1"/>
  <c r="AI202" i="3" s="1"/>
  <c r="D202" i="3"/>
  <c r="AF202" i="3" s="1"/>
  <c r="E201" i="3"/>
  <c r="AG201" i="3" s="1"/>
  <c r="D201" i="3"/>
  <c r="AF201" i="3" s="1"/>
  <c r="E200" i="3"/>
  <c r="AG200" i="3" s="1"/>
  <c r="AI200" i="3" s="1"/>
  <c r="D200" i="3"/>
  <c r="AF200" i="3" s="1"/>
  <c r="E199" i="3"/>
  <c r="AG199" i="3" s="1"/>
  <c r="AI199" i="3" s="1"/>
  <c r="D199" i="3"/>
  <c r="AF199" i="3" s="1"/>
  <c r="AK199" i="3" s="1"/>
  <c r="E198" i="3"/>
  <c r="AG198" i="3" s="1"/>
  <c r="AI198" i="3" s="1"/>
  <c r="D198" i="3"/>
  <c r="AF198" i="3" s="1"/>
  <c r="E197" i="3"/>
  <c r="AG197" i="3" s="1"/>
  <c r="AI197" i="3" s="1"/>
  <c r="D197" i="3"/>
  <c r="AF197" i="3" s="1"/>
  <c r="E196" i="3"/>
  <c r="AG196" i="3" s="1"/>
  <c r="D196" i="3"/>
  <c r="AF196" i="3" s="1"/>
  <c r="E195" i="3"/>
  <c r="AG195" i="3" s="1"/>
  <c r="AI195" i="3" s="1"/>
  <c r="D195" i="3"/>
  <c r="AF195" i="3" s="1"/>
  <c r="AH195" i="3" s="1"/>
  <c r="E194" i="3"/>
  <c r="AG194" i="3" s="1"/>
  <c r="AI194" i="3" s="1"/>
  <c r="D194" i="3"/>
  <c r="AF194" i="3" s="1"/>
  <c r="AH194" i="3" s="1"/>
  <c r="E193" i="3"/>
  <c r="AG193" i="3" s="1"/>
  <c r="AI193" i="3" s="1"/>
  <c r="D193" i="3"/>
  <c r="AF193" i="3" s="1"/>
  <c r="E192" i="3"/>
  <c r="AG192" i="3" s="1"/>
  <c r="AI192" i="3" s="1"/>
  <c r="D192" i="3"/>
  <c r="AF192" i="3" s="1"/>
  <c r="E191" i="3"/>
  <c r="AG191" i="3" s="1"/>
  <c r="AI191" i="3" s="1"/>
  <c r="D191" i="3"/>
  <c r="AF191" i="3" s="1"/>
  <c r="E190" i="3"/>
  <c r="AG190" i="3" s="1"/>
  <c r="AI190" i="3" s="1"/>
  <c r="D190" i="3"/>
  <c r="AF190" i="3" s="1"/>
  <c r="E189" i="3"/>
  <c r="AG189" i="3" s="1"/>
  <c r="AI189" i="3" s="1"/>
  <c r="D189" i="3"/>
  <c r="AF189" i="3" s="1"/>
  <c r="E188" i="3"/>
  <c r="AG188" i="3" s="1"/>
  <c r="D188" i="3"/>
  <c r="AF188" i="3" s="1"/>
  <c r="E187" i="3"/>
  <c r="AG187" i="3" s="1"/>
  <c r="D187" i="3"/>
  <c r="AF187" i="3" s="1"/>
  <c r="E186" i="3"/>
  <c r="AG186" i="3" s="1"/>
  <c r="AI186" i="3" s="1"/>
  <c r="D186" i="3"/>
  <c r="AF186" i="3" s="1"/>
  <c r="E185" i="3"/>
  <c r="AG185" i="3" s="1"/>
  <c r="AI185" i="3" s="1"/>
  <c r="D185" i="3"/>
  <c r="AF185" i="3" s="1"/>
  <c r="E184" i="3"/>
  <c r="AG184" i="3" s="1"/>
  <c r="AI184" i="3" s="1"/>
  <c r="D184" i="3"/>
  <c r="AF184" i="3" s="1"/>
  <c r="E183" i="3"/>
  <c r="AG183" i="3" s="1"/>
  <c r="AI183" i="3" s="1"/>
  <c r="D183" i="3"/>
  <c r="AF183" i="3" s="1"/>
  <c r="AJ183" i="3" s="1"/>
  <c r="E182" i="3"/>
  <c r="AG182" i="3" s="1"/>
  <c r="AI182" i="3" s="1"/>
  <c r="D182" i="3"/>
  <c r="AF182" i="3" s="1"/>
  <c r="AH182" i="3" s="1"/>
  <c r="E181" i="3"/>
  <c r="AG181" i="3" s="1"/>
  <c r="AI181" i="3" s="1"/>
  <c r="D181" i="3"/>
  <c r="AF181" i="3" s="1"/>
  <c r="E180" i="3"/>
  <c r="AG180" i="3" s="1"/>
  <c r="D180" i="3"/>
  <c r="AF180" i="3" s="1"/>
  <c r="E179" i="3"/>
  <c r="AG179" i="3" s="1"/>
  <c r="D179" i="3"/>
  <c r="AF179" i="3" s="1"/>
  <c r="AK179" i="3" s="1"/>
  <c r="E178" i="3"/>
  <c r="AG178" i="3" s="1"/>
  <c r="AI178" i="3" s="1"/>
  <c r="D178" i="3"/>
  <c r="AF178" i="3" s="1"/>
  <c r="E177" i="3"/>
  <c r="AG177" i="3" s="1"/>
  <c r="AI177" i="3" s="1"/>
  <c r="D177" i="3"/>
  <c r="AF177" i="3" s="1"/>
  <c r="E176" i="3"/>
  <c r="AG176" i="3" s="1"/>
  <c r="D176" i="3"/>
  <c r="AF176" i="3" s="1"/>
  <c r="E175" i="3"/>
  <c r="AG175" i="3" s="1"/>
  <c r="D175" i="3"/>
  <c r="AF175" i="3" s="1"/>
  <c r="E174" i="3"/>
  <c r="AG174" i="3" s="1"/>
  <c r="D174" i="3"/>
  <c r="AF174" i="3" s="1"/>
  <c r="E173" i="3"/>
  <c r="AG173" i="3" s="1"/>
  <c r="AI173" i="3" s="1"/>
  <c r="D173" i="3"/>
  <c r="AF173" i="3" s="1"/>
  <c r="E172" i="3"/>
  <c r="AG172" i="3" s="1"/>
  <c r="AI172" i="3" s="1"/>
  <c r="D172" i="3"/>
  <c r="AF172" i="3" s="1"/>
  <c r="E171" i="3"/>
  <c r="AG171" i="3" s="1"/>
  <c r="AI171" i="3" s="1"/>
  <c r="D171" i="3"/>
  <c r="AF171" i="3" s="1"/>
  <c r="E170" i="3"/>
  <c r="AG170" i="3" s="1"/>
  <c r="AI170" i="3" s="1"/>
  <c r="D170" i="3"/>
  <c r="AF170" i="3" s="1"/>
  <c r="AJ170" i="3" s="1"/>
  <c r="AL170" i="3" s="1"/>
  <c r="E169" i="3"/>
  <c r="AG169" i="3" s="1"/>
  <c r="AI169" i="3" s="1"/>
  <c r="D169" i="3"/>
  <c r="AF169" i="3" s="1"/>
  <c r="E168" i="3"/>
  <c r="AG168" i="3" s="1"/>
  <c r="AI168" i="3" s="1"/>
  <c r="D168" i="3"/>
  <c r="AF168" i="3" s="1"/>
  <c r="AH168" i="3" s="1"/>
  <c r="E167" i="3"/>
  <c r="AG167" i="3" s="1"/>
  <c r="D167" i="3"/>
  <c r="AF167" i="3" s="1"/>
  <c r="E166" i="3"/>
  <c r="AG166" i="3" s="1"/>
  <c r="D166" i="3"/>
  <c r="AF166" i="3" s="1"/>
  <c r="E165" i="3"/>
  <c r="AG165" i="3" s="1"/>
  <c r="AI165" i="3" s="1"/>
  <c r="D165" i="3"/>
  <c r="AF165" i="3" s="1"/>
  <c r="E164" i="3"/>
  <c r="AG164" i="3" s="1"/>
  <c r="AI164" i="3" s="1"/>
  <c r="D164" i="3"/>
  <c r="AF164" i="3" s="1"/>
  <c r="E163" i="3"/>
  <c r="AG163" i="3" s="1"/>
  <c r="D163" i="3"/>
  <c r="AF163" i="3" s="1"/>
  <c r="E162" i="3"/>
  <c r="AG162" i="3" s="1"/>
  <c r="AI162" i="3" s="1"/>
  <c r="D162" i="3"/>
  <c r="AF162" i="3" s="1"/>
  <c r="AH162" i="3" s="1"/>
  <c r="E161" i="3"/>
  <c r="AG161" i="3" s="1"/>
  <c r="AI161" i="3" s="1"/>
  <c r="D161" i="3"/>
  <c r="AF161" i="3" s="1"/>
  <c r="E160" i="3"/>
  <c r="AG160" i="3" s="1"/>
  <c r="D160" i="3"/>
  <c r="AF160" i="3" s="1"/>
  <c r="E159" i="3"/>
  <c r="AG159" i="3" s="1"/>
  <c r="D159" i="3"/>
  <c r="AF159" i="3" s="1"/>
  <c r="E158" i="3"/>
  <c r="AG158" i="3" s="1"/>
  <c r="AI158" i="3" s="1"/>
  <c r="D158" i="3"/>
  <c r="AF158" i="3" s="1"/>
  <c r="E157" i="3"/>
  <c r="AG157" i="3" s="1"/>
  <c r="D157" i="3"/>
  <c r="AF157" i="3" s="1"/>
  <c r="E156" i="3"/>
  <c r="AG156" i="3" s="1"/>
  <c r="D156" i="3"/>
  <c r="AF156" i="3" s="1"/>
  <c r="E155" i="3"/>
  <c r="AG155" i="3" s="1"/>
  <c r="D155" i="3"/>
  <c r="AF155" i="3" s="1"/>
  <c r="E154" i="3"/>
  <c r="AG154" i="3" s="1"/>
  <c r="D154" i="3"/>
  <c r="AF154" i="3" s="1"/>
  <c r="E153" i="3"/>
  <c r="AG153" i="3" s="1"/>
  <c r="AI153" i="3" s="1"/>
  <c r="D153" i="3"/>
  <c r="AF153" i="3" s="1"/>
  <c r="E152" i="3"/>
  <c r="AG152" i="3" s="1"/>
  <c r="AI152" i="3" s="1"/>
  <c r="D152" i="3"/>
  <c r="AF152" i="3" s="1"/>
  <c r="E151" i="3"/>
  <c r="AG151" i="3" s="1"/>
  <c r="D151" i="3"/>
  <c r="AF151" i="3" s="1"/>
  <c r="E150" i="3"/>
  <c r="AG150" i="3" s="1"/>
  <c r="AI150" i="3" s="1"/>
  <c r="D150" i="3"/>
  <c r="AF150" i="3" s="1"/>
  <c r="E149" i="3"/>
  <c r="AG149" i="3" s="1"/>
  <c r="AI149" i="3" s="1"/>
  <c r="D149" i="3"/>
  <c r="AF149" i="3" s="1"/>
  <c r="E148" i="3"/>
  <c r="AG148" i="3" s="1"/>
  <c r="AI148" i="3" s="1"/>
  <c r="D148" i="3"/>
  <c r="AF148" i="3" s="1"/>
  <c r="E147" i="3"/>
  <c r="AG147" i="3" s="1"/>
  <c r="D147" i="3"/>
  <c r="AF147" i="3" s="1"/>
  <c r="AH147" i="3" s="1"/>
  <c r="E146" i="3"/>
  <c r="AG146" i="3" s="1"/>
  <c r="AI146" i="3" s="1"/>
  <c r="D146" i="3"/>
  <c r="AF146" i="3" s="1"/>
  <c r="AH146" i="3" s="1"/>
  <c r="E145" i="3"/>
  <c r="AG145" i="3" s="1"/>
  <c r="AI145" i="3" s="1"/>
  <c r="D145" i="3"/>
  <c r="AF145" i="3" s="1"/>
  <c r="E144" i="3"/>
  <c r="AG144" i="3" s="1"/>
  <c r="D144" i="3"/>
  <c r="AF144" i="3" s="1"/>
  <c r="E143" i="3"/>
  <c r="AG143" i="3" s="1"/>
  <c r="D143" i="3"/>
  <c r="AF143" i="3" s="1"/>
  <c r="E142" i="3"/>
  <c r="AG142" i="3" s="1"/>
  <c r="AI142" i="3" s="1"/>
  <c r="D142" i="3"/>
  <c r="AF142" i="3" s="1"/>
  <c r="E141" i="3"/>
  <c r="AG141" i="3" s="1"/>
  <c r="AI141" i="3" s="1"/>
  <c r="D141" i="3"/>
  <c r="AF141" i="3" s="1"/>
  <c r="E140" i="3"/>
  <c r="AG140" i="3" s="1"/>
  <c r="D140" i="3"/>
  <c r="AF140" i="3" s="1"/>
  <c r="E139" i="3"/>
  <c r="AG139" i="3" s="1"/>
  <c r="AI139" i="3" s="1"/>
  <c r="D139" i="3"/>
  <c r="AF139" i="3" s="1"/>
  <c r="E138" i="3"/>
  <c r="AG138" i="3" s="1"/>
  <c r="AI138" i="3" s="1"/>
  <c r="D138" i="3"/>
  <c r="AF138" i="3" s="1"/>
  <c r="AH138" i="3" s="1"/>
  <c r="E137" i="3"/>
  <c r="AG137" i="3" s="1"/>
  <c r="AI137" i="3" s="1"/>
  <c r="D137" i="3"/>
  <c r="AF137" i="3" s="1"/>
  <c r="E136" i="3"/>
  <c r="AG136" i="3" s="1"/>
  <c r="AI136" i="3" s="1"/>
  <c r="D136" i="3"/>
  <c r="AF136" i="3" s="1"/>
  <c r="E135" i="3"/>
  <c r="AG135" i="3" s="1"/>
  <c r="AI135" i="3" s="1"/>
  <c r="D135" i="3"/>
  <c r="AF135" i="3" s="1"/>
  <c r="E134" i="3"/>
  <c r="AG134" i="3" s="1"/>
  <c r="D134" i="3"/>
  <c r="AF134" i="3" s="1"/>
  <c r="E133" i="3"/>
  <c r="AG133" i="3" s="1"/>
  <c r="D133" i="3"/>
  <c r="AF133" i="3" s="1"/>
  <c r="AH133" i="3" s="1"/>
  <c r="E132" i="3"/>
  <c r="AG132" i="3" s="1"/>
  <c r="AI132" i="3" s="1"/>
  <c r="D132" i="3"/>
  <c r="AF132" i="3" s="1"/>
  <c r="E131" i="3"/>
  <c r="AG131" i="3" s="1"/>
  <c r="AI131" i="3" s="1"/>
  <c r="D131" i="3"/>
  <c r="AF131" i="3" s="1"/>
  <c r="E130" i="3"/>
  <c r="AG130" i="3" s="1"/>
  <c r="AI130" i="3" s="1"/>
  <c r="D130" i="3"/>
  <c r="AF130" i="3" s="1"/>
  <c r="AH130" i="3" s="1"/>
  <c r="E129" i="3"/>
  <c r="AG129" i="3" s="1"/>
  <c r="AI129" i="3" s="1"/>
  <c r="D129" i="3"/>
  <c r="AF129" i="3" s="1"/>
  <c r="E128" i="3"/>
  <c r="AG128" i="3" s="1"/>
  <c r="D128" i="3"/>
  <c r="AF128" i="3" s="1"/>
  <c r="E127" i="3"/>
  <c r="AG127" i="3" s="1"/>
  <c r="AI127" i="3" s="1"/>
  <c r="D127" i="3"/>
  <c r="AF127" i="3" s="1"/>
  <c r="AH127" i="3" s="1"/>
  <c r="E126" i="3"/>
  <c r="AG126" i="3" s="1"/>
  <c r="AI126" i="3" s="1"/>
  <c r="D126" i="3"/>
  <c r="AF126" i="3" s="1"/>
  <c r="AK126" i="3" s="1"/>
  <c r="E125" i="3"/>
  <c r="AG125" i="3" s="1"/>
  <c r="AI125" i="3" s="1"/>
  <c r="D125" i="3"/>
  <c r="AF125" i="3" s="1"/>
  <c r="E124" i="3"/>
  <c r="AG124" i="3" s="1"/>
  <c r="AI124" i="3" s="1"/>
  <c r="D124" i="3"/>
  <c r="AF124" i="3" s="1"/>
  <c r="E123" i="3"/>
  <c r="AG123" i="3" s="1"/>
  <c r="D123" i="3"/>
  <c r="AF123" i="3" s="1"/>
  <c r="E122" i="3"/>
  <c r="AG122" i="3" s="1"/>
  <c r="AI122" i="3" s="1"/>
  <c r="D122" i="3"/>
  <c r="AF122" i="3" s="1"/>
  <c r="E121" i="3"/>
  <c r="AG121" i="3" s="1"/>
  <c r="D121" i="3"/>
  <c r="AF121" i="3" s="1"/>
  <c r="E120" i="3"/>
  <c r="AG120" i="3" s="1"/>
  <c r="D120" i="3"/>
  <c r="AF120" i="3" s="1"/>
  <c r="E119" i="3"/>
  <c r="AG119" i="3" s="1"/>
  <c r="AJ119" i="3" s="1"/>
  <c r="D119" i="3"/>
  <c r="AF119" i="3" s="1"/>
  <c r="AH119" i="3" s="1"/>
  <c r="E118" i="3"/>
  <c r="AG118" i="3" s="1"/>
  <c r="AI118" i="3" s="1"/>
  <c r="D118" i="3"/>
  <c r="AF118" i="3" s="1"/>
  <c r="AJ118" i="3" s="1"/>
  <c r="AM118" i="3" s="1"/>
  <c r="E117" i="3"/>
  <c r="AG117" i="3" s="1"/>
  <c r="AI117" i="3" s="1"/>
  <c r="D117" i="3"/>
  <c r="AF117" i="3" s="1"/>
  <c r="E116" i="3"/>
  <c r="AG116" i="3" s="1"/>
  <c r="AI116" i="3" s="1"/>
  <c r="D116" i="3"/>
  <c r="AF116" i="3" s="1"/>
  <c r="AJ116" i="3" s="1"/>
  <c r="AM116" i="3" s="1"/>
  <c r="E115" i="3"/>
  <c r="AG115" i="3" s="1"/>
  <c r="AI115" i="3" s="1"/>
  <c r="D115" i="3"/>
  <c r="AF115" i="3" s="1"/>
  <c r="E114" i="3"/>
  <c r="AG114" i="3" s="1"/>
  <c r="AI114" i="3" s="1"/>
  <c r="D114" i="3"/>
  <c r="AF114" i="3" s="1"/>
  <c r="AJ114" i="3" s="1"/>
  <c r="E113" i="3"/>
  <c r="AG113" i="3" s="1"/>
  <c r="D113" i="3"/>
  <c r="AF113" i="3" s="1"/>
  <c r="E112" i="3"/>
  <c r="AG112" i="3" s="1"/>
  <c r="AI112" i="3" s="1"/>
  <c r="D112" i="3"/>
  <c r="AF112" i="3" s="1"/>
  <c r="E111" i="3"/>
  <c r="AG111" i="3" s="1"/>
  <c r="D111" i="3"/>
  <c r="AF111" i="3" s="1"/>
  <c r="E110" i="3"/>
  <c r="AG110" i="3" s="1"/>
  <c r="D110" i="3"/>
  <c r="AF110" i="3" s="1"/>
  <c r="AJ110" i="3" s="1"/>
  <c r="E109" i="3"/>
  <c r="AG109" i="3" s="1"/>
  <c r="AI109" i="3" s="1"/>
  <c r="D109" i="3"/>
  <c r="AF109" i="3" s="1"/>
  <c r="E108" i="3"/>
  <c r="AG108" i="3" s="1"/>
  <c r="D108" i="3"/>
  <c r="AF108" i="3" s="1"/>
  <c r="E107" i="3"/>
  <c r="AG107" i="3" s="1"/>
  <c r="AI107" i="3" s="1"/>
  <c r="D107" i="3"/>
  <c r="AF107" i="3" s="1"/>
  <c r="E106" i="3"/>
  <c r="AG106" i="3" s="1"/>
  <c r="D106" i="3"/>
  <c r="AF106" i="3" s="1"/>
  <c r="E105" i="3"/>
  <c r="AG105" i="3" s="1"/>
  <c r="D105" i="3"/>
  <c r="AF105" i="3" s="1"/>
  <c r="AK105" i="3" s="1"/>
  <c r="E104" i="3"/>
  <c r="AG104" i="3" s="1"/>
  <c r="AI104" i="3" s="1"/>
  <c r="D104" i="3"/>
  <c r="AF104" i="3" s="1"/>
  <c r="E103" i="3"/>
  <c r="AG103" i="3" s="1"/>
  <c r="D103" i="3"/>
  <c r="AF103" i="3" s="1"/>
  <c r="E102" i="3"/>
  <c r="AG102" i="3" s="1"/>
  <c r="AI102" i="3" s="1"/>
  <c r="D102" i="3"/>
  <c r="AF102" i="3" s="1"/>
  <c r="E101" i="3"/>
  <c r="AG101" i="3" s="1"/>
  <c r="AI101" i="3" s="1"/>
  <c r="D101" i="3"/>
  <c r="AF101" i="3" s="1"/>
  <c r="E100" i="3"/>
  <c r="AG100" i="3" s="1"/>
  <c r="D100" i="3"/>
  <c r="AF100" i="3" s="1"/>
  <c r="E99" i="3"/>
  <c r="AG99" i="3" s="1"/>
  <c r="D99" i="3"/>
  <c r="AF99" i="3" s="1"/>
  <c r="E98" i="3"/>
  <c r="AG98" i="3" s="1"/>
  <c r="AI98" i="3" s="1"/>
  <c r="D98" i="3"/>
  <c r="AF98" i="3" s="1"/>
  <c r="AH98" i="3" s="1"/>
  <c r="E97" i="3"/>
  <c r="AG97" i="3" s="1"/>
  <c r="AI97" i="3" s="1"/>
  <c r="D97" i="3"/>
  <c r="AF97" i="3" s="1"/>
  <c r="AK97" i="3" s="1"/>
  <c r="E96" i="3"/>
  <c r="AG96" i="3" s="1"/>
  <c r="D96" i="3"/>
  <c r="AF96" i="3" s="1"/>
  <c r="E95" i="3"/>
  <c r="AG95" i="3" s="1"/>
  <c r="D95" i="3"/>
  <c r="AF95" i="3" s="1"/>
  <c r="E94" i="3"/>
  <c r="AG94" i="3" s="1"/>
  <c r="D94" i="3"/>
  <c r="AF94" i="3" s="1"/>
  <c r="E93" i="3"/>
  <c r="AG93" i="3" s="1"/>
  <c r="AI93" i="3" s="1"/>
  <c r="D93" i="3"/>
  <c r="AF93" i="3" s="1"/>
  <c r="E92" i="3"/>
  <c r="AG92" i="3" s="1"/>
  <c r="AI92" i="3" s="1"/>
  <c r="D92" i="3"/>
  <c r="AF92" i="3" s="1"/>
  <c r="E91" i="3"/>
  <c r="AG91" i="3" s="1"/>
  <c r="AI91" i="3" s="1"/>
  <c r="D91" i="3"/>
  <c r="AF91" i="3" s="1"/>
  <c r="AH91" i="3" s="1"/>
  <c r="E90" i="3"/>
  <c r="AG90" i="3" s="1"/>
  <c r="D90" i="3"/>
  <c r="AF90" i="3" s="1"/>
  <c r="AH90" i="3" s="1"/>
  <c r="E89" i="3"/>
  <c r="AG89" i="3" s="1"/>
  <c r="AI89" i="3" s="1"/>
  <c r="D89" i="3"/>
  <c r="AF89" i="3" s="1"/>
  <c r="E88" i="3"/>
  <c r="AG88" i="3" s="1"/>
  <c r="AI88" i="3" s="1"/>
  <c r="D88" i="3"/>
  <c r="AF88" i="3" s="1"/>
  <c r="E87" i="3"/>
  <c r="AG87" i="3" s="1"/>
  <c r="D87" i="3"/>
  <c r="AF87" i="3" s="1"/>
  <c r="E86" i="3"/>
  <c r="AG86" i="3" s="1"/>
  <c r="D86" i="3"/>
  <c r="AF86" i="3" s="1"/>
  <c r="E85" i="3"/>
  <c r="AG85" i="3" s="1"/>
  <c r="D85" i="3"/>
  <c r="AF85" i="3" s="1"/>
  <c r="E84" i="3"/>
  <c r="AG84" i="3" s="1"/>
  <c r="D84" i="3"/>
  <c r="AF84" i="3" s="1"/>
  <c r="E83" i="3"/>
  <c r="AG83" i="3" s="1"/>
  <c r="D83" i="3"/>
  <c r="AF83" i="3" s="1"/>
  <c r="E82" i="3"/>
  <c r="AG82" i="3" s="1"/>
  <c r="D82" i="3"/>
  <c r="AF82" i="3" s="1"/>
  <c r="E81" i="3"/>
  <c r="AG81" i="3" s="1"/>
  <c r="D81" i="3"/>
  <c r="AF81" i="3" s="1"/>
  <c r="E80" i="3"/>
  <c r="AG80" i="3" s="1"/>
  <c r="AI80" i="3" s="1"/>
  <c r="D80" i="3"/>
  <c r="AF80" i="3" s="1"/>
  <c r="AH80" i="3" s="1"/>
  <c r="E79" i="3"/>
  <c r="AG79" i="3" s="1"/>
  <c r="D79" i="3"/>
  <c r="AF79" i="3" s="1"/>
  <c r="E78" i="3"/>
  <c r="AG78" i="3" s="1"/>
  <c r="D78" i="3"/>
  <c r="AF78" i="3" s="1"/>
  <c r="E77" i="3"/>
  <c r="AG77" i="3" s="1"/>
  <c r="AI77" i="3" s="1"/>
  <c r="D77" i="3"/>
  <c r="AF77" i="3" s="1"/>
  <c r="E76" i="3"/>
  <c r="AG76" i="3" s="1"/>
  <c r="D76" i="3"/>
  <c r="AF76" i="3" s="1"/>
  <c r="AH76" i="3" s="1"/>
  <c r="E75" i="3"/>
  <c r="AG75" i="3" s="1"/>
  <c r="AK75" i="3" s="1"/>
  <c r="D75" i="3"/>
  <c r="AF75" i="3" s="1"/>
  <c r="E74" i="3"/>
  <c r="AG74" i="3" s="1"/>
  <c r="D74" i="3"/>
  <c r="AF74" i="3" s="1"/>
  <c r="E73" i="3"/>
  <c r="AG73" i="3" s="1"/>
  <c r="D73" i="3"/>
  <c r="AF73" i="3" s="1"/>
  <c r="AH73" i="3" s="1"/>
  <c r="E72" i="3"/>
  <c r="AG72" i="3" s="1"/>
  <c r="AI72" i="3" s="1"/>
  <c r="D72" i="3"/>
  <c r="AF72" i="3" s="1"/>
  <c r="E71" i="3"/>
  <c r="AG71" i="3" s="1"/>
  <c r="D71" i="3"/>
  <c r="AF71" i="3" s="1"/>
  <c r="E70" i="3"/>
  <c r="AG70" i="3" s="1"/>
  <c r="D70" i="3"/>
  <c r="AF70" i="3" s="1"/>
  <c r="E69" i="3"/>
  <c r="AG69" i="3" s="1"/>
  <c r="D69" i="3"/>
  <c r="AF69" i="3" s="1"/>
  <c r="E68" i="3"/>
  <c r="AG68" i="3" s="1"/>
  <c r="D68" i="3"/>
  <c r="AF68" i="3" s="1"/>
  <c r="E67" i="3"/>
  <c r="AG67" i="3" s="1"/>
  <c r="AI67" i="3" s="1"/>
  <c r="D67" i="3"/>
  <c r="AF67" i="3" s="1"/>
  <c r="E66" i="3"/>
  <c r="AG66" i="3" s="1"/>
  <c r="AI66" i="3" s="1"/>
  <c r="D66" i="3"/>
  <c r="AF66" i="3" s="1"/>
  <c r="AJ66" i="3" s="1"/>
  <c r="AL66" i="3" s="1"/>
  <c r="E65" i="3"/>
  <c r="AG65" i="3" s="1"/>
  <c r="D65" i="3"/>
  <c r="AF65" i="3" s="1"/>
  <c r="E64" i="3"/>
  <c r="AG64" i="3" s="1"/>
  <c r="D64" i="3"/>
  <c r="AF64" i="3" s="1"/>
  <c r="E63" i="3"/>
  <c r="AG63" i="3" s="1"/>
  <c r="AI63" i="3" s="1"/>
  <c r="D63" i="3"/>
  <c r="AF63" i="3" s="1"/>
  <c r="E62" i="3"/>
  <c r="AG62" i="3" s="1"/>
  <c r="D62" i="3"/>
  <c r="AF62" i="3" s="1"/>
  <c r="E61" i="3"/>
  <c r="AG61" i="3" s="1"/>
  <c r="AI61" i="3" s="1"/>
  <c r="D61" i="3"/>
  <c r="AF61" i="3" s="1"/>
  <c r="E60" i="3"/>
  <c r="AG60" i="3" s="1"/>
  <c r="AI60" i="3" s="1"/>
  <c r="D60" i="3"/>
  <c r="AF60" i="3" s="1"/>
  <c r="AK60" i="3" s="1"/>
  <c r="E59" i="3"/>
  <c r="AG59" i="3" s="1"/>
  <c r="AJ59" i="3" s="1"/>
  <c r="D59" i="3"/>
  <c r="AF59" i="3" s="1"/>
  <c r="AH59" i="3" s="1"/>
  <c r="E58" i="3"/>
  <c r="AG58" i="3" s="1"/>
  <c r="AI58" i="3" s="1"/>
  <c r="D58" i="3"/>
  <c r="AF58" i="3" s="1"/>
  <c r="E57" i="3"/>
  <c r="AG57" i="3" s="1"/>
  <c r="D57" i="3"/>
  <c r="AF57" i="3" s="1"/>
  <c r="E56" i="3"/>
  <c r="AG56" i="3" s="1"/>
  <c r="AI56" i="3" s="1"/>
  <c r="D56" i="3"/>
  <c r="AF56" i="3" s="1"/>
  <c r="E55" i="3"/>
  <c r="AG55" i="3" s="1"/>
  <c r="AI55" i="3" s="1"/>
  <c r="D55" i="3"/>
  <c r="AF55" i="3" s="1"/>
  <c r="E54" i="3"/>
  <c r="AG54" i="3" s="1"/>
  <c r="D54" i="3"/>
  <c r="AF54" i="3" s="1"/>
  <c r="E53" i="3"/>
  <c r="AG53" i="3" s="1"/>
  <c r="AI53" i="3" s="1"/>
  <c r="D53" i="3"/>
  <c r="AF53" i="3" s="1"/>
  <c r="E52" i="3"/>
  <c r="AG52" i="3" s="1"/>
  <c r="D52" i="3"/>
  <c r="AF52" i="3" s="1"/>
  <c r="E51" i="3"/>
  <c r="AG51" i="3" s="1"/>
  <c r="AI51" i="3" s="1"/>
  <c r="D51" i="3"/>
  <c r="AF51" i="3" s="1"/>
  <c r="AH51" i="3" s="1"/>
  <c r="E50" i="3"/>
  <c r="AG50" i="3" s="1"/>
  <c r="AI50" i="3" s="1"/>
  <c r="D50" i="3"/>
  <c r="AF50" i="3" s="1"/>
  <c r="AJ50" i="3" s="1"/>
  <c r="E49" i="3"/>
  <c r="AG49" i="3" s="1"/>
  <c r="D49" i="3"/>
  <c r="AF49" i="3" s="1"/>
  <c r="E48" i="3"/>
  <c r="AG48" i="3" s="1"/>
  <c r="AI48" i="3" s="1"/>
  <c r="D48" i="3"/>
  <c r="AF48" i="3" s="1"/>
  <c r="AH48" i="3" s="1"/>
  <c r="E47" i="3"/>
  <c r="AG47" i="3" s="1"/>
  <c r="AI47" i="3" s="1"/>
  <c r="D47" i="3"/>
  <c r="AF47" i="3" s="1"/>
  <c r="E46" i="3"/>
  <c r="AG46" i="3" s="1"/>
  <c r="AI46" i="3" s="1"/>
  <c r="D46" i="3"/>
  <c r="AF46" i="3" s="1"/>
  <c r="E45" i="3"/>
  <c r="AG45" i="3" s="1"/>
  <c r="D45" i="3"/>
  <c r="AF45" i="3" s="1"/>
  <c r="AH45" i="3" s="1"/>
  <c r="E44" i="3"/>
  <c r="AG44" i="3" s="1"/>
  <c r="AI44" i="3" s="1"/>
  <c r="D44" i="3"/>
  <c r="AF44" i="3" s="1"/>
  <c r="E43" i="3"/>
  <c r="AG43" i="3" s="1"/>
  <c r="AI43" i="3" s="1"/>
  <c r="D43" i="3"/>
  <c r="AF43" i="3" s="1"/>
  <c r="E42" i="3"/>
  <c r="AG42" i="3" s="1"/>
  <c r="AI42" i="3" s="1"/>
  <c r="D42" i="3"/>
  <c r="AF42" i="3" s="1"/>
  <c r="E41" i="3"/>
  <c r="AG41" i="3" s="1"/>
  <c r="AI41" i="3" s="1"/>
  <c r="D41" i="3"/>
  <c r="AF41" i="3" s="1"/>
  <c r="E40" i="3"/>
  <c r="AG40" i="3" s="1"/>
  <c r="D40" i="3"/>
  <c r="AF40" i="3" s="1"/>
  <c r="E39" i="3"/>
  <c r="AG39" i="3" s="1"/>
  <c r="AI39" i="3" s="1"/>
  <c r="D39" i="3"/>
  <c r="AF39" i="3" s="1"/>
  <c r="AH39" i="3" s="1"/>
  <c r="E38" i="3"/>
  <c r="AG38" i="3" s="1"/>
  <c r="AI38" i="3" s="1"/>
  <c r="D38" i="3"/>
  <c r="AF38" i="3" s="1"/>
  <c r="E37" i="3"/>
  <c r="AG37" i="3" s="1"/>
  <c r="D37" i="3"/>
  <c r="AF37" i="3" s="1"/>
  <c r="E36" i="3"/>
  <c r="AG36" i="3" s="1"/>
  <c r="AI36" i="3" s="1"/>
  <c r="D36" i="3"/>
  <c r="AF36" i="3" s="1"/>
  <c r="E35" i="3"/>
  <c r="AG35" i="3" s="1"/>
  <c r="AI35" i="3" s="1"/>
  <c r="D35" i="3"/>
  <c r="AF35" i="3" s="1"/>
  <c r="E34" i="3"/>
  <c r="AG34" i="3" s="1"/>
  <c r="D34" i="3"/>
  <c r="AF34" i="3" s="1"/>
  <c r="E33" i="3"/>
  <c r="AG33" i="3" s="1"/>
  <c r="AI33" i="3" s="1"/>
  <c r="D33" i="3"/>
  <c r="AF33" i="3" s="1"/>
  <c r="E32" i="3"/>
  <c r="AG32" i="3" s="1"/>
  <c r="AI32" i="3" s="1"/>
  <c r="D32" i="3"/>
  <c r="AF32" i="3" s="1"/>
  <c r="AH32" i="3" s="1"/>
  <c r="E31" i="3"/>
  <c r="AG31" i="3" s="1"/>
  <c r="AI31" i="3" s="1"/>
  <c r="D31" i="3"/>
  <c r="AF31" i="3" s="1"/>
  <c r="E30" i="3"/>
  <c r="AG30" i="3" s="1"/>
  <c r="AI30" i="3" s="1"/>
  <c r="D30" i="3"/>
  <c r="AF30" i="3" s="1"/>
  <c r="E29" i="3"/>
  <c r="AG29" i="3" s="1"/>
  <c r="AI29" i="3" s="1"/>
  <c r="D29" i="3"/>
  <c r="AF29" i="3" s="1"/>
  <c r="AK29" i="3" s="1"/>
  <c r="E28" i="3"/>
  <c r="AG28" i="3" s="1"/>
  <c r="D28" i="3"/>
  <c r="AF28" i="3" s="1"/>
  <c r="E27" i="3"/>
  <c r="AG27" i="3" s="1"/>
  <c r="AI27" i="3" s="1"/>
  <c r="D27" i="3"/>
  <c r="AF27" i="3" s="1"/>
  <c r="AH27" i="3" s="1"/>
  <c r="E26" i="3"/>
  <c r="AG26" i="3" s="1"/>
  <c r="AI26" i="3" s="1"/>
  <c r="D26" i="3"/>
  <c r="AF26" i="3" s="1"/>
  <c r="AJ26" i="3" s="1"/>
  <c r="E25" i="3"/>
  <c r="AG25" i="3" s="1"/>
  <c r="D25" i="3"/>
  <c r="AF25" i="3" s="1"/>
  <c r="E24" i="3"/>
  <c r="AG24" i="3" s="1"/>
  <c r="D24" i="3"/>
  <c r="AF24" i="3" s="1"/>
  <c r="AL23" i="3" s="1"/>
  <c r="E23" i="3"/>
  <c r="AG23" i="3" s="1"/>
  <c r="AI23" i="3" s="1"/>
  <c r="D23" i="3"/>
  <c r="AF23" i="3" s="1"/>
  <c r="E22" i="3"/>
  <c r="AG22" i="3" s="1"/>
  <c r="D22" i="3"/>
  <c r="AF22" i="3" s="1"/>
  <c r="E21" i="3"/>
  <c r="AG21" i="3" s="1"/>
  <c r="AI21" i="3" s="1"/>
  <c r="D21" i="3"/>
  <c r="AF21" i="3" s="1"/>
  <c r="E20" i="3"/>
  <c r="AG20" i="3" s="1"/>
  <c r="D20" i="3"/>
  <c r="AF20" i="3" s="1"/>
  <c r="E19" i="3"/>
  <c r="AG19" i="3" s="1"/>
  <c r="D19" i="3"/>
  <c r="AF19" i="3" s="1"/>
  <c r="E18" i="3"/>
  <c r="AG18" i="3" s="1"/>
  <c r="D18" i="3"/>
  <c r="AF18" i="3" s="1"/>
  <c r="E17" i="3"/>
  <c r="AG17" i="3" s="1"/>
  <c r="D17" i="3"/>
  <c r="AF17" i="3" s="1"/>
  <c r="E16" i="3"/>
  <c r="AG16" i="3" s="1"/>
  <c r="AI16" i="3" s="1"/>
  <c r="D16" i="3"/>
  <c r="AF16" i="3" s="1"/>
  <c r="AK16" i="3" s="1"/>
  <c r="E15" i="3"/>
  <c r="AG15" i="3" s="1"/>
  <c r="AI15" i="3" s="1"/>
  <c r="D15" i="3"/>
  <c r="AF15" i="3" s="1"/>
  <c r="AH15" i="3" s="1"/>
  <c r="E14" i="3"/>
  <c r="AG14" i="3" s="1"/>
  <c r="AI14" i="3" s="1"/>
  <c r="D14" i="3"/>
  <c r="AF14" i="3" s="1"/>
  <c r="AJ14" i="3" s="1"/>
  <c r="AM14" i="3" s="1"/>
  <c r="E13" i="3"/>
  <c r="AG13" i="3" s="1"/>
  <c r="D13" i="3"/>
  <c r="AF13" i="3" s="1"/>
  <c r="E12" i="3"/>
  <c r="AG12" i="3" s="1"/>
  <c r="AI12" i="3" s="1"/>
  <c r="D12" i="3"/>
  <c r="AF12" i="3" s="1"/>
  <c r="AK12" i="3" s="1"/>
  <c r="E11" i="3"/>
  <c r="AG11" i="3" s="1"/>
  <c r="D11" i="3"/>
  <c r="AF11" i="3" s="1"/>
  <c r="E10" i="3"/>
  <c r="AG10" i="3" s="1"/>
  <c r="AI10" i="3" s="1"/>
  <c r="D10" i="3"/>
  <c r="AF10" i="3" s="1"/>
  <c r="E9" i="3"/>
  <c r="AG9" i="3" s="1"/>
  <c r="AI9" i="3" s="1"/>
  <c r="D9" i="3"/>
  <c r="AF9" i="3" s="1"/>
  <c r="E8" i="3"/>
  <c r="AG8" i="3" s="1"/>
  <c r="D8" i="3"/>
  <c r="AF8" i="3" s="1"/>
  <c r="E7" i="3"/>
  <c r="AG7" i="3" s="1"/>
  <c r="AI7" i="3" s="1"/>
  <c r="D7" i="3"/>
  <c r="AF7" i="3" s="1"/>
  <c r="AH7" i="3" s="1"/>
  <c r="E6" i="3"/>
  <c r="AG6" i="3" s="1"/>
  <c r="AI6" i="3" s="1"/>
  <c r="D6" i="3"/>
  <c r="AF6" i="3" s="1"/>
  <c r="E5" i="3"/>
  <c r="AG5" i="3" s="1"/>
  <c r="D5" i="3"/>
  <c r="AF5" i="3" s="1"/>
  <c r="E4" i="3"/>
  <c r="AG4" i="3" s="1"/>
  <c r="AI4" i="3" s="1"/>
  <c r="D4" i="3"/>
  <c r="AF4" i="3" s="1"/>
  <c r="E3" i="3"/>
  <c r="AG3" i="3" s="1"/>
  <c r="D3" i="3"/>
  <c r="AF3" i="3" s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3" i="1"/>
  <c r="E5" i="1"/>
  <c r="E6" i="1"/>
  <c r="G6" i="1" s="1"/>
  <c r="E7" i="1"/>
  <c r="G7" i="1" s="1"/>
  <c r="E8" i="1"/>
  <c r="G8" i="1" s="1"/>
  <c r="E9" i="1"/>
  <c r="E10" i="1"/>
  <c r="G10" i="1" s="1"/>
  <c r="E11" i="1"/>
  <c r="G11" i="1" s="1"/>
  <c r="E12" i="1"/>
  <c r="G12" i="1" s="1"/>
  <c r="E13" i="1"/>
  <c r="G13" i="1" s="1"/>
  <c r="E14" i="1"/>
  <c r="G14" i="1" s="1"/>
  <c r="E15" i="1"/>
  <c r="G15" i="1" s="1"/>
  <c r="E16" i="1"/>
  <c r="E17" i="1"/>
  <c r="G17" i="1" s="1"/>
  <c r="E18" i="1"/>
  <c r="E19" i="1"/>
  <c r="G19" i="1" s="1"/>
  <c r="E20" i="1"/>
  <c r="G20" i="1" s="1"/>
  <c r="E21" i="1"/>
  <c r="G21" i="1" s="1"/>
  <c r="E22" i="1"/>
  <c r="G22" i="1" s="1"/>
  <c r="E23" i="1"/>
  <c r="G23" i="1" s="1"/>
  <c r="E24" i="1"/>
  <c r="G24" i="1" s="1"/>
  <c r="E25" i="1"/>
  <c r="G25" i="1" s="1"/>
  <c r="E26" i="1"/>
  <c r="G26" i="1" s="1"/>
  <c r="E27" i="1"/>
  <c r="G27" i="1" s="1"/>
  <c r="E28" i="1"/>
  <c r="G28" i="1" s="1"/>
  <c r="E29" i="1"/>
  <c r="G29" i="1" s="1"/>
  <c r="E30" i="1"/>
  <c r="G30" i="1" s="1"/>
  <c r="E31" i="1"/>
  <c r="G31" i="1" s="1"/>
  <c r="E32" i="1"/>
  <c r="G32" i="1" s="1"/>
  <c r="E33" i="1"/>
  <c r="E34" i="1"/>
  <c r="E35" i="1"/>
  <c r="G35" i="1" s="1"/>
  <c r="E36" i="1"/>
  <c r="G36" i="1" s="1"/>
  <c r="E37" i="1"/>
  <c r="G37" i="1" s="1"/>
  <c r="E38" i="1"/>
  <c r="G38" i="1" s="1"/>
  <c r="E39" i="1"/>
  <c r="G39" i="1" s="1"/>
  <c r="E40" i="1"/>
  <c r="G40" i="1" s="1"/>
  <c r="E41" i="1"/>
  <c r="G41" i="1" s="1"/>
  <c r="E42" i="1"/>
  <c r="G42" i="1" s="1"/>
  <c r="E43" i="1"/>
  <c r="G43" i="1" s="1"/>
  <c r="E44" i="1"/>
  <c r="G44" i="1" s="1"/>
  <c r="E45" i="1"/>
  <c r="G45" i="1" s="1"/>
  <c r="E46" i="1"/>
  <c r="G46" i="1" s="1"/>
  <c r="E47" i="1"/>
  <c r="G47" i="1" s="1"/>
  <c r="E48" i="1"/>
  <c r="G48" i="1" s="1"/>
  <c r="E49" i="1"/>
  <c r="G49" i="1" s="1"/>
  <c r="E50" i="1"/>
  <c r="G50" i="1" s="1"/>
  <c r="E51" i="1"/>
  <c r="G51" i="1" s="1"/>
  <c r="E52" i="1"/>
  <c r="G52" i="1" s="1"/>
  <c r="E53" i="1"/>
  <c r="E54" i="1"/>
  <c r="G54" i="1" s="1"/>
  <c r="E55" i="1"/>
  <c r="G55" i="1" s="1"/>
  <c r="E56" i="1"/>
  <c r="G56" i="1" s="1"/>
  <c r="E57" i="1"/>
  <c r="G57" i="1" s="1"/>
  <c r="E58" i="1"/>
  <c r="G58" i="1" s="1"/>
  <c r="E59" i="1"/>
  <c r="G59" i="1" s="1"/>
  <c r="E60" i="1"/>
  <c r="G60" i="1" s="1"/>
  <c r="E61" i="1"/>
  <c r="G61" i="1" s="1"/>
  <c r="E62" i="1"/>
  <c r="G62" i="1" s="1"/>
  <c r="E63" i="1"/>
  <c r="G63" i="1" s="1"/>
  <c r="E64" i="1"/>
  <c r="G64" i="1" s="1"/>
  <c r="E65" i="1"/>
  <c r="G65" i="1" s="1"/>
  <c r="E66" i="1"/>
  <c r="G66" i="1" s="1"/>
  <c r="E67" i="1"/>
  <c r="G67" i="1" s="1"/>
  <c r="E68" i="1"/>
  <c r="G68" i="1" s="1"/>
  <c r="E69" i="1"/>
  <c r="G69" i="1" s="1"/>
  <c r="E70" i="1"/>
  <c r="E71" i="1"/>
  <c r="G71" i="1" s="1"/>
  <c r="E72" i="1"/>
  <c r="G72" i="1" s="1"/>
  <c r="E73" i="1"/>
  <c r="E74" i="1"/>
  <c r="E75" i="1"/>
  <c r="G75" i="1" s="1"/>
  <c r="E76" i="1"/>
  <c r="G76" i="1" s="1"/>
  <c r="E77" i="1"/>
  <c r="G77" i="1" s="1"/>
  <c r="E78" i="1"/>
  <c r="G78" i="1" s="1"/>
  <c r="E79" i="1"/>
  <c r="G79" i="1" s="1"/>
  <c r="E80" i="1"/>
  <c r="G80" i="1" s="1"/>
  <c r="E81" i="1"/>
  <c r="G81" i="1" s="1"/>
  <c r="E82" i="1"/>
  <c r="G82" i="1" s="1"/>
  <c r="E83" i="1"/>
  <c r="G83" i="1" s="1"/>
  <c r="E84" i="1"/>
  <c r="G84" i="1" s="1"/>
  <c r="E85" i="1"/>
  <c r="G85" i="1" s="1"/>
  <c r="E86" i="1"/>
  <c r="G86" i="1" s="1"/>
  <c r="E87" i="1"/>
  <c r="G87" i="1" s="1"/>
  <c r="E88" i="1"/>
  <c r="G88" i="1" s="1"/>
  <c r="E89" i="1"/>
  <c r="G89" i="1" s="1"/>
  <c r="E90" i="1"/>
  <c r="G90" i="1" s="1"/>
  <c r="E91" i="1"/>
  <c r="G91" i="1" s="1"/>
  <c r="E92" i="1"/>
  <c r="G92" i="1" s="1"/>
  <c r="E93" i="1"/>
  <c r="G93" i="1" s="1"/>
  <c r="E94" i="1"/>
  <c r="E95" i="1"/>
  <c r="G95" i="1" s="1"/>
  <c r="E96" i="1"/>
  <c r="E97" i="1"/>
  <c r="G97" i="1" s="1"/>
  <c r="E98" i="1"/>
  <c r="G98" i="1" s="1"/>
  <c r="E99" i="1"/>
  <c r="G99" i="1" s="1"/>
  <c r="E100" i="1"/>
  <c r="G100" i="1" s="1"/>
  <c r="E101" i="1"/>
  <c r="G101" i="1" s="1"/>
  <c r="E102" i="1"/>
  <c r="G102" i="1" s="1"/>
  <c r="E103" i="1"/>
  <c r="G103" i="1" s="1"/>
  <c r="E104" i="1"/>
  <c r="G104" i="1" s="1"/>
  <c r="E105" i="1"/>
  <c r="G105" i="1" s="1"/>
  <c r="E106" i="1"/>
  <c r="E107" i="1"/>
  <c r="G107" i="1" s="1"/>
  <c r="E108" i="1"/>
  <c r="G108" i="1" s="1"/>
  <c r="E109" i="1"/>
  <c r="E110" i="1"/>
  <c r="E111" i="1"/>
  <c r="G111" i="1" s="1"/>
  <c r="E112" i="1"/>
  <c r="G112" i="1" s="1"/>
  <c r="E113" i="1"/>
  <c r="E114" i="1"/>
  <c r="G114" i="1" s="1"/>
  <c r="E115" i="1"/>
  <c r="G115" i="1" s="1"/>
  <c r="E116" i="1"/>
  <c r="G116" i="1" s="1"/>
  <c r="E117" i="1"/>
  <c r="G117" i="1" s="1"/>
  <c r="E118" i="1"/>
  <c r="G118" i="1" s="1"/>
  <c r="E119" i="1"/>
  <c r="G119" i="1" s="1"/>
  <c r="E120" i="1"/>
  <c r="G120" i="1" s="1"/>
  <c r="E121" i="1"/>
  <c r="G121" i="1" s="1"/>
  <c r="E122" i="1"/>
  <c r="E123" i="1"/>
  <c r="G123" i="1" s="1"/>
  <c r="E124" i="1"/>
  <c r="G124" i="1" s="1"/>
  <c r="E125" i="1"/>
  <c r="E126" i="1"/>
  <c r="G126" i="1" s="1"/>
  <c r="E127" i="1"/>
  <c r="G127" i="1" s="1"/>
  <c r="E128" i="1"/>
  <c r="G128" i="1" s="1"/>
  <c r="E129" i="1"/>
  <c r="E130" i="1"/>
  <c r="E131" i="1"/>
  <c r="G131" i="1" s="1"/>
  <c r="E132" i="1"/>
  <c r="G132" i="1" s="1"/>
  <c r="E133" i="1"/>
  <c r="G133" i="1" s="1"/>
  <c r="E134" i="1"/>
  <c r="G134" i="1" s="1"/>
  <c r="E135" i="1"/>
  <c r="G135" i="1" s="1"/>
  <c r="E136" i="1"/>
  <c r="G136" i="1" s="1"/>
  <c r="E137" i="1"/>
  <c r="G137" i="1" s="1"/>
  <c r="E138" i="1"/>
  <c r="E139" i="1"/>
  <c r="G139" i="1" s="1"/>
  <c r="E140" i="1"/>
  <c r="G140" i="1" s="1"/>
  <c r="E141" i="1"/>
  <c r="E142" i="1"/>
  <c r="G142" i="1" s="1"/>
  <c r="E143" i="1"/>
  <c r="G143" i="1" s="1"/>
  <c r="E144" i="1"/>
  <c r="G144" i="1" s="1"/>
  <c r="E145" i="1"/>
  <c r="G145" i="1" s="1"/>
  <c r="E146" i="1"/>
  <c r="G146" i="1" s="1"/>
  <c r="E147" i="1"/>
  <c r="G147" i="1" s="1"/>
  <c r="E148" i="1"/>
  <c r="G148" i="1" s="1"/>
  <c r="E149" i="1"/>
  <c r="G149" i="1" s="1"/>
  <c r="E150" i="1"/>
  <c r="E151" i="1"/>
  <c r="E152" i="1"/>
  <c r="G152" i="1" s="1"/>
  <c r="E153" i="1"/>
  <c r="G153" i="1" s="1"/>
  <c r="E154" i="1"/>
  <c r="G154" i="1" s="1"/>
  <c r="E155" i="1"/>
  <c r="G155" i="1" s="1"/>
  <c r="E156" i="1"/>
  <c r="G156" i="1" s="1"/>
  <c r="E157" i="1"/>
  <c r="G157" i="1" s="1"/>
  <c r="E158" i="1"/>
  <c r="G158" i="1" s="1"/>
  <c r="E159" i="1"/>
  <c r="G159" i="1" s="1"/>
  <c r="E160" i="1"/>
  <c r="G160" i="1" s="1"/>
  <c r="E161" i="1"/>
  <c r="G161" i="1" s="1"/>
  <c r="E162" i="1"/>
  <c r="G162" i="1" s="1"/>
  <c r="E163" i="1"/>
  <c r="G163" i="1" s="1"/>
  <c r="E164" i="1"/>
  <c r="G164" i="1" s="1"/>
  <c r="E165" i="1"/>
  <c r="E166" i="1"/>
  <c r="G166" i="1" s="1"/>
  <c r="E167" i="1"/>
  <c r="G167" i="1" s="1"/>
  <c r="E168" i="1"/>
  <c r="G168" i="1" s="1"/>
  <c r="E169" i="1"/>
  <c r="G169" i="1" s="1"/>
  <c r="E170" i="1"/>
  <c r="G170" i="1" s="1"/>
  <c r="E171" i="1"/>
  <c r="G171" i="1" s="1"/>
  <c r="E172" i="1"/>
  <c r="G172" i="1" s="1"/>
  <c r="E173" i="1"/>
  <c r="G173" i="1" s="1"/>
  <c r="E174" i="1"/>
  <c r="G174" i="1" s="1"/>
  <c r="E175" i="1"/>
  <c r="G175" i="1" s="1"/>
  <c r="E176" i="1"/>
  <c r="G176" i="1" s="1"/>
  <c r="E177" i="1"/>
  <c r="G177" i="1" s="1"/>
  <c r="E178" i="1"/>
  <c r="E179" i="1"/>
  <c r="G179" i="1" s="1"/>
  <c r="E180" i="1"/>
  <c r="G180" i="1" s="1"/>
  <c r="E181" i="1"/>
  <c r="E182" i="1"/>
  <c r="G182" i="1" s="1"/>
  <c r="E183" i="1"/>
  <c r="G183" i="1" s="1"/>
  <c r="E184" i="1"/>
  <c r="G184" i="1" s="1"/>
  <c r="E185" i="1"/>
  <c r="E186" i="1"/>
  <c r="G186" i="1" s="1"/>
  <c r="E187" i="1"/>
  <c r="G187" i="1" s="1"/>
  <c r="E188" i="1"/>
  <c r="G188" i="1" s="1"/>
  <c r="E189" i="1"/>
  <c r="G189" i="1" s="1"/>
  <c r="E190" i="1"/>
  <c r="G190" i="1" s="1"/>
  <c r="E191" i="1"/>
  <c r="G191" i="1" s="1"/>
  <c r="E192" i="1"/>
  <c r="G192" i="1" s="1"/>
  <c r="E193" i="1"/>
  <c r="G193" i="1" s="1"/>
  <c r="E194" i="1"/>
  <c r="G194" i="1" s="1"/>
  <c r="E195" i="1"/>
  <c r="G195" i="1" s="1"/>
  <c r="E196" i="1"/>
  <c r="G196" i="1" s="1"/>
  <c r="E197" i="1"/>
  <c r="G197" i="1" s="1"/>
  <c r="E198" i="1"/>
  <c r="G198" i="1" s="1"/>
  <c r="E199" i="1"/>
  <c r="G199" i="1" s="1"/>
  <c r="E200" i="1"/>
  <c r="G200" i="1" s="1"/>
  <c r="E201" i="1"/>
  <c r="G201" i="1" s="1"/>
  <c r="E202" i="1"/>
  <c r="E203" i="1"/>
  <c r="G203" i="1" s="1"/>
  <c r="E204" i="1"/>
  <c r="G204" i="1" s="1"/>
  <c r="E205" i="1"/>
  <c r="E206" i="1"/>
  <c r="G206" i="1" s="1"/>
  <c r="E207" i="1"/>
  <c r="G207" i="1" s="1"/>
  <c r="E208" i="1"/>
  <c r="G208" i="1" s="1"/>
  <c r="E209" i="1"/>
  <c r="G209" i="1" s="1"/>
  <c r="E210" i="1"/>
  <c r="G210" i="1" s="1"/>
  <c r="E211" i="1"/>
  <c r="G211" i="1" s="1"/>
  <c r="E212" i="1"/>
  <c r="G212" i="1" s="1"/>
  <c r="E213" i="1"/>
  <c r="G213" i="1" s="1"/>
  <c r="E214" i="1"/>
  <c r="G214" i="1" s="1"/>
  <c r="E215" i="1"/>
  <c r="G215" i="1" s="1"/>
  <c r="E216" i="1"/>
  <c r="G216" i="1" s="1"/>
  <c r="E217" i="1"/>
  <c r="G217" i="1" s="1"/>
  <c r="E218" i="1"/>
  <c r="E219" i="1"/>
  <c r="G219" i="1" s="1"/>
  <c r="E220" i="1"/>
  <c r="G220" i="1" s="1"/>
  <c r="E221" i="1"/>
  <c r="E222" i="1"/>
  <c r="G222" i="1" s="1"/>
  <c r="E223" i="1"/>
  <c r="G223" i="1" s="1"/>
  <c r="E224" i="1"/>
  <c r="G224" i="1" s="1"/>
  <c r="E225" i="1"/>
  <c r="E226" i="1"/>
  <c r="E227" i="1"/>
  <c r="G227" i="1" s="1"/>
  <c r="E228" i="1"/>
  <c r="G228" i="1" s="1"/>
  <c r="E229" i="1"/>
  <c r="G229" i="1" s="1"/>
  <c r="E230" i="1"/>
  <c r="G230" i="1" s="1"/>
  <c r="E4" i="1"/>
  <c r="G4" i="1" s="1"/>
  <c r="E3" i="1"/>
  <c r="G3" i="1" s="1"/>
  <c r="D5" i="1"/>
  <c r="F5" i="1" s="1"/>
  <c r="D6" i="1"/>
  <c r="F6" i="1" s="1"/>
  <c r="D7" i="1"/>
  <c r="F7" i="1" s="1"/>
  <c r="D8" i="1"/>
  <c r="F8" i="1" s="1"/>
  <c r="D9" i="1"/>
  <c r="D10" i="1"/>
  <c r="F10" i="1" s="1"/>
  <c r="D11" i="1"/>
  <c r="F11" i="1" s="1"/>
  <c r="K11" i="1" s="1"/>
  <c r="D12" i="1"/>
  <c r="F12" i="1" s="1"/>
  <c r="D13" i="1"/>
  <c r="F13" i="1" s="1"/>
  <c r="D14" i="1"/>
  <c r="D15" i="1"/>
  <c r="F15" i="1" s="1"/>
  <c r="D16" i="1"/>
  <c r="F16" i="1" s="1"/>
  <c r="D17" i="1"/>
  <c r="F17" i="1" s="1"/>
  <c r="D18" i="1"/>
  <c r="F18" i="1" s="1"/>
  <c r="D19" i="1"/>
  <c r="F19" i="1" s="1"/>
  <c r="K19" i="1" s="1"/>
  <c r="D20" i="1"/>
  <c r="F20" i="1" s="1"/>
  <c r="D21" i="1"/>
  <c r="F21" i="1" s="1"/>
  <c r="K21" i="1" s="1"/>
  <c r="D22" i="1"/>
  <c r="D23" i="1"/>
  <c r="F23" i="1" s="1"/>
  <c r="D24" i="1"/>
  <c r="F24" i="1" s="1"/>
  <c r="D25" i="1"/>
  <c r="F25" i="1" s="1"/>
  <c r="D26" i="1"/>
  <c r="F26" i="1" s="1"/>
  <c r="K26" i="1" s="1"/>
  <c r="D27" i="1"/>
  <c r="F27" i="1" s="1"/>
  <c r="K27" i="1" s="1"/>
  <c r="D28" i="1"/>
  <c r="F28" i="1" s="1"/>
  <c r="D29" i="1"/>
  <c r="F29" i="1" s="1"/>
  <c r="D30" i="1"/>
  <c r="F30" i="1" s="1"/>
  <c r="D31" i="1"/>
  <c r="F31" i="1" s="1"/>
  <c r="D32" i="1"/>
  <c r="F32" i="1" s="1"/>
  <c r="D33" i="1"/>
  <c r="F33" i="1" s="1"/>
  <c r="D34" i="1"/>
  <c r="F34" i="1" s="1"/>
  <c r="D35" i="1"/>
  <c r="F35" i="1" s="1"/>
  <c r="K35" i="1" s="1"/>
  <c r="D36" i="1"/>
  <c r="F36" i="1" s="1"/>
  <c r="D37" i="1"/>
  <c r="F37" i="1" s="1"/>
  <c r="K37" i="1" s="1"/>
  <c r="D38" i="1"/>
  <c r="F38" i="1" s="1"/>
  <c r="D39" i="1"/>
  <c r="F39" i="1" s="1"/>
  <c r="D40" i="1"/>
  <c r="F40" i="1" s="1"/>
  <c r="D41" i="1"/>
  <c r="D42" i="1"/>
  <c r="F42" i="1" s="1"/>
  <c r="D43" i="1"/>
  <c r="F43" i="1" s="1"/>
  <c r="K43" i="1" s="1"/>
  <c r="D44" i="1"/>
  <c r="F44" i="1" s="1"/>
  <c r="D45" i="1"/>
  <c r="F45" i="1" s="1"/>
  <c r="D46" i="1"/>
  <c r="F46" i="1" s="1"/>
  <c r="D47" i="1"/>
  <c r="F47" i="1" s="1"/>
  <c r="D48" i="1"/>
  <c r="F48" i="1" s="1"/>
  <c r="D49" i="1"/>
  <c r="F49" i="1" s="1"/>
  <c r="D50" i="1"/>
  <c r="F50" i="1" s="1"/>
  <c r="K50" i="1" s="1"/>
  <c r="D51" i="1"/>
  <c r="F51" i="1" s="1"/>
  <c r="K51" i="1" s="1"/>
  <c r="D52" i="1"/>
  <c r="F52" i="1" s="1"/>
  <c r="D53" i="1"/>
  <c r="F53" i="1" s="1"/>
  <c r="D54" i="1"/>
  <c r="D55" i="1"/>
  <c r="F55" i="1" s="1"/>
  <c r="D56" i="1"/>
  <c r="F56" i="1" s="1"/>
  <c r="D57" i="1"/>
  <c r="D58" i="1"/>
  <c r="F58" i="1" s="1"/>
  <c r="D59" i="1"/>
  <c r="F59" i="1" s="1"/>
  <c r="K59" i="1" s="1"/>
  <c r="D60" i="1"/>
  <c r="F60" i="1" s="1"/>
  <c r="D61" i="1"/>
  <c r="F61" i="1" s="1"/>
  <c r="D62" i="1"/>
  <c r="D63" i="1"/>
  <c r="F63" i="1" s="1"/>
  <c r="D64" i="1"/>
  <c r="F64" i="1" s="1"/>
  <c r="D65" i="1"/>
  <c r="F65" i="1" s="1"/>
  <c r="D66" i="1"/>
  <c r="F66" i="1" s="1"/>
  <c r="K66" i="1" s="1"/>
  <c r="D67" i="1"/>
  <c r="F67" i="1" s="1"/>
  <c r="K67" i="1" s="1"/>
  <c r="D68" i="1"/>
  <c r="F68" i="1" s="1"/>
  <c r="K68" i="1" s="1"/>
  <c r="D69" i="1"/>
  <c r="F69" i="1" s="1"/>
  <c r="D70" i="1"/>
  <c r="F70" i="1" s="1"/>
  <c r="D71" i="1"/>
  <c r="F71" i="1" s="1"/>
  <c r="D72" i="1"/>
  <c r="F72" i="1" s="1"/>
  <c r="D73" i="1"/>
  <c r="F73" i="1" s="1"/>
  <c r="D74" i="1"/>
  <c r="F74" i="1" s="1"/>
  <c r="D75" i="1"/>
  <c r="F75" i="1" s="1"/>
  <c r="K75" i="1" s="1"/>
  <c r="D76" i="1"/>
  <c r="F76" i="1" s="1"/>
  <c r="D77" i="1"/>
  <c r="F77" i="1" s="1"/>
  <c r="D78" i="1"/>
  <c r="F78" i="1" s="1"/>
  <c r="D79" i="1"/>
  <c r="F79" i="1" s="1"/>
  <c r="D80" i="1"/>
  <c r="F80" i="1" s="1"/>
  <c r="D81" i="1"/>
  <c r="F81" i="1" s="1"/>
  <c r="D82" i="1"/>
  <c r="F82" i="1" s="1"/>
  <c r="K82" i="1" s="1"/>
  <c r="D83" i="1"/>
  <c r="F83" i="1" s="1"/>
  <c r="K83" i="1" s="1"/>
  <c r="D84" i="1"/>
  <c r="F84" i="1" s="1"/>
  <c r="D85" i="1"/>
  <c r="F85" i="1" s="1"/>
  <c r="K85" i="1" s="1"/>
  <c r="D86" i="1"/>
  <c r="D87" i="1"/>
  <c r="F87" i="1" s="1"/>
  <c r="D88" i="1"/>
  <c r="F88" i="1" s="1"/>
  <c r="D89" i="1"/>
  <c r="D90" i="1"/>
  <c r="F90" i="1" s="1"/>
  <c r="D91" i="1"/>
  <c r="F91" i="1" s="1"/>
  <c r="K91" i="1" s="1"/>
  <c r="D92" i="1"/>
  <c r="F92" i="1" s="1"/>
  <c r="D93" i="1"/>
  <c r="F93" i="1" s="1"/>
  <c r="D94" i="1"/>
  <c r="F94" i="1" s="1"/>
  <c r="D95" i="1"/>
  <c r="F95" i="1" s="1"/>
  <c r="D96" i="1"/>
  <c r="F96" i="1" s="1"/>
  <c r="D97" i="1"/>
  <c r="F97" i="1" s="1"/>
  <c r="D98" i="1"/>
  <c r="F98" i="1" s="1"/>
  <c r="D99" i="1"/>
  <c r="F99" i="1" s="1"/>
  <c r="K99" i="1" s="1"/>
  <c r="D100" i="1"/>
  <c r="F100" i="1" s="1"/>
  <c r="D101" i="1"/>
  <c r="F101" i="1" s="1"/>
  <c r="D102" i="1"/>
  <c r="F102" i="1" s="1"/>
  <c r="D103" i="1"/>
  <c r="F103" i="1" s="1"/>
  <c r="D104" i="1"/>
  <c r="F104" i="1" s="1"/>
  <c r="D105" i="1"/>
  <c r="F105" i="1" s="1"/>
  <c r="D106" i="1"/>
  <c r="F106" i="1" s="1"/>
  <c r="K106" i="1" s="1"/>
  <c r="D107" i="1"/>
  <c r="F107" i="1" s="1"/>
  <c r="K107" i="1" s="1"/>
  <c r="D108" i="1"/>
  <c r="F108" i="1" s="1"/>
  <c r="D109" i="1"/>
  <c r="F109" i="1" s="1"/>
  <c r="D110" i="1"/>
  <c r="F110" i="1" s="1"/>
  <c r="D111" i="1"/>
  <c r="F111" i="1" s="1"/>
  <c r="D112" i="1"/>
  <c r="F112" i="1" s="1"/>
  <c r="D113" i="1"/>
  <c r="F113" i="1" s="1"/>
  <c r="D114" i="1"/>
  <c r="F114" i="1" s="1"/>
  <c r="D115" i="1"/>
  <c r="F115" i="1" s="1"/>
  <c r="K115" i="1" s="1"/>
  <c r="D116" i="1"/>
  <c r="F116" i="1" s="1"/>
  <c r="D117" i="1"/>
  <c r="F117" i="1" s="1"/>
  <c r="K117" i="1" s="1"/>
  <c r="D118" i="1"/>
  <c r="F118" i="1" s="1"/>
  <c r="D119" i="1"/>
  <c r="F119" i="1" s="1"/>
  <c r="D120" i="1"/>
  <c r="F120" i="1" s="1"/>
  <c r="D121" i="1"/>
  <c r="F121" i="1" s="1"/>
  <c r="D122" i="1"/>
  <c r="F122" i="1" s="1"/>
  <c r="D123" i="1"/>
  <c r="F123" i="1" s="1"/>
  <c r="K123" i="1" s="1"/>
  <c r="D124" i="1"/>
  <c r="F124" i="1" s="1"/>
  <c r="D125" i="1"/>
  <c r="F125" i="1" s="1"/>
  <c r="D126" i="1"/>
  <c r="F126" i="1" s="1"/>
  <c r="D127" i="1"/>
  <c r="F127" i="1" s="1"/>
  <c r="D128" i="1"/>
  <c r="F128" i="1" s="1"/>
  <c r="D129" i="1"/>
  <c r="F129" i="1" s="1"/>
  <c r="D130" i="1"/>
  <c r="F130" i="1" s="1"/>
  <c r="D131" i="1"/>
  <c r="F131" i="1" s="1"/>
  <c r="K131" i="1" s="1"/>
  <c r="D132" i="1"/>
  <c r="F132" i="1" s="1"/>
  <c r="D133" i="1"/>
  <c r="F133" i="1" s="1"/>
  <c r="D134" i="1"/>
  <c r="F134" i="1" s="1"/>
  <c r="D135" i="1"/>
  <c r="F135" i="1" s="1"/>
  <c r="D136" i="1"/>
  <c r="F136" i="1" s="1"/>
  <c r="D137" i="1"/>
  <c r="D138" i="1"/>
  <c r="F138" i="1" s="1"/>
  <c r="D139" i="1"/>
  <c r="F139" i="1" s="1"/>
  <c r="K139" i="1" s="1"/>
  <c r="D140" i="1"/>
  <c r="F140" i="1" s="1"/>
  <c r="D141" i="1"/>
  <c r="F141" i="1" s="1"/>
  <c r="D142" i="1"/>
  <c r="F142" i="1" s="1"/>
  <c r="D143" i="1"/>
  <c r="F143" i="1" s="1"/>
  <c r="D144" i="1"/>
  <c r="F144" i="1" s="1"/>
  <c r="D145" i="1"/>
  <c r="F145" i="1" s="1"/>
  <c r="D146" i="1"/>
  <c r="F146" i="1" s="1"/>
  <c r="D147" i="1"/>
  <c r="F147" i="1" s="1"/>
  <c r="K147" i="1" s="1"/>
  <c r="D148" i="1"/>
  <c r="F148" i="1" s="1"/>
  <c r="D149" i="1"/>
  <c r="F149" i="1" s="1"/>
  <c r="D150" i="1"/>
  <c r="D151" i="1"/>
  <c r="F151" i="1" s="1"/>
  <c r="D152" i="1"/>
  <c r="F152" i="1" s="1"/>
  <c r="D153" i="1"/>
  <c r="F153" i="1" s="1"/>
  <c r="D154" i="1"/>
  <c r="F154" i="1" s="1"/>
  <c r="D155" i="1"/>
  <c r="F155" i="1" s="1"/>
  <c r="K155" i="1" s="1"/>
  <c r="D156" i="1"/>
  <c r="F156" i="1" s="1"/>
  <c r="D157" i="1"/>
  <c r="F157" i="1" s="1"/>
  <c r="D158" i="1"/>
  <c r="F158" i="1" s="1"/>
  <c r="D159" i="1"/>
  <c r="F159" i="1" s="1"/>
  <c r="D160" i="1"/>
  <c r="F160" i="1" s="1"/>
  <c r="D161" i="1"/>
  <c r="F161" i="1" s="1"/>
  <c r="D162" i="1"/>
  <c r="F162" i="1" s="1"/>
  <c r="D163" i="1"/>
  <c r="F163" i="1" s="1"/>
  <c r="K163" i="1" s="1"/>
  <c r="D164" i="1"/>
  <c r="F164" i="1" s="1"/>
  <c r="D165" i="1"/>
  <c r="F165" i="1" s="1"/>
  <c r="D166" i="1"/>
  <c r="F166" i="1" s="1"/>
  <c r="D167" i="1"/>
  <c r="F167" i="1" s="1"/>
  <c r="D168" i="1"/>
  <c r="F168" i="1" s="1"/>
  <c r="D169" i="1"/>
  <c r="D170" i="1"/>
  <c r="F170" i="1" s="1"/>
  <c r="D171" i="1"/>
  <c r="F171" i="1" s="1"/>
  <c r="K171" i="1" s="1"/>
  <c r="D172" i="1"/>
  <c r="F172" i="1" s="1"/>
  <c r="D173" i="1"/>
  <c r="F173" i="1" s="1"/>
  <c r="D174" i="1"/>
  <c r="F174" i="1" s="1"/>
  <c r="D175" i="1"/>
  <c r="F175" i="1" s="1"/>
  <c r="D176" i="1"/>
  <c r="F176" i="1" s="1"/>
  <c r="D177" i="1"/>
  <c r="F177" i="1" s="1"/>
  <c r="D178" i="1"/>
  <c r="F178" i="1" s="1"/>
  <c r="D179" i="1"/>
  <c r="F179" i="1" s="1"/>
  <c r="K179" i="1" s="1"/>
  <c r="D180" i="1"/>
  <c r="F180" i="1" s="1"/>
  <c r="D181" i="1"/>
  <c r="F181" i="1" s="1"/>
  <c r="D182" i="1"/>
  <c r="F182" i="1" s="1"/>
  <c r="D183" i="1"/>
  <c r="F183" i="1" s="1"/>
  <c r="D184" i="1"/>
  <c r="F184" i="1" s="1"/>
  <c r="D185" i="1"/>
  <c r="D186" i="1"/>
  <c r="F186" i="1" s="1"/>
  <c r="D187" i="1"/>
  <c r="F187" i="1" s="1"/>
  <c r="K187" i="1" s="1"/>
  <c r="D188" i="1"/>
  <c r="F188" i="1" s="1"/>
  <c r="D189" i="1"/>
  <c r="F189" i="1" s="1"/>
  <c r="K189" i="1" s="1"/>
  <c r="D190" i="1"/>
  <c r="F190" i="1" s="1"/>
  <c r="D191" i="1"/>
  <c r="F191" i="1" s="1"/>
  <c r="D192" i="1"/>
  <c r="F192" i="1" s="1"/>
  <c r="D193" i="1"/>
  <c r="F193" i="1" s="1"/>
  <c r="D194" i="1"/>
  <c r="F194" i="1" s="1"/>
  <c r="D195" i="1"/>
  <c r="F195" i="1" s="1"/>
  <c r="K195" i="1" s="1"/>
  <c r="D196" i="1"/>
  <c r="F196" i="1" s="1"/>
  <c r="D197" i="1"/>
  <c r="F197" i="1" s="1"/>
  <c r="D198" i="1"/>
  <c r="D199" i="1"/>
  <c r="F199" i="1" s="1"/>
  <c r="D200" i="1"/>
  <c r="F200" i="1" s="1"/>
  <c r="D201" i="1"/>
  <c r="F201" i="1" s="1"/>
  <c r="D202" i="1"/>
  <c r="F202" i="1" s="1"/>
  <c r="D203" i="1"/>
  <c r="F203" i="1" s="1"/>
  <c r="K203" i="1" s="1"/>
  <c r="D204" i="1"/>
  <c r="F204" i="1" s="1"/>
  <c r="D205" i="1"/>
  <c r="F205" i="1" s="1"/>
  <c r="D206" i="1"/>
  <c r="F206" i="1" s="1"/>
  <c r="D207" i="1"/>
  <c r="F207" i="1" s="1"/>
  <c r="D208" i="1"/>
  <c r="F208" i="1" s="1"/>
  <c r="D209" i="1"/>
  <c r="F209" i="1" s="1"/>
  <c r="D210" i="1"/>
  <c r="F210" i="1" s="1"/>
  <c r="D211" i="1"/>
  <c r="F211" i="1" s="1"/>
  <c r="K211" i="1" s="1"/>
  <c r="D212" i="1"/>
  <c r="F212" i="1" s="1"/>
  <c r="D213" i="1"/>
  <c r="D214" i="1"/>
  <c r="D215" i="1"/>
  <c r="F215" i="1" s="1"/>
  <c r="D216" i="1"/>
  <c r="F216" i="1" s="1"/>
  <c r="D217" i="1"/>
  <c r="F217" i="1" s="1"/>
  <c r="D218" i="1"/>
  <c r="F218" i="1" s="1"/>
  <c r="D219" i="1"/>
  <c r="F219" i="1" s="1"/>
  <c r="K219" i="1" s="1"/>
  <c r="D220" i="1"/>
  <c r="F220" i="1" s="1"/>
  <c r="D221" i="1"/>
  <c r="F221" i="1" s="1"/>
  <c r="D222" i="1"/>
  <c r="F222" i="1" s="1"/>
  <c r="D223" i="1"/>
  <c r="F223" i="1" s="1"/>
  <c r="D224" i="1"/>
  <c r="F224" i="1" s="1"/>
  <c r="D225" i="1"/>
  <c r="F225" i="1" s="1"/>
  <c r="D226" i="1"/>
  <c r="F226" i="1" s="1"/>
  <c r="D227" i="1"/>
  <c r="F227" i="1" s="1"/>
  <c r="K227" i="1" s="1"/>
  <c r="D228" i="1"/>
  <c r="F228" i="1" s="1"/>
  <c r="D229" i="1"/>
  <c r="F229" i="1" s="1"/>
  <c r="K229" i="1" s="1"/>
  <c r="D230" i="1"/>
  <c r="F230" i="1" s="1"/>
  <c r="D4" i="1"/>
  <c r="F4" i="1" s="1"/>
  <c r="D3" i="1"/>
  <c r="F3" i="1" s="1"/>
  <c r="G5" i="1"/>
  <c r="G9" i="1"/>
  <c r="G16" i="1"/>
  <c r="G18" i="1"/>
  <c r="G33" i="1"/>
  <c r="G34" i="1"/>
  <c r="G53" i="1"/>
  <c r="G70" i="1"/>
  <c r="G73" i="1"/>
  <c r="G74" i="1"/>
  <c r="G94" i="1"/>
  <c r="G96" i="1"/>
  <c r="G106" i="1"/>
  <c r="G109" i="1"/>
  <c r="G110" i="1"/>
  <c r="G113" i="1"/>
  <c r="G122" i="1"/>
  <c r="G125" i="1"/>
  <c r="G129" i="1"/>
  <c r="G130" i="1"/>
  <c r="G138" i="1"/>
  <c r="G141" i="1"/>
  <c r="G150" i="1"/>
  <c r="G151" i="1"/>
  <c r="G165" i="1"/>
  <c r="G178" i="1"/>
  <c r="G181" i="1"/>
  <c r="G185" i="1"/>
  <c r="G202" i="1"/>
  <c r="G205" i="1"/>
  <c r="G218" i="1"/>
  <c r="G221" i="1"/>
  <c r="G225" i="1"/>
  <c r="G226" i="1"/>
  <c r="F9" i="1"/>
  <c r="F14" i="1"/>
  <c r="K14" i="1" s="1"/>
  <c r="F22" i="1"/>
  <c r="F41" i="1"/>
  <c r="F54" i="1"/>
  <c r="F57" i="1"/>
  <c r="F62" i="1"/>
  <c r="F86" i="1"/>
  <c r="K86" i="1" s="1"/>
  <c r="F89" i="1"/>
  <c r="F137" i="1"/>
  <c r="F150" i="1"/>
  <c r="F169" i="1"/>
  <c r="F185" i="1"/>
  <c r="F198" i="1"/>
  <c r="F213" i="1"/>
  <c r="K213" i="1" s="1"/>
  <c r="F214" i="1"/>
  <c r="AL8" i="3" l="1"/>
  <c r="AL5" i="3"/>
  <c r="AI8" i="3"/>
  <c r="AI20" i="3"/>
  <c r="AI24" i="3"/>
  <c r="AI28" i="3"/>
  <c r="AI40" i="3"/>
  <c r="AI52" i="3"/>
  <c r="AI68" i="3"/>
  <c r="AI76" i="3"/>
  <c r="AI84" i="3"/>
  <c r="AI96" i="3"/>
  <c r="AI100" i="3"/>
  <c r="AM108" i="3"/>
  <c r="AI108" i="3"/>
  <c r="AI120" i="3"/>
  <c r="AI128" i="3"/>
  <c r="AI140" i="3"/>
  <c r="AM140" i="3"/>
  <c r="AI156" i="3"/>
  <c r="AI160" i="3"/>
  <c r="AI176" i="3"/>
  <c r="AI180" i="3"/>
  <c r="AM180" i="3"/>
  <c r="AI188" i="3"/>
  <c r="AI196" i="3"/>
  <c r="AI204" i="3"/>
  <c r="AJ212" i="3"/>
  <c r="AI212" i="3"/>
  <c r="AI216" i="3"/>
  <c r="AI220" i="3"/>
  <c r="AI228" i="3"/>
  <c r="AK26" i="3"/>
  <c r="AM48" i="3"/>
  <c r="AK32" i="3"/>
  <c r="AI73" i="3"/>
  <c r="AK133" i="3"/>
  <c r="AH53" i="3"/>
  <c r="AK53" i="3"/>
  <c r="AJ53" i="3"/>
  <c r="AH69" i="3"/>
  <c r="AJ69" i="3"/>
  <c r="AK69" i="3"/>
  <c r="AL68" i="3"/>
  <c r="AH77" i="3"/>
  <c r="AJ77" i="3"/>
  <c r="AK77" i="3"/>
  <c r="AH93" i="3"/>
  <c r="AJ93" i="3"/>
  <c r="AK93" i="3"/>
  <c r="AH101" i="3"/>
  <c r="AJ101" i="3"/>
  <c r="AK101" i="3"/>
  <c r="AH105" i="3"/>
  <c r="AJ105" i="3"/>
  <c r="AK109" i="3"/>
  <c r="AH109" i="3"/>
  <c r="AH113" i="3"/>
  <c r="AK113" i="3"/>
  <c r="AJ113" i="3"/>
  <c r="AK117" i="3"/>
  <c r="AH117" i="3"/>
  <c r="AJ117" i="3"/>
  <c r="AL117" i="3" s="1"/>
  <c r="AH121" i="3"/>
  <c r="AJ121" i="3"/>
  <c r="AT120" i="3" s="1"/>
  <c r="AL120" i="3"/>
  <c r="AK121" i="3"/>
  <c r="AK125" i="3"/>
  <c r="AJ125" i="3"/>
  <c r="AH129" i="3"/>
  <c r="AJ129" i="3"/>
  <c r="AK129" i="3"/>
  <c r="AL128" i="3"/>
  <c r="AH137" i="3"/>
  <c r="AJ137" i="3"/>
  <c r="AK137" i="3"/>
  <c r="AH141" i="3"/>
  <c r="AK141" i="3"/>
  <c r="AL140" i="3"/>
  <c r="AJ141" i="3"/>
  <c r="AT140" i="3" s="1"/>
  <c r="AJ145" i="3"/>
  <c r="AL145" i="3" s="1"/>
  <c r="AK145" i="3"/>
  <c r="AH145" i="3"/>
  <c r="AH149" i="3"/>
  <c r="AJ149" i="3"/>
  <c r="AK153" i="3"/>
  <c r="AJ153" i="3"/>
  <c r="AL153" i="3" s="1"/>
  <c r="AO153" i="3" s="1"/>
  <c r="AH153" i="3"/>
  <c r="AH157" i="3"/>
  <c r="AJ157" i="3"/>
  <c r="AK161" i="3"/>
  <c r="AJ161" i="3"/>
  <c r="AT161" i="3" s="1"/>
  <c r="AK165" i="3"/>
  <c r="AH165" i="3"/>
  <c r="AJ165" i="3"/>
  <c r="AK169" i="3"/>
  <c r="AH169" i="3"/>
  <c r="AJ169" i="3"/>
  <c r="AL169" i="3" s="1"/>
  <c r="AH173" i="3"/>
  <c r="AK173" i="3"/>
  <c r="AJ173" i="3"/>
  <c r="AT173" i="3" s="1"/>
  <c r="AK177" i="3"/>
  <c r="AH177" i="3"/>
  <c r="AJ177" i="3"/>
  <c r="AK181" i="3"/>
  <c r="AL180" i="3"/>
  <c r="AH181" i="3"/>
  <c r="AJ181" i="3"/>
  <c r="AT181" i="3" s="1"/>
  <c r="AU180" i="3" s="1"/>
  <c r="AK185" i="3"/>
  <c r="AH185" i="3"/>
  <c r="AJ185" i="3"/>
  <c r="AH189" i="3"/>
  <c r="AJ189" i="3"/>
  <c r="AK189" i="3"/>
  <c r="AL188" i="3"/>
  <c r="AH193" i="3"/>
  <c r="AK193" i="3"/>
  <c r="AJ193" i="3"/>
  <c r="AK197" i="3"/>
  <c r="AJ197" i="3"/>
  <c r="AH197" i="3"/>
  <c r="AH201" i="3"/>
  <c r="AJ201" i="3"/>
  <c r="AK201" i="3"/>
  <c r="AH205" i="3"/>
  <c r="AJ205" i="3"/>
  <c r="AK205" i="3"/>
  <c r="AH209" i="3"/>
  <c r="AJ209" i="3"/>
  <c r="AK209" i="3"/>
  <c r="AL212" i="3"/>
  <c r="AH213" i="3"/>
  <c r="AJ213" i="3"/>
  <c r="AK213" i="3"/>
  <c r="AK217" i="3"/>
  <c r="AJ217" i="3"/>
  <c r="AH217" i="3"/>
  <c r="AJ221" i="3"/>
  <c r="AK221" i="3"/>
  <c r="AJ225" i="3"/>
  <c r="AH225" i="3"/>
  <c r="AK225" i="3"/>
  <c r="AH229" i="3"/>
  <c r="AJ229" i="3"/>
  <c r="AK229" i="3"/>
  <c r="AJ9" i="3"/>
  <c r="AK50" i="3"/>
  <c r="AK45" i="3"/>
  <c r="AK63" i="3"/>
  <c r="AK73" i="3"/>
  <c r="AH88" i="3"/>
  <c r="AJ109" i="3"/>
  <c r="AK23" i="3"/>
  <c r="AI144" i="3"/>
  <c r="AJ45" i="3"/>
  <c r="AL45" i="3" s="1"/>
  <c r="AJ63" i="3"/>
  <c r="AL63" i="3" s="1"/>
  <c r="AJ73" i="3"/>
  <c r="AM73" i="3" s="1"/>
  <c r="AL96" i="3"/>
  <c r="AK157" i="3"/>
  <c r="AH9" i="3"/>
  <c r="AK9" i="3"/>
  <c r="AH25" i="3"/>
  <c r="AK25" i="3"/>
  <c r="AJ25" i="3"/>
  <c r="AL24" i="3"/>
  <c r="AJ33" i="3"/>
  <c r="AL33" i="3" s="1"/>
  <c r="AH33" i="3"/>
  <c r="AJ41" i="3"/>
  <c r="AK41" i="3"/>
  <c r="AH41" i="3"/>
  <c r="AH57" i="3"/>
  <c r="AK57" i="3"/>
  <c r="AJ57" i="3"/>
  <c r="AM57" i="3" s="1"/>
  <c r="AH89" i="3"/>
  <c r="AJ89" i="3"/>
  <c r="AI5" i="3"/>
  <c r="AM5" i="3"/>
  <c r="AI17" i="3"/>
  <c r="AI25" i="3"/>
  <c r="AI45" i="3"/>
  <c r="AI57" i="3"/>
  <c r="AM69" i="3"/>
  <c r="AI69" i="3"/>
  <c r="AM85" i="3"/>
  <c r="AK10" i="3"/>
  <c r="AJ10" i="3"/>
  <c r="AH10" i="3"/>
  <c r="AK18" i="3"/>
  <c r="AJ18" i="3"/>
  <c r="AH18" i="3"/>
  <c r="AH30" i="3"/>
  <c r="AJ30" i="3"/>
  <c r="AK30" i="3"/>
  <c r="AH42" i="3"/>
  <c r="AJ42" i="3"/>
  <c r="AK42" i="3"/>
  <c r="AH54" i="3"/>
  <c r="AJ54" i="3"/>
  <c r="AK54" i="3"/>
  <c r="AH58" i="3"/>
  <c r="AK58" i="3"/>
  <c r="AL69" i="3"/>
  <c r="AJ70" i="3"/>
  <c r="AT69" i="3" s="1"/>
  <c r="AK70" i="3"/>
  <c r="AH70" i="3"/>
  <c r="AH78" i="3"/>
  <c r="AJ78" i="3"/>
  <c r="AK78" i="3"/>
  <c r="AL177" i="3"/>
  <c r="AK66" i="3"/>
  <c r="AI18" i="3"/>
  <c r="AI22" i="3"/>
  <c r="AI34" i="3"/>
  <c r="AM34" i="3"/>
  <c r="AM54" i="3"/>
  <c r="AM62" i="3"/>
  <c r="AI62" i="3"/>
  <c r="AM70" i="3"/>
  <c r="AI70" i="3"/>
  <c r="AI74" i="3"/>
  <c r="AM74" i="3"/>
  <c r="AI78" i="3"/>
  <c r="AI82" i="3"/>
  <c r="AM90" i="3"/>
  <c r="AK48" i="3"/>
  <c r="AK67" i="3"/>
  <c r="AI54" i="3"/>
  <c r="AL65" i="3"/>
  <c r="AH66" i="3"/>
  <c r="AK89" i="3"/>
  <c r="AI111" i="3"/>
  <c r="AH97" i="3"/>
  <c r="AH221" i="3"/>
  <c r="AH5" i="3"/>
  <c r="AJ5" i="3"/>
  <c r="AK5" i="3"/>
  <c r="AJ17" i="3"/>
  <c r="AT16" i="3" s="1"/>
  <c r="AH17" i="3"/>
  <c r="AL16" i="3"/>
  <c r="AH29" i="3"/>
  <c r="AJ29" i="3"/>
  <c r="AH61" i="3"/>
  <c r="AJ61" i="3"/>
  <c r="AT61" i="3" s="1"/>
  <c r="AH85" i="3"/>
  <c r="AK85" i="3"/>
  <c r="AJ85" i="3"/>
  <c r="AL85" i="3" s="1"/>
  <c r="AI13" i="3"/>
  <c r="AI37" i="3"/>
  <c r="AM37" i="3"/>
  <c r="AI65" i="3"/>
  <c r="AM65" i="3"/>
  <c r="AI81" i="3"/>
  <c r="AH14" i="3"/>
  <c r="AK14" i="3"/>
  <c r="AK22" i="3"/>
  <c r="AH22" i="3"/>
  <c r="AJ22" i="3"/>
  <c r="AH34" i="3"/>
  <c r="AJ34" i="3"/>
  <c r="AK34" i="3"/>
  <c r="AH46" i="3"/>
  <c r="AJ46" i="3"/>
  <c r="AK46" i="3"/>
  <c r="AH62" i="3"/>
  <c r="AJ62" i="3"/>
  <c r="AL62" i="3" s="1"/>
  <c r="AN62" i="3" s="1"/>
  <c r="AK62" i="3"/>
  <c r="AJ74" i="3"/>
  <c r="AH74" i="3"/>
  <c r="AK74" i="3"/>
  <c r="AL73" i="3"/>
  <c r="AH82" i="3"/>
  <c r="AJ82" i="3"/>
  <c r="AK82" i="3"/>
  <c r="AJ48" i="3"/>
  <c r="AJ97" i="3"/>
  <c r="AF231" i="3"/>
  <c r="AL230" i="3" s="1"/>
  <c r="AL22" i="3"/>
  <c r="AJ31" i="3"/>
  <c r="AT30" i="3" s="1"/>
  <c r="AJ35" i="3"/>
  <c r="AJ47" i="3"/>
  <c r="AJ55" i="3"/>
  <c r="AK83" i="3"/>
  <c r="AL102" i="3"/>
  <c r="AJ107" i="3"/>
  <c r="AM107" i="3" s="1"/>
  <c r="AP106" i="3" s="1"/>
  <c r="AL114" i="3"/>
  <c r="AO113" i="3" s="1"/>
  <c r="AJ123" i="3"/>
  <c r="AJ131" i="3"/>
  <c r="AJ135" i="3"/>
  <c r="AK159" i="3"/>
  <c r="AM67" i="3"/>
  <c r="AH125" i="3"/>
  <c r="AH161" i="3"/>
  <c r="AI119" i="3"/>
  <c r="AH13" i="3"/>
  <c r="AK13" i="3"/>
  <c r="AJ13" i="3"/>
  <c r="AH21" i="3"/>
  <c r="AJ21" i="3"/>
  <c r="AK21" i="3"/>
  <c r="AH37" i="3"/>
  <c r="AJ37" i="3"/>
  <c r="AK37" i="3"/>
  <c r="AH49" i="3"/>
  <c r="AK49" i="3"/>
  <c r="AJ49" i="3"/>
  <c r="AL49" i="3" s="1"/>
  <c r="AH65" i="3"/>
  <c r="AJ65" i="3"/>
  <c r="AK65" i="3"/>
  <c r="AH81" i="3"/>
  <c r="AJ81" i="3"/>
  <c r="AM81" i="3" s="1"/>
  <c r="AK81" i="3"/>
  <c r="AI49" i="3"/>
  <c r="AJ6" i="3"/>
  <c r="AM6" i="3" s="1"/>
  <c r="AP5" i="3" s="1"/>
  <c r="AH6" i="3"/>
  <c r="AK6" i="3"/>
  <c r="AL37" i="3"/>
  <c r="AN37" i="3" s="1"/>
  <c r="AH38" i="3"/>
  <c r="AJ38" i="3"/>
  <c r="AK38" i="3"/>
  <c r="AH50" i="3"/>
  <c r="AI3" i="3"/>
  <c r="AG231" i="3"/>
  <c r="AI11" i="3"/>
  <c r="AI231" i="3" s="1"/>
  <c r="AI19" i="3"/>
  <c r="AI59" i="3"/>
  <c r="AK59" i="3"/>
  <c r="AI71" i="3"/>
  <c r="AI75" i="3"/>
  <c r="AM75" i="3"/>
  <c r="AM79" i="3"/>
  <c r="AI79" i="3"/>
  <c r="AI83" i="3"/>
  <c r="AI87" i="3"/>
  <c r="AI95" i="3"/>
  <c r="AI99" i="3"/>
  <c r="AM99" i="3"/>
  <c r="AM103" i="3"/>
  <c r="AI103" i="3"/>
  <c r="AI123" i="3"/>
  <c r="AI143" i="3"/>
  <c r="AM143" i="3"/>
  <c r="AJ143" i="3"/>
  <c r="AI147" i="3"/>
  <c r="AK147" i="3"/>
  <c r="AI151" i="3"/>
  <c r="AI155" i="3"/>
  <c r="AJ155" i="3"/>
  <c r="AK155" i="3"/>
  <c r="AI159" i="3"/>
  <c r="AI163" i="3"/>
  <c r="AK163" i="3"/>
  <c r="AI167" i="3"/>
  <c r="AM167" i="3"/>
  <c r="AT202" i="3"/>
  <c r="AL17" i="3"/>
  <c r="AM33" i="3"/>
  <c r="AJ32" i="3"/>
  <c r="AK61" i="3"/>
  <c r="AJ58" i="3"/>
  <c r="AK131" i="3"/>
  <c r="AK143" i="3"/>
  <c r="AM184" i="3"/>
  <c r="AP184" i="3" s="1"/>
  <c r="AH4" i="3"/>
  <c r="AJ4" i="3"/>
  <c r="AK4" i="3"/>
  <c r="AJ8" i="3"/>
  <c r="AM8" i="3" s="1"/>
  <c r="AN8" i="3" s="1"/>
  <c r="AH8" i="3"/>
  <c r="AK8" i="3"/>
  <c r="AH12" i="3"/>
  <c r="AJ12" i="3"/>
  <c r="AL11" i="3"/>
  <c r="AH16" i="3"/>
  <c r="AJ16" i="3"/>
  <c r="AM16" i="3" s="1"/>
  <c r="AH20" i="3"/>
  <c r="AK20" i="3"/>
  <c r="AJ20" i="3"/>
  <c r="AJ24" i="3"/>
  <c r="AH24" i="3"/>
  <c r="AK28" i="3"/>
  <c r="AJ28" i="3"/>
  <c r="AM28" i="3" s="1"/>
  <c r="AH28" i="3"/>
  <c r="AH36" i="3"/>
  <c r="AL35" i="3"/>
  <c r="AJ36" i="3"/>
  <c r="AT35" i="3" s="1"/>
  <c r="AK36" i="3"/>
  <c r="AH40" i="3"/>
  <c r="AJ40" i="3"/>
  <c r="AL40" i="3" s="1"/>
  <c r="AK40" i="3"/>
  <c r="AK44" i="3"/>
  <c r="AJ44" i="3"/>
  <c r="AM44" i="3" s="1"/>
  <c r="AH44" i="3"/>
  <c r="AH231" i="3" s="1"/>
  <c r="AK52" i="3"/>
  <c r="AJ52" i="3"/>
  <c r="AH52" i="3"/>
  <c r="AH56" i="3"/>
  <c r="AK56" i="3"/>
  <c r="AJ56" i="3"/>
  <c r="AH60" i="3"/>
  <c r="AJ60" i="3"/>
  <c r="AT60" i="3" s="1"/>
  <c r="AH64" i="3"/>
  <c r="AJ64" i="3"/>
  <c r="AK68" i="3"/>
  <c r="AH68" i="3"/>
  <c r="AJ68" i="3"/>
  <c r="AM68" i="3" s="1"/>
  <c r="AL67" i="3"/>
  <c r="AO67" i="3" s="1"/>
  <c r="AH72" i="3"/>
  <c r="AJ72" i="3"/>
  <c r="AK72" i="3"/>
  <c r="AK76" i="3"/>
  <c r="AJ76" i="3"/>
  <c r="AK80" i="3"/>
  <c r="AJ80" i="3"/>
  <c r="AL80" i="3" s="1"/>
  <c r="AK84" i="3"/>
  <c r="AJ84" i="3"/>
  <c r="AK88" i="3"/>
  <c r="AJ88" i="3"/>
  <c r="AL88" i="3" s="1"/>
  <c r="AO87" i="3" s="1"/>
  <c r="AH92" i="3"/>
  <c r="AJ92" i="3"/>
  <c r="AK92" i="3"/>
  <c r="AH96" i="3"/>
  <c r="AJ96" i="3"/>
  <c r="AK96" i="3"/>
  <c r="AH100" i="3"/>
  <c r="AJ100" i="3"/>
  <c r="AM100" i="3" s="1"/>
  <c r="AP99" i="3" s="1"/>
  <c r="AL103" i="3"/>
  <c r="AJ104" i="3"/>
  <c r="AL104" i="3" s="1"/>
  <c r="AO103" i="3" s="1"/>
  <c r="AK104" i="3"/>
  <c r="AH104" i="3"/>
  <c r="AJ108" i="3"/>
  <c r="AL108" i="3" s="1"/>
  <c r="AH108" i="3"/>
  <c r="AK108" i="3"/>
  <c r="AJ112" i="3"/>
  <c r="AK112" i="3"/>
  <c r="AH112" i="3"/>
  <c r="AH116" i="3"/>
  <c r="AK116" i="3"/>
  <c r="AH120" i="3"/>
  <c r="AJ120" i="3"/>
  <c r="AM120" i="3" s="1"/>
  <c r="AK120" i="3"/>
  <c r="AH124" i="3"/>
  <c r="AJ124" i="3"/>
  <c r="AK124" i="3"/>
  <c r="AH128" i="3"/>
  <c r="AJ128" i="3"/>
  <c r="AM128" i="3" s="1"/>
  <c r="AK128" i="3"/>
  <c r="AH132" i="3"/>
  <c r="AJ132" i="3"/>
  <c r="AK132" i="3"/>
  <c r="AH136" i="3"/>
  <c r="AJ136" i="3"/>
  <c r="AL136" i="3" s="1"/>
  <c r="AO136" i="3" s="1"/>
  <c r="AK136" i="3"/>
  <c r="AJ140" i="3"/>
  <c r="AH140" i="3"/>
  <c r="AK140" i="3"/>
  <c r="AH144" i="3"/>
  <c r="AJ144" i="3"/>
  <c r="AL144" i="3" s="1"/>
  <c r="AK144" i="3"/>
  <c r="AH148" i="3"/>
  <c r="AK148" i="3"/>
  <c r="AJ148" i="3"/>
  <c r="AH152" i="3"/>
  <c r="AJ152" i="3"/>
  <c r="AL152" i="3" s="1"/>
  <c r="AK152" i="3"/>
  <c r="AH156" i="3"/>
  <c r="AK156" i="3"/>
  <c r="AJ156" i="3"/>
  <c r="AM156" i="3" s="1"/>
  <c r="AP155" i="3" s="1"/>
  <c r="AH160" i="3"/>
  <c r="AJ160" i="3"/>
  <c r="AK160" i="3"/>
  <c r="AH164" i="3"/>
  <c r="AK164" i="3"/>
  <c r="AJ164" i="3"/>
  <c r="AK168" i="3"/>
  <c r="AJ168" i="3"/>
  <c r="AL168" i="3" s="1"/>
  <c r="AH172" i="3"/>
  <c r="AJ172" i="3"/>
  <c r="AL172" i="3" s="1"/>
  <c r="AK172" i="3"/>
  <c r="AK176" i="3"/>
  <c r="AJ176" i="3"/>
  <c r="AM176" i="3" s="1"/>
  <c r="AJ180" i="3"/>
  <c r="AH180" i="3"/>
  <c r="AK180" i="3"/>
  <c r="AK184" i="3"/>
  <c r="AH184" i="3"/>
  <c r="AL183" i="3"/>
  <c r="AJ184" i="3"/>
  <c r="AJ188" i="3"/>
  <c r="AH188" i="3"/>
  <c r="AK188" i="3"/>
  <c r="AJ192" i="3"/>
  <c r="AH192" i="3"/>
  <c r="AJ196" i="3"/>
  <c r="AT196" i="3" s="1"/>
  <c r="AU195" i="3" s="1"/>
  <c r="AK196" i="3"/>
  <c r="AH196" i="3"/>
  <c r="AK200" i="3"/>
  <c r="AH200" i="3"/>
  <c r="AJ200" i="3"/>
  <c r="AL200" i="3" s="1"/>
  <c r="AH204" i="3"/>
  <c r="AK204" i="3"/>
  <c r="AJ204" i="3"/>
  <c r="AT203" i="3" s="1"/>
  <c r="AL203" i="3"/>
  <c r="AH208" i="3"/>
  <c r="AJ208" i="3"/>
  <c r="AK208" i="3"/>
  <c r="AH212" i="3"/>
  <c r="AK212" i="3"/>
  <c r="AJ216" i="3"/>
  <c r="AT215" i="3" s="1"/>
  <c r="AK216" i="3"/>
  <c r="AH216" i="3"/>
  <c r="AJ220" i="3"/>
  <c r="AK220" i="3"/>
  <c r="AH220" i="3"/>
  <c r="AL219" i="3"/>
  <c r="AH224" i="3"/>
  <c r="AJ224" i="3"/>
  <c r="AM224" i="3" s="1"/>
  <c r="AK224" i="3"/>
  <c r="AH228" i="3"/>
  <c r="AJ228" i="3"/>
  <c r="AK228" i="3"/>
  <c r="AK17" i="3"/>
  <c r="AK24" i="3"/>
  <c r="AH26" i="3"/>
  <c r="AK33" i="3"/>
  <c r="AK100" i="3"/>
  <c r="AJ133" i="3"/>
  <c r="AK149" i="3"/>
  <c r="AK192" i="3"/>
  <c r="AI175" i="3"/>
  <c r="AM179" i="3"/>
  <c r="AM187" i="3"/>
  <c r="AI223" i="3"/>
  <c r="AJ7" i="3"/>
  <c r="AT6" i="3" s="1"/>
  <c r="AI90" i="3"/>
  <c r="AH110" i="3"/>
  <c r="AJ146" i="3"/>
  <c r="AL146" i="3" s="1"/>
  <c r="AI133" i="3"/>
  <c r="AL118" i="3"/>
  <c r="AO117" i="3" s="1"/>
  <c r="AK119" i="3"/>
  <c r="AH178" i="3"/>
  <c r="AI203" i="3"/>
  <c r="AK215" i="3"/>
  <c r="AK203" i="3"/>
  <c r="AM207" i="3"/>
  <c r="AH114" i="3"/>
  <c r="AI179" i="3"/>
  <c r="AM203" i="3"/>
  <c r="AK182" i="3"/>
  <c r="AK211" i="3"/>
  <c r="AL229" i="3"/>
  <c r="AI187" i="3"/>
  <c r="AM215" i="3"/>
  <c r="AJ138" i="3"/>
  <c r="AK222" i="3"/>
  <c r="AM221" i="3"/>
  <c r="AM105" i="3"/>
  <c r="AI105" i="3"/>
  <c r="AM113" i="3"/>
  <c r="AI113" i="3"/>
  <c r="AI121" i="3"/>
  <c r="AI157" i="3"/>
  <c r="AM157" i="3"/>
  <c r="AP156" i="3" s="1"/>
  <c r="AI201" i="3"/>
  <c r="AM201" i="3"/>
  <c r="AM205" i="3"/>
  <c r="AI205" i="3"/>
  <c r="AI217" i="3"/>
  <c r="AM225" i="3"/>
  <c r="AI225" i="3"/>
  <c r="AJ15" i="3"/>
  <c r="AK51" i="3"/>
  <c r="AK47" i="3"/>
  <c r="AI85" i="3"/>
  <c r="AK90" i="3"/>
  <c r="AK110" i="3"/>
  <c r="AH107" i="3"/>
  <c r="AM165" i="3"/>
  <c r="AP165" i="3" s="1"/>
  <c r="AH143" i="3"/>
  <c r="AJ147" i="3"/>
  <c r="AK170" i="3"/>
  <c r="AL137" i="3"/>
  <c r="AK86" i="3"/>
  <c r="AH86" i="3"/>
  <c r="AJ86" i="3"/>
  <c r="AM86" i="3" s="1"/>
  <c r="AP85" i="3" s="1"/>
  <c r="AH94" i="3"/>
  <c r="AJ94" i="3"/>
  <c r="AM94" i="3" s="1"/>
  <c r="AK94" i="3"/>
  <c r="AJ102" i="3"/>
  <c r="AT101" i="3" s="1"/>
  <c r="AH106" i="3"/>
  <c r="AJ106" i="3"/>
  <c r="AK106" i="3"/>
  <c r="AJ122" i="3"/>
  <c r="AL121" i="3"/>
  <c r="AH126" i="3"/>
  <c r="AJ126" i="3"/>
  <c r="AJ142" i="3"/>
  <c r="AT141" i="3" s="1"/>
  <c r="AU140" i="3" s="1"/>
  <c r="AK142" i="3"/>
  <c r="AH150" i="3"/>
  <c r="AK150" i="3"/>
  <c r="AH154" i="3"/>
  <c r="AK154" i="3"/>
  <c r="AJ154" i="3"/>
  <c r="AL157" i="3"/>
  <c r="AH158" i="3"/>
  <c r="AK166" i="3"/>
  <c r="AH166" i="3"/>
  <c r="AJ166" i="3"/>
  <c r="AM166" i="3" s="1"/>
  <c r="AK174" i="3"/>
  <c r="AJ174" i="3"/>
  <c r="AL174" i="3" s="1"/>
  <c r="AH174" i="3"/>
  <c r="AK178" i="3"/>
  <c r="AL185" i="3"/>
  <c r="AN185" i="3" s="1"/>
  <c r="AK186" i="3"/>
  <c r="AH190" i="3"/>
  <c r="AJ190" i="3"/>
  <c r="AH198" i="3"/>
  <c r="AJ198" i="3"/>
  <c r="AT197" i="3" s="1"/>
  <c r="AK198" i="3"/>
  <c r="AH202" i="3"/>
  <c r="AJ202" i="3"/>
  <c r="AK202" i="3"/>
  <c r="AH206" i="3"/>
  <c r="AK206" i="3"/>
  <c r="AJ206" i="3"/>
  <c r="AH210" i="3"/>
  <c r="AK210" i="3"/>
  <c r="AJ210" i="3"/>
  <c r="AH214" i="3"/>
  <c r="AJ214" i="3"/>
  <c r="AK214" i="3"/>
  <c r="AJ218" i="3"/>
  <c r="AH218" i="3"/>
  <c r="AH222" i="3"/>
  <c r="AJ222" i="3"/>
  <c r="AH226" i="3"/>
  <c r="AJ226" i="3"/>
  <c r="AT225" i="3" s="1"/>
  <c r="AK226" i="3"/>
  <c r="AL54" i="3"/>
  <c r="AN54" i="3" s="1"/>
  <c r="AJ51" i="3"/>
  <c r="AK91" i="3"/>
  <c r="AH47" i="3"/>
  <c r="AJ90" i="3"/>
  <c r="AK107" i="3"/>
  <c r="AH115" i="3"/>
  <c r="AM198" i="3"/>
  <c r="AJ195" i="3"/>
  <c r="AT195" i="3" s="1"/>
  <c r="AK195" i="3"/>
  <c r="AK230" i="3"/>
  <c r="AM185" i="3"/>
  <c r="AL113" i="3"/>
  <c r="AM177" i="3"/>
  <c r="AJ194" i="3"/>
  <c r="AL194" i="3" s="1"/>
  <c r="AH199" i="3"/>
  <c r="AL225" i="3"/>
  <c r="AO224" i="3" s="1"/>
  <c r="AQ224" i="3" s="1"/>
  <c r="AR224" i="3" s="1"/>
  <c r="AI86" i="3"/>
  <c r="AI94" i="3"/>
  <c r="AI106" i="3"/>
  <c r="AM106" i="3"/>
  <c r="AP105" i="3" s="1"/>
  <c r="AM110" i="3"/>
  <c r="AI110" i="3"/>
  <c r="AM154" i="3"/>
  <c r="AI154" i="3"/>
  <c r="AI166" i="3"/>
  <c r="AI174" i="3"/>
  <c r="AM210" i="3"/>
  <c r="AI210" i="3"/>
  <c r="AI214" i="3"/>
  <c r="AM214" i="3"/>
  <c r="AM222" i="3"/>
  <c r="AI222" i="3"/>
  <c r="AI226" i="3"/>
  <c r="AM226" i="3"/>
  <c r="AP225" i="3" s="1"/>
  <c r="AK39" i="3"/>
  <c r="AJ27" i="3"/>
  <c r="AJ91" i="3"/>
  <c r="AL129" i="3"/>
  <c r="AJ150" i="3"/>
  <c r="AL150" i="3" s="1"/>
  <c r="AK158" i="3"/>
  <c r="AJ186" i="3"/>
  <c r="AM178" i="3"/>
  <c r="AP177" i="3" s="1"/>
  <c r="AL213" i="3"/>
  <c r="AK183" i="3"/>
  <c r="AK127" i="3"/>
  <c r="AM145" i="3"/>
  <c r="AK114" i="3"/>
  <c r="AL205" i="3"/>
  <c r="AM169" i="3"/>
  <c r="AM142" i="3"/>
  <c r="AH3" i="3"/>
  <c r="AJ3" i="3"/>
  <c r="AL3" i="3" s="1"/>
  <c r="AK3" i="3"/>
  <c r="AJ11" i="3"/>
  <c r="AK11" i="3"/>
  <c r="AH11" i="3"/>
  <c r="AK19" i="3"/>
  <c r="AL18" i="3"/>
  <c r="AJ19" i="3"/>
  <c r="AL19" i="3" s="1"/>
  <c r="AH19" i="3"/>
  <c r="AK31" i="3"/>
  <c r="AH31" i="3"/>
  <c r="AH35" i="3"/>
  <c r="AL34" i="3"/>
  <c r="AH43" i="3"/>
  <c r="AJ43" i="3"/>
  <c r="AT43" i="3" s="1"/>
  <c r="AK43" i="3"/>
  <c r="AL46" i="3"/>
  <c r="AH55" i="3"/>
  <c r="AK55" i="3"/>
  <c r="AJ67" i="3"/>
  <c r="AH67" i="3"/>
  <c r="AJ71" i="3"/>
  <c r="AK71" i="3"/>
  <c r="AL70" i="3"/>
  <c r="AH71" i="3"/>
  <c r="AJ75" i="3"/>
  <c r="AH75" i="3"/>
  <c r="AH79" i="3"/>
  <c r="AJ79" i="3"/>
  <c r="AK79" i="3"/>
  <c r="AL78" i="3"/>
  <c r="AJ83" i="3"/>
  <c r="AH83" i="3"/>
  <c r="AK87" i="3"/>
  <c r="AJ87" i="3"/>
  <c r="AL87" i="3" s="1"/>
  <c r="AH87" i="3"/>
  <c r="AH95" i="3"/>
  <c r="AK95" i="3"/>
  <c r="AJ95" i="3"/>
  <c r="AJ99" i="3"/>
  <c r="AK99" i="3"/>
  <c r="AH103" i="3"/>
  <c r="AJ103" i="3"/>
  <c r="AK103" i="3"/>
  <c r="AL106" i="3"/>
  <c r="AL110" i="3"/>
  <c r="AN110" i="3" s="1"/>
  <c r="AK111" i="3"/>
  <c r="AH111" i="3"/>
  <c r="AJ111" i="3"/>
  <c r="AL111" i="3" s="1"/>
  <c r="AK115" i="3"/>
  <c r="AK123" i="3"/>
  <c r="AH135" i="3"/>
  <c r="AK135" i="3"/>
  <c r="AH139" i="3"/>
  <c r="AJ139" i="3"/>
  <c r="AM139" i="3" s="1"/>
  <c r="AP138" i="3" s="1"/>
  <c r="AK139" i="3"/>
  <c r="AK151" i="3"/>
  <c r="AJ151" i="3"/>
  <c r="AL151" i="3" s="1"/>
  <c r="AL154" i="3"/>
  <c r="AH159" i="3"/>
  <c r="AJ159" i="3"/>
  <c r="AH163" i="3"/>
  <c r="AJ163" i="3"/>
  <c r="AH167" i="3"/>
  <c r="AJ167" i="3"/>
  <c r="AL167" i="3" s="1"/>
  <c r="AN167" i="3" s="1"/>
  <c r="AK167" i="3"/>
  <c r="AK171" i="3"/>
  <c r="AH171" i="3"/>
  <c r="AH175" i="3"/>
  <c r="AJ175" i="3"/>
  <c r="AK175" i="3"/>
  <c r="AJ179" i="3"/>
  <c r="AL179" i="3" s="1"/>
  <c r="AH179" i="3"/>
  <c r="AH187" i="3"/>
  <c r="AJ187" i="3"/>
  <c r="AL187" i="3" s="1"/>
  <c r="AJ191" i="3"/>
  <c r="AH191" i="3"/>
  <c r="AJ199" i="3"/>
  <c r="AT199" i="3" s="1"/>
  <c r="AJ207" i="3"/>
  <c r="AL210" i="3"/>
  <c r="AN210" i="3" s="1"/>
  <c r="AJ215" i="3"/>
  <c r="AL215" i="3" s="1"/>
  <c r="AJ219" i="3"/>
  <c r="AK219" i="3"/>
  <c r="AH219" i="3"/>
  <c r="AL222" i="3"/>
  <c r="AJ223" i="3"/>
  <c r="AH223" i="3"/>
  <c r="AK223" i="3"/>
  <c r="AH227" i="3"/>
  <c r="AK7" i="3"/>
  <c r="AJ39" i="3"/>
  <c r="AL39" i="3" s="1"/>
  <c r="AO39" i="3" s="1"/>
  <c r="AK35" i="3"/>
  <c r="AK27" i="3"/>
  <c r="AH102" i="3"/>
  <c r="AJ115" i="3"/>
  <c r="AH142" i="3"/>
  <c r="AK146" i="3"/>
  <c r="AH151" i="3"/>
  <c r="AJ158" i="3"/>
  <c r="AT157" i="3" s="1"/>
  <c r="AM137" i="3"/>
  <c r="AN137" i="3" s="1"/>
  <c r="AJ171" i="3"/>
  <c r="AK187" i="3"/>
  <c r="AH183" i="3"/>
  <c r="AJ227" i="3"/>
  <c r="AJ127" i="3"/>
  <c r="AM202" i="3"/>
  <c r="AK190" i="3"/>
  <c r="AJ211" i="3"/>
  <c r="AM211" i="3" s="1"/>
  <c r="AP210" i="3" s="1"/>
  <c r="AO45" i="3"/>
  <c r="AP224" i="3"/>
  <c r="AL61" i="3"/>
  <c r="AL53" i="3"/>
  <c r="AM53" i="3"/>
  <c r="AT52" i="3"/>
  <c r="AM58" i="3"/>
  <c r="AM41" i="3"/>
  <c r="AT53" i="3"/>
  <c r="AU52" i="3" s="1"/>
  <c r="AT87" i="3"/>
  <c r="AM88" i="3"/>
  <c r="AT130" i="3"/>
  <c r="AL131" i="3"/>
  <c r="AM131" i="3"/>
  <c r="AN34" i="3"/>
  <c r="AT152" i="3"/>
  <c r="AM153" i="3"/>
  <c r="AT153" i="3"/>
  <c r="AT149" i="3"/>
  <c r="AT167" i="3"/>
  <c r="AM168" i="3"/>
  <c r="AM134" i="3"/>
  <c r="AN134" i="3" s="1"/>
  <c r="AL141" i="3"/>
  <c r="AT182" i="3"/>
  <c r="AM183" i="3"/>
  <c r="AM230" i="3"/>
  <c r="AT150" i="3"/>
  <c r="AT209" i="3"/>
  <c r="AM162" i="3"/>
  <c r="AM181" i="3"/>
  <c r="AT180" i="3"/>
  <c r="AL181" i="3"/>
  <c r="AT37" i="3"/>
  <c r="AL38" i="3"/>
  <c r="AO38" i="3" s="1"/>
  <c r="AM38" i="3"/>
  <c r="AP37" i="3" s="1"/>
  <c r="AT71" i="3"/>
  <c r="AM72" i="3"/>
  <c r="AT148" i="3"/>
  <c r="AM149" i="3"/>
  <c r="AO168" i="3"/>
  <c r="AN169" i="3"/>
  <c r="AN205" i="3"/>
  <c r="AN203" i="3"/>
  <c r="AT108" i="3"/>
  <c r="AM109" i="3"/>
  <c r="AT147" i="3"/>
  <c r="AM148" i="3"/>
  <c r="AT134" i="3"/>
  <c r="AL135" i="3"/>
  <c r="AM155" i="3"/>
  <c r="AT154" i="3"/>
  <c r="AO169" i="3"/>
  <c r="AT185" i="3"/>
  <c r="AT186" i="3"/>
  <c r="AL195" i="3"/>
  <c r="AT194" i="3"/>
  <c r="AL224" i="3"/>
  <c r="AN113" i="3"/>
  <c r="AO167" i="3"/>
  <c r="AN168" i="3"/>
  <c r="AP183" i="3"/>
  <c r="AO16" i="3"/>
  <c r="AT46" i="3"/>
  <c r="AL47" i="3"/>
  <c r="AM47" i="3"/>
  <c r="AT13" i="3"/>
  <c r="AL14" i="3"/>
  <c r="AN16" i="3"/>
  <c r="AL26" i="3"/>
  <c r="AT49" i="3"/>
  <c r="AL50" i="3"/>
  <c r="AL44" i="3"/>
  <c r="AM30" i="3"/>
  <c r="AO62" i="3"/>
  <c r="AT79" i="3"/>
  <c r="AM80" i="3"/>
  <c r="AT65" i="3"/>
  <c r="AM66" i="3"/>
  <c r="AP65" i="3" s="1"/>
  <c r="AP117" i="3"/>
  <c r="AL109" i="3"/>
  <c r="AM125" i="3"/>
  <c r="AM23" i="3"/>
  <c r="AM98" i="3"/>
  <c r="AT97" i="3"/>
  <c r="AT145" i="3"/>
  <c r="AM146" i="3"/>
  <c r="AP145" i="3" s="1"/>
  <c r="AN140" i="3"/>
  <c r="AM141" i="3"/>
  <c r="AP140" i="3" s="1"/>
  <c r="AT118" i="3"/>
  <c r="AL119" i="3"/>
  <c r="AT119" i="3"/>
  <c r="AM170" i="3"/>
  <c r="AP169" i="3" s="1"/>
  <c r="AT169" i="3"/>
  <c r="AT207" i="3"/>
  <c r="AM195" i="3"/>
  <c r="AL176" i="3"/>
  <c r="AL186" i="3"/>
  <c r="AL138" i="3"/>
  <c r="AT137" i="3"/>
  <c r="AM138" i="3"/>
  <c r="AP137" i="3" s="1"/>
  <c r="AN225" i="3"/>
  <c r="AM209" i="3"/>
  <c r="AT224" i="3"/>
  <c r="AM55" i="3"/>
  <c r="AP54" i="3" s="1"/>
  <c r="AT54" i="3"/>
  <c r="AL55" i="3"/>
  <c r="AP47" i="3"/>
  <c r="AL9" i="3"/>
  <c r="AL56" i="3"/>
  <c r="AT55" i="3"/>
  <c r="AM56" i="3"/>
  <c r="AL31" i="3"/>
  <c r="AM31" i="3"/>
  <c r="AN23" i="3"/>
  <c r="AT47" i="3"/>
  <c r="AM39" i="3"/>
  <c r="AN39" i="3" s="1"/>
  <c r="AM50" i="3"/>
  <c r="AL58" i="3"/>
  <c r="AM9" i="3"/>
  <c r="AP8" i="3" s="1"/>
  <c r="AP74" i="3"/>
  <c r="AT116" i="3"/>
  <c r="AM117" i="3"/>
  <c r="AP116" i="3" s="1"/>
  <c r="AL116" i="3"/>
  <c r="AN145" i="3"/>
  <c r="AO144" i="3"/>
  <c r="AL125" i="3"/>
  <c r="AM61" i="3"/>
  <c r="AN153" i="3"/>
  <c r="AT172" i="3"/>
  <c r="AL155" i="3"/>
  <c r="AP197" i="3"/>
  <c r="AM197" i="3"/>
  <c r="AL197" i="3"/>
  <c r="AT143" i="3"/>
  <c r="AT113" i="3"/>
  <c r="AM114" i="3"/>
  <c r="AO187" i="3"/>
  <c r="AT191" i="3"/>
  <c r="AL192" i="3"/>
  <c r="AN177" i="3"/>
  <c r="AO65" i="3"/>
  <c r="AN66" i="3"/>
  <c r="AL4" i="3"/>
  <c r="AM4" i="3"/>
  <c r="AN33" i="3"/>
  <c r="AL7" i="3"/>
  <c r="AO7" i="3" s="1"/>
  <c r="AM7" i="3"/>
  <c r="AL21" i="3"/>
  <c r="AT31" i="3"/>
  <c r="AU30" i="3" s="1"/>
  <c r="AM32" i="3"/>
  <c r="AP31" i="3" s="1"/>
  <c r="AP53" i="3"/>
  <c r="AT4" i="3"/>
  <c r="AL90" i="3"/>
  <c r="AT89" i="3"/>
  <c r="AT62" i="3"/>
  <c r="AU61" i="3" s="1"/>
  <c r="AM63" i="3"/>
  <c r="AP62" i="3" s="1"/>
  <c r="AO34" i="3"/>
  <c r="AO128" i="3"/>
  <c r="AT109" i="3"/>
  <c r="AL148" i="3"/>
  <c r="AT64" i="3"/>
  <c r="AM119" i="3"/>
  <c r="AM136" i="3"/>
  <c r="AP135" i="3" s="1"/>
  <c r="AO212" i="3"/>
  <c r="AT126" i="3"/>
  <c r="AL127" i="3"/>
  <c r="AT127" i="3"/>
  <c r="AT144" i="3"/>
  <c r="AT183" i="3"/>
  <c r="AL184" i="3"/>
  <c r="AT176" i="3"/>
  <c r="AM186" i="3"/>
  <c r="AT210" i="3"/>
  <c r="AO150" i="3"/>
  <c r="AL27" i="3"/>
  <c r="AN65" i="3"/>
  <c r="AM29" i="3"/>
  <c r="AP28" i="3" s="1"/>
  <c r="AT28" i="3"/>
  <c r="AL29" i="3"/>
  <c r="AN5" i="3"/>
  <c r="AL48" i="3"/>
  <c r="AO48" i="3" s="1"/>
  <c r="AT44" i="3"/>
  <c r="AT34" i="3"/>
  <c r="AM35" i="3"/>
  <c r="AP34" i="3" s="1"/>
  <c r="AT90" i="3"/>
  <c r="AM91" i="3"/>
  <c r="AP90" i="3" s="1"/>
  <c r="AL59" i="3"/>
  <c r="AM59" i="3"/>
  <c r="AT58" i="3"/>
  <c r="AL82" i="3"/>
  <c r="AT103" i="3"/>
  <c r="AM104" i="3"/>
  <c r="AN104" i="3" s="1"/>
  <c r="AM97" i="3"/>
  <c r="AM135" i="3"/>
  <c r="AT80" i="3"/>
  <c r="AU79" i="3" s="1"/>
  <c r="AL130" i="3"/>
  <c r="AT129" i="3"/>
  <c r="AM130" i="3"/>
  <c r="AL158" i="3"/>
  <c r="AM147" i="3"/>
  <c r="AL149" i="3"/>
  <c r="AO149" i="3" s="1"/>
  <c r="AL162" i="3"/>
  <c r="AM158" i="3"/>
  <c r="AT125" i="3"/>
  <c r="AT155" i="3"/>
  <c r="AU154" i="3" s="1"/>
  <c r="AT156" i="3"/>
  <c r="AL227" i="3"/>
  <c r="AT226" i="3"/>
  <c r="AU225" i="3" s="1"/>
  <c r="AL182" i="3"/>
  <c r="AO182" i="3" s="1"/>
  <c r="AM192" i="3"/>
  <c r="AN180" i="3"/>
  <c r="AO179" i="3"/>
  <c r="AM189" i="3"/>
  <c r="AT188" i="3"/>
  <c r="AL189" i="3"/>
  <c r="AT193" i="3"/>
  <c r="AM194" i="3"/>
  <c r="AM200" i="3"/>
  <c r="AT38" i="3"/>
  <c r="AT39" i="3"/>
  <c r="AU38" i="3" s="1"/>
  <c r="AN67" i="3"/>
  <c r="AO66" i="3"/>
  <c r="AL41" i="3"/>
  <c r="AL32" i="3"/>
  <c r="AM26" i="3"/>
  <c r="AT48" i="3"/>
  <c r="AU47" i="3" s="1"/>
  <c r="AT9" i="3"/>
  <c r="AL91" i="3"/>
  <c r="AN68" i="3"/>
  <c r="AN85" i="3"/>
  <c r="AO68" i="3"/>
  <c r="AT66" i="3"/>
  <c r="AT104" i="3"/>
  <c r="AT117" i="3"/>
  <c r="AL164" i="3"/>
  <c r="AM161" i="3"/>
  <c r="AL161" i="3"/>
  <c r="AT160" i="3"/>
  <c r="AM150" i="3"/>
  <c r="AT136" i="3"/>
  <c r="AT168" i="3"/>
  <c r="AU167" i="3" s="1"/>
  <c r="AM164" i="3"/>
  <c r="AT177" i="3"/>
  <c r="AU176" i="3" s="1"/>
  <c r="AM127" i="3"/>
  <c r="AT171" i="3"/>
  <c r="AO193" i="3"/>
  <c r="AT184" i="3"/>
  <c r="AU183" i="3" s="1"/>
  <c r="AL193" i="3"/>
  <c r="AL178" i="3"/>
  <c r="AL209" i="3"/>
  <c r="AM182" i="3"/>
  <c r="AP181" i="3" s="1"/>
  <c r="J3" i="1"/>
  <c r="K150" i="1"/>
  <c r="K181" i="1"/>
  <c r="K185" i="1"/>
  <c r="K214" i="1"/>
  <c r="K212" i="1"/>
  <c r="K124" i="1"/>
  <c r="K165" i="1"/>
  <c r="K69" i="1"/>
  <c r="K5" i="1"/>
  <c r="K209" i="1"/>
  <c r="K193" i="1"/>
  <c r="K228" i="1"/>
  <c r="K188" i="1"/>
  <c r="K172" i="1"/>
  <c r="K164" i="1"/>
  <c r="K140" i="1"/>
  <c r="K132" i="1"/>
  <c r="K100" i="1"/>
  <c r="K36" i="1"/>
  <c r="K226" i="1"/>
  <c r="K146" i="1"/>
  <c r="K137" i="1"/>
  <c r="K57" i="1"/>
  <c r="K217" i="1"/>
  <c r="K177" i="1"/>
  <c r="K145" i="1"/>
  <c r="K113" i="1"/>
  <c r="K73" i="1"/>
  <c r="K17" i="1"/>
  <c r="K77" i="1"/>
  <c r="K54" i="1"/>
  <c r="K224" i="1"/>
  <c r="K208" i="1"/>
  <c r="K200" i="1"/>
  <c r="K184" i="1"/>
  <c r="K176" i="1"/>
  <c r="K168" i="1"/>
  <c r="K160" i="1"/>
  <c r="K144" i="1"/>
  <c r="K128" i="1"/>
  <c r="K120" i="1"/>
  <c r="K112" i="1"/>
  <c r="K104" i="1"/>
  <c r="K88" i="1"/>
  <c r="K72" i="1"/>
  <c r="K56" i="1"/>
  <c r="K48" i="1"/>
  <c r="K40" i="1"/>
  <c r="K32" i="1"/>
  <c r="K16" i="1"/>
  <c r="K8" i="1"/>
  <c r="K90" i="1"/>
  <c r="K169" i="1"/>
  <c r="K9" i="1"/>
  <c r="K105" i="1"/>
  <c r="K81" i="1"/>
  <c r="K33" i="1"/>
  <c r="K22" i="1"/>
  <c r="K130" i="1"/>
  <c r="K141" i="1"/>
  <c r="K153" i="1"/>
  <c r="K121" i="1"/>
  <c r="K49" i="1"/>
  <c r="K25" i="1"/>
  <c r="K190" i="1"/>
  <c r="K174" i="1"/>
  <c r="K158" i="1"/>
  <c r="K126" i="1"/>
  <c r="K110" i="1"/>
  <c r="K94" i="1"/>
  <c r="K206" i="1"/>
  <c r="K41" i="1"/>
  <c r="K186" i="1"/>
  <c r="K74" i="1"/>
  <c r="K78" i="1"/>
  <c r="K89" i="1"/>
  <c r="K13" i="1"/>
  <c r="K142" i="1"/>
  <c r="K97" i="1"/>
  <c r="K218" i="1"/>
  <c r="K210" i="1"/>
  <c r="K202" i="1"/>
  <c r="K194" i="1"/>
  <c r="K178" i="1"/>
  <c r="K170" i="1"/>
  <c r="K162" i="1"/>
  <c r="K154" i="1"/>
  <c r="K138" i="1"/>
  <c r="K122" i="1"/>
  <c r="K114" i="1"/>
  <c r="K98" i="1"/>
  <c r="K58" i="1"/>
  <c r="K42" i="1"/>
  <c r="K34" i="1"/>
  <c r="K18" i="1"/>
  <c r="K10" i="1"/>
  <c r="K101" i="1"/>
  <c r="K65" i="1"/>
  <c r="K136" i="1"/>
  <c r="K64" i="1"/>
  <c r="K24" i="1"/>
  <c r="K157" i="1"/>
  <c r="K118" i="1"/>
  <c r="K133" i="1"/>
  <c r="K161" i="1"/>
  <c r="L3" i="1"/>
  <c r="K192" i="1"/>
  <c r="K199" i="1"/>
  <c r="K127" i="1"/>
  <c r="K39" i="1"/>
  <c r="K96" i="1"/>
  <c r="K53" i="1"/>
  <c r="K149" i="1"/>
  <c r="K152" i="1"/>
  <c r="K205" i="1"/>
  <c r="K215" i="1"/>
  <c r="K183" i="1"/>
  <c r="K167" i="1"/>
  <c r="K151" i="1"/>
  <c r="K135" i="1"/>
  <c r="K111" i="1"/>
  <c r="K87" i="1"/>
  <c r="K63" i="1"/>
  <c r="K46" i="1"/>
  <c r="K225" i="1"/>
  <c r="K38" i="1"/>
  <c r="K221" i="1"/>
  <c r="K44" i="1"/>
  <c r="K29" i="1"/>
  <c r="K12" i="1"/>
  <c r="K129" i="1"/>
  <c r="K173" i="1"/>
  <c r="K109" i="1"/>
  <c r="K45" i="1"/>
  <c r="K201" i="1"/>
  <c r="K182" i="1"/>
  <c r="K216" i="1"/>
  <c r="K80" i="1"/>
  <c r="K223" i="1"/>
  <c r="K207" i="1"/>
  <c r="K191" i="1"/>
  <c r="K175" i="1"/>
  <c r="K159" i="1"/>
  <c r="K143" i="1"/>
  <c r="K119" i="1"/>
  <c r="K103" i="1"/>
  <c r="K71" i="1"/>
  <c r="K55" i="1"/>
  <c r="K31" i="1"/>
  <c r="K7" i="1"/>
  <c r="K62" i="1"/>
  <c r="K30" i="1"/>
  <c r="K222" i="1"/>
  <c r="K70" i="1"/>
  <c r="K197" i="1"/>
  <c r="K61" i="1"/>
  <c r="K220" i="1"/>
  <c r="K125" i="1"/>
  <c r="K108" i="1"/>
  <c r="K93" i="1"/>
  <c r="K76" i="1"/>
  <c r="K60" i="1"/>
  <c r="K204" i="1"/>
  <c r="K196" i="1"/>
  <c r="K180" i="1"/>
  <c r="K156" i="1"/>
  <c r="K148" i="1"/>
  <c r="K116" i="1"/>
  <c r="K92" i="1"/>
  <c r="K84" i="1"/>
  <c r="K52" i="1"/>
  <c r="K28" i="1"/>
  <c r="K20" i="1"/>
  <c r="K95" i="1"/>
  <c r="K79" i="1"/>
  <c r="K47" i="1"/>
  <c r="K23" i="1"/>
  <c r="K15" i="1"/>
  <c r="K166" i="1"/>
  <c r="K198" i="1"/>
  <c r="K230" i="1"/>
  <c r="K134" i="1"/>
  <c r="K102" i="1"/>
  <c r="K4" i="1"/>
  <c r="K6" i="1"/>
  <c r="S3" i="1"/>
  <c r="K3" i="1"/>
  <c r="H230" i="1"/>
  <c r="J230" i="1"/>
  <c r="M230" i="1" s="1"/>
  <c r="H229" i="1"/>
  <c r="J229" i="1"/>
  <c r="M229" i="1" s="1"/>
  <c r="H228" i="1"/>
  <c r="J228" i="1"/>
  <c r="H227" i="1"/>
  <c r="J227" i="1"/>
  <c r="M227" i="1" s="1"/>
  <c r="H226" i="1"/>
  <c r="J226" i="1"/>
  <c r="H225" i="1"/>
  <c r="J225" i="1"/>
  <c r="M225" i="1" s="1"/>
  <c r="H224" i="1"/>
  <c r="J224" i="1"/>
  <c r="M224" i="1" s="1"/>
  <c r="H223" i="1"/>
  <c r="J223" i="1"/>
  <c r="M223" i="1" s="1"/>
  <c r="H222" i="1"/>
  <c r="J222" i="1"/>
  <c r="H221" i="1"/>
  <c r="J221" i="1"/>
  <c r="M221" i="1" s="1"/>
  <c r="H220" i="1"/>
  <c r="J220" i="1"/>
  <c r="M220" i="1" s="1"/>
  <c r="H219" i="1"/>
  <c r="J219" i="1"/>
  <c r="M219" i="1" s="1"/>
  <c r="H218" i="1"/>
  <c r="J218" i="1"/>
  <c r="M218" i="1" s="1"/>
  <c r="H217" i="1"/>
  <c r="J217" i="1"/>
  <c r="H216" i="1"/>
  <c r="J216" i="1"/>
  <c r="M216" i="1" s="1"/>
  <c r="H215" i="1"/>
  <c r="J215" i="1"/>
  <c r="M215" i="1" s="1"/>
  <c r="H214" i="1"/>
  <c r="J214" i="1"/>
  <c r="H213" i="1"/>
  <c r="J213" i="1"/>
  <c r="H212" i="1"/>
  <c r="J212" i="1"/>
  <c r="M212" i="1" s="1"/>
  <c r="H211" i="1"/>
  <c r="J211" i="1"/>
  <c r="M211" i="1" s="1"/>
  <c r="H210" i="1"/>
  <c r="J210" i="1"/>
  <c r="H209" i="1"/>
  <c r="J209" i="1"/>
  <c r="H208" i="1"/>
  <c r="J208" i="1"/>
  <c r="H207" i="1"/>
  <c r="J207" i="1"/>
  <c r="M207" i="1" s="1"/>
  <c r="H206" i="1"/>
  <c r="J206" i="1"/>
  <c r="H205" i="1"/>
  <c r="J205" i="1"/>
  <c r="M205" i="1" s="1"/>
  <c r="H204" i="1"/>
  <c r="J204" i="1"/>
  <c r="H203" i="1"/>
  <c r="J203" i="1"/>
  <c r="M203" i="1" s="1"/>
  <c r="H202" i="1"/>
  <c r="J202" i="1"/>
  <c r="H201" i="1"/>
  <c r="J201" i="1"/>
  <c r="H200" i="1"/>
  <c r="J200" i="1"/>
  <c r="M200" i="1" s="1"/>
  <c r="H199" i="1"/>
  <c r="J199" i="1"/>
  <c r="M199" i="1" s="1"/>
  <c r="H198" i="1"/>
  <c r="J198" i="1"/>
  <c r="M198" i="1" s="1"/>
  <c r="H197" i="1"/>
  <c r="J197" i="1"/>
  <c r="M197" i="1" s="1"/>
  <c r="H196" i="1"/>
  <c r="J196" i="1"/>
  <c r="M196" i="1" s="1"/>
  <c r="H195" i="1"/>
  <c r="J195" i="1"/>
  <c r="M195" i="1" s="1"/>
  <c r="H194" i="1"/>
  <c r="J194" i="1"/>
  <c r="M194" i="1" s="1"/>
  <c r="H193" i="1"/>
  <c r="J193" i="1"/>
  <c r="M193" i="1" s="1"/>
  <c r="H192" i="1"/>
  <c r="J192" i="1"/>
  <c r="M192" i="1" s="1"/>
  <c r="H191" i="1"/>
  <c r="J191" i="1"/>
  <c r="M191" i="1" s="1"/>
  <c r="H190" i="1"/>
  <c r="J190" i="1"/>
  <c r="H189" i="1"/>
  <c r="J189" i="1"/>
  <c r="M189" i="1" s="1"/>
  <c r="H188" i="1"/>
  <c r="J188" i="1"/>
  <c r="M188" i="1" s="1"/>
  <c r="H187" i="1"/>
  <c r="J187" i="1"/>
  <c r="M187" i="1" s="1"/>
  <c r="H186" i="1"/>
  <c r="J186" i="1"/>
  <c r="M186" i="1" s="1"/>
  <c r="H185" i="1"/>
  <c r="J185" i="1"/>
  <c r="H184" i="1"/>
  <c r="J184" i="1"/>
  <c r="M184" i="1" s="1"/>
  <c r="H183" i="1"/>
  <c r="J183" i="1"/>
  <c r="M183" i="1" s="1"/>
  <c r="H182" i="1"/>
  <c r="J182" i="1"/>
  <c r="M182" i="1" s="1"/>
  <c r="H181" i="1"/>
  <c r="J181" i="1"/>
  <c r="H180" i="1"/>
  <c r="J180" i="1"/>
  <c r="M180" i="1" s="1"/>
  <c r="H179" i="1"/>
  <c r="J179" i="1"/>
  <c r="M179" i="1" s="1"/>
  <c r="H178" i="1"/>
  <c r="J178" i="1"/>
  <c r="H177" i="1"/>
  <c r="J177" i="1"/>
  <c r="M177" i="1" s="1"/>
  <c r="H176" i="1"/>
  <c r="J176" i="1"/>
  <c r="H175" i="1"/>
  <c r="J175" i="1"/>
  <c r="M175" i="1" s="1"/>
  <c r="H174" i="1"/>
  <c r="J174" i="1"/>
  <c r="H173" i="1"/>
  <c r="J173" i="1"/>
  <c r="H172" i="1"/>
  <c r="J172" i="1"/>
  <c r="H171" i="1"/>
  <c r="J171" i="1"/>
  <c r="M171" i="1" s="1"/>
  <c r="H170" i="1"/>
  <c r="J170" i="1"/>
  <c r="M170" i="1" s="1"/>
  <c r="H169" i="1"/>
  <c r="J169" i="1"/>
  <c r="H168" i="1"/>
  <c r="J168" i="1"/>
  <c r="M168" i="1" s="1"/>
  <c r="H167" i="1"/>
  <c r="J167" i="1"/>
  <c r="M167" i="1" s="1"/>
  <c r="H166" i="1"/>
  <c r="J166" i="1"/>
  <c r="M166" i="1" s="1"/>
  <c r="H165" i="1"/>
  <c r="J165" i="1"/>
  <c r="M165" i="1" s="1"/>
  <c r="H164" i="1"/>
  <c r="J164" i="1"/>
  <c r="M164" i="1" s="1"/>
  <c r="H163" i="1"/>
  <c r="J163" i="1"/>
  <c r="M163" i="1" s="1"/>
  <c r="H162" i="1"/>
  <c r="J162" i="1"/>
  <c r="M162" i="1" s="1"/>
  <c r="H161" i="1"/>
  <c r="J161" i="1"/>
  <c r="M161" i="1" s="1"/>
  <c r="H160" i="1"/>
  <c r="J160" i="1"/>
  <c r="M160" i="1" s="1"/>
  <c r="H159" i="1"/>
  <c r="J159" i="1"/>
  <c r="M159" i="1" s="1"/>
  <c r="H158" i="1"/>
  <c r="J158" i="1"/>
  <c r="M158" i="1" s="1"/>
  <c r="H157" i="1"/>
  <c r="J157" i="1"/>
  <c r="M157" i="1" s="1"/>
  <c r="H156" i="1"/>
  <c r="J156" i="1"/>
  <c r="M156" i="1" s="1"/>
  <c r="H155" i="1"/>
  <c r="J155" i="1"/>
  <c r="M155" i="1" s="1"/>
  <c r="H154" i="1"/>
  <c r="J154" i="1"/>
  <c r="M154" i="1" s="1"/>
  <c r="H153" i="1"/>
  <c r="J153" i="1"/>
  <c r="H152" i="1"/>
  <c r="J152" i="1"/>
  <c r="M152" i="1" s="1"/>
  <c r="H151" i="1"/>
  <c r="J151" i="1"/>
  <c r="M151" i="1" s="1"/>
  <c r="H150" i="1"/>
  <c r="J150" i="1"/>
  <c r="M150" i="1" s="1"/>
  <c r="H149" i="1"/>
  <c r="J149" i="1"/>
  <c r="H148" i="1"/>
  <c r="J148" i="1"/>
  <c r="M148" i="1" s="1"/>
  <c r="H147" i="1"/>
  <c r="J147" i="1"/>
  <c r="M147" i="1" s="1"/>
  <c r="H146" i="1"/>
  <c r="J146" i="1"/>
  <c r="H145" i="1"/>
  <c r="J145" i="1"/>
  <c r="H144" i="1"/>
  <c r="J144" i="1"/>
  <c r="H143" i="1"/>
  <c r="J143" i="1"/>
  <c r="M143" i="1" s="1"/>
  <c r="H142" i="1"/>
  <c r="J142" i="1"/>
  <c r="M142" i="1" s="1"/>
  <c r="H141" i="1"/>
  <c r="J141" i="1"/>
  <c r="H140" i="1"/>
  <c r="J140" i="1"/>
  <c r="M140" i="1" s="1"/>
  <c r="H139" i="1"/>
  <c r="J139" i="1"/>
  <c r="M139" i="1" s="1"/>
  <c r="H138" i="1"/>
  <c r="J138" i="1"/>
  <c r="M138" i="1" s="1"/>
  <c r="H137" i="1"/>
  <c r="J137" i="1"/>
  <c r="M137" i="1" s="1"/>
  <c r="H136" i="1"/>
  <c r="J136" i="1"/>
  <c r="M136" i="1" s="1"/>
  <c r="H135" i="1"/>
  <c r="J135" i="1"/>
  <c r="M135" i="1" s="1"/>
  <c r="H134" i="1"/>
  <c r="J134" i="1"/>
  <c r="H133" i="1"/>
  <c r="J133" i="1"/>
  <c r="M133" i="1" s="1"/>
  <c r="H132" i="1"/>
  <c r="J132" i="1"/>
  <c r="M132" i="1" s="1"/>
  <c r="H131" i="1"/>
  <c r="J131" i="1"/>
  <c r="M131" i="1" s="1"/>
  <c r="H130" i="1"/>
  <c r="J130" i="1"/>
  <c r="M130" i="1" s="1"/>
  <c r="H129" i="1"/>
  <c r="J129" i="1"/>
  <c r="M129" i="1" s="1"/>
  <c r="H128" i="1"/>
  <c r="J128" i="1"/>
  <c r="M128" i="1" s="1"/>
  <c r="H127" i="1"/>
  <c r="J127" i="1"/>
  <c r="M127" i="1" s="1"/>
  <c r="H126" i="1"/>
  <c r="J126" i="1"/>
  <c r="M126" i="1" s="1"/>
  <c r="H125" i="1"/>
  <c r="J125" i="1"/>
  <c r="H124" i="1"/>
  <c r="J124" i="1"/>
  <c r="M124" i="1" s="1"/>
  <c r="H123" i="1"/>
  <c r="J123" i="1"/>
  <c r="M123" i="1" s="1"/>
  <c r="H122" i="1"/>
  <c r="J122" i="1"/>
  <c r="H121" i="1"/>
  <c r="J121" i="1"/>
  <c r="M121" i="1" s="1"/>
  <c r="H120" i="1"/>
  <c r="J120" i="1"/>
  <c r="M120" i="1" s="1"/>
  <c r="H119" i="1"/>
  <c r="J119" i="1"/>
  <c r="M119" i="1" s="1"/>
  <c r="H118" i="1"/>
  <c r="J118" i="1"/>
  <c r="M118" i="1" s="1"/>
  <c r="H117" i="1"/>
  <c r="J117" i="1"/>
  <c r="H116" i="1"/>
  <c r="J116" i="1"/>
  <c r="H115" i="1"/>
  <c r="J115" i="1"/>
  <c r="M115" i="1" s="1"/>
  <c r="H114" i="1"/>
  <c r="J114" i="1"/>
  <c r="M114" i="1" s="1"/>
  <c r="H113" i="1"/>
  <c r="J113" i="1"/>
  <c r="M113" i="1" s="1"/>
  <c r="H112" i="1"/>
  <c r="J112" i="1"/>
  <c r="M112" i="1" s="1"/>
  <c r="H111" i="1"/>
  <c r="J111" i="1"/>
  <c r="M111" i="1" s="1"/>
  <c r="H110" i="1"/>
  <c r="J110" i="1"/>
  <c r="M110" i="1" s="1"/>
  <c r="H109" i="1"/>
  <c r="J109" i="1"/>
  <c r="M109" i="1" s="1"/>
  <c r="H108" i="1"/>
  <c r="J108" i="1"/>
  <c r="M108" i="1" s="1"/>
  <c r="H107" i="1"/>
  <c r="J107" i="1"/>
  <c r="M107" i="1" s="1"/>
  <c r="H106" i="1"/>
  <c r="J106" i="1"/>
  <c r="M106" i="1" s="1"/>
  <c r="H105" i="1"/>
  <c r="J105" i="1"/>
  <c r="H104" i="1"/>
  <c r="J104" i="1"/>
  <c r="M104" i="1" s="1"/>
  <c r="H103" i="1"/>
  <c r="J103" i="1"/>
  <c r="M103" i="1" s="1"/>
  <c r="H102" i="1"/>
  <c r="J102" i="1"/>
  <c r="M102" i="1" s="1"/>
  <c r="H101" i="1"/>
  <c r="J101" i="1"/>
  <c r="M101" i="1" s="1"/>
  <c r="H100" i="1"/>
  <c r="J100" i="1"/>
  <c r="H99" i="1"/>
  <c r="J99" i="1"/>
  <c r="M99" i="1" s="1"/>
  <c r="H98" i="1"/>
  <c r="J98" i="1"/>
  <c r="M98" i="1" s="1"/>
  <c r="H97" i="1"/>
  <c r="J97" i="1"/>
  <c r="M97" i="1" s="1"/>
  <c r="H96" i="1"/>
  <c r="J96" i="1"/>
  <c r="M96" i="1" s="1"/>
  <c r="H95" i="1"/>
  <c r="J95" i="1"/>
  <c r="M95" i="1" s="1"/>
  <c r="H94" i="1"/>
  <c r="J94" i="1"/>
  <c r="M94" i="1" s="1"/>
  <c r="H93" i="1"/>
  <c r="J93" i="1"/>
  <c r="M93" i="1" s="1"/>
  <c r="H92" i="1"/>
  <c r="J92" i="1"/>
  <c r="M92" i="1" s="1"/>
  <c r="H91" i="1"/>
  <c r="J91" i="1"/>
  <c r="M91" i="1" s="1"/>
  <c r="H90" i="1"/>
  <c r="J90" i="1"/>
  <c r="M90" i="1" s="1"/>
  <c r="H89" i="1"/>
  <c r="J89" i="1"/>
  <c r="M89" i="1" s="1"/>
  <c r="H88" i="1"/>
  <c r="J88" i="1"/>
  <c r="M88" i="1" s="1"/>
  <c r="H87" i="1"/>
  <c r="J87" i="1"/>
  <c r="M87" i="1" s="1"/>
  <c r="H86" i="1"/>
  <c r="J86" i="1"/>
  <c r="M86" i="1" s="1"/>
  <c r="H85" i="1"/>
  <c r="J85" i="1"/>
  <c r="M85" i="1" s="1"/>
  <c r="H84" i="1"/>
  <c r="J84" i="1"/>
  <c r="M84" i="1" s="1"/>
  <c r="H83" i="1"/>
  <c r="J83" i="1"/>
  <c r="M83" i="1" s="1"/>
  <c r="H82" i="1"/>
  <c r="J82" i="1"/>
  <c r="M82" i="1" s="1"/>
  <c r="H81" i="1"/>
  <c r="J81" i="1"/>
  <c r="M81" i="1" s="1"/>
  <c r="H80" i="1"/>
  <c r="J80" i="1"/>
  <c r="M80" i="1" s="1"/>
  <c r="H79" i="1"/>
  <c r="J79" i="1"/>
  <c r="M79" i="1" s="1"/>
  <c r="H78" i="1"/>
  <c r="J78" i="1"/>
  <c r="M78" i="1" s="1"/>
  <c r="H77" i="1"/>
  <c r="J77" i="1"/>
  <c r="M77" i="1" s="1"/>
  <c r="H76" i="1"/>
  <c r="J76" i="1"/>
  <c r="M76" i="1" s="1"/>
  <c r="H75" i="1"/>
  <c r="J75" i="1"/>
  <c r="M75" i="1" s="1"/>
  <c r="H74" i="1"/>
  <c r="J74" i="1"/>
  <c r="M74" i="1" s="1"/>
  <c r="H73" i="1"/>
  <c r="J73" i="1"/>
  <c r="M73" i="1" s="1"/>
  <c r="H72" i="1"/>
  <c r="J72" i="1"/>
  <c r="M72" i="1" s="1"/>
  <c r="H71" i="1"/>
  <c r="J71" i="1"/>
  <c r="M71" i="1" s="1"/>
  <c r="H70" i="1"/>
  <c r="J70" i="1"/>
  <c r="M70" i="1" s="1"/>
  <c r="H69" i="1"/>
  <c r="J69" i="1"/>
  <c r="H68" i="1"/>
  <c r="J68" i="1"/>
  <c r="M68" i="1" s="1"/>
  <c r="H67" i="1"/>
  <c r="J67" i="1"/>
  <c r="M67" i="1" s="1"/>
  <c r="H66" i="1"/>
  <c r="J66" i="1"/>
  <c r="M66" i="1" s="1"/>
  <c r="H65" i="1"/>
  <c r="J65" i="1"/>
  <c r="H64" i="1"/>
  <c r="J64" i="1"/>
  <c r="H63" i="1"/>
  <c r="J63" i="1"/>
  <c r="M63" i="1" s="1"/>
  <c r="H62" i="1"/>
  <c r="J62" i="1"/>
  <c r="M62" i="1" s="1"/>
  <c r="H61" i="1"/>
  <c r="J61" i="1"/>
  <c r="M61" i="1" s="1"/>
  <c r="H60" i="1"/>
  <c r="J60" i="1"/>
  <c r="M60" i="1" s="1"/>
  <c r="H59" i="1"/>
  <c r="J59" i="1"/>
  <c r="M59" i="1" s="1"/>
  <c r="H58" i="1"/>
  <c r="J58" i="1"/>
  <c r="M58" i="1" s="1"/>
  <c r="H57" i="1"/>
  <c r="J57" i="1"/>
  <c r="M57" i="1" s="1"/>
  <c r="H56" i="1"/>
  <c r="J56" i="1"/>
  <c r="M56" i="1" s="1"/>
  <c r="H55" i="1"/>
  <c r="J55" i="1"/>
  <c r="M55" i="1" s="1"/>
  <c r="H54" i="1"/>
  <c r="J54" i="1"/>
  <c r="M54" i="1" s="1"/>
  <c r="H53" i="1"/>
  <c r="J53" i="1"/>
  <c r="H52" i="1"/>
  <c r="J52" i="1"/>
  <c r="M52" i="1" s="1"/>
  <c r="H51" i="1"/>
  <c r="J51" i="1"/>
  <c r="M51" i="1" s="1"/>
  <c r="H50" i="1"/>
  <c r="J50" i="1"/>
  <c r="M50" i="1" s="1"/>
  <c r="H49" i="1"/>
  <c r="J49" i="1"/>
  <c r="M49" i="1" s="1"/>
  <c r="H48" i="1"/>
  <c r="J48" i="1"/>
  <c r="M48" i="1" s="1"/>
  <c r="H47" i="1"/>
  <c r="J47" i="1"/>
  <c r="M47" i="1" s="1"/>
  <c r="H46" i="1"/>
  <c r="J46" i="1"/>
  <c r="M46" i="1" s="1"/>
  <c r="H45" i="1"/>
  <c r="J45" i="1"/>
  <c r="M45" i="1" s="1"/>
  <c r="H44" i="1"/>
  <c r="J44" i="1"/>
  <c r="M44" i="1" s="1"/>
  <c r="H43" i="1"/>
  <c r="J43" i="1"/>
  <c r="M43" i="1" s="1"/>
  <c r="H42" i="1"/>
  <c r="J42" i="1"/>
  <c r="M42" i="1" s="1"/>
  <c r="H41" i="1"/>
  <c r="J41" i="1"/>
  <c r="H40" i="1"/>
  <c r="J40" i="1"/>
  <c r="M40" i="1" s="1"/>
  <c r="H39" i="1"/>
  <c r="J39" i="1"/>
  <c r="M39" i="1" s="1"/>
  <c r="H38" i="1"/>
  <c r="J38" i="1"/>
  <c r="M38" i="1" s="1"/>
  <c r="H37" i="1"/>
  <c r="J37" i="1"/>
  <c r="M37" i="1" s="1"/>
  <c r="H36" i="1"/>
  <c r="J36" i="1"/>
  <c r="M36" i="1" s="1"/>
  <c r="H35" i="1"/>
  <c r="J35" i="1"/>
  <c r="M35" i="1" s="1"/>
  <c r="H34" i="1"/>
  <c r="J34" i="1"/>
  <c r="M34" i="1" s="1"/>
  <c r="H33" i="1"/>
  <c r="J33" i="1"/>
  <c r="M33" i="1" s="1"/>
  <c r="H32" i="1"/>
  <c r="J32" i="1"/>
  <c r="M32" i="1" s="1"/>
  <c r="H31" i="1"/>
  <c r="J31" i="1"/>
  <c r="M31" i="1" s="1"/>
  <c r="H30" i="1"/>
  <c r="J30" i="1"/>
  <c r="M30" i="1" s="1"/>
  <c r="H29" i="1"/>
  <c r="J29" i="1"/>
  <c r="H28" i="1"/>
  <c r="J28" i="1"/>
  <c r="H27" i="1"/>
  <c r="J27" i="1"/>
  <c r="M27" i="1" s="1"/>
  <c r="H26" i="1"/>
  <c r="J26" i="1"/>
  <c r="M26" i="1" s="1"/>
  <c r="H25" i="1"/>
  <c r="J25" i="1"/>
  <c r="M25" i="1" s="1"/>
  <c r="H24" i="1"/>
  <c r="J24" i="1"/>
  <c r="M24" i="1" s="1"/>
  <c r="H23" i="1"/>
  <c r="J23" i="1"/>
  <c r="M23" i="1" s="1"/>
  <c r="H22" i="1"/>
  <c r="J22" i="1"/>
  <c r="M22" i="1" s="1"/>
  <c r="H21" i="1"/>
  <c r="J21" i="1"/>
  <c r="M21" i="1" s="1"/>
  <c r="H20" i="1"/>
  <c r="J20" i="1"/>
  <c r="M20" i="1" s="1"/>
  <c r="H19" i="1"/>
  <c r="J19" i="1"/>
  <c r="M19" i="1" s="1"/>
  <c r="H18" i="1"/>
  <c r="J18" i="1"/>
  <c r="M18" i="1" s="1"/>
  <c r="H17" i="1"/>
  <c r="J17" i="1"/>
  <c r="H16" i="1"/>
  <c r="J16" i="1"/>
  <c r="M16" i="1" s="1"/>
  <c r="H15" i="1"/>
  <c r="J15" i="1"/>
  <c r="M15" i="1" s="1"/>
  <c r="H14" i="1"/>
  <c r="J14" i="1"/>
  <c r="M14" i="1" s="1"/>
  <c r="H13" i="1"/>
  <c r="J13" i="1"/>
  <c r="H12" i="1"/>
  <c r="J12" i="1"/>
  <c r="M12" i="1" s="1"/>
  <c r="H11" i="1"/>
  <c r="J11" i="1"/>
  <c r="M11" i="1" s="1"/>
  <c r="H10" i="1"/>
  <c r="J10" i="1"/>
  <c r="M10" i="1" s="1"/>
  <c r="H9" i="1"/>
  <c r="J9" i="1"/>
  <c r="M9" i="1" s="1"/>
  <c r="H8" i="1"/>
  <c r="J8" i="1"/>
  <c r="M8" i="1" s="1"/>
  <c r="H7" i="1"/>
  <c r="J7" i="1"/>
  <c r="M7" i="1" s="1"/>
  <c r="H6" i="1"/>
  <c r="J6" i="1"/>
  <c r="M6" i="1" s="1"/>
  <c r="H5" i="1"/>
  <c r="J5" i="1"/>
  <c r="M5" i="1" s="1"/>
  <c r="H4" i="1"/>
  <c r="J4" i="1"/>
  <c r="I230" i="1"/>
  <c r="I229" i="1"/>
  <c r="I228" i="1"/>
  <c r="M228" i="1"/>
  <c r="I227" i="1"/>
  <c r="I226" i="1"/>
  <c r="M226" i="1"/>
  <c r="I225" i="1"/>
  <c r="I224" i="1"/>
  <c r="I223" i="1"/>
  <c r="I222" i="1"/>
  <c r="M222" i="1"/>
  <c r="I221" i="1"/>
  <c r="I220" i="1"/>
  <c r="I219" i="1"/>
  <c r="I218" i="1"/>
  <c r="I217" i="1"/>
  <c r="M217" i="1"/>
  <c r="I216" i="1"/>
  <c r="I215" i="1"/>
  <c r="I214" i="1"/>
  <c r="M214" i="1"/>
  <c r="I213" i="1"/>
  <c r="M213" i="1"/>
  <c r="I212" i="1"/>
  <c r="I211" i="1"/>
  <c r="I210" i="1"/>
  <c r="M210" i="1"/>
  <c r="I209" i="1"/>
  <c r="M209" i="1"/>
  <c r="I208" i="1"/>
  <c r="M208" i="1"/>
  <c r="I207" i="1"/>
  <c r="I206" i="1"/>
  <c r="M206" i="1"/>
  <c r="I205" i="1"/>
  <c r="I204" i="1"/>
  <c r="M204" i="1"/>
  <c r="I203" i="1"/>
  <c r="I202" i="1"/>
  <c r="M202" i="1"/>
  <c r="I201" i="1"/>
  <c r="M201" i="1"/>
  <c r="I200" i="1"/>
  <c r="I199" i="1"/>
  <c r="I198" i="1"/>
  <c r="I197" i="1"/>
  <c r="I196" i="1"/>
  <c r="I195" i="1"/>
  <c r="I194" i="1"/>
  <c r="I193" i="1"/>
  <c r="I192" i="1"/>
  <c r="I191" i="1"/>
  <c r="I190" i="1"/>
  <c r="M190" i="1"/>
  <c r="I189" i="1"/>
  <c r="I188" i="1"/>
  <c r="I187" i="1"/>
  <c r="I186" i="1"/>
  <c r="I185" i="1"/>
  <c r="M185" i="1"/>
  <c r="I184" i="1"/>
  <c r="I183" i="1"/>
  <c r="I182" i="1"/>
  <c r="I181" i="1"/>
  <c r="M181" i="1"/>
  <c r="I180" i="1"/>
  <c r="I179" i="1"/>
  <c r="I178" i="1"/>
  <c r="M178" i="1"/>
  <c r="I177" i="1"/>
  <c r="I176" i="1"/>
  <c r="M176" i="1"/>
  <c r="I175" i="1"/>
  <c r="I174" i="1"/>
  <c r="M174" i="1"/>
  <c r="I173" i="1"/>
  <c r="M173" i="1"/>
  <c r="I172" i="1"/>
  <c r="M172" i="1"/>
  <c r="I171" i="1"/>
  <c r="I170" i="1"/>
  <c r="I169" i="1"/>
  <c r="M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M153" i="1"/>
  <c r="I152" i="1"/>
  <c r="I151" i="1"/>
  <c r="I150" i="1"/>
  <c r="I149" i="1"/>
  <c r="M149" i="1"/>
  <c r="I148" i="1"/>
  <c r="I147" i="1"/>
  <c r="I146" i="1"/>
  <c r="M146" i="1"/>
  <c r="I145" i="1"/>
  <c r="M145" i="1"/>
  <c r="I144" i="1"/>
  <c r="M144" i="1"/>
  <c r="I143" i="1"/>
  <c r="I142" i="1"/>
  <c r="I141" i="1"/>
  <c r="M141" i="1"/>
  <c r="I140" i="1"/>
  <c r="I139" i="1"/>
  <c r="I138" i="1"/>
  <c r="I137" i="1"/>
  <c r="I136" i="1"/>
  <c r="I135" i="1"/>
  <c r="I134" i="1"/>
  <c r="M134" i="1"/>
  <c r="I133" i="1"/>
  <c r="I132" i="1"/>
  <c r="I131" i="1"/>
  <c r="I130" i="1"/>
  <c r="I129" i="1"/>
  <c r="I128" i="1"/>
  <c r="I127" i="1"/>
  <c r="I126" i="1"/>
  <c r="I125" i="1"/>
  <c r="M125" i="1"/>
  <c r="I124" i="1"/>
  <c r="I123" i="1"/>
  <c r="I122" i="1"/>
  <c r="M122" i="1"/>
  <c r="I121" i="1"/>
  <c r="I120" i="1"/>
  <c r="I119" i="1"/>
  <c r="I118" i="1"/>
  <c r="I117" i="1"/>
  <c r="M117" i="1"/>
  <c r="I116" i="1"/>
  <c r="M116" i="1"/>
  <c r="I115" i="1"/>
  <c r="I114" i="1"/>
  <c r="I113" i="1"/>
  <c r="I112" i="1"/>
  <c r="I111" i="1"/>
  <c r="I110" i="1"/>
  <c r="I109" i="1"/>
  <c r="I108" i="1"/>
  <c r="I107" i="1"/>
  <c r="I106" i="1"/>
  <c r="I105" i="1"/>
  <c r="M105" i="1"/>
  <c r="I104" i="1"/>
  <c r="I103" i="1"/>
  <c r="I102" i="1"/>
  <c r="I101" i="1"/>
  <c r="I100" i="1"/>
  <c r="M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M69" i="1"/>
  <c r="I68" i="1"/>
  <c r="I67" i="1"/>
  <c r="I66" i="1"/>
  <c r="I65" i="1"/>
  <c r="M65" i="1"/>
  <c r="I64" i="1"/>
  <c r="M64" i="1"/>
  <c r="I63" i="1"/>
  <c r="I62" i="1"/>
  <c r="I61" i="1"/>
  <c r="I60" i="1"/>
  <c r="I59" i="1"/>
  <c r="I58" i="1"/>
  <c r="I57" i="1"/>
  <c r="I56" i="1"/>
  <c r="I55" i="1"/>
  <c r="I54" i="1"/>
  <c r="I53" i="1"/>
  <c r="M53" i="1"/>
  <c r="I52" i="1"/>
  <c r="I51" i="1"/>
  <c r="I50" i="1"/>
  <c r="I49" i="1"/>
  <c r="I48" i="1"/>
  <c r="I47" i="1"/>
  <c r="I46" i="1"/>
  <c r="I45" i="1"/>
  <c r="I44" i="1"/>
  <c r="I43" i="1"/>
  <c r="I42" i="1"/>
  <c r="I41" i="1"/>
  <c r="M41" i="1"/>
  <c r="I40" i="1"/>
  <c r="I39" i="1"/>
  <c r="I38" i="1"/>
  <c r="I37" i="1"/>
  <c r="I36" i="1"/>
  <c r="I35" i="1"/>
  <c r="I34" i="1"/>
  <c r="I33" i="1"/>
  <c r="I32" i="1"/>
  <c r="I31" i="1"/>
  <c r="I30" i="1"/>
  <c r="I29" i="1"/>
  <c r="M29" i="1"/>
  <c r="I28" i="1"/>
  <c r="M28" i="1"/>
  <c r="I27" i="1"/>
  <c r="I26" i="1"/>
  <c r="I25" i="1"/>
  <c r="I24" i="1"/>
  <c r="I23" i="1"/>
  <c r="I22" i="1"/>
  <c r="I21" i="1"/>
  <c r="I20" i="1"/>
  <c r="I19" i="1"/>
  <c r="I18" i="1"/>
  <c r="I17" i="1"/>
  <c r="M17" i="1"/>
  <c r="I16" i="1"/>
  <c r="I15" i="1"/>
  <c r="I14" i="1"/>
  <c r="I13" i="1"/>
  <c r="M13" i="1"/>
  <c r="I12" i="1"/>
  <c r="I11" i="1"/>
  <c r="I10" i="1"/>
  <c r="I9" i="1"/>
  <c r="I8" i="1"/>
  <c r="I7" i="1"/>
  <c r="I6" i="1"/>
  <c r="I5" i="1"/>
  <c r="I4" i="1"/>
  <c r="M4" i="1"/>
  <c r="M3" i="1"/>
  <c r="H3" i="1"/>
  <c r="F231" i="1"/>
  <c r="L230" i="1" s="1"/>
  <c r="I3" i="1"/>
  <c r="G231" i="1"/>
  <c r="AO110" i="3" l="1"/>
  <c r="AT222" i="3"/>
  <c r="AL223" i="3"/>
  <c r="AT223" i="3"/>
  <c r="AT19" i="3"/>
  <c r="AM20" i="3"/>
  <c r="AN222" i="3"/>
  <c r="AT70" i="3"/>
  <c r="AU69" i="3" s="1"/>
  <c r="AL71" i="3"/>
  <c r="AM71" i="3"/>
  <c r="AP70" i="3" s="1"/>
  <c r="AT205" i="3"/>
  <c r="AL206" i="3"/>
  <c r="AM206" i="3"/>
  <c r="AP205" i="3" s="1"/>
  <c r="AN88" i="3"/>
  <c r="AU209" i="3"/>
  <c r="AP49" i="3"/>
  <c r="AU37" i="3"/>
  <c r="AM172" i="3"/>
  <c r="AU155" i="3"/>
  <c r="AU46" i="3"/>
  <c r="AT56" i="3"/>
  <c r="AP79" i="3"/>
  <c r="AP52" i="3"/>
  <c r="AT114" i="3"/>
  <c r="AU113" i="3" s="1"/>
  <c r="AL115" i="3"/>
  <c r="AT115" i="3"/>
  <c r="AL207" i="3"/>
  <c r="AT206" i="3"/>
  <c r="AT98" i="3"/>
  <c r="AU97" i="3" s="1"/>
  <c r="AL99" i="3"/>
  <c r="AL83" i="3"/>
  <c r="AN83" i="3" s="1"/>
  <c r="AM83" i="3"/>
  <c r="AT82" i="3"/>
  <c r="AN70" i="3"/>
  <c r="AO69" i="3"/>
  <c r="AO18" i="3"/>
  <c r="AM173" i="3"/>
  <c r="AN103" i="3"/>
  <c r="AO102" i="3"/>
  <c r="AT63" i="3"/>
  <c r="AM64" i="3"/>
  <c r="AP63" i="3" s="1"/>
  <c r="AL64" i="3"/>
  <c r="AL52" i="3"/>
  <c r="AT51" i="3"/>
  <c r="AU50" i="3" s="1"/>
  <c r="AM52" i="3"/>
  <c r="AT23" i="3"/>
  <c r="AM24" i="3"/>
  <c r="AN24" i="3" s="1"/>
  <c r="AM19" i="3"/>
  <c r="AT122" i="3"/>
  <c r="AU121" i="3" s="1"/>
  <c r="AL123" i="3"/>
  <c r="AM123" i="3"/>
  <c r="AT45" i="3"/>
  <c r="AU44" i="3" s="1"/>
  <c r="AM46" i="3"/>
  <c r="AT165" i="3"/>
  <c r="AT164" i="3"/>
  <c r="AL165" i="3"/>
  <c r="AN165" i="3" s="1"/>
  <c r="AN22" i="3"/>
  <c r="AO21" i="3"/>
  <c r="AT76" i="3"/>
  <c r="AL77" i="3"/>
  <c r="AM77" i="3"/>
  <c r="AT158" i="3"/>
  <c r="AU157" i="3" s="1"/>
  <c r="AL159" i="3"/>
  <c r="AM199" i="3"/>
  <c r="AP198" i="3" s="1"/>
  <c r="AT198" i="3"/>
  <c r="AU197" i="3" s="1"/>
  <c r="AM163" i="3"/>
  <c r="AP162" i="3" s="1"/>
  <c r="AT162" i="3"/>
  <c r="AU161" i="3" s="1"/>
  <c r="AT94" i="3"/>
  <c r="AL95" i="3"/>
  <c r="AM95" i="3"/>
  <c r="AP94" i="3" s="1"/>
  <c r="AT15" i="3"/>
  <c r="AU15" i="3" s="1"/>
  <c r="AM15" i="3"/>
  <c r="AL15" i="3"/>
  <c r="AT14" i="3"/>
  <c r="AU13" i="3" s="1"/>
  <c r="AM132" i="3"/>
  <c r="AP131" i="3" s="1"/>
  <c r="AT131" i="3"/>
  <c r="AU130" i="3" s="1"/>
  <c r="AL132" i="3"/>
  <c r="AM112" i="3"/>
  <c r="AL112" i="3"/>
  <c r="AL36" i="3"/>
  <c r="AO27" i="3"/>
  <c r="AU223" i="3"/>
  <c r="AU70" i="3"/>
  <c r="AT132" i="3"/>
  <c r="AL171" i="3"/>
  <c r="AT170" i="3"/>
  <c r="AU169" i="3" s="1"/>
  <c r="AT121" i="3"/>
  <c r="AU120" i="3" s="1"/>
  <c r="AL122" i="3"/>
  <c r="AM122" i="3"/>
  <c r="AL163" i="3"/>
  <c r="AN163" i="3" s="1"/>
  <c r="AO229" i="3"/>
  <c r="AN230" i="3"/>
  <c r="AO230" i="3"/>
  <c r="AM152" i="3"/>
  <c r="AP146" i="3"/>
  <c r="AU90" i="3"/>
  <c r="AL173" i="3"/>
  <c r="AO173" i="3" s="1"/>
  <c r="AM36" i="3"/>
  <c r="AP36" i="3" s="1"/>
  <c r="AN106" i="3"/>
  <c r="AT50" i="3"/>
  <c r="AU49" i="3" s="1"/>
  <c r="AM51" i="3"/>
  <c r="AP50" i="3" s="1"/>
  <c r="AL51" i="3"/>
  <c r="AO50" i="3" s="1"/>
  <c r="AQ50" i="3" s="1"/>
  <c r="AR50" i="3" s="1"/>
  <c r="AL190" i="3"/>
  <c r="AN190" i="3" s="1"/>
  <c r="AM190" i="3"/>
  <c r="AT20" i="3"/>
  <c r="AU19" i="3" s="1"/>
  <c r="AM21" i="3"/>
  <c r="AP20" i="3" s="1"/>
  <c r="AP149" i="3"/>
  <c r="AQ149" i="3" s="1"/>
  <c r="AR149" i="3" s="1"/>
  <c r="AN150" i="3"/>
  <c r="AP193" i="3"/>
  <c r="AQ193" i="3" s="1"/>
  <c r="AR193" i="3" s="1"/>
  <c r="AT21" i="3"/>
  <c r="AU20" i="3" s="1"/>
  <c r="AN215" i="3"/>
  <c r="AN118" i="3"/>
  <c r="AT36" i="3"/>
  <c r="AU35" i="3" s="1"/>
  <c r="AP30" i="3"/>
  <c r="AM171" i="3"/>
  <c r="AU96" i="3"/>
  <c r="AP80" i="3"/>
  <c r="AP167" i="3"/>
  <c r="AQ167" i="3" s="1"/>
  <c r="AR167" i="3" s="1"/>
  <c r="AP168" i="3"/>
  <c r="AM115" i="3"/>
  <c r="AP114" i="3" s="1"/>
  <c r="AL199" i="3"/>
  <c r="AN108" i="3"/>
  <c r="AO107" i="3"/>
  <c r="AT95" i="3"/>
  <c r="AU94" i="3" s="1"/>
  <c r="AM96" i="3"/>
  <c r="AP95" i="3" s="1"/>
  <c r="AL20" i="3"/>
  <c r="AP66" i="3"/>
  <c r="AN212" i="3"/>
  <c r="AM144" i="3"/>
  <c r="AU208" i="3"/>
  <c r="AT174" i="3"/>
  <c r="AM175" i="3"/>
  <c r="AM43" i="3"/>
  <c r="AT42" i="3"/>
  <c r="AL43" i="3"/>
  <c r="AL175" i="3"/>
  <c r="AU63" i="3"/>
  <c r="AU171" i="3"/>
  <c r="AO22" i="3"/>
  <c r="AT85" i="3"/>
  <c r="AL86" i="3"/>
  <c r="AP178" i="3"/>
  <c r="AL72" i="3"/>
  <c r="AO72" i="3" s="1"/>
  <c r="AT72" i="3"/>
  <c r="AU71" i="3" s="1"/>
  <c r="AM60" i="3"/>
  <c r="AL60" i="3"/>
  <c r="AT106" i="3"/>
  <c r="AL107" i="3"/>
  <c r="AP72" i="3"/>
  <c r="AP73" i="3"/>
  <c r="AU8" i="3"/>
  <c r="AQ179" i="3"/>
  <c r="AR179" i="3" s="1"/>
  <c r="AP157" i="3"/>
  <c r="AJ231" i="3"/>
  <c r="AO17" i="3"/>
  <c r="AT175" i="3"/>
  <c r="AN73" i="3"/>
  <c r="AP133" i="3"/>
  <c r="AT190" i="3"/>
  <c r="AU189" i="3" s="1"/>
  <c r="AM191" i="3"/>
  <c r="AP190" i="3" s="1"/>
  <c r="AT217" i="3"/>
  <c r="AM218" i="3"/>
  <c r="AL218" i="3"/>
  <c r="AN207" i="3"/>
  <c r="AN219" i="3"/>
  <c r="AL191" i="3"/>
  <c r="AT83" i="3"/>
  <c r="AU82" i="3" s="1"/>
  <c r="AM84" i="3"/>
  <c r="AP83" i="3" s="1"/>
  <c r="AL84" i="3"/>
  <c r="AQ66" i="3"/>
  <c r="AR66" i="3" s="1"/>
  <c r="AT178" i="3"/>
  <c r="AT59" i="3"/>
  <c r="AU58" i="3" s="1"/>
  <c r="AP96" i="3"/>
  <c r="AL211" i="3"/>
  <c r="AO210" i="3" s="1"/>
  <c r="AQ210" i="3" s="1"/>
  <c r="AR210" i="3" s="1"/>
  <c r="AU108" i="3"/>
  <c r="AP154" i="3"/>
  <c r="AU181" i="3"/>
  <c r="AO23" i="3"/>
  <c r="AT10" i="3"/>
  <c r="AM11" i="3"/>
  <c r="AN11" i="3" s="1"/>
  <c r="AT213" i="3"/>
  <c r="AL214" i="3"/>
  <c r="AP112" i="3"/>
  <c r="AM208" i="3"/>
  <c r="AP207" i="3" s="1"/>
  <c r="AL208" i="3"/>
  <c r="AO80" i="3"/>
  <c r="AP67" i="3"/>
  <c r="AP27" i="3"/>
  <c r="AM159" i="3"/>
  <c r="AP159" i="3" s="1"/>
  <c r="AL143" i="3"/>
  <c r="AO143" i="3" s="1"/>
  <c r="AT142" i="3"/>
  <c r="AU141" i="3" s="1"/>
  <c r="AM49" i="3"/>
  <c r="AN49" i="3" s="1"/>
  <c r="AM22" i="3"/>
  <c r="AP21" i="3" s="1"/>
  <c r="AT22" i="3"/>
  <c r="AT220" i="3"/>
  <c r="AU219" i="3" s="1"/>
  <c r="AL221" i="3"/>
  <c r="AO221" i="3" s="1"/>
  <c r="AQ221" i="3" s="1"/>
  <c r="AR221" i="3" s="1"/>
  <c r="AN120" i="3"/>
  <c r="AO166" i="3"/>
  <c r="AT74" i="3"/>
  <c r="AL75" i="3"/>
  <c r="AT133" i="3"/>
  <c r="AU132" i="3" s="1"/>
  <c r="AM133" i="3"/>
  <c r="AL133" i="3"/>
  <c r="AO133" i="3" s="1"/>
  <c r="AQ133" i="3" s="1"/>
  <c r="AR133" i="3" s="1"/>
  <c r="AM228" i="3"/>
  <c r="AP227" i="3" s="1"/>
  <c r="AL228" i="3"/>
  <c r="AT219" i="3"/>
  <c r="AL220" i="3"/>
  <c r="AM220" i="3"/>
  <c r="AP219" i="3" s="1"/>
  <c r="AP142" i="3"/>
  <c r="AT81" i="3"/>
  <c r="AU80" i="3" s="1"/>
  <c r="AM82" i="3"/>
  <c r="AP81" i="3" s="1"/>
  <c r="AP163" i="3"/>
  <c r="AQ65" i="3"/>
  <c r="AR65" i="3" s="1"/>
  <c r="AU206" i="3"/>
  <c r="AU64" i="3"/>
  <c r="AU12" i="3"/>
  <c r="AU133" i="3"/>
  <c r="AT151" i="3"/>
  <c r="AU150" i="3" s="1"/>
  <c r="AU152" i="3"/>
  <c r="AN179" i="3"/>
  <c r="AL166" i="3"/>
  <c r="AT111" i="3"/>
  <c r="AT110" i="3"/>
  <c r="AM111" i="3"/>
  <c r="AP110" i="3" s="1"/>
  <c r="AN46" i="3"/>
  <c r="AM3" i="3"/>
  <c r="AN3" i="3" s="1"/>
  <c r="AT3" i="3"/>
  <c r="AT26" i="3"/>
  <c r="AM27" i="3"/>
  <c r="AT27" i="3"/>
  <c r="AU26" i="3" s="1"/>
  <c r="AT146" i="3"/>
  <c r="AU145" i="3" s="1"/>
  <c r="AL147" i="3"/>
  <c r="AO146" i="3" s="1"/>
  <c r="AQ146" i="3" s="1"/>
  <c r="AR146" i="3" s="1"/>
  <c r="AM223" i="3"/>
  <c r="AL139" i="3"/>
  <c r="AP175" i="3"/>
  <c r="AP176" i="3"/>
  <c r="AT163" i="3"/>
  <c r="AT123" i="3"/>
  <c r="AU122" i="3" s="1"/>
  <c r="AT124" i="3"/>
  <c r="AU123" i="3" s="1"/>
  <c r="AM124" i="3"/>
  <c r="AP123" i="3" s="1"/>
  <c r="AL124" i="3"/>
  <c r="AN124" i="3" s="1"/>
  <c r="AT91" i="3"/>
  <c r="AM92" i="3"/>
  <c r="AL92" i="3"/>
  <c r="AN92" i="3" s="1"/>
  <c r="AT11" i="3"/>
  <c r="AM12" i="3"/>
  <c r="AL12" i="3"/>
  <c r="AT77" i="3"/>
  <c r="AU76" i="3" s="1"/>
  <c r="AM78" i="3"/>
  <c r="AP77" i="3" s="1"/>
  <c r="AL57" i="3"/>
  <c r="AN57" i="3" s="1"/>
  <c r="AT29" i="3"/>
  <c r="AU29" i="3" s="1"/>
  <c r="AL30" i="3"/>
  <c r="AN30" i="3" s="1"/>
  <c r="AM229" i="3"/>
  <c r="AT228" i="3"/>
  <c r="AU227" i="3" s="1"/>
  <c r="AT229" i="3"/>
  <c r="AU228" i="3" s="1"/>
  <c r="AP179" i="3"/>
  <c r="AM17" i="3"/>
  <c r="AT24" i="3"/>
  <c r="AT200" i="3"/>
  <c r="AL201" i="3"/>
  <c r="AN201" i="3" s="1"/>
  <c r="AN128" i="3"/>
  <c r="AM101" i="3"/>
  <c r="AP100" i="3" s="1"/>
  <c r="AT100" i="3"/>
  <c r="AU99" i="3" s="1"/>
  <c r="AT211" i="3"/>
  <c r="AM212" i="3"/>
  <c r="AP211" i="3" s="1"/>
  <c r="AP139" i="3"/>
  <c r="AP68" i="3"/>
  <c r="AQ68" i="3" s="1"/>
  <c r="AR68" i="3" s="1"/>
  <c r="AL216" i="3"/>
  <c r="AT208" i="3"/>
  <c r="AU207" i="3" s="1"/>
  <c r="AU139" i="3"/>
  <c r="AM204" i="3"/>
  <c r="AP166" i="3"/>
  <c r="AQ166" i="3" s="1"/>
  <c r="AR166" i="3" s="1"/>
  <c r="AT12" i="3"/>
  <c r="AT96" i="3"/>
  <c r="AP33" i="3"/>
  <c r="AT18" i="3"/>
  <c r="AT17" i="3"/>
  <c r="AU16" i="3" s="1"/>
  <c r="AT216" i="3"/>
  <c r="AU215" i="3" s="1"/>
  <c r="AL217" i="3"/>
  <c r="AT128" i="3"/>
  <c r="AU128" i="3" s="1"/>
  <c r="AM129" i="3"/>
  <c r="AP134" i="3"/>
  <c r="AU125" i="3"/>
  <c r="AO101" i="3"/>
  <c r="AP201" i="3"/>
  <c r="AN187" i="3"/>
  <c r="AT78" i="3"/>
  <c r="AU77" i="3" s="1"/>
  <c r="AM174" i="3"/>
  <c r="AT201" i="3"/>
  <c r="AU201" i="3" s="1"/>
  <c r="AL202" i="3"/>
  <c r="AL198" i="3"/>
  <c r="AN198" i="3" s="1"/>
  <c r="AP202" i="3"/>
  <c r="AL97" i="3"/>
  <c r="AT179" i="3"/>
  <c r="AU178" i="3" s="1"/>
  <c r="AT159" i="3"/>
  <c r="AU158" i="3" s="1"/>
  <c r="AT99" i="3"/>
  <c r="AL79" i="3"/>
  <c r="AT67" i="3"/>
  <c r="AM87" i="3"/>
  <c r="AL25" i="3"/>
  <c r="AM13" i="3"/>
  <c r="AL204" i="3"/>
  <c r="AL196" i="3"/>
  <c r="AT189" i="3"/>
  <c r="AL160" i="3"/>
  <c r="AT92" i="3"/>
  <c r="AU91" i="3" s="1"/>
  <c r="AL93" i="3"/>
  <c r="AM93" i="3"/>
  <c r="AP92" i="3" s="1"/>
  <c r="AT68" i="3"/>
  <c r="AU67" i="3" s="1"/>
  <c r="AM196" i="3"/>
  <c r="AM160" i="3"/>
  <c r="AP160" i="3" s="1"/>
  <c r="AU116" i="3"/>
  <c r="AT7" i="3"/>
  <c r="AU6" i="3" s="1"/>
  <c r="AT135" i="3"/>
  <c r="AU134" i="3" s="1"/>
  <c r="AT218" i="3"/>
  <c r="AU217" i="3" s="1"/>
  <c r="AM219" i="3"/>
  <c r="AP218" i="3" s="1"/>
  <c r="AN154" i="3"/>
  <c r="AT102" i="3"/>
  <c r="AU101" i="3" s="1"/>
  <c r="AO33" i="3"/>
  <c r="AQ33" i="3" s="1"/>
  <c r="AR33" i="3" s="1"/>
  <c r="AM102" i="3"/>
  <c r="AP101" i="3" s="1"/>
  <c r="AN157" i="3"/>
  <c r="AL126" i="3"/>
  <c r="AM126" i="3"/>
  <c r="AP125" i="3" s="1"/>
  <c r="AL101" i="3"/>
  <c r="AT187" i="3"/>
  <c r="AT139" i="3"/>
  <c r="AT57" i="3"/>
  <c r="AU57" i="3" s="1"/>
  <c r="AM151" i="3"/>
  <c r="AN151" i="3" s="1"/>
  <c r="AL142" i="3"/>
  <c r="AT73" i="3"/>
  <c r="AL74" i="3"/>
  <c r="AL13" i="3"/>
  <c r="AN69" i="3"/>
  <c r="AL42" i="3"/>
  <c r="AT41" i="3"/>
  <c r="AU40" i="3" s="1"/>
  <c r="AM42" i="3"/>
  <c r="AP41" i="3" s="1"/>
  <c r="AM45" i="3"/>
  <c r="AN45" i="3" s="1"/>
  <c r="AT40" i="3"/>
  <c r="AU39" i="3" s="1"/>
  <c r="AT105" i="3"/>
  <c r="AL105" i="3"/>
  <c r="AO105" i="3" s="1"/>
  <c r="AQ105" i="3" s="1"/>
  <c r="AR105" i="3" s="1"/>
  <c r="AU187" i="3"/>
  <c r="AP113" i="3"/>
  <c r="AQ113" i="3" s="1"/>
  <c r="AR113" i="3" s="1"/>
  <c r="AP196" i="3"/>
  <c r="AT25" i="3"/>
  <c r="AU24" i="3" s="1"/>
  <c r="AP46" i="3"/>
  <c r="AP180" i="3"/>
  <c r="AU148" i="3"/>
  <c r="AP57" i="3"/>
  <c r="AT227" i="3"/>
  <c r="AL226" i="3"/>
  <c r="AT214" i="3"/>
  <c r="AU213" i="3" s="1"/>
  <c r="AT166" i="3"/>
  <c r="AU165" i="3" s="1"/>
  <c r="AT86" i="3"/>
  <c r="AU85" i="3" s="1"/>
  <c r="AP221" i="3"/>
  <c r="AT221" i="3"/>
  <c r="AM227" i="3"/>
  <c r="AP226" i="3" s="1"/>
  <c r="AM217" i="3"/>
  <c r="AM121" i="3"/>
  <c r="AP120" i="3" s="1"/>
  <c r="AT138" i="3"/>
  <c r="AU137" i="3" s="1"/>
  <c r="AU202" i="3"/>
  <c r="AT75" i="3"/>
  <c r="AU74" i="3" s="1"/>
  <c r="AL81" i="3"/>
  <c r="AN81" i="3" s="1"/>
  <c r="AT33" i="3"/>
  <c r="AU32" i="3" s="1"/>
  <c r="AL28" i="3"/>
  <c r="AN28" i="3" s="1"/>
  <c r="AL10" i="3"/>
  <c r="AM10" i="3"/>
  <c r="AT88" i="3"/>
  <c r="AU88" i="3" s="1"/>
  <c r="AM89" i="3"/>
  <c r="AP88" i="3" s="1"/>
  <c r="AL89" i="3"/>
  <c r="AT8" i="3"/>
  <c r="AT212" i="3"/>
  <c r="AM213" i="3"/>
  <c r="AT204" i="3"/>
  <c r="AU203" i="3" s="1"/>
  <c r="AL156" i="3"/>
  <c r="AT112" i="3"/>
  <c r="AU111" i="3" s="1"/>
  <c r="AL76" i="3"/>
  <c r="AM40" i="3"/>
  <c r="AP40" i="3" s="1"/>
  <c r="AO120" i="3"/>
  <c r="AL94" i="3"/>
  <c r="AT93" i="3"/>
  <c r="AP214" i="3"/>
  <c r="AU214" i="3"/>
  <c r="AT107" i="3"/>
  <c r="AU106" i="3" s="1"/>
  <c r="AN40" i="3"/>
  <c r="AT5" i="3"/>
  <c r="AU5" i="3" s="1"/>
  <c r="AL6" i="3"/>
  <c r="AT84" i="3"/>
  <c r="AP69" i="3"/>
  <c r="AM18" i="3"/>
  <c r="AP17" i="3" s="1"/>
  <c r="AM25" i="3"/>
  <c r="AP24" i="3" s="1"/>
  <c r="AT32" i="3"/>
  <c r="AT192" i="3"/>
  <c r="AU192" i="3" s="1"/>
  <c r="AM193" i="3"/>
  <c r="AL100" i="3"/>
  <c r="AP48" i="3"/>
  <c r="AQ48" i="3" s="1"/>
  <c r="AR48" i="3" s="1"/>
  <c r="AM216" i="3"/>
  <c r="AP215" i="3" s="1"/>
  <c r="AM188" i="3"/>
  <c r="AM76" i="3"/>
  <c r="AP75" i="3" s="1"/>
  <c r="AP126" i="3"/>
  <c r="AP127" i="3"/>
  <c r="AO199" i="3"/>
  <c r="AN200" i="3"/>
  <c r="AN227" i="3"/>
  <c r="AO226" i="3"/>
  <c r="AQ226" i="3" s="1"/>
  <c r="AR226" i="3" s="1"/>
  <c r="AO123" i="3"/>
  <c r="AU126" i="3"/>
  <c r="AU127" i="3"/>
  <c r="AP3" i="3"/>
  <c r="AP4" i="3"/>
  <c r="AQ117" i="3"/>
  <c r="AR117" i="3" s="1"/>
  <c r="AO114" i="3"/>
  <c r="AQ114" i="3" s="1"/>
  <c r="AR114" i="3" s="1"/>
  <c r="AN115" i="3"/>
  <c r="AO8" i="3"/>
  <c r="AQ8" i="3" s="1"/>
  <c r="AR8" i="3" s="1"/>
  <c r="AN9" i="3"/>
  <c r="AN186" i="3"/>
  <c r="AO185" i="3"/>
  <c r="AO186" i="3"/>
  <c r="AP107" i="3"/>
  <c r="AN109" i="3"/>
  <c r="AO108" i="3"/>
  <c r="AO109" i="3"/>
  <c r="AQ62" i="3"/>
  <c r="AR62" i="3" s="1"/>
  <c r="AU62" i="3"/>
  <c r="AO223" i="3"/>
  <c r="AN224" i="3"/>
  <c r="AQ169" i="3"/>
  <c r="AR169" i="3" s="1"/>
  <c r="AN117" i="3"/>
  <c r="AP141" i="3"/>
  <c r="AU147" i="3"/>
  <c r="AP97" i="3"/>
  <c r="AP98" i="3"/>
  <c r="AO43" i="3"/>
  <c r="AN44" i="3"/>
  <c r="AO134" i="3"/>
  <c r="AQ134" i="3" s="1"/>
  <c r="AR134" i="3" s="1"/>
  <c r="AN135" i="3"/>
  <c r="AN152" i="3"/>
  <c r="AO151" i="3"/>
  <c r="AP182" i="3"/>
  <c r="AQ182" i="3" s="1"/>
  <c r="AR182" i="3" s="1"/>
  <c r="AQ21" i="3"/>
  <c r="AR21" i="3" s="1"/>
  <c r="AO60" i="3"/>
  <c r="AN61" i="3"/>
  <c r="AO61" i="3"/>
  <c r="AU14" i="3"/>
  <c r="AN91" i="3"/>
  <c r="AO90" i="3"/>
  <c r="AQ90" i="3" s="1"/>
  <c r="AR90" i="3" s="1"/>
  <c r="AN27" i="3"/>
  <c r="AO26" i="3"/>
  <c r="AN127" i="3"/>
  <c r="AO127" i="3"/>
  <c r="AQ127" i="3" s="1"/>
  <c r="AR127" i="3" s="1"/>
  <c r="AO154" i="3"/>
  <c r="AQ154" i="3" s="1"/>
  <c r="AR154" i="3" s="1"/>
  <c r="AN155" i="3"/>
  <c r="AO175" i="3"/>
  <c r="AQ175" i="3" s="1"/>
  <c r="AR175" i="3" s="1"/>
  <c r="AN176" i="3"/>
  <c r="AO160" i="3"/>
  <c r="AN161" i="3"/>
  <c r="AP185" i="3"/>
  <c r="AP186" i="3"/>
  <c r="AO3" i="3"/>
  <c r="AN4" i="3"/>
  <c r="AN125" i="3"/>
  <c r="AO124" i="3"/>
  <c r="AN116" i="3"/>
  <c r="AO115" i="3"/>
  <c r="AN55" i="3"/>
  <c r="AO54" i="3"/>
  <c r="AQ54" i="3" s="1"/>
  <c r="AR54" i="3" s="1"/>
  <c r="AN136" i="3"/>
  <c r="AO135" i="3"/>
  <c r="AQ135" i="3" s="1"/>
  <c r="AR135" i="3" s="1"/>
  <c r="AO14" i="3"/>
  <c r="AQ14" i="3" s="1"/>
  <c r="AR14" i="3" s="1"/>
  <c r="AN15" i="3"/>
  <c r="AU175" i="3"/>
  <c r="AN148" i="3"/>
  <c r="AN90" i="3"/>
  <c r="AP6" i="3"/>
  <c r="AP7" i="3"/>
  <c r="AQ7" i="3" s="1"/>
  <c r="AR7" i="3" s="1"/>
  <c r="AN173" i="3"/>
  <c r="AO172" i="3"/>
  <c r="AN143" i="3"/>
  <c r="AO57" i="3"/>
  <c r="AQ57" i="3" s="1"/>
  <c r="AR57" i="3" s="1"/>
  <c r="AN58" i="3"/>
  <c r="AU53" i="3"/>
  <c r="AU118" i="3"/>
  <c r="AU119" i="3"/>
  <c r="AU21" i="3"/>
  <c r="AO91" i="3"/>
  <c r="AU28" i="3"/>
  <c r="AO25" i="3"/>
  <c r="AN26" i="3"/>
  <c r="AP26" i="3"/>
  <c r="AU196" i="3"/>
  <c r="AU193" i="3"/>
  <c r="AP192" i="3"/>
  <c r="AU163" i="3"/>
  <c r="AU164" i="3"/>
  <c r="AO37" i="3"/>
  <c r="AQ37" i="3" s="1"/>
  <c r="AR37" i="3" s="1"/>
  <c r="AN38" i="3"/>
  <c r="AP161" i="3"/>
  <c r="AO140" i="3"/>
  <c r="AQ140" i="3" s="1"/>
  <c r="AR140" i="3" s="1"/>
  <c r="AN141" i="3"/>
  <c r="AP152" i="3"/>
  <c r="AP153" i="3"/>
  <c r="AQ153" i="3" s="1"/>
  <c r="AR153" i="3" s="1"/>
  <c r="AO52" i="3"/>
  <c r="AQ52" i="3" s="1"/>
  <c r="AR52" i="3" s="1"/>
  <c r="AN53" i="3"/>
  <c r="AU9" i="3"/>
  <c r="AO161" i="3"/>
  <c r="AQ161" i="3" s="1"/>
  <c r="AR161" i="3" s="1"/>
  <c r="AN162" i="3"/>
  <c r="AO162" i="3"/>
  <c r="AQ162" i="3" s="1"/>
  <c r="AR162" i="3" s="1"/>
  <c r="AP58" i="3"/>
  <c r="AP59" i="3"/>
  <c r="AU160" i="3"/>
  <c r="AO191" i="3"/>
  <c r="AN192" i="3"/>
  <c r="AO208" i="3"/>
  <c r="AN209" i="3"/>
  <c r="AO209" i="3"/>
  <c r="AN194" i="3"/>
  <c r="AO200" i="3"/>
  <c r="AU135" i="3"/>
  <c r="AN164" i="3"/>
  <c r="AU103" i="3"/>
  <c r="AU104" i="3"/>
  <c r="AO40" i="3"/>
  <c r="AN41" i="3"/>
  <c r="AO4" i="3"/>
  <c r="AU60" i="3"/>
  <c r="AU3" i="3"/>
  <c r="AU4" i="3"/>
  <c r="AO6" i="3"/>
  <c r="AN7" i="3"/>
  <c r="AP91" i="3"/>
  <c r="AP38" i="3"/>
  <c r="AQ38" i="3" s="1"/>
  <c r="AR38" i="3" s="1"/>
  <c r="AP39" i="3"/>
  <c r="AQ39" i="3" s="1"/>
  <c r="AR39" i="3" s="1"/>
  <c r="AU55" i="3"/>
  <c r="AU168" i="3"/>
  <c r="AN119" i="3"/>
  <c r="AO118" i="3"/>
  <c r="AO119" i="3"/>
  <c r="AO145" i="3"/>
  <c r="AQ145" i="3" s="1"/>
  <c r="AR145" i="3" s="1"/>
  <c r="AN146" i="3"/>
  <c r="AP124" i="3"/>
  <c r="AN51" i="3"/>
  <c r="AO49" i="3"/>
  <c r="AQ49" i="3" s="1"/>
  <c r="AR49" i="3" s="1"/>
  <c r="AN50" i="3"/>
  <c r="AU31" i="3"/>
  <c r="AU210" i="3"/>
  <c r="AN195" i="3"/>
  <c r="AO194" i="3"/>
  <c r="AP164" i="3"/>
  <c r="AU162" i="3"/>
  <c r="AU98" i="3"/>
  <c r="AU36" i="3"/>
  <c r="AU151" i="3"/>
  <c r="AP130" i="3"/>
  <c r="AP14" i="3"/>
  <c r="AP15" i="3"/>
  <c r="AO53" i="3"/>
  <c r="AQ53" i="3" s="1"/>
  <c r="AR53" i="3" s="1"/>
  <c r="AU226" i="3"/>
  <c r="AU188" i="3"/>
  <c r="AO44" i="3"/>
  <c r="AO31" i="3"/>
  <c r="AQ31" i="3" s="1"/>
  <c r="AR31" i="3" s="1"/>
  <c r="AN32" i="3"/>
  <c r="AP199" i="3"/>
  <c r="AP200" i="3"/>
  <c r="AO58" i="3"/>
  <c r="AN59" i="3"/>
  <c r="AQ72" i="3"/>
  <c r="AR72" i="3" s="1"/>
  <c r="AN178" i="3"/>
  <c r="AO177" i="3"/>
  <c r="AQ177" i="3" s="1"/>
  <c r="AR177" i="3" s="1"/>
  <c r="AO178" i="3"/>
  <c r="AQ178" i="3" s="1"/>
  <c r="AR178" i="3" s="1"/>
  <c r="AP189" i="3"/>
  <c r="AN36" i="3"/>
  <c r="AO35" i="3"/>
  <c r="AO36" i="3"/>
  <c r="AQ36" i="3" s="1"/>
  <c r="AR36" i="3" s="1"/>
  <c r="AU172" i="3"/>
  <c r="AU173" i="3"/>
  <c r="AO148" i="3"/>
  <c r="AN149" i="3"/>
  <c r="AO129" i="3"/>
  <c r="AN130" i="3"/>
  <c r="AP103" i="3"/>
  <c r="AQ103" i="3" s="1"/>
  <c r="AR103" i="3" s="1"/>
  <c r="AP104" i="3"/>
  <c r="AU43" i="3"/>
  <c r="AO28" i="3"/>
  <c r="AQ28" i="3" s="1"/>
  <c r="AR28" i="3" s="1"/>
  <c r="AN29" i="3"/>
  <c r="AN64" i="3"/>
  <c r="AN184" i="3"/>
  <c r="AO183" i="3"/>
  <c r="AQ183" i="3" s="1"/>
  <c r="AR183" i="3" s="1"/>
  <c r="AO184" i="3"/>
  <c r="AQ184" i="3" s="1"/>
  <c r="AR184" i="3" s="1"/>
  <c r="AO32" i="3"/>
  <c r="AO196" i="3"/>
  <c r="AQ196" i="3" s="1"/>
  <c r="AR196" i="3" s="1"/>
  <c r="AN197" i="3"/>
  <c r="AO79" i="3"/>
  <c r="AQ79" i="3" s="1"/>
  <c r="AR79" i="3" s="1"/>
  <c r="AN80" i="3"/>
  <c r="AP64" i="3"/>
  <c r="AP55" i="3"/>
  <c r="AP56" i="3"/>
  <c r="AU136" i="3"/>
  <c r="AP194" i="3"/>
  <c r="AP195" i="3"/>
  <c r="AU117" i="3"/>
  <c r="AP29" i="3"/>
  <c r="AU48" i="3"/>
  <c r="AO15" i="3"/>
  <c r="AU185" i="3"/>
  <c r="AU186" i="3"/>
  <c r="AU153" i="3"/>
  <c r="AP147" i="3"/>
  <c r="AU224" i="3"/>
  <c r="AQ168" i="3"/>
  <c r="AR168" i="3" s="1"/>
  <c r="AU149" i="3"/>
  <c r="AO164" i="3"/>
  <c r="AO130" i="3"/>
  <c r="AN131" i="3"/>
  <c r="AU87" i="3"/>
  <c r="AN172" i="3"/>
  <c r="AU65" i="3"/>
  <c r="AP23" i="3"/>
  <c r="AQ23" i="3" s="1"/>
  <c r="AR23" i="3" s="1"/>
  <c r="AO181" i="3"/>
  <c r="AQ181" i="3" s="1"/>
  <c r="AR181" i="3" s="1"/>
  <c r="AN182" i="3"/>
  <c r="AN82" i="3"/>
  <c r="AO81" i="3"/>
  <c r="AQ81" i="3" s="1"/>
  <c r="AR81" i="3" s="1"/>
  <c r="AU89" i="3"/>
  <c r="AO211" i="3"/>
  <c r="AQ211" i="3" s="1"/>
  <c r="AR211" i="3" s="1"/>
  <c r="AU182" i="3"/>
  <c r="AP118" i="3"/>
  <c r="AP119" i="3"/>
  <c r="AQ34" i="3"/>
  <c r="AR34" i="3" s="1"/>
  <c r="AN98" i="3"/>
  <c r="AO20" i="3"/>
  <c r="AQ20" i="3" s="1"/>
  <c r="AR20" i="3" s="1"/>
  <c r="AN21" i="3"/>
  <c r="AO176" i="3"/>
  <c r="AQ176" i="3" s="1"/>
  <c r="AR176" i="3" s="1"/>
  <c r="AN183" i="3"/>
  <c r="AO152" i="3"/>
  <c r="AQ152" i="3" s="1"/>
  <c r="AR152" i="3" s="1"/>
  <c r="AN31" i="3"/>
  <c r="AO30" i="3"/>
  <c r="AQ30" i="3" s="1"/>
  <c r="AR30" i="3" s="1"/>
  <c r="AU54" i="3"/>
  <c r="AO137" i="3"/>
  <c r="AQ137" i="3" s="1"/>
  <c r="AR137" i="3" s="1"/>
  <c r="AN138" i="3"/>
  <c r="AP170" i="3"/>
  <c r="AP172" i="3"/>
  <c r="AU144" i="3"/>
  <c r="AO71" i="3"/>
  <c r="AN72" i="3"/>
  <c r="AP35" i="3"/>
  <c r="AN14" i="3"/>
  <c r="AO13" i="3"/>
  <c r="AO46" i="3"/>
  <c r="AQ46" i="3" s="1"/>
  <c r="AR46" i="3" s="1"/>
  <c r="AN47" i="3"/>
  <c r="AO197" i="3"/>
  <c r="AQ197" i="3" s="1"/>
  <c r="AR197" i="3" s="1"/>
  <c r="AU199" i="3"/>
  <c r="AU184" i="3"/>
  <c r="AO180" i="3"/>
  <c r="AQ180" i="3" s="1"/>
  <c r="AR180" i="3" s="1"/>
  <c r="AN181" i="3"/>
  <c r="AP230" i="3"/>
  <c r="AQ230" i="3" s="1"/>
  <c r="AR230" i="3" s="1"/>
  <c r="AP229" i="3"/>
  <c r="AQ229" i="3" s="1"/>
  <c r="AR229" i="3" s="1"/>
  <c r="AU129" i="3"/>
  <c r="AU66" i="3"/>
  <c r="AP32" i="3"/>
  <c r="AN171" i="3"/>
  <c r="AN193" i="3"/>
  <c r="AO192" i="3"/>
  <c r="AQ192" i="3" s="1"/>
  <c r="AR192" i="3" s="1"/>
  <c r="AU177" i="3"/>
  <c r="AQ67" i="3"/>
  <c r="AR67" i="3" s="1"/>
  <c r="AO188" i="3"/>
  <c r="AN189" i="3"/>
  <c r="AP136" i="3"/>
  <c r="AQ136" i="3" s="1"/>
  <c r="AR136" i="3" s="1"/>
  <c r="AO157" i="3"/>
  <c r="AQ157" i="3" s="1"/>
  <c r="AR157" i="3" s="1"/>
  <c r="AN158" i="3"/>
  <c r="AN48" i="3"/>
  <c r="AO47" i="3"/>
  <c r="AQ47" i="3" s="1"/>
  <c r="AR47" i="3" s="1"/>
  <c r="AU143" i="3"/>
  <c r="AU156" i="3"/>
  <c r="AN35" i="3"/>
  <c r="AO82" i="3"/>
  <c r="AT230" i="3"/>
  <c r="F3" i="3"/>
  <c r="AP60" i="3"/>
  <c r="AP61" i="3"/>
  <c r="AU115" i="3"/>
  <c r="AO55" i="3"/>
  <c r="AQ55" i="3" s="1"/>
  <c r="AR55" i="3" s="1"/>
  <c r="AN56" i="3"/>
  <c r="AO56" i="3"/>
  <c r="AP208" i="3"/>
  <c r="AP209" i="3"/>
  <c r="AO207" i="3"/>
  <c r="AQ207" i="3" s="1"/>
  <c r="AR207" i="3" s="1"/>
  <c r="AN208" i="3"/>
  <c r="AP132" i="3"/>
  <c r="AP150" i="3"/>
  <c r="AQ150" i="3" s="1"/>
  <c r="AR150" i="3" s="1"/>
  <c r="AN63" i="3"/>
  <c r="AU34" i="3"/>
  <c r="AU45" i="3"/>
  <c r="AN170" i="3"/>
  <c r="AO116" i="3"/>
  <c r="AQ116" i="3" s="1"/>
  <c r="AR116" i="3" s="1"/>
  <c r="AP108" i="3"/>
  <c r="AP109" i="3"/>
  <c r="AU191" i="3"/>
  <c r="AP148" i="3"/>
  <c r="AQ107" i="3"/>
  <c r="AR107" i="3" s="1"/>
  <c r="AN133" i="3"/>
  <c r="AO131" i="3"/>
  <c r="AQ131" i="3" s="1"/>
  <c r="AR131" i="3" s="1"/>
  <c r="AN132" i="3"/>
  <c r="AN114" i="3"/>
  <c r="AU194" i="3"/>
  <c r="AP115" i="3"/>
  <c r="N3" i="1"/>
  <c r="N230" i="1"/>
  <c r="I231" i="1"/>
  <c r="J231" i="1"/>
  <c r="H231" i="1"/>
  <c r="T3" i="1"/>
  <c r="L4" i="1"/>
  <c r="N4" i="1" s="1"/>
  <c r="S4" i="1"/>
  <c r="T4" i="1" s="1"/>
  <c r="L5" i="1"/>
  <c r="N5" i="1" s="1"/>
  <c r="S5" i="1"/>
  <c r="T5" i="1" s="1"/>
  <c r="L6" i="1"/>
  <c r="N6" i="1" s="1"/>
  <c r="S6" i="1"/>
  <c r="T6" i="1" s="1"/>
  <c r="L7" i="1"/>
  <c r="N7" i="1" s="1"/>
  <c r="S7" i="1"/>
  <c r="T7" i="1" s="1"/>
  <c r="L8" i="1"/>
  <c r="S8" i="1"/>
  <c r="T8" i="1" s="1"/>
  <c r="L9" i="1"/>
  <c r="N9" i="1" s="1"/>
  <c r="S9" i="1"/>
  <c r="T9" i="1" s="1"/>
  <c r="L10" i="1"/>
  <c r="N10" i="1" s="1"/>
  <c r="S10" i="1"/>
  <c r="T10" i="1" s="1"/>
  <c r="L11" i="1"/>
  <c r="N11" i="1" s="1"/>
  <c r="S11" i="1"/>
  <c r="T11" i="1" s="1"/>
  <c r="L12" i="1"/>
  <c r="N12" i="1" s="1"/>
  <c r="S12" i="1"/>
  <c r="T12" i="1" s="1"/>
  <c r="L13" i="1"/>
  <c r="S13" i="1"/>
  <c r="T13" i="1" s="1"/>
  <c r="L14" i="1"/>
  <c r="N14" i="1" s="1"/>
  <c r="S14" i="1"/>
  <c r="T14" i="1" s="1"/>
  <c r="L15" i="1"/>
  <c r="N15" i="1" s="1"/>
  <c r="S15" i="1"/>
  <c r="T15" i="1" s="1"/>
  <c r="L16" i="1"/>
  <c r="N16" i="1" s="1"/>
  <c r="S16" i="1"/>
  <c r="T16" i="1" s="1"/>
  <c r="L17" i="1"/>
  <c r="S17" i="1"/>
  <c r="T17" i="1" s="1"/>
  <c r="L18" i="1"/>
  <c r="N18" i="1" s="1"/>
  <c r="S18" i="1"/>
  <c r="T18" i="1" s="1"/>
  <c r="L19" i="1"/>
  <c r="N19" i="1" s="1"/>
  <c r="S19" i="1"/>
  <c r="T19" i="1" s="1"/>
  <c r="L20" i="1"/>
  <c r="N20" i="1" s="1"/>
  <c r="S20" i="1"/>
  <c r="T20" i="1" s="1"/>
  <c r="L21" i="1"/>
  <c r="N21" i="1" s="1"/>
  <c r="S21" i="1"/>
  <c r="T21" i="1" s="1"/>
  <c r="L22" i="1"/>
  <c r="N22" i="1" s="1"/>
  <c r="S22" i="1"/>
  <c r="T22" i="1" s="1"/>
  <c r="L23" i="1"/>
  <c r="N23" i="1" s="1"/>
  <c r="S23" i="1"/>
  <c r="T23" i="1" s="1"/>
  <c r="L24" i="1"/>
  <c r="N24" i="1" s="1"/>
  <c r="S24" i="1"/>
  <c r="T24" i="1" s="1"/>
  <c r="L25" i="1"/>
  <c r="S25" i="1"/>
  <c r="L26" i="1"/>
  <c r="N26" i="1" s="1"/>
  <c r="T25" i="1"/>
  <c r="S26" i="1"/>
  <c r="T26" i="1" s="1"/>
  <c r="L27" i="1"/>
  <c r="N27" i="1" s="1"/>
  <c r="S27" i="1"/>
  <c r="T27" i="1" s="1"/>
  <c r="L28" i="1"/>
  <c r="N28" i="1" s="1"/>
  <c r="S28" i="1"/>
  <c r="T28" i="1" s="1"/>
  <c r="L29" i="1"/>
  <c r="N29" i="1" s="1"/>
  <c r="S29" i="1"/>
  <c r="T29" i="1" s="1"/>
  <c r="L30" i="1"/>
  <c r="N30" i="1" s="1"/>
  <c r="S30" i="1"/>
  <c r="T30" i="1" s="1"/>
  <c r="L31" i="1"/>
  <c r="N31" i="1" s="1"/>
  <c r="S31" i="1"/>
  <c r="T31" i="1" s="1"/>
  <c r="L32" i="1"/>
  <c r="N32" i="1" s="1"/>
  <c r="S32" i="1"/>
  <c r="T32" i="1" s="1"/>
  <c r="L33" i="1"/>
  <c r="N33" i="1" s="1"/>
  <c r="S33" i="1"/>
  <c r="T33" i="1" s="1"/>
  <c r="L34" i="1"/>
  <c r="N34" i="1" s="1"/>
  <c r="S34" i="1"/>
  <c r="T34" i="1" s="1"/>
  <c r="L35" i="1"/>
  <c r="N35" i="1" s="1"/>
  <c r="S35" i="1"/>
  <c r="T35" i="1" s="1"/>
  <c r="L36" i="1"/>
  <c r="S36" i="1"/>
  <c r="T36" i="1" s="1"/>
  <c r="L37" i="1"/>
  <c r="N37" i="1" s="1"/>
  <c r="S37" i="1"/>
  <c r="T37" i="1" s="1"/>
  <c r="L38" i="1"/>
  <c r="N38" i="1" s="1"/>
  <c r="S38" i="1"/>
  <c r="T38" i="1" s="1"/>
  <c r="L39" i="1"/>
  <c r="N39" i="1" s="1"/>
  <c r="S39" i="1"/>
  <c r="T39" i="1" s="1"/>
  <c r="L40" i="1"/>
  <c r="N40" i="1" s="1"/>
  <c r="S40" i="1"/>
  <c r="T40" i="1" s="1"/>
  <c r="L41" i="1"/>
  <c r="N41" i="1" s="1"/>
  <c r="S41" i="1"/>
  <c r="T41" i="1" s="1"/>
  <c r="L42" i="1"/>
  <c r="N42" i="1" s="1"/>
  <c r="S42" i="1"/>
  <c r="T42" i="1" s="1"/>
  <c r="L43" i="1"/>
  <c r="N43" i="1" s="1"/>
  <c r="S43" i="1"/>
  <c r="T43" i="1" s="1"/>
  <c r="L44" i="1"/>
  <c r="S44" i="1"/>
  <c r="T44" i="1" s="1"/>
  <c r="L45" i="1"/>
  <c r="N45" i="1" s="1"/>
  <c r="S45" i="1"/>
  <c r="T45" i="1" s="1"/>
  <c r="L46" i="1"/>
  <c r="N46" i="1" s="1"/>
  <c r="S46" i="1"/>
  <c r="T46" i="1" s="1"/>
  <c r="L47" i="1"/>
  <c r="N47" i="1" s="1"/>
  <c r="S47" i="1"/>
  <c r="T47" i="1" s="1"/>
  <c r="L48" i="1"/>
  <c r="S48" i="1"/>
  <c r="T48" i="1" s="1"/>
  <c r="L49" i="1"/>
  <c r="N49" i="1" s="1"/>
  <c r="S49" i="1"/>
  <c r="T49" i="1" s="1"/>
  <c r="L50" i="1"/>
  <c r="N50" i="1" s="1"/>
  <c r="S50" i="1"/>
  <c r="T50" i="1" s="1"/>
  <c r="L51" i="1"/>
  <c r="N51" i="1" s="1"/>
  <c r="S51" i="1"/>
  <c r="T51" i="1" s="1"/>
  <c r="L52" i="1"/>
  <c r="N52" i="1" s="1"/>
  <c r="S52" i="1"/>
  <c r="T52" i="1" s="1"/>
  <c r="L53" i="1"/>
  <c r="N53" i="1" s="1"/>
  <c r="S53" i="1"/>
  <c r="T53" i="1" s="1"/>
  <c r="L54" i="1"/>
  <c r="N54" i="1" s="1"/>
  <c r="S54" i="1"/>
  <c r="T54" i="1" s="1"/>
  <c r="L55" i="1"/>
  <c r="N55" i="1" s="1"/>
  <c r="S55" i="1"/>
  <c r="T55" i="1" s="1"/>
  <c r="L56" i="1"/>
  <c r="S56" i="1"/>
  <c r="T56" i="1" s="1"/>
  <c r="L57" i="1"/>
  <c r="N57" i="1" s="1"/>
  <c r="S57" i="1"/>
  <c r="T57" i="1" s="1"/>
  <c r="L58" i="1"/>
  <c r="N58" i="1" s="1"/>
  <c r="S58" i="1"/>
  <c r="T58" i="1" s="1"/>
  <c r="L59" i="1"/>
  <c r="S59" i="1"/>
  <c r="T59" i="1" s="1"/>
  <c r="L60" i="1"/>
  <c r="S60" i="1"/>
  <c r="T60" i="1" s="1"/>
  <c r="L61" i="1"/>
  <c r="N61" i="1" s="1"/>
  <c r="S61" i="1"/>
  <c r="T61" i="1" s="1"/>
  <c r="L62" i="1"/>
  <c r="N62" i="1" s="1"/>
  <c r="S62" i="1"/>
  <c r="T62" i="1" s="1"/>
  <c r="L63" i="1"/>
  <c r="N63" i="1" s="1"/>
  <c r="S63" i="1"/>
  <c r="T63" i="1" s="1"/>
  <c r="L64" i="1"/>
  <c r="N64" i="1" s="1"/>
  <c r="S64" i="1"/>
  <c r="T64" i="1" s="1"/>
  <c r="L65" i="1"/>
  <c r="N65" i="1" s="1"/>
  <c r="S65" i="1"/>
  <c r="T65" i="1" s="1"/>
  <c r="L66" i="1"/>
  <c r="N66" i="1" s="1"/>
  <c r="S66" i="1"/>
  <c r="T66" i="1" s="1"/>
  <c r="L67" i="1"/>
  <c r="S67" i="1"/>
  <c r="T67" i="1" s="1"/>
  <c r="L68" i="1"/>
  <c r="N68" i="1" s="1"/>
  <c r="S68" i="1"/>
  <c r="T68" i="1" s="1"/>
  <c r="L69" i="1"/>
  <c r="S69" i="1"/>
  <c r="T69" i="1" s="1"/>
  <c r="L70" i="1"/>
  <c r="S70" i="1"/>
  <c r="T70" i="1" s="1"/>
  <c r="L71" i="1"/>
  <c r="N71" i="1" s="1"/>
  <c r="S71" i="1"/>
  <c r="T71" i="1" s="1"/>
  <c r="L72" i="1"/>
  <c r="S72" i="1"/>
  <c r="T72" i="1" s="1"/>
  <c r="L73" i="1"/>
  <c r="N73" i="1" s="1"/>
  <c r="S73" i="1"/>
  <c r="T73" i="1" s="1"/>
  <c r="L74" i="1"/>
  <c r="N74" i="1" s="1"/>
  <c r="S74" i="1"/>
  <c r="T74" i="1" s="1"/>
  <c r="L75" i="1"/>
  <c r="N75" i="1" s="1"/>
  <c r="S75" i="1"/>
  <c r="T75" i="1" s="1"/>
  <c r="L76" i="1"/>
  <c r="S76" i="1"/>
  <c r="T76" i="1" s="1"/>
  <c r="L77" i="1"/>
  <c r="N77" i="1" s="1"/>
  <c r="S77" i="1"/>
  <c r="T77" i="1" s="1"/>
  <c r="L78" i="1"/>
  <c r="N78" i="1" s="1"/>
  <c r="S78" i="1"/>
  <c r="T78" i="1" s="1"/>
  <c r="L79" i="1"/>
  <c r="N79" i="1" s="1"/>
  <c r="S79" i="1"/>
  <c r="T79" i="1" s="1"/>
  <c r="L80" i="1"/>
  <c r="N80" i="1" s="1"/>
  <c r="S80" i="1"/>
  <c r="T80" i="1" s="1"/>
  <c r="L81" i="1"/>
  <c r="N81" i="1" s="1"/>
  <c r="S81" i="1"/>
  <c r="T81" i="1" s="1"/>
  <c r="L82" i="1"/>
  <c r="S82" i="1"/>
  <c r="T82" i="1" s="1"/>
  <c r="L83" i="1"/>
  <c r="N83" i="1" s="1"/>
  <c r="S83" i="1"/>
  <c r="T83" i="1" s="1"/>
  <c r="L84" i="1"/>
  <c r="N84" i="1" s="1"/>
  <c r="S84" i="1"/>
  <c r="T84" i="1" s="1"/>
  <c r="L85" i="1"/>
  <c r="N85" i="1" s="1"/>
  <c r="S85" i="1"/>
  <c r="T85" i="1" s="1"/>
  <c r="L86" i="1"/>
  <c r="S86" i="1"/>
  <c r="T86" i="1" s="1"/>
  <c r="L87" i="1"/>
  <c r="N87" i="1" s="1"/>
  <c r="S87" i="1"/>
  <c r="T87" i="1" s="1"/>
  <c r="L88" i="1"/>
  <c r="N88" i="1" s="1"/>
  <c r="S88" i="1"/>
  <c r="T88" i="1" s="1"/>
  <c r="L89" i="1"/>
  <c r="N89" i="1" s="1"/>
  <c r="S89" i="1"/>
  <c r="T89" i="1" s="1"/>
  <c r="L90" i="1"/>
  <c r="S90" i="1"/>
  <c r="T90" i="1" s="1"/>
  <c r="L91" i="1"/>
  <c r="N91" i="1" s="1"/>
  <c r="S91" i="1"/>
  <c r="T91" i="1" s="1"/>
  <c r="L92" i="1"/>
  <c r="N92" i="1" s="1"/>
  <c r="S92" i="1"/>
  <c r="T92" i="1" s="1"/>
  <c r="L93" i="1"/>
  <c r="N93" i="1" s="1"/>
  <c r="S93" i="1"/>
  <c r="T93" i="1" s="1"/>
  <c r="L94" i="1"/>
  <c r="N94" i="1" s="1"/>
  <c r="S94" i="1"/>
  <c r="T94" i="1" s="1"/>
  <c r="L95" i="1"/>
  <c r="N95" i="1" s="1"/>
  <c r="S95" i="1"/>
  <c r="T95" i="1" s="1"/>
  <c r="L96" i="1"/>
  <c r="N96" i="1" s="1"/>
  <c r="S96" i="1"/>
  <c r="L97" i="1"/>
  <c r="T96" i="1"/>
  <c r="S97" i="1"/>
  <c r="T97" i="1" s="1"/>
  <c r="L98" i="1"/>
  <c r="N98" i="1" s="1"/>
  <c r="S98" i="1"/>
  <c r="T98" i="1" s="1"/>
  <c r="L99" i="1"/>
  <c r="N99" i="1" s="1"/>
  <c r="S99" i="1"/>
  <c r="T99" i="1" s="1"/>
  <c r="L100" i="1"/>
  <c r="N100" i="1" s="1"/>
  <c r="S100" i="1"/>
  <c r="T100" i="1" s="1"/>
  <c r="L101" i="1"/>
  <c r="N101" i="1" s="1"/>
  <c r="S101" i="1"/>
  <c r="T101" i="1" s="1"/>
  <c r="L102" i="1"/>
  <c r="N102" i="1" s="1"/>
  <c r="S102" i="1"/>
  <c r="T102" i="1" s="1"/>
  <c r="L103" i="1"/>
  <c r="N103" i="1" s="1"/>
  <c r="S103" i="1"/>
  <c r="T103" i="1" s="1"/>
  <c r="L104" i="1"/>
  <c r="S104" i="1"/>
  <c r="T104" i="1" s="1"/>
  <c r="L105" i="1"/>
  <c r="N105" i="1" s="1"/>
  <c r="S105" i="1"/>
  <c r="T105" i="1" s="1"/>
  <c r="L106" i="1"/>
  <c r="N106" i="1" s="1"/>
  <c r="S106" i="1"/>
  <c r="T106" i="1" s="1"/>
  <c r="L107" i="1"/>
  <c r="N107" i="1" s="1"/>
  <c r="S107" i="1"/>
  <c r="T107" i="1" s="1"/>
  <c r="L108" i="1"/>
  <c r="S108" i="1"/>
  <c r="T108" i="1" s="1"/>
  <c r="L109" i="1"/>
  <c r="N109" i="1" s="1"/>
  <c r="S109" i="1"/>
  <c r="T109" i="1" s="1"/>
  <c r="L110" i="1"/>
  <c r="N110" i="1" s="1"/>
  <c r="S110" i="1"/>
  <c r="T110" i="1" s="1"/>
  <c r="L111" i="1"/>
  <c r="S111" i="1"/>
  <c r="T111" i="1" s="1"/>
  <c r="L112" i="1"/>
  <c r="N112" i="1" s="1"/>
  <c r="S112" i="1"/>
  <c r="T112" i="1" s="1"/>
  <c r="L113" i="1"/>
  <c r="N113" i="1" s="1"/>
  <c r="S113" i="1"/>
  <c r="T113" i="1" s="1"/>
  <c r="L114" i="1"/>
  <c r="S114" i="1"/>
  <c r="T114" i="1" s="1"/>
  <c r="L115" i="1"/>
  <c r="S115" i="1"/>
  <c r="T115" i="1" s="1"/>
  <c r="L116" i="1"/>
  <c r="N116" i="1" s="1"/>
  <c r="S116" i="1"/>
  <c r="T116" i="1" s="1"/>
  <c r="L117" i="1"/>
  <c r="N117" i="1" s="1"/>
  <c r="S117" i="1"/>
  <c r="T117" i="1" s="1"/>
  <c r="L118" i="1"/>
  <c r="N118" i="1" s="1"/>
  <c r="S118" i="1"/>
  <c r="T118" i="1" s="1"/>
  <c r="L119" i="1"/>
  <c r="N119" i="1" s="1"/>
  <c r="S119" i="1"/>
  <c r="T119" i="1" s="1"/>
  <c r="L120" i="1"/>
  <c r="N120" i="1" s="1"/>
  <c r="S120" i="1"/>
  <c r="T120" i="1" s="1"/>
  <c r="L121" i="1"/>
  <c r="S121" i="1"/>
  <c r="T121" i="1" s="1"/>
  <c r="L122" i="1"/>
  <c r="S122" i="1"/>
  <c r="T122" i="1" s="1"/>
  <c r="L123" i="1"/>
  <c r="N123" i="1" s="1"/>
  <c r="S123" i="1"/>
  <c r="T123" i="1" s="1"/>
  <c r="L124" i="1"/>
  <c r="N124" i="1" s="1"/>
  <c r="S124" i="1"/>
  <c r="T124" i="1" s="1"/>
  <c r="L125" i="1"/>
  <c r="N125" i="1" s="1"/>
  <c r="S125" i="1"/>
  <c r="T125" i="1" s="1"/>
  <c r="L126" i="1"/>
  <c r="N126" i="1" s="1"/>
  <c r="S126" i="1"/>
  <c r="T126" i="1" s="1"/>
  <c r="L127" i="1"/>
  <c r="N127" i="1" s="1"/>
  <c r="S127" i="1"/>
  <c r="T127" i="1" s="1"/>
  <c r="L128" i="1"/>
  <c r="N128" i="1" s="1"/>
  <c r="S128" i="1"/>
  <c r="T128" i="1" s="1"/>
  <c r="L129" i="1"/>
  <c r="S129" i="1"/>
  <c r="T129" i="1" s="1"/>
  <c r="L130" i="1"/>
  <c r="N130" i="1" s="1"/>
  <c r="S130" i="1"/>
  <c r="T130" i="1" s="1"/>
  <c r="L131" i="1"/>
  <c r="N131" i="1" s="1"/>
  <c r="S131" i="1"/>
  <c r="T131" i="1" s="1"/>
  <c r="L132" i="1"/>
  <c r="N132" i="1" s="1"/>
  <c r="S132" i="1"/>
  <c r="T132" i="1" s="1"/>
  <c r="L133" i="1"/>
  <c r="S133" i="1"/>
  <c r="T133" i="1" s="1"/>
  <c r="L134" i="1"/>
  <c r="N134" i="1" s="1"/>
  <c r="S134" i="1"/>
  <c r="T134" i="1" s="1"/>
  <c r="L135" i="1"/>
  <c r="N135" i="1" s="1"/>
  <c r="S135" i="1"/>
  <c r="T135" i="1" s="1"/>
  <c r="L136" i="1"/>
  <c r="N136" i="1" s="1"/>
  <c r="S136" i="1"/>
  <c r="T136" i="1" s="1"/>
  <c r="L137" i="1"/>
  <c r="S137" i="1"/>
  <c r="T137" i="1" s="1"/>
  <c r="L138" i="1"/>
  <c r="N138" i="1" s="1"/>
  <c r="S138" i="1"/>
  <c r="T138" i="1" s="1"/>
  <c r="L139" i="1"/>
  <c r="N139" i="1" s="1"/>
  <c r="S139" i="1"/>
  <c r="L140" i="1"/>
  <c r="N140" i="1" s="1"/>
  <c r="T139" i="1"/>
  <c r="S140" i="1"/>
  <c r="T140" i="1" s="1"/>
  <c r="L141" i="1"/>
  <c r="N141" i="1" s="1"/>
  <c r="S141" i="1"/>
  <c r="T141" i="1" s="1"/>
  <c r="L142" i="1"/>
  <c r="N142" i="1" s="1"/>
  <c r="S142" i="1"/>
  <c r="T142" i="1" s="1"/>
  <c r="L143" i="1"/>
  <c r="S143" i="1"/>
  <c r="T143" i="1" s="1"/>
  <c r="L144" i="1"/>
  <c r="N144" i="1" s="1"/>
  <c r="S144" i="1"/>
  <c r="T144" i="1" s="1"/>
  <c r="L145" i="1"/>
  <c r="N145" i="1" s="1"/>
  <c r="S145" i="1"/>
  <c r="T145" i="1" s="1"/>
  <c r="L146" i="1"/>
  <c r="N146" i="1" s="1"/>
  <c r="S146" i="1"/>
  <c r="T146" i="1" s="1"/>
  <c r="L147" i="1"/>
  <c r="S147" i="1"/>
  <c r="T147" i="1" s="1"/>
  <c r="L148" i="1"/>
  <c r="N148" i="1" s="1"/>
  <c r="S148" i="1"/>
  <c r="T148" i="1" s="1"/>
  <c r="L149" i="1"/>
  <c r="N149" i="1" s="1"/>
  <c r="S149" i="1"/>
  <c r="T149" i="1" s="1"/>
  <c r="L150" i="1"/>
  <c r="N150" i="1" s="1"/>
  <c r="S150" i="1"/>
  <c r="T150" i="1" s="1"/>
  <c r="L151" i="1"/>
  <c r="N151" i="1" s="1"/>
  <c r="S151" i="1"/>
  <c r="T151" i="1" s="1"/>
  <c r="L152" i="1"/>
  <c r="N152" i="1" s="1"/>
  <c r="S152" i="1"/>
  <c r="T152" i="1" s="1"/>
  <c r="L153" i="1"/>
  <c r="N153" i="1" s="1"/>
  <c r="S153" i="1"/>
  <c r="T153" i="1" s="1"/>
  <c r="L154" i="1"/>
  <c r="S154" i="1"/>
  <c r="T154" i="1" s="1"/>
  <c r="L155" i="1"/>
  <c r="S155" i="1"/>
  <c r="T155" i="1" s="1"/>
  <c r="L156" i="1"/>
  <c r="N156" i="1" s="1"/>
  <c r="S156" i="1"/>
  <c r="T156" i="1" s="1"/>
  <c r="L157" i="1"/>
  <c r="N157" i="1" s="1"/>
  <c r="S157" i="1"/>
  <c r="T157" i="1" s="1"/>
  <c r="L158" i="1"/>
  <c r="N158" i="1" s="1"/>
  <c r="S158" i="1"/>
  <c r="T158" i="1" s="1"/>
  <c r="L159" i="1"/>
  <c r="S159" i="1"/>
  <c r="T159" i="1" s="1"/>
  <c r="L160" i="1"/>
  <c r="N160" i="1" s="1"/>
  <c r="S160" i="1"/>
  <c r="T160" i="1" s="1"/>
  <c r="L161" i="1"/>
  <c r="N161" i="1" s="1"/>
  <c r="S161" i="1"/>
  <c r="T161" i="1" s="1"/>
  <c r="L162" i="1"/>
  <c r="N162" i="1" s="1"/>
  <c r="S162" i="1"/>
  <c r="T162" i="1" s="1"/>
  <c r="L163" i="1"/>
  <c r="N163" i="1" s="1"/>
  <c r="S163" i="1"/>
  <c r="T163" i="1" s="1"/>
  <c r="L164" i="1"/>
  <c r="N164" i="1" s="1"/>
  <c r="S164" i="1"/>
  <c r="T164" i="1" s="1"/>
  <c r="L165" i="1"/>
  <c r="N165" i="1" s="1"/>
  <c r="S165" i="1"/>
  <c r="T165" i="1" s="1"/>
  <c r="L166" i="1"/>
  <c r="N166" i="1" s="1"/>
  <c r="S166" i="1"/>
  <c r="T166" i="1" s="1"/>
  <c r="L167" i="1"/>
  <c r="S167" i="1"/>
  <c r="T167" i="1" s="1"/>
  <c r="L168" i="1"/>
  <c r="N168" i="1" s="1"/>
  <c r="S168" i="1"/>
  <c r="T168" i="1" s="1"/>
  <c r="L169" i="1"/>
  <c r="N169" i="1" s="1"/>
  <c r="S169" i="1"/>
  <c r="T169" i="1" s="1"/>
  <c r="L170" i="1"/>
  <c r="N170" i="1" s="1"/>
  <c r="S170" i="1"/>
  <c r="T170" i="1" s="1"/>
  <c r="L171" i="1"/>
  <c r="S171" i="1"/>
  <c r="T171" i="1" s="1"/>
  <c r="L172" i="1"/>
  <c r="N172" i="1" s="1"/>
  <c r="S172" i="1"/>
  <c r="T172" i="1" s="1"/>
  <c r="L173" i="1"/>
  <c r="N173" i="1" s="1"/>
  <c r="S173" i="1"/>
  <c r="T173" i="1" s="1"/>
  <c r="L174" i="1"/>
  <c r="N174" i="1" s="1"/>
  <c r="S174" i="1"/>
  <c r="T174" i="1" s="1"/>
  <c r="L175" i="1"/>
  <c r="S175" i="1"/>
  <c r="T175" i="1" s="1"/>
  <c r="L176" i="1"/>
  <c r="N176" i="1" s="1"/>
  <c r="S176" i="1"/>
  <c r="T176" i="1" s="1"/>
  <c r="L177" i="1"/>
  <c r="N177" i="1" s="1"/>
  <c r="S177" i="1"/>
  <c r="T177" i="1" s="1"/>
  <c r="L178" i="1"/>
  <c r="N178" i="1" s="1"/>
  <c r="S178" i="1"/>
  <c r="T178" i="1" s="1"/>
  <c r="L179" i="1"/>
  <c r="N179" i="1" s="1"/>
  <c r="S179" i="1"/>
  <c r="T179" i="1" s="1"/>
  <c r="L180" i="1"/>
  <c r="N180" i="1" s="1"/>
  <c r="S180" i="1"/>
  <c r="T180" i="1" s="1"/>
  <c r="L181" i="1"/>
  <c r="N181" i="1" s="1"/>
  <c r="S181" i="1"/>
  <c r="T181" i="1" s="1"/>
  <c r="L182" i="1"/>
  <c r="N182" i="1" s="1"/>
  <c r="S182" i="1"/>
  <c r="T182" i="1" s="1"/>
  <c r="L183" i="1"/>
  <c r="S183" i="1"/>
  <c r="T183" i="1" s="1"/>
  <c r="L184" i="1"/>
  <c r="N184" i="1" s="1"/>
  <c r="S184" i="1"/>
  <c r="T184" i="1" s="1"/>
  <c r="L185" i="1"/>
  <c r="N185" i="1" s="1"/>
  <c r="S185" i="1"/>
  <c r="T185" i="1" s="1"/>
  <c r="L186" i="1"/>
  <c r="N186" i="1" s="1"/>
  <c r="S186" i="1"/>
  <c r="T186" i="1" s="1"/>
  <c r="L187" i="1"/>
  <c r="N187" i="1" s="1"/>
  <c r="S187" i="1"/>
  <c r="T187" i="1" s="1"/>
  <c r="L188" i="1"/>
  <c r="N188" i="1" s="1"/>
  <c r="S188" i="1"/>
  <c r="T188" i="1" s="1"/>
  <c r="L189" i="1"/>
  <c r="N189" i="1" s="1"/>
  <c r="S189" i="1"/>
  <c r="T189" i="1" s="1"/>
  <c r="L190" i="1"/>
  <c r="N190" i="1" s="1"/>
  <c r="S190" i="1"/>
  <c r="T190" i="1" s="1"/>
  <c r="L191" i="1"/>
  <c r="S191" i="1"/>
  <c r="T191" i="1" s="1"/>
  <c r="L192" i="1"/>
  <c r="N192" i="1" s="1"/>
  <c r="S192" i="1"/>
  <c r="T192" i="1" s="1"/>
  <c r="L193" i="1"/>
  <c r="N193" i="1" s="1"/>
  <c r="S193" i="1"/>
  <c r="T193" i="1" s="1"/>
  <c r="L194" i="1"/>
  <c r="S194" i="1"/>
  <c r="T194" i="1" s="1"/>
  <c r="L195" i="1"/>
  <c r="S195" i="1"/>
  <c r="T195" i="1" s="1"/>
  <c r="L196" i="1"/>
  <c r="N196" i="1" s="1"/>
  <c r="S196" i="1"/>
  <c r="T196" i="1" s="1"/>
  <c r="L197" i="1"/>
  <c r="N197" i="1" s="1"/>
  <c r="S197" i="1"/>
  <c r="T197" i="1" s="1"/>
  <c r="L198" i="1"/>
  <c r="N198" i="1" s="1"/>
  <c r="S198" i="1"/>
  <c r="T198" i="1" s="1"/>
  <c r="L199" i="1"/>
  <c r="N199" i="1" s="1"/>
  <c r="S199" i="1"/>
  <c r="T199" i="1" s="1"/>
  <c r="L200" i="1"/>
  <c r="N200" i="1" s="1"/>
  <c r="S200" i="1"/>
  <c r="T200" i="1" s="1"/>
  <c r="L201" i="1"/>
  <c r="N201" i="1" s="1"/>
  <c r="S201" i="1"/>
  <c r="T201" i="1" s="1"/>
  <c r="L202" i="1"/>
  <c r="N202" i="1" s="1"/>
  <c r="S202" i="1"/>
  <c r="T202" i="1" s="1"/>
  <c r="L203" i="1"/>
  <c r="S203" i="1"/>
  <c r="T203" i="1" s="1"/>
  <c r="L204" i="1"/>
  <c r="N204" i="1" s="1"/>
  <c r="S204" i="1"/>
  <c r="T204" i="1" s="1"/>
  <c r="L205" i="1"/>
  <c r="N205" i="1" s="1"/>
  <c r="S205" i="1"/>
  <c r="T205" i="1" s="1"/>
  <c r="L206" i="1"/>
  <c r="N206" i="1" s="1"/>
  <c r="S206" i="1"/>
  <c r="T206" i="1" s="1"/>
  <c r="L207" i="1"/>
  <c r="S207" i="1"/>
  <c r="T207" i="1" s="1"/>
  <c r="L208" i="1"/>
  <c r="N208" i="1" s="1"/>
  <c r="S208" i="1"/>
  <c r="T208" i="1" s="1"/>
  <c r="L209" i="1"/>
  <c r="N209" i="1" s="1"/>
  <c r="S209" i="1"/>
  <c r="T209" i="1" s="1"/>
  <c r="L210" i="1"/>
  <c r="N210" i="1" s="1"/>
  <c r="S210" i="1"/>
  <c r="T210" i="1" s="1"/>
  <c r="L211" i="1"/>
  <c r="N211" i="1" s="1"/>
  <c r="S211" i="1"/>
  <c r="T211" i="1" s="1"/>
  <c r="L212" i="1"/>
  <c r="N212" i="1" s="1"/>
  <c r="S212" i="1"/>
  <c r="T212" i="1" s="1"/>
  <c r="L213" i="1"/>
  <c r="N213" i="1" s="1"/>
  <c r="S213" i="1"/>
  <c r="T213" i="1" s="1"/>
  <c r="L214" i="1"/>
  <c r="N214" i="1" s="1"/>
  <c r="S214" i="1"/>
  <c r="T214" i="1" s="1"/>
  <c r="L215" i="1"/>
  <c r="S215" i="1"/>
  <c r="T215" i="1" s="1"/>
  <c r="L216" i="1"/>
  <c r="N216" i="1" s="1"/>
  <c r="S216" i="1"/>
  <c r="T216" i="1" s="1"/>
  <c r="L217" i="1"/>
  <c r="N217" i="1" s="1"/>
  <c r="S217" i="1"/>
  <c r="T217" i="1" s="1"/>
  <c r="L218" i="1"/>
  <c r="N218" i="1" s="1"/>
  <c r="S218" i="1"/>
  <c r="T218" i="1" s="1"/>
  <c r="L219" i="1"/>
  <c r="S219" i="1"/>
  <c r="T219" i="1" s="1"/>
  <c r="L220" i="1"/>
  <c r="N220" i="1" s="1"/>
  <c r="S220" i="1"/>
  <c r="T220" i="1" s="1"/>
  <c r="L221" i="1"/>
  <c r="N221" i="1" s="1"/>
  <c r="S221" i="1"/>
  <c r="T221" i="1" s="1"/>
  <c r="L222" i="1"/>
  <c r="N222" i="1" s="1"/>
  <c r="S222" i="1"/>
  <c r="T222" i="1" s="1"/>
  <c r="L223" i="1"/>
  <c r="S223" i="1"/>
  <c r="T223" i="1" s="1"/>
  <c r="L224" i="1"/>
  <c r="N224" i="1" s="1"/>
  <c r="S224" i="1"/>
  <c r="T224" i="1" s="1"/>
  <c r="L225" i="1"/>
  <c r="N225" i="1" s="1"/>
  <c r="S225" i="1"/>
  <c r="T225" i="1" s="1"/>
  <c r="L226" i="1"/>
  <c r="N226" i="1" s="1"/>
  <c r="S226" i="1"/>
  <c r="T226" i="1" s="1"/>
  <c r="L227" i="1"/>
  <c r="S227" i="1"/>
  <c r="T227" i="1" s="1"/>
  <c r="L228" i="1"/>
  <c r="N228" i="1" s="1"/>
  <c r="S228" i="1"/>
  <c r="T228" i="1" s="1"/>
  <c r="L229" i="1"/>
  <c r="S229" i="1"/>
  <c r="T229" i="1" s="1"/>
  <c r="S230" i="1"/>
  <c r="Q9" i="1"/>
  <c r="R9" i="1" s="1"/>
  <c r="Q41" i="1"/>
  <c r="R41" i="1" s="1"/>
  <c r="Q49" i="1"/>
  <c r="R49" i="1" s="1"/>
  <c r="Q89" i="1"/>
  <c r="R89" i="1" s="1"/>
  <c r="AQ160" i="3" l="1"/>
  <c r="AR160" i="3" s="1"/>
  <c r="AQ61" i="3"/>
  <c r="AR61" i="3" s="1"/>
  <c r="AO88" i="3"/>
  <c r="AQ88" i="3" s="1"/>
  <c r="AR88" i="3" s="1"/>
  <c r="AN89" i="3"/>
  <c r="AO125" i="3"/>
  <c r="AQ125" i="3" s="1"/>
  <c r="AR125" i="3" s="1"/>
  <c r="AN126" i="3"/>
  <c r="AU179" i="3"/>
  <c r="AN204" i="3"/>
  <c r="AO203" i="3"/>
  <c r="AO204" i="3"/>
  <c r="AP173" i="3"/>
  <c r="AQ173" i="3" s="1"/>
  <c r="AR173" i="3" s="1"/>
  <c r="AN174" i="3"/>
  <c r="AP222" i="3"/>
  <c r="AQ222" i="3" s="1"/>
  <c r="AR222" i="3" s="1"/>
  <c r="AP223" i="3"/>
  <c r="AN228" i="3"/>
  <c r="AO228" i="3"/>
  <c r="AO213" i="3"/>
  <c r="AN214" i="3"/>
  <c r="AU27" i="3"/>
  <c r="AN60" i="3"/>
  <c r="AU107" i="3"/>
  <c r="AO94" i="3"/>
  <c r="AQ94" i="3" s="1"/>
  <c r="AR94" i="3" s="1"/>
  <c r="AN95" i="3"/>
  <c r="AN102" i="3"/>
  <c r="AP122" i="3"/>
  <c r="AP220" i="3"/>
  <c r="AP82" i="3"/>
  <c r="AN78" i="3"/>
  <c r="AU170" i="3"/>
  <c r="AP187" i="3"/>
  <c r="AQ187" i="3" s="1"/>
  <c r="AR187" i="3" s="1"/>
  <c r="AN188" i="3"/>
  <c r="AN76" i="3"/>
  <c r="AO75" i="3"/>
  <c r="AQ75" i="3" s="1"/>
  <c r="AR75" i="3" s="1"/>
  <c r="AO141" i="3"/>
  <c r="AQ141" i="3" s="1"/>
  <c r="AR141" i="3" s="1"/>
  <c r="AN142" i="3"/>
  <c r="AU68" i="3"/>
  <c r="AO216" i="3"/>
  <c r="AQ216" i="3" s="1"/>
  <c r="AR216" i="3" s="1"/>
  <c r="AN217" i="3"/>
  <c r="AP203" i="3"/>
  <c r="AP204" i="3"/>
  <c r="AO158" i="3"/>
  <c r="AN159" i="3"/>
  <c r="AO122" i="3"/>
  <c r="AQ122" i="3" s="1"/>
  <c r="AR122" i="3" s="1"/>
  <c r="AN123" i="3"/>
  <c r="AN52" i="3"/>
  <c r="AO51" i="3"/>
  <c r="AP191" i="3"/>
  <c r="AO29" i="3"/>
  <c r="AU222" i="3"/>
  <c r="AU198" i="3"/>
  <c r="AN13" i="3"/>
  <c r="AP12" i="3"/>
  <c r="AP13" i="3"/>
  <c r="AO11" i="3"/>
  <c r="AN12" i="3"/>
  <c r="AU110" i="3"/>
  <c r="AU109" i="3"/>
  <c r="AN221" i="3"/>
  <c r="AO220" i="3"/>
  <c r="AQ220" i="3" s="1"/>
  <c r="AR220" i="3" s="1"/>
  <c r="AO190" i="3"/>
  <c r="AQ190" i="3" s="1"/>
  <c r="AR190" i="3" s="1"/>
  <c r="AN191" i="3"/>
  <c r="AP188" i="3"/>
  <c r="AU146" i="3"/>
  <c r="AP121" i="3"/>
  <c r="AQ27" i="3"/>
  <c r="AR27" i="3" s="1"/>
  <c r="AO64" i="3"/>
  <c r="AQ64" i="3" s="1"/>
  <c r="AR64" i="3" s="1"/>
  <c r="AO63" i="3"/>
  <c r="AQ63" i="3" s="1"/>
  <c r="AR63" i="3" s="1"/>
  <c r="AP93" i="3"/>
  <c r="AN99" i="3"/>
  <c r="AO98" i="3"/>
  <c r="AQ98" i="3" s="1"/>
  <c r="AR98" i="3" s="1"/>
  <c r="AP171" i="3"/>
  <c r="AP22" i="3"/>
  <c r="AQ22" i="3" s="1"/>
  <c r="AR22" i="3" s="1"/>
  <c r="AN206" i="3"/>
  <c r="AO205" i="3"/>
  <c r="AQ205" i="3" s="1"/>
  <c r="AR205" i="3" s="1"/>
  <c r="AU124" i="3"/>
  <c r="AO222" i="3"/>
  <c r="AN223" i="3"/>
  <c r="AU112" i="3"/>
  <c r="AO97" i="3"/>
  <c r="AQ97" i="3" s="1"/>
  <c r="AR97" i="3" s="1"/>
  <c r="AO96" i="3"/>
  <c r="AQ96" i="3" s="1"/>
  <c r="AR96" i="3" s="1"/>
  <c r="AN97" i="3"/>
  <c r="AQ170" i="3"/>
  <c r="AR170" i="3" s="1"/>
  <c r="AQ59" i="3"/>
  <c r="AR59" i="3" s="1"/>
  <c r="AP89" i="3"/>
  <c r="AO156" i="3"/>
  <c r="AQ156" i="3" s="1"/>
  <c r="AR156" i="3" s="1"/>
  <c r="AN156" i="3"/>
  <c r="AP10" i="3"/>
  <c r="AN226" i="3"/>
  <c r="AO225" i="3"/>
  <c r="AQ225" i="3" s="1"/>
  <c r="AR225" i="3" s="1"/>
  <c r="AN93" i="3"/>
  <c r="AO92" i="3"/>
  <c r="AQ92" i="3" s="1"/>
  <c r="AR92" i="3" s="1"/>
  <c r="AO24" i="3"/>
  <c r="AQ24" i="3" s="1"/>
  <c r="AR24" i="3" s="1"/>
  <c r="AN25" i="3"/>
  <c r="AP228" i="3"/>
  <c r="AN229" i="3"/>
  <c r="AP11" i="3"/>
  <c r="AN175" i="3"/>
  <c r="AO174" i="3"/>
  <c r="AU78" i="3"/>
  <c r="AO121" i="3"/>
  <c r="AQ121" i="3" s="1"/>
  <c r="AR121" i="3" s="1"/>
  <c r="AN122" i="3"/>
  <c r="AP76" i="3"/>
  <c r="AP18" i="3"/>
  <c r="AQ18" i="3" s="1"/>
  <c r="AR18" i="3" s="1"/>
  <c r="AN19" i="3"/>
  <c r="AU56" i="3"/>
  <c r="AO59" i="3"/>
  <c r="AU204" i="3"/>
  <c r="AP19" i="3"/>
  <c r="AU221" i="3"/>
  <c r="AO132" i="3"/>
  <c r="AQ188" i="3"/>
  <c r="AR188" i="3" s="1"/>
  <c r="AN211" i="3"/>
  <c r="AQ104" i="3"/>
  <c r="AR104" i="3" s="1"/>
  <c r="AP158" i="3"/>
  <c r="AQ158" i="3" s="1"/>
  <c r="AR158" i="3" s="1"/>
  <c r="AQ40" i="3"/>
  <c r="AR40" i="3" s="1"/>
  <c r="AQ209" i="3"/>
  <c r="AR209" i="3" s="1"/>
  <c r="AO89" i="3"/>
  <c r="AN100" i="3"/>
  <c r="AO99" i="3"/>
  <c r="AQ99" i="3" s="1"/>
  <c r="AR99" i="3" s="1"/>
  <c r="AU83" i="3"/>
  <c r="AU93" i="3"/>
  <c r="AU92" i="3"/>
  <c r="AN10" i="3"/>
  <c r="AO9" i="3"/>
  <c r="AO10" i="3"/>
  <c r="AP216" i="3"/>
  <c r="AN42" i="3"/>
  <c r="AO41" i="3"/>
  <c r="AQ41" i="3" s="1"/>
  <c r="AR41" i="3" s="1"/>
  <c r="AU138" i="3"/>
  <c r="AO189" i="3"/>
  <c r="AP86" i="3"/>
  <c r="AN87" i="3"/>
  <c r="AQ101" i="3"/>
  <c r="AR101" i="3" s="1"/>
  <c r="AU17" i="3"/>
  <c r="AO215" i="3"/>
  <c r="AQ215" i="3" s="1"/>
  <c r="AR215" i="3" s="1"/>
  <c r="AN216" i="3"/>
  <c r="AP84" i="3"/>
  <c r="AU10" i="3"/>
  <c r="AN166" i="3"/>
  <c r="AO165" i="3"/>
  <c r="AQ165" i="3" s="1"/>
  <c r="AR165" i="3" s="1"/>
  <c r="AQ80" i="3"/>
  <c r="AR80" i="3" s="1"/>
  <c r="AU159" i="3"/>
  <c r="AU174" i="3"/>
  <c r="AN43" i="3"/>
  <c r="AO42" i="3"/>
  <c r="AQ42" i="3" s="1"/>
  <c r="AR42" i="3" s="1"/>
  <c r="AP143" i="3"/>
  <c r="AQ143" i="3" s="1"/>
  <c r="AR143" i="3" s="1"/>
  <c r="AP144" i="3"/>
  <c r="AQ144" i="3" s="1"/>
  <c r="AR144" i="3" s="1"/>
  <c r="AN199" i="3"/>
  <c r="AO198" i="3"/>
  <c r="AQ198" i="3" s="1"/>
  <c r="AR198" i="3" s="1"/>
  <c r="AN77" i="3"/>
  <c r="AO76" i="3"/>
  <c r="AQ76" i="3" s="1"/>
  <c r="AR76" i="3" s="1"/>
  <c r="AU205" i="3"/>
  <c r="AU102" i="3"/>
  <c r="AU190" i="3"/>
  <c r="AU18" i="3"/>
  <c r="AQ13" i="3"/>
  <c r="AR13" i="3" s="1"/>
  <c r="AQ118" i="3"/>
  <c r="AR118" i="3" s="1"/>
  <c r="AQ91" i="3"/>
  <c r="AR91" i="3" s="1"/>
  <c r="AQ223" i="3"/>
  <c r="AR223" i="3" s="1"/>
  <c r="AP9" i="3"/>
  <c r="AQ123" i="3"/>
  <c r="AR123" i="3" s="1"/>
  <c r="AO5" i="3"/>
  <c r="AQ5" i="3" s="1"/>
  <c r="AR5" i="3" s="1"/>
  <c r="AN6" i="3"/>
  <c r="AN94" i="3"/>
  <c r="AO93" i="3"/>
  <c r="AP213" i="3"/>
  <c r="AN213" i="3"/>
  <c r="AP212" i="3"/>
  <c r="AQ212" i="3" s="1"/>
  <c r="AR212" i="3" s="1"/>
  <c r="AP25" i="3"/>
  <c r="AQ25" i="3" s="1"/>
  <c r="AR25" i="3" s="1"/>
  <c r="AN160" i="3"/>
  <c r="AO159" i="3"/>
  <c r="AQ159" i="3" s="1"/>
  <c r="AR159" i="3" s="1"/>
  <c r="AU100" i="3"/>
  <c r="AU25" i="3"/>
  <c r="AU166" i="3"/>
  <c r="AN218" i="3"/>
  <c r="AO217" i="3"/>
  <c r="AQ217" i="3" s="1"/>
  <c r="AR217" i="3" s="1"/>
  <c r="AO218" i="3"/>
  <c r="AQ218" i="3" s="1"/>
  <c r="AR218" i="3" s="1"/>
  <c r="AQ17" i="3"/>
  <c r="AR17" i="3" s="1"/>
  <c r="AN86" i="3"/>
  <c r="AO85" i="3"/>
  <c r="AQ85" i="3" s="1"/>
  <c r="AR85" i="3" s="1"/>
  <c r="AO86" i="3"/>
  <c r="AQ86" i="3" s="1"/>
  <c r="AR86" i="3" s="1"/>
  <c r="AU41" i="3"/>
  <c r="AP151" i="3"/>
  <c r="AP78" i="3"/>
  <c r="AU75" i="3"/>
  <c r="AP45" i="3"/>
  <c r="AQ45" i="3" s="1"/>
  <c r="AR45" i="3" s="1"/>
  <c r="AQ69" i="3"/>
  <c r="AR69" i="3" s="1"/>
  <c r="AO206" i="3"/>
  <c r="AN71" i="3"/>
  <c r="AO70" i="3"/>
  <c r="AQ70" i="3" s="1"/>
  <c r="AR70" i="3" s="1"/>
  <c r="AQ110" i="3"/>
  <c r="AR110" i="3" s="1"/>
  <c r="AO155" i="3"/>
  <c r="AQ155" i="3" s="1"/>
  <c r="AR155" i="3" s="1"/>
  <c r="AQ191" i="3"/>
  <c r="AR191" i="3" s="1"/>
  <c r="AQ29" i="3"/>
  <c r="AR29" i="3" s="1"/>
  <c r="AP44" i="3"/>
  <c r="AO147" i="3"/>
  <c r="AO126" i="3"/>
  <c r="AU59" i="3"/>
  <c r="AQ151" i="3"/>
  <c r="AR151" i="3" s="1"/>
  <c r="AN121" i="3"/>
  <c r="AU212" i="3"/>
  <c r="AU211" i="3"/>
  <c r="AU220" i="3"/>
  <c r="AP87" i="3"/>
  <c r="AQ87" i="3" s="1"/>
  <c r="AR87" i="3" s="1"/>
  <c r="AO104" i="3"/>
  <c r="AN105" i="3"/>
  <c r="AO12" i="3"/>
  <c r="AQ12" i="3" s="1"/>
  <c r="AR12" i="3" s="1"/>
  <c r="AN101" i="3"/>
  <c r="AO100" i="3"/>
  <c r="AQ100" i="3" s="1"/>
  <c r="AR100" i="3" s="1"/>
  <c r="AO78" i="3"/>
  <c r="AN79" i="3"/>
  <c r="AO202" i="3"/>
  <c r="AQ202" i="3" s="1"/>
  <c r="AR202" i="3" s="1"/>
  <c r="AO201" i="3"/>
  <c r="AQ201" i="3" s="1"/>
  <c r="AR201" i="3" s="1"/>
  <c r="AN202" i="3"/>
  <c r="AU95" i="3"/>
  <c r="AU51" i="3"/>
  <c r="AN220" i="3"/>
  <c r="AO219" i="3"/>
  <c r="AQ219" i="3" s="1"/>
  <c r="AR219" i="3" s="1"/>
  <c r="AN75" i="3"/>
  <c r="AO74" i="3"/>
  <c r="AQ74" i="3" s="1"/>
  <c r="AR74" i="3" s="1"/>
  <c r="AP217" i="3"/>
  <c r="AU142" i="3"/>
  <c r="AO106" i="3"/>
  <c r="AQ106" i="3" s="1"/>
  <c r="AR106" i="3" s="1"/>
  <c r="AN107" i="3"/>
  <c r="AU84" i="3"/>
  <c r="AP42" i="3"/>
  <c r="AP43" i="3"/>
  <c r="AQ43" i="3" s="1"/>
  <c r="AR43" i="3" s="1"/>
  <c r="AO171" i="3"/>
  <c r="AQ171" i="3" s="1"/>
  <c r="AR171" i="3" s="1"/>
  <c r="AO170" i="3"/>
  <c r="AN112" i="3"/>
  <c r="AO111" i="3"/>
  <c r="AQ111" i="3" s="1"/>
  <c r="AR111" i="3" s="1"/>
  <c r="AO112" i="3"/>
  <c r="AQ112" i="3" s="1"/>
  <c r="AR112" i="3" s="1"/>
  <c r="AP71" i="3"/>
  <c r="AQ71" i="3" s="1"/>
  <c r="AR71" i="3" s="1"/>
  <c r="AN96" i="3"/>
  <c r="AU23" i="3"/>
  <c r="AU22" i="3"/>
  <c r="AU114" i="3"/>
  <c r="AU33" i="3"/>
  <c r="AN18" i="3"/>
  <c r="AN111" i="3"/>
  <c r="AP206" i="3"/>
  <c r="AU72" i="3"/>
  <c r="AN147" i="3"/>
  <c r="AQ56" i="3"/>
  <c r="AR56" i="3" s="1"/>
  <c r="AQ82" i="3"/>
  <c r="AR82" i="3" s="1"/>
  <c r="AQ129" i="3"/>
  <c r="AR129" i="3" s="1"/>
  <c r="AQ189" i="3"/>
  <c r="AR189" i="3" s="1"/>
  <c r="AO163" i="3"/>
  <c r="AQ163" i="3" s="1"/>
  <c r="AR163" i="3" s="1"/>
  <c r="AO142" i="3"/>
  <c r="AQ142" i="3" s="1"/>
  <c r="AR142" i="3" s="1"/>
  <c r="AO227" i="3"/>
  <c r="AQ227" i="3" s="1"/>
  <c r="AR227" i="3" s="1"/>
  <c r="AP102" i="3"/>
  <c r="AQ102" i="3" s="1"/>
  <c r="AR102" i="3" s="1"/>
  <c r="AQ120" i="3"/>
  <c r="AR120" i="3" s="1"/>
  <c r="AU7" i="3"/>
  <c r="AN74" i="3"/>
  <c r="AO73" i="3"/>
  <c r="AQ73" i="3" s="1"/>
  <c r="AR73" i="3" s="1"/>
  <c r="AO195" i="3"/>
  <c r="AQ195" i="3" s="1"/>
  <c r="AR195" i="3" s="1"/>
  <c r="AN196" i="3"/>
  <c r="AU200" i="3"/>
  <c r="AP128" i="3"/>
  <c r="AQ128" i="3" s="1"/>
  <c r="AR128" i="3" s="1"/>
  <c r="AN129" i="3"/>
  <c r="AU11" i="3"/>
  <c r="AP16" i="3"/>
  <c r="AQ16" i="3" s="1"/>
  <c r="AR16" i="3" s="1"/>
  <c r="AN17" i="3"/>
  <c r="AO138" i="3"/>
  <c r="AQ138" i="3" s="1"/>
  <c r="AR138" i="3" s="1"/>
  <c r="AN139" i="3"/>
  <c r="AO139" i="3"/>
  <c r="AQ139" i="3" s="1"/>
  <c r="AR139" i="3" s="1"/>
  <c r="AU86" i="3"/>
  <c r="AU218" i="3"/>
  <c r="AU73" i="3"/>
  <c r="AO84" i="3"/>
  <c r="AN84" i="3"/>
  <c r="AO83" i="3"/>
  <c r="AQ83" i="3" s="1"/>
  <c r="AR83" i="3" s="1"/>
  <c r="AU216" i="3"/>
  <c r="AU105" i="3"/>
  <c r="AP174" i="3"/>
  <c r="AO19" i="3"/>
  <c r="AQ19" i="3" s="1"/>
  <c r="AR19" i="3" s="1"/>
  <c r="AN20" i="3"/>
  <c r="AU131" i="3"/>
  <c r="AP111" i="3"/>
  <c r="AO95" i="3"/>
  <c r="AQ95" i="3" s="1"/>
  <c r="AR95" i="3" s="1"/>
  <c r="AP51" i="3"/>
  <c r="AN144" i="3"/>
  <c r="AU81" i="3"/>
  <c r="AP129" i="3"/>
  <c r="AO77" i="3"/>
  <c r="AQ77" i="3" s="1"/>
  <c r="AR77" i="3" s="1"/>
  <c r="AO214" i="3"/>
  <c r="AQ214" i="3" s="1"/>
  <c r="AR214" i="3" s="1"/>
  <c r="AU42" i="3"/>
  <c r="AU229" i="3"/>
  <c r="AU230" i="3"/>
  <c r="AQ35" i="3"/>
  <c r="AR35" i="3" s="1"/>
  <c r="AQ58" i="3"/>
  <c r="AR58" i="3" s="1"/>
  <c r="AQ119" i="3"/>
  <c r="AR119" i="3" s="1"/>
  <c r="AQ4" i="3"/>
  <c r="AR4" i="3" s="1"/>
  <c r="AQ200" i="3"/>
  <c r="AR200" i="3" s="1"/>
  <c r="AQ124" i="3"/>
  <c r="AR124" i="3" s="1"/>
  <c r="AQ26" i="3"/>
  <c r="AR26" i="3" s="1"/>
  <c r="AQ185" i="3"/>
  <c r="AR185" i="3" s="1"/>
  <c r="AQ6" i="3"/>
  <c r="AR6" i="3" s="1"/>
  <c r="AQ3" i="3"/>
  <c r="AR3" i="3" s="1"/>
  <c r="AQ60" i="3"/>
  <c r="AR60" i="3" s="1"/>
  <c r="AQ109" i="3"/>
  <c r="AR109" i="3" s="1"/>
  <c r="AQ148" i="3"/>
  <c r="AR148" i="3" s="1"/>
  <c r="AQ194" i="3"/>
  <c r="AR194" i="3" s="1"/>
  <c r="AQ208" i="3"/>
  <c r="AR208" i="3" s="1"/>
  <c r="AQ108" i="3"/>
  <c r="AR108" i="3" s="1"/>
  <c r="AQ147" i="3"/>
  <c r="AR147" i="3" s="1"/>
  <c r="AQ132" i="3"/>
  <c r="AR132" i="3" s="1"/>
  <c r="AQ130" i="3"/>
  <c r="AR130" i="3" s="1"/>
  <c r="AQ32" i="3"/>
  <c r="AR32" i="3" s="1"/>
  <c r="AQ115" i="3"/>
  <c r="AR115" i="3" s="1"/>
  <c r="AQ126" i="3"/>
  <c r="AR126" i="3" s="1"/>
  <c r="AQ164" i="3"/>
  <c r="AR164" i="3" s="1"/>
  <c r="AQ15" i="3"/>
  <c r="AR15" i="3" s="1"/>
  <c r="AQ44" i="3"/>
  <c r="AR44" i="3" s="1"/>
  <c r="AQ172" i="3"/>
  <c r="AR172" i="3" s="1"/>
  <c r="AQ186" i="3"/>
  <c r="AR186" i="3" s="1"/>
  <c r="AQ199" i="3"/>
  <c r="AR199" i="3" s="1"/>
  <c r="Q24" i="1"/>
  <c r="R24" i="1" s="1"/>
  <c r="N25" i="1"/>
  <c r="Q118" i="1"/>
  <c r="R118" i="1" s="1"/>
  <c r="Q32" i="1"/>
  <c r="R32" i="1" s="1"/>
  <c r="N229" i="1"/>
  <c r="Q90" i="1"/>
  <c r="R90" i="1" s="1"/>
  <c r="N90" i="1"/>
  <c r="N86" i="1"/>
  <c r="Q81" i="1"/>
  <c r="R81" i="1" s="1"/>
  <c r="N82" i="1"/>
  <c r="N67" i="1"/>
  <c r="N60" i="1"/>
  <c r="Q55" i="1"/>
  <c r="R55" i="1" s="1"/>
  <c r="N56" i="1"/>
  <c r="Q47" i="1"/>
  <c r="R47" i="1" s="1"/>
  <c r="N48" i="1"/>
  <c r="N44" i="1"/>
  <c r="Q35" i="1"/>
  <c r="R35" i="1" s="1"/>
  <c r="N36" i="1"/>
  <c r="Q17" i="1"/>
  <c r="R17" i="1" s="1"/>
  <c r="N17" i="1"/>
  <c r="N13" i="1"/>
  <c r="Q70" i="1"/>
  <c r="R70" i="1" s="1"/>
  <c r="N70" i="1"/>
  <c r="Q121" i="1"/>
  <c r="R121" i="1" s="1"/>
  <c r="N122" i="1"/>
  <c r="Q110" i="1"/>
  <c r="R110" i="1" s="1"/>
  <c r="N111" i="1"/>
  <c r="Q96" i="1"/>
  <c r="R96" i="1" s="1"/>
  <c r="N97" i="1"/>
  <c r="N59" i="1"/>
  <c r="Q7" i="1"/>
  <c r="R7" i="1" s="1"/>
  <c r="N8" i="1"/>
  <c r="N108" i="1"/>
  <c r="Q136" i="1"/>
  <c r="R136" i="1" s="1"/>
  <c r="N137" i="1"/>
  <c r="N133" i="1"/>
  <c r="Q113" i="1"/>
  <c r="R113" i="1" s="1"/>
  <c r="N114" i="1"/>
  <c r="N69" i="1"/>
  <c r="N115" i="1"/>
  <c r="Q88" i="1"/>
  <c r="R88" i="1" s="1"/>
  <c r="Q63" i="1"/>
  <c r="R63" i="1" s="1"/>
  <c r="Q226" i="1"/>
  <c r="R226" i="1" s="1"/>
  <c r="N227" i="1"/>
  <c r="N223" i="1"/>
  <c r="N219" i="1"/>
  <c r="N215" i="1"/>
  <c r="Q206" i="1"/>
  <c r="R206" i="1" s="1"/>
  <c r="N207" i="1"/>
  <c r="Q202" i="1"/>
  <c r="R202" i="1" s="1"/>
  <c r="N203" i="1"/>
  <c r="N195" i="1"/>
  <c r="Q190" i="1"/>
  <c r="R190" i="1" s="1"/>
  <c r="N191" i="1"/>
  <c r="N183" i="1"/>
  <c r="N175" i="1"/>
  <c r="Q170" i="1"/>
  <c r="R170" i="1" s="1"/>
  <c r="N171" i="1"/>
  <c r="Q166" i="1"/>
  <c r="R166" i="1" s="1"/>
  <c r="N167" i="1"/>
  <c r="Q158" i="1"/>
  <c r="R158" i="1" s="1"/>
  <c r="N159" i="1"/>
  <c r="N155" i="1"/>
  <c r="Q128" i="1"/>
  <c r="R128" i="1" s="1"/>
  <c r="N129" i="1"/>
  <c r="Q120" i="1"/>
  <c r="R120" i="1" s="1"/>
  <c r="N121" i="1"/>
  <c r="Q116" i="1"/>
  <c r="R116" i="1" s="1"/>
  <c r="Q146" i="1"/>
  <c r="R146" i="1" s="1"/>
  <c r="N147" i="1"/>
  <c r="N76" i="1"/>
  <c r="N72" i="1"/>
  <c r="Q72" i="1"/>
  <c r="R72" i="1" s="1"/>
  <c r="Q103" i="1"/>
  <c r="R103" i="1" s="1"/>
  <c r="N104" i="1"/>
  <c r="Q112" i="1"/>
  <c r="R112" i="1" s="1"/>
  <c r="Q40" i="1"/>
  <c r="R40" i="1" s="1"/>
  <c r="Q62" i="1"/>
  <c r="R62" i="1" s="1"/>
  <c r="Q46" i="1"/>
  <c r="R46" i="1" s="1"/>
  <c r="Q193" i="1"/>
  <c r="R193" i="1" s="1"/>
  <c r="N194" i="1"/>
  <c r="N154" i="1"/>
  <c r="N143" i="1"/>
  <c r="T230" i="1"/>
  <c r="Q73" i="1"/>
  <c r="R73" i="1" s="1"/>
  <c r="Q20" i="1"/>
  <c r="R20" i="1" s="1"/>
  <c r="Q16" i="1"/>
  <c r="R16" i="1" s="1"/>
  <c r="Q12" i="1"/>
  <c r="R12" i="1" s="1"/>
  <c r="Q213" i="1"/>
  <c r="R213" i="1" s="1"/>
  <c r="Q189" i="1"/>
  <c r="R189" i="1" s="1"/>
  <c r="Q69" i="1"/>
  <c r="R69" i="1" s="1"/>
  <c r="Q111" i="1"/>
  <c r="R111" i="1" s="1"/>
  <c r="Q217" i="1"/>
  <c r="R217" i="1" s="1"/>
  <c r="Q56" i="1"/>
  <c r="R56" i="1" s="1"/>
  <c r="Q137" i="1"/>
  <c r="R137" i="1" s="1"/>
  <c r="Q131" i="1"/>
  <c r="R131" i="1" s="1"/>
  <c r="Q126" i="1"/>
  <c r="R126" i="1" s="1"/>
  <c r="Q94" i="1"/>
  <c r="R94" i="1" s="1"/>
  <c r="Q71" i="1"/>
  <c r="R71" i="1" s="1"/>
  <c r="Q30" i="1"/>
  <c r="R30" i="1" s="1"/>
  <c r="Q171" i="1"/>
  <c r="R171" i="1" s="1"/>
  <c r="Q82" i="1"/>
  <c r="R82" i="1" s="1"/>
  <c r="Q67" i="1"/>
  <c r="R67" i="1" s="1"/>
  <c r="Q225" i="1"/>
  <c r="R225" i="1" s="1"/>
  <c r="Q147" i="1"/>
  <c r="R147" i="1" s="1"/>
  <c r="Q80" i="1"/>
  <c r="R80" i="1" s="1"/>
  <c r="Q65" i="1"/>
  <c r="R65" i="1" s="1"/>
  <c r="Q54" i="1"/>
  <c r="R54" i="1" s="1"/>
  <c r="Q25" i="1"/>
  <c r="R25" i="1" s="1"/>
  <c r="Q227" i="1"/>
  <c r="R227" i="1" s="1"/>
  <c r="Q223" i="1"/>
  <c r="R223" i="1" s="1"/>
  <c r="Q219" i="1"/>
  <c r="R219" i="1" s="1"/>
  <c r="Q215" i="1"/>
  <c r="R215" i="1" s="1"/>
  <c r="Q211" i="1"/>
  <c r="R211" i="1" s="1"/>
  <c r="Q176" i="1"/>
  <c r="R176" i="1" s="1"/>
  <c r="Q167" i="1"/>
  <c r="R167" i="1" s="1"/>
  <c r="Q134" i="1"/>
  <c r="R134" i="1" s="1"/>
  <c r="Q122" i="1"/>
  <c r="R122" i="1" s="1"/>
  <c r="Q109" i="1"/>
  <c r="R109" i="1" s="1"/>
  <c r="Q97" i="1"/>
  <c r="R97" i="1" s="1"/>
  <c r="Q83" i="1"/>
  <c r="R83" i="1" s="1"/>
  <c r="Q36" i="1"/>
  <c r="R36" i="1" s="1"/>
  <c r="Q129" i="1"/>
  <c r="R129" i="1" s="1"/>
  <c r="Q57" i="1"/>
  <c r="R57" i="1" s="1"/>
  <c r="Q102" i="1"/>
  <c r="R102" i="1" s="1"/>
  <c r="Q64" i="1"/>
  <c r="R64" i="1" s="1"/>
  <c r="Q33" i="1"/>
  <c r="R33" i="1" s="1"/>
  <c r="Q152" i="1"/>
  <c r="R152" i="1" s="1"/>
  <c r="Q59" i="1"/>
  <c r="R59" i="1" s="1"/>
  <c r="Q203" i="1"/>
  <c r="R203" i="1" s="1"/>
  <c r="Q191" i="1"/>
  <c r="R191" i="1" s="1"/>
  <c r="Q123" i="1"/>
  <c r="R123" i="1" s="1"/>
  <c r="Q130" i="1"/>
  <c r="R130" i="1" s="1"/>
  <c r="Q168" i="1"/>
  <c r="R168" i="1" s="1"/>
  <c r="Q78" i="1"/>
  <c r="R78" i="1" s="1"/>
  <c r="U7" i="1"/>
  <c r="Q201" i="1"/>
  <c r="R201" i="1" s="1"/>
  <c r="Q182" i="1"/>
  <c r="R182" i="1" s="1"/>
  <c r="Q157" i="1"/>
  <c r="R157" i="1" s="1"/>
  <c r="Q140" i="1"/>
  <c r="R140" i="1" s="1"/>
  <c r="Q222" i="1"/>
  <c r="R222" i="1" s="1"/>
  <c r="Q185" i="1"/>
  <c r="R185" i="1" s="1"/>
  <c r="Q174" i="1"/>
  <c r="R174" i="1" s="1"/>
  <c r="Q160" i="1"/>
  <c r="R160" i="1" s="1"/>
  <c r="Q142" i="1"/>
  <c r="R142" i="1" s="1"/>
  <c r="Q85" i="1"/>
  <c r="R85" i="1" s="1"/>
  <c r="Q43" i="1"/>
  <c r="R43" i="1" s="1"/>
  <c r="Q145" i="1"/>
  <c r="R145" i="1" s="1"/>
  <c r="Q79" i="1"/>
  <c r="R79" i="1" s="1"/>
  <c r="Q8" i="1"/>
  <c r="R8" i="1" s="1"/>
  <c r="Q214" i="1"/>
  <c r="R214" i="1" s="1"/>
  <c r="Q48" i="1"/>
  <c r="R48" i="1" s="1"/>
  <c r="Q31" i="1"/>
  <c r="R31" i="1" s="1"/>
  <c r="Q15" i="1"/>
  <c r="R15" i="1" s="1"/>
  <c r="Q162" i="1"/>
  <c r="R162" i="1" s="1"/>
  <c r="Q127" i="1"/>
  <c r="R127" i="1" s="1"/>
  <c r="Q138" i="1"/>
  <c r="R138" i="1" s="1"/>
  <c r="Q108" i="1"/>
  <c r="R108" i="1" s="1"/>
  <c r="Q39" i="1"/>
  <c r="R39" i="1" s="1"/>
  <c r="Q23" i="1"/>
  <c r="R23" i="1" s="1"/>
  <c r="Q135" i="1"/>
  <c r="R135" i="1" s="1"/>
  <c r="Q119" i="1"/>
  <c r="R119" i="1" s="1"/>
  <c r="Q86" i="1"/>
  <c r="R86" i="1" s="1"/>
  <c r="Q38" i="1"/>
  <c r="R38" i="1" s="1"/>
  <c r="Q22" i="1"/>
  <c r="R22" i="1" s="1"/>
  <c r="Q14" i="1"/>
  <c r="R14" i="1" s="1"/>
  <c r="Q6" i="1"/>
  <c r="R6" i="1" s="1"/>
  <c r="Q87" i="1"/>
  <c r="R87" i="1" s="1"/>
  <c r="Q187" i="1"/>
  <c r="R187" i="1" s="1"/>
  <c r="Q139" i="1"/>
  <c r="R139" i="1" s="1"/>
  <c r="Q74" i="1"/>
  <c r="R74" i="1" s="1"/>
  <c r="Q66" i="1"/>
  <c r="R66" i="1" s="1"/>
  <c r="Q58" i="1"/>
  <c r="R58" i="1" s="1"/>
  <c r="Q50" i="1"/>
  <c r="R50" i="1" s="1"/>
  <c r="Q42" i="1"/>
  <c r="R42" i="1" s="1"/>
  <c r="Q34" i="1"/>
  <c r="R34" i="1" s="1"/>
  <c r="Q26" i="1"/>
  <c r="R26" i="1" s="1"/>
  <c r="Q18" i="1"/>
  <c r="R18" i="1" s="1"/>
  <c r="Q10" i="1"/>
  <c r="R10" i="1" s="1"/>
  <c r="Q153" i="1"/>
  <c r="R153" i="1" s="1"/>
  <c r="Q186" i="1"/>
  <c r="R186" i="1" s="1"/>
  <c r="Q133" i="1"/>
  <c r="R133" i="1" s="1"/>
  <c r="Q4" i="1"/>
  <c r="R4" i="1" s="1"/>
  <c r="Q91" i="1"/>
  <c r="R91" i="1" s="1"/>
  <c r="Q210" i="1"/>
  <c r="R210" i="1" s="1"/>
  <c r="Q98" i="1"/>
  <c r="R98" i="1" s="1"/>
  <c r="Q194" i="1"/>
  <c r="R194" i="1" s="1"/>
  <c r="Q163" i="1"/>
  <c r="R163" i="1" s="1"/>
  <c r="Q143" i="1"/>
  <c r="R143" i="1" s="1"/>
  <c r="Q218" i="1"/>
  <c r="R218" i="1" s="1"/>
  <c r="Q178" i="1"/>
  <c r="R178" i="1" s="1"/>
  <c r="Q144" i="1"/>
  <c r="R144" i="1" s="1"/>
  <c r="Q209" i="1"/>
  <c r="R209" i="1" s="1"/>
  <c r="Q161" i="1"/>
  <c r="R161" i="1" s="1"/>
  <c r="Q124" i="1"/>
  <c r="R124" i="1" s="1"/>
  <c r="Q106" i="1"/>
  <c r="R106" i="1" s="1"/>
  <c r="Q205" i="1"/>
  <c r="R205" i="1" s="1"/>
  <c r="Q198" i="1"/>
  <c r="R198" i="1" s="1"/>
  <c r="Q181" i="1"/>
  <c r="R181" i="1" s="1"/>
  <c r="Q77" i="1"/>
  <c r="R77" i="1" s="1"/>
  <c r="Q114" i="1"/>
  <c r="R114" i="1" s="1"/>
  <c r="Q105" i="1"/>
  <c r="R105" i="1" s="1"/>
  <c r="Q150" i="1"/>
  <c r="R150" i="1" s="1"/>
  <c r="Q141" i="1"/>
  <c r="R141" i="1" s="1"/>
  <c r="Q99" i="1"/>
  <c r="R99" i="1" s="1"/>
  <c r="Q177" i="1"/>
  <c r="R177" i="1" s="1"/>
  <c r="Q75" i="1"/>
  <c r="R75" i="1" s="1"/>
  <c r="Q51" i="1"/>
  <c r="R51" i="1" s="1"/>
  <c r="Q27" i="1"/>
  <c r="R27" i="1" s="1"/>
  <c r="Q19" i="1"/>
  <c r="R19" i="1" s="1"/>
  <c r="Q11" i="1"/>
  <c r="R11" i="1" s="1"/>
  <c r="Q207" i="1"/>
  <c r="R207" i="1" s="1"/>
  <c r="Q184" i="1"/>
  <c r="R184" i="1" s="1"/>
  <c r="Q159" i="1"/>
  <c r="R159" i="1" s="1"/>
  <c r="U5" i="1"/>
  <c r="Q165" i="1"/>
  <c r="R165" i="1" s="1"/>
  <c r="U6" i="1"/>
  <c r="Q169" i="1"/>
  <c r="R169" i="1" s="1"/>
  <c r="Q155" i="1"/>
  <c r="R155" i="1" s="1"/>
  <c r="Q107" i="1"/>
  <c r="R107" i="1" s="1"/>
  <c r="Q117" i="1"/>
  <c r="R117" i="1" s="1"/>
  <c r="Q154" i="1"/>
  <c r="R154" i="1" s="1"/>
  <c r="Q115" i="1"/>
  <c r="R115" i="1" s="1"/>
  <c r="Q221" i="1"/>
  <c r="R221" i="1" s="1"/>
  <c r="Q200" i="1"/>
  <c r="R200" i="1" s="1"/>
  <c r="Q197" i="1"/>
  <c r="R197" i="1" s="1"/>
  <c r="Q93" i="1"/>
  <c r="R93" i="1" s="1"/>
  <c r="Q179" i="1"/>
  <c r="R179" i="1" s="1"/>
  <c r="Q173" i="1"/>
  <c r="R173" i="1" s="1"/>
  <c r="Q151" i="1"/>
  <c r="R151" i="1" s="1"/>
  <c r="Q149" i="1"/>
  <c r="R149" i="1" s="1"/>
  <c r="Q125" i="1"/>
  <c r="R125" i="1" s="1"/>
  <c r="Q195" i="1"/>
  <c r="R195" i="1" s="1"/>
  <c r="Q104" i="1"/>
  <c r="R104" i="1" s="1"/>
  <c r="Q95" i="1"/>
  <c r="R95" i="1" s="1"/>
  <c r="Q76" i="1"/>
  <c r="R76" i="1" s="1"/>
  <c r="Q101" i="1"/>
  <c r="R101" i="1" s="1"/>
  <c r="Q224" i="1"/>
  <c r="R224" i="1" s="1"/>
  <c r="Q199" i="1"/>
  <c r="R199" i="1" s="1"/>
  <c r="Q175" i="1"/>
  <c r="R175" i="1" s="1"/>
  <c r="Q228" i="1"/>
  <c r="R228" i="1" s="1"/>
  <c r="Q220" i="1"/>
  <c r="R220" i="1" s="1"/>
  <c r="Q212" i="1"/>
  <c r="R212" i="1" s="1"/>
  <c r="Q204" i="1"/>
  <c r="R204" i="1" s="1"/>
  <c r="Q196" i="1"/>
  <c r="R196" i="1" s="1"/>
  <c r="Q188" i="1"/>
  <c r="R188" i="1" s="1"/>
  <c r="Q180" i="1"/>
  <c r="R180" i="1" s="1"/>
  <c r="Q172" i="1"/>
  <c r="R172" i="1" s="1"/>
  <c r="Q164" i="1"/>
  <c r="R164" i="1" s="1"/>
  <c r="Q156" i="1"/>
  <c r="R156" i="1" s="1"/>
  <c r="Q148" i="1"/>
  <c r="R148" i="1" s="1"/>
  <c r="Q132" i="1"/>
  <c r="R132" i="1" s="1"/>
  <c r="Q100" i="1"/>
  <c r="R100" i="1" s="1"/>
  <c r="Q92" i="1"/>
  <c r="R92" i="1" s="1"/>
  <c r="Q84" i="1"/>
  <c r="R84" i="1" s="1"/>
  <c r="Q68" i="1"/>
  <c r="R68" i="1" s="1"/>
  <c r="Q60" i="1"/>
  <c r="R60" i="1" s="1"/>
  <c r="Q52" i="1"/>
  <c r="R52" i="1" s="1"/>
  <c r="Q44" i="1"/>
  <c r="R44" i="1" s="1"/>
  <c r="Q28" i="1"/>
  <c r="R28" i="1" s="1"/>
  <c r="Q216" i="1"/>
  <c r="R216" i="1" s="1"/>
  <c r="Q183" i="1"/>
  <c r="R183" i="1" s="1"/>
  <c r="U8" i="1"/>
  <c r="Q208" i="1"/>
  <c r="R208" i="1" s="1"/>
  <c r="Q192" i="1"/>
  <c r="R192" i="1" s="1"/>
  <c r="Q61" i="1"/>
  <c r="R61" i="1" s="1"/>
  <c r="Q53" i="1"/>
  <c r="R53" i="1" s="1"/>
  <c r="Q45" i="1"/>
  <c r="R45" i="1" s="1"/>
  <c r="Q37" i="1"/>
  <c r="R37" i="1" s="1"/>
  <c r="Q29" i="1"/>
  <c r="R29" i="1" s="1"/>
  <c r="Q21" i="1"/>
  <c r="R21" i="1" s="1"/>
  <c r="Q13" i="1"/>
  <c r="R13" i="1" s="1"/>
  <c r="Q5" i="1"/>
  <c r="R5" i="1" s="1"/>
  <c r="Q3" i="1"/>
  <c r="R3" i="1" s="1"/>
  <c r="U4" i="1"/>
  <c r="Q230" i="1"/>
  <c r="R230" i="1" s="1"/>
  <c r="Q229" i="1"/>
  <c r="R229" i="1" s="1"/>
  <c r="AQ84" i="3" l="1"/>
  <c r="AR84" i="3" s="1"/>
  <c r="AQ174" i="3"/>
  <c r="AR174" i="3" s="1"/>
  <c r="AQ213" i="3"/>
  <c r="AR213" i="3" s="1"/>
  <c r="AQ204" i="3"/>
  <c r="AR204" i="3" s="1"/>
  <c r="AQ93" i="3"/>
  <c r="AR93" i="3" s="1"/>
  <c r="AQ10" i="3"/>
  <c r="AR10" i="3" s="1"/>
  <c r="AQ89" i="3"/>
  <c r="AR89" i="3" s="1"/>
  <c r="AQ203" i="3"/>
  <c r="AR203" i="3" s="1"/>
  <c r="AQ228" i="3"/>
  <c r="AR228" i="3" s="1"/>
  <c r="AQ78" i="3"/>
  <c r="AR78" i="3" s="1"/>
  <c r="AQ9" i="3"/>
  <c r="AR9" i="3" s="1"/>
  <c r="AQ206" i="3"/>
  <c r="AR206" i="3" s="1"/>
  <c r="AQ11" i="3"/>
  <c r="AR11" i="3" s="1"/>
  <c r="AQ51" i="3"/>
  <c r="AR51" i="3" s="1"/>
  <c r="G221" i="3"/>
  <c r="I221" i="3" s="1"/>
  <c r="F197" i="3"/>
  <c r="H197" i="3" s="1"/>
  <c r="F143" i="3"/>
  <c r="H143" i="3" s="1"/>
  <c r="G214" i="3"/>
  <c r="I214" i="3" s="1"/>
  <c r="G89" i="3"/>
  <c r="I89" i="3" s="1"/>
  <c r="F69" i="3"/>
  <c r="H69" i="3" s="1"/>
  <c r="G144" i="3"/>
  <c r="I144" i="3" s="1"/>
  <c r="G224" i="3"/>
  <c r="I224" i="3" s="1"/>
  <c r="G46" i="3"/>
  <c r="I46" i="3" s="1"/>
  <c r="G44" i="3"/>
  <c r="I44" i="3" s="1"/>
  <c r="F144" i="3"/>
  <c r="H144" i="3" s="1"/>
  <c r="G168" i="3"/>
  <c r="I168" i="3" s="1"/>
  <c r="G118" i="3"/>
  <c r="I118" i="3" s="1"/>
  <c r="F56" i="3"/>
  <c r="H56" i="3" s="1"/>
  <c r="F120" i="3"/>
  <c r="H120" i="3" s="1"/>
  <c r="F90" i="3"/>
  <c r="H90" i="3" s="1"/>
  <c r="G65" i="3"/>
  <c r="I65" i="3" s="1"/>
  <c r="G106" i="3"/>
  <c r="I106" i="3" s="1"/>
  <c r="F79" i="3"/>
  <c r="H79" i="3" s="1"/>
  <c r="F173" i="3"/>
  <c r="H173" i="3" s="1"/>
  <c r="F183" i="3"/>
  <c r="H183" i="3" s="1"/>
  <c r="G108" i="3"/>
  <c r="I108" i="3" s="1"/>
  <c r="G101" i="3"/>
  <c r="I101" i="3" s="1"/>
  <c r="G98" i="3"/>
  <c r="I98" i="3" s="1"/>
  <c r="G74" i="3"/>
  <c r="I74" i="3" s="1"/>
  <c r="G220" i="3"/>
  <c r="I220" i="3" s="1"/>
  <c r="G230" i="3"/>
  <c r="I230" i="3" s="1"/>
  <c r="G173" i="3"/>
  <c r="I173" i="3" s="1"/>
  <c r="G21" i="3"/>
  <c r="I21" i="3" s="1"/>
  <c r="G160" i="3"/>
  <c r="I160" i="3" s="1"/>
  <c r="F38" i="3"/>
  <c r="H38" i="3" s="1"/>
  <c r="F67" i="3"/>
  <c r="H67" i="3" s="1"/>
  <c r="G15" i="3"/>
  <c r="I15" i="3" s="1"/>
  <c r="G223" i="3"/>
  <c r="I223" i="3" s="1"/>
  <c r="F137" i="3"/>
  <c r="H137" i="3" s="1"/>
  <c r="F73" i="3"/>
  <c r="H73" i="3" s="1"/>
  <c r="G24" i="3"/>
  <c r="I24" i="3" s="1"/>
  <c r="G79" i="3"/>
  <c r="I79" i="3" s="1"/>
  <c r="F136" i="3"/>
  <c r="H136" i="3" s="1"/>
  <c r="F28" i="3"/>
  <c r="H28" i="3" s="1"/>
  <c r="G16" i="3"/>
  <c r="I16" i="3" s="1"/>
  <c r="G42" i="3"/>
  <c r="I42" i="3" s="1"/>
  <c r="G25" i="3"/>
  <c r="I25" i="3" s="1"/>
  <c r="F70" i="3"/>
  <c r="H70" i="3" s="1"/>
  <c r="G57" i="3"/>
  <c r="I57" i="3" s="1"/>
  <c r="G28" i="3"/>
  <c r="I28" i="3" s="1"/>
  <c r="G3" i="3"/>
  <c r="I3" i="3" s="1"/>
  <c r="F119" i="3"/>
  <c r="H119" i="3" s="1"/>
  <c r="F40" i="3"/>
  <c r="H40" i="3" s="1"/>
  <c r="G191" i="3"/>
  <c r="I191" i="3" s="1"/>
  <c r="F123" i="3"/>
  <c r="H123" i="3" s="1"/>
  <c r="F176" i="3"/>
  <c r="H176" i="3" s="1"/>
  <c r="G22" i="3"/>
  <c r="I22" i="3" s="1"/>
  <c r="F180" i="3"/>
  <c r="H180" i="3" s="1"/>
  <c r="G209" i="3"/>
  <c r="I209" i="3" s="1"/>
  <c r="G219" i="3"/>
  <c r="I219" i="3" s="1"/>
  <c r="G13" i="3"/>
  <c r="I13" i="3" s="1"/>
  <c r="F139" i="3"/>
  <c r="H139" i="3" s="1"/>
  <c r="F157" i="3"/>
  <c r="H157" i="3" s="1"/>
  <c r="F15" i="3"/>
  <c r="H15" i="3" s="1"/>
  <c r="F17" i="3"/>
  <c r="H17" i="3" s="1"/>
  <c r="F141" i="3"/>
  <c r="H141" i="3" s="1"/>
  <c r="F41" i="3"/>
  <c r="H41" i="3" s="1"/>
  <c r="G87" i="3"/>
  <c r="I87" i="3" s="1"/>
  <c r="F6" i="3"/>
  <c r="H6" i="3" s="1"/>
  <c r="F72" i="3"/>
  <c r="H72" i="3" s="1"/>
  <c r="F138" i="3"/>
  <c r="H138" i="3" s="1"/>
  <c r="F29" i="3"/>
  <c r="H29" i="3" s="1"/>
  <c r="G43" i="3"/>
  <c r="I43" i="3" s="1"/>
  <c r="G54" i="3"/>
  <c r="I54" i="3" s="1"/>
  <c r="F94" i="3"/>
  <c r="H94" i="3" s="1"/>
  <c r="G199" i="3"/>
  <c r="I199" i="3" s="1"/>
  <c r="F53" i="3"/>
  <c r="H53" i="3" s="1"/>
  <c r="F229" i="3"/>
  <c r="H229" i="3" s="1"/>
  <c r="F81" i="3"/>
  <c r="H81" i="3" s="1"/>
  <c r="G226" i="3"/>
  <c r="I226" i="3" s="1"/>
  <c r="F58" i="3"/>
  <c r="H58" i="3" s="1"/>
  <c r="F68" i="3"/>
  <c r="H68" i="3" s="1"/>
  <c r="F214" i="3"/>
  <c r="H214" i="3" s="1"/>
  <c r="F200" i="3"/>
  <c r="H200" i="3" s="1"/>
  <c r="G190" i="3"/>
  <c r="I190" i="3" s="1"/>
  <c r="F78" i="3"/>
  <c r="H78" i="3" s="1"/>
  <c r="F208" i="3"/>
  <c r="H208" i="3" s="1"/>
  <c r="F35" i="3"/>
  <c r="H35" i="3" s="1"/>
  <c r="F167" i="3"/>
  <c r="H167" i="3" s="1"/>
  <c r="G84" i="3"/>
  <c r="I84" i="3" s="1"/>
  <c r="F102" i="3"/>
  <c r="H102" i="3" s="1"/>
  <c r="F226" i="3"/>
  <c r="H226" i="3" s="1"/>
  <c r="F162" i="3"/>
  <c r="H162" i="3" s="1"/>
  <c r="F168" i="3"/>
  <c r="H168" i="3" s="1"/>
  <c r="F203" i="3"/>
  <c r="H203" i="3" s="1"/>
  <c r="G119" i="3"/>
  <c r="I119" i="3" s="1"/>
  <c r="F55" i="3"/>
  <c r="H55" i="3" s="1"/>
  <c r="F205" i="3"/>
  <c r="H205" i="3" s="1"/>
  <c r="G172" i="3"/>
  <c r="I172" i="3" s="1"/>
  <c r="F227" i="3"/>
  <c r="H227" i="3" s="1"/>
  <c r="F149" i="3"/>
  <c r="H149" i="3" s="1"/>
  <c r="G170" i="3"/>
  <c r="I170" i="3" s="1"/>
  <c r="G127" i="3"/>
  <c r="I127" i="3" s="1"/>
  <c r="F50" i="3"/>
  <c r="H50" i="3" s="1"/>
  <c r="F60" i="3"/>
  <c r="H60" i="3" s="1"/>
  <c r="G153" i="3"/>
  <c r="I153" i="3" s="1"/>
  <c r="G155" i="3"/>
  <c r="I155" i="3" s="1"/>
  <c r="F26" i="3"/>
  <c r="H26" i="3" s="1"/>
  <c r="F127" i="3"/>
  <c r="H127" i="3" s="1"/>
  <c r="F130" i="3"/>
  <c r="H130" i="3" s="1"/>
  <c r="G40" i="3"/>
  <c r="I40" i="3" s="1"/>
  <c r="G58" i="3"/>
  <c r="I58" i="3" s="1"/>
  <c r="F211" i="3"/>
  <c r="H211" i="3" s="1"/>
  <c r="G95" i="3"/>
  <c r="I95" i="3" s="1"/>
  <c r="F158" i="3"/>
  <c r="H158" i="3" s="1"/>
  <c r="G69" i="3"/>
  <c r="I69" i="3" s="1"/>
  <c r="G103" i="3"/>
  <c r="I103" i="3" s="1"/>
  <c r="G51" i="3"/>
  <c r="I51" i="3" s="1"/>
  <c r="G53" i="3"/>
  <c r="I53" i="3" s="1"/>
  <c r="G146" i="3"/>
  <c r="I146" i="3" s="1"/>
  <c r="G228" i="3"/>
  <c r="I228" i="3" s="1"/>
  <c r="F51" i="3"/>
  <c r="H51" i="3" s="1"/>
  <c r="G156" i="3"/>
  <c r="I156" i="3" s="1"/>
  <c r="G154" i="3"/>
  <c r="I154" i="3" s="1"/>
  <c r="G216" i="3"/>
  <c r="I216" i="3" s="1"/>
  <c r="G100" i="3"/>
  <c r="I100" i="3" s="1"/>
  <c r="G137" i="3"/>
  <c r="I137" i="3" s="1"/>
  <c r="G165" i="3"/>
  <c r="I165" i="3" s="1"/>
  <c r="G7" i="3"/>
  <c r="I7" i="3" s="1"/>
  <c r="F213" i="3"/>
  <c r="H213" i="3" s="1"/>
  <c r="F7" i="3"/>
  <c r="H7" i="3" s="1"/>
  <c r="F187" i="3"/>
  <c r="H187" i="3" s="1"/>
  <c r="F122" i="3"/>
  <c r="H122" i="3" s="1"/>
  <c r="F124" i="3"/>
  <c r="H124" i="3" s="1"/>
  <c r="F62" i="3"/>
  <c r="H62" i="3" s="1"/>
  <c r="G227" i="3"/>
  <c r="I227" i="3" s="1"/>
  <c r="G14" i="3"/>
  <c r="I14" i="3" s="1"/>
  <c r="G75" i="3"/>
  <c r="I75" i="3" s="1"/>
  <c r="F194" i="3"/>
  <c r="H194" i="3" s="1"/>
  <c r="G112" i="3"/>
  <c r="I112" i="3" s="1"/>
  <c r="F23" i="3"/>
  <c r="H23" i="3" s="1"/>
  <c r="G68" i="3"/>
  <c r="I68" i="3" s="1"/>
  <c r="G167" i="3"/>
  <c r="I167" i="3" s="1"/>
  <c r="F209" i="3"/>
  <c r="H209" i="3" s="1"/>
  <c r="G76" i="3"/>
  <c r="I76" i="3" s="1"/>
  <c r="F148" i="3"/>
  <c r="H148" i="3" s="1"/>
  <c r="G187" i="3"/>
  <c r="I187" i="3" s="1"/>
  <c r="G62" i="3"/>
  <c r="I62" i="3" s="1"/>
  <c r="G59" i="3"/>
  <c r="I59" i="3" s="1"/>
  <c r="F115" i="3"/>
  <c r="H115" i="3" s="1"/>
  <c r="G67" i="3"/>
  <c r="I67" i="3" s="1"/>
  <c r="G218" i="3"/>
  <c r="I218" i="3" s="1"/>
  <c r="F9" i="3"/>
  <c r="H9" i="3" s="1"/>
  <c r="F190" i="3"/>
  <c r="H190" i="3" s="1"/>
  <c r="F34" i="3"/>
  <c r="H34" i="3" s="1"/>
  <c r="G71" i="3"/>
  <c r="I71" i="3" s="1"/>
  <c r="G17" i="3"/>
  <c r="I17" i="3" s="1"/>
  <c r="F71" i="3"/>
  <c r="H71" i="3" s="1"/>
  <c r="G217" i="3"/>
  <c r="I217" i="3" s="1"/>
  <c r="F186" i="3"/>
  <c r="H186" i="3" s="1"/>
  <c r="G32" i="3"/>
  <c r="I32" i="3" s="1"/>
  <c r="G50" i="3"/>
  <c r="I50" i="3" s="1"/>
  <c r="F64" i="3"/>
  <c r="H64" i="3" s="1"/>
  <c r="G63" i="3"/>
  <c r="I63" i="3" s="1"/>
  <c r="G139" i="3"/>
  <c r="I139" i="3" s="1"/>
  <c r="G102" i="3"/>
  <c r="I102" i="3" s="1"/>
  <c r="G184" i="3"/>
  <c r="I184" i="3" s="1"/>
  <c r="F151" i="3"/>
  <c r="H151" i="3" s="1"/>
  <c r="G132" i="3"/>
  <c r="I132" i="3" s="1"/>
  <c r="F76" i="3"/>
  <c r="H76" i="3" s="1"/>
  <c r="F31" i="3"/>
  <c r="H31" i="3" s="1"/>
  <c r="G140" i="3"/>
  <c r="I140" i="3" s="1"/>
  <c r="F37" i="3"/>
  <c r="H37" i="3" s="1"/>
  <c r="F216" i="3"/>
  <c r="H216" i="3" s="1"/>
  <c r="F43" i="3"/>
  <c r="H43" i="3" s="1"/>
  <c r="F32" i="3"/>
  <c r="H32" i="3" s="1"/>
  <c r="G8" i="3"/>
  <c r="I8" i="3" s="1"/>
  <c r="F110" i="3"/>
  <c r="H110" i="3" s="1"/>
  <c r="G80" i="3"/>
  <c r="I80" i="3" s="1"/>
  <c r="F52" i="3"/>
  <c r="H52" i="3" s="1"/>
  <c r="G131" i="3"/>
  <c r="I131" i="3" s="1"/>
  <c r="F170" i="3"/>
  <c r="H170" i="3" s="1"/>
  <c r="F63" i="3"/>
  <c r="H63" i="3" s="1"/>
  <c r="F114" i="3"/>
  <c r="H114" i="3" s="1"/>
  <c r="F44" i="3"/>
  <c r="H44" i="3" s="1"/>
  <c r="G81" i="3"/>
  <c r="I81" i="3" s="1"/>
  <c r="G19" i="3"/>
  <c r="I19" i="3" s="1"/>
  <c r="F199" i="3"/>
  <c r="H199" i="3" s="1"/>
  <c r="F11" i="3"/>
  <c r="H11" i="3" s="1"/>
  <c r="G104" i="3"/>
  <c r="I104" i="3" s="1"/>
  <c r="G114" i="3"/>
  <c r="I114" i="3" s="1"/>
  <c r="F128" i="3"/>
  <c r="H128" i="3" s="1"/>
  <c r="F36" i="3"/>
  <c r="H36" i="3" s="1"/>
  <c r="F150" i="3"/>
  <c r="H150" i="3" s="1"/>
  <c r="G182" i="3"/>
  <c r="I182" i="3" s="1"/>
  <c r="F165" i="3"/>
  <c r="H165" i="3" s="1"/>
  <c r="G35" i="3"/>
  <c r="I35" i="3" s="1"/>
  <c r="F49" i="3"/>
  <c r="H49" i="3" s="1"/>
  <c r="G120" i="3"/>
  <c r="I120" i="3" s="1"/>
  <c r="F95" i="3"/>
  <c r="H95" i="3" s="1"/>
  <c r="G204" i="3"/>
  <c r="I204" i="3" s="1"/>
  <c r="F117" i="3"/>
  <c r="H117" i="3" s="1"/>
  <c r="F42" i="3"/>
  <c r="H42" i="3" s="1"/>
  <c r="G111" i="3"/>
  <c r="I111" i="3" s="1"/>
  <c r="G150" i="3"/>
  <c r="I150" i="3" s="1"/>
  <c r="G26" i="3"/>
  <c r="I26" i="3" s="1"/>
  <c r="G149" i="3"/>
  <c r="I149" i="3" s="1"/>
  <c r="G70" i="3"/>
  <c r="I70" i="3" s="1"/>
  <c r="G6" i="3"/>
  <c r="I6" i="3" s="1"/>
  <c r="G142" i="3"/>
  <c r="I142" i="3" s="1"/>
  <c r="F191" i="3"/>
  <c r="H191" i="3" s="1"/>
  <c r="F178" i="3"/>
  <c r="H178" i="3" s="1"/>
  <c r="F116" i="3"/>
  <c r="H116" i="3" s="1"/>
  <c r="G145" i="3"/>
  <c r="I145" i="3" s="1"/>
  <c r="G83" i="3"/>
  <c r="I83" i="3" s="1"/>
  <c r="G116" i="3"/>
  <c r="I116" i="3" s="1"/>
  <c r="F75" i="3"/>
  <c r="H75" i="3" s="1"/>
  <c r="G176" i="3"/>
  <c r="I176" i="3" s="1"/>
  <c r="G178" i="3"/>
  <c r="I178" i="3" s="1"/>
  <c r="F192" i="3"/>
  <c r="H192" i="3" s="1"/>
  <c r="G88" i="3"/>
  <c r="I88" i="3" s="1"/>
  <c r="G60" i="3"/>
  <c r="I60" i="3" s="1"/>
  <c r="G23" i="3"/>
  <c r="I23" i="3" s="1"/>
  <c r="G161" i="3"/>
  <c r="I161" i="3" s="1"/>
  <c r="G99" i="3"/>
  <c r="I99" i="3" s="1"/>
  <c r="F66" i="3"/>
  <c r="H66" i="3" s="1"/>
  <c r="G192" i="3"/>
  <c r="I192" i="3" s="1"/>
  <c r="F159" i="3"/>
  <c r="H159" i="3" s="1"/>
  <c r="G37" i="3"/>
  <c r="I37" i="3" s="1"/>
  <c r="G49" i="3"/>
  <c r="I49" i="3" s="1"/>
  <c r="F59" i="3"/>
  <c r="H59" i="3" s="1"/>
  <c r="F156" i="3"/>
  <c r="H156" i="3" s="1"/>
  <c r="F177" i="3"/>
  <c r="H177" i="3" s="1"/>
  <c r="G126" i="3"/>
  <c r="I126" i="3" s="1"/>
  <c r="F125" i="3"/>
  <c r="H125" i="3" s="1"/>
  <c r="G123" i="3"/>
  <c r="I123" i="3" s="1"/>
  <c r="F169" i="3"/>
  <c r="H169" i="3" s="1"/>
  <c r="G175" i="3"/>
  <c r="I175" i="3" s="1"/>
  <c r="F166" i="3"/>
  <c r="H166" i="3" s="1"/>
  <c r="G181" i="3"/>
  <c r="I181" i="3" s="1"/>
  <c r="G148" i="3"/>
  <c r="I148" i="3" s="1"/>
  <c r="G183" i="3"/>
  <c r="I183" i="3" s="1"/>
  <c r="F174" i="3"/>
  <c r="H174" i="3" s="1"/>
  <c r="F61" i="3"/>
  <c r="H61" i="3" s="1"/>
  <c r="G213" i="3"/>
  <c r="I213" i="3" s="1"/>
  <c r="F12" i="3"/>
  <c r="H12" i="3" s="1"/>
  <c r="F230" i="3"/>
  <c r="H230" i="3" s="1"/>
  <c r="F179" i="3"/>
  <c r="H179" i="3" s="1"/>
  <c r="G212" i="3"/>
  <c r="I212" i="3" s="1"/>
  <c r="F20" i="3"/>
  <c r="H20" i="3" s="1"/>
  <c r="G18" i="3"/>
  <c r="I18" i="3" s="1"/>
  <c r="G166" i="3"/>
  <c r="I166" i="3" s="1"/>
  <c r="F89" i="3"/>
  <c r="H89" i="3" s="1"/>
  <c r="F164" i="3"/>
  <c r="H164" i="3" s="1"/>
  <c r="F100" i="3"/>
  <c r="H100" i="3" s="1"/>
  <c r="F18" i="3"/>
  <c r="H18" i="3" s="1"/>
  <c r="F133" i="3"/>
  <c r="H133" i="3" s="1"/>
  <c r="G77" i="3"/>
  <c r="I77" i="3" s="1"/>
  <c r="G157" i="3"/>
  <c r="I157" i="3" s="1"/>
  <c r="F46" i="3"/>
  <c r="H46" i="3" s="1"/>
  <c r="G93" i="3"/>
  <c r="I93" i="3" s="1"/>
  <c r="F131" i="3"/>
  <c r="H131" i="3" s="1"/>
  <c r="G96" i="3"/>
  <c r="I96" i="3" s="1"/>
  <c r="F198" i="3"/>
  <c r="H198" i="3" s="1"/>
  <c r="G147" i="3"/>
  <c r="I147" i="3" s="1"/>
  <c r="G52" i="3"/>
  <c r="I52" i="3" s="1"/>
  <c r="G174" i="3"/>
  <c r="I174" i="3" s="1"/>
  <c r="F188" i="3"/>
  <c r="H188" i="3" s="1"/>
  <c r="G225" i="3"/>
  <c r="I225" i="3" s="1"/>
  <c r="G91" i="3"/>
  <c r="I91" i="3" s="1"/>
  <c r="G36" i="3"/>
  <c r="I36" i="3" s="1"/>
  <c r="G73" i="3"/>
  <c r="I73" i="3" s="1"/>
  <c r="G124" i="3"/>
  <c r="I124" i="3" s="1"/>
  <c r="F155" i="3"/>
  <c r="H155" i="3" s="1"/>
  <c r="F101" i="3"/>
  <c r="H101" i="3" s="1"/>
  <c r="F87" i="3"/>
  <c r="H87" i="3" s="1"/>
  <c r="G4" i="3"/>
  <c r="I4" i="3" s="1"/>
  <c r="G31" i="3"/>
  <c r="I31" i="3" s="1"/>
  <c r="F14" i="3"/>
  <c r="H14" i="3" s="1"/>
  <c r="F80" i="3"/>
  <c r="H80" i="3" s="1"/>
  <c r="F146" i="3"/>
  <c r="H146" i="3" s="1"/>
  <c r="G200" i="3"/>
  <c r="I200" i="3" s="1"/>
  <c r="F103" i="3"/>
  <c r="H103" i="3" s="1"/>
  <c r="G78" i="3"/>
  <c r="I78" i="3" s="1"/>
  <c r="F154" i="3"/>
  <c r="H154" i="3" s="1"/>
  <c r="G208" i="3"/>
  <c r="I208" i="3" s="1"/>
  <c r="F175" i="3"/>
  <c r="H175" i="3" s="1"/>
  <c r="F129" i="3"/>
  <c r="H129" i="3" s="1"/>
  <c r="F77" i="3"/>
  <c r="H77" i="3" s="1"/>
  <c r="G11" i="3"/>
  <c r="I11" i="3" s="1"/>
  <c r="G188" i="3"/>
  <c r="I188" i="3" s="1"/>
  <c r="G38" i="3"/>
  <c r="I38" i="3" s="1"/>
  <c r="G159" i="3"/>
  <c r="I159" i="3" s="1"/>
  <c r="F21" i="3"/>
  <c r="H21" i="3" s="1"/>
  <c r="F142" i="3"/>
  <c r="H142" i="3" s="1"/>
  <c r="F223" i="3"/>
  <c r="H223" i="3" s="1"/>
  <c r="F161" i="3"/>
  <c r="H161" i="3" s="1"/>
  <c r="G196" i="3"/>
  <c r="I196" i="3" s="1"/>
  <c r="G110" i="3"/>
  <c r="I110" i="3" s="1"/>
  <c r="F4" i="3"/>
  <c r="H4" i="3" s="1"/>
  <c r="J4" i="3" s="1"/>
  <c r="F109" i="3"/>
  <c r="H109" i="3" s="1"/>
  <c r="F222" i="3"/>
  <c r="H222" i="3" s="1"/>
  <c r="H3" i="3"/>
  <c r="F201" i="3"/>
  <c r="H201" i="3" s="1"/>
  <c r="F57" i="3"/>
  <c r="H57" i="3" s="1"/>
  <c r="G198" i="3"/>
  <c r="I198" i="3" s="1"/>
  <c r="F84" i="3"/>
  <c r="H84" i="3" s="1"/>
  <c r="F181" i="3"/>
  <c r="H181" i="3" s="1"/>
  <c r="G10" i="3"/>
  <c r="I10" i="3" s="1"/>
  <c r="G115" i="3"/>
  <c r="I115" i="3" s="1"/>
  <c r="G45" i="3"/>
  <c r="I45" i="3" s="1"/>
  <c r="F172" i="3"/>
  <c r="H172" i="3" s="1"/>
  <c r="F65" i="3"/>
  <c r="H65" i="3" s="1"/>
  <c r="G206" i="3"/>
  <c r="I206" i="3" s="1"/>
  <c r="F92" i="3"/>
  <c r="H92" i="3" s="1"/>
  <c r="F189" i="3"/>
  <c r="H189" i="3" s="1"/>
  <c r="G82" i="3"/>
  <c r="I82" i="3" s="1"/>
  <c r="G195" i="3"/>
  <c r="I195" i="3" s="1"/>
  <c r="G109" i="3"/>
  <c r="I109" i="3" s="1"/>
  <c r="F221" i="3"/>
  <c r="H221" i="3" s="1"/>
  <c r="F218" i="3"/>
  <c r="H218" i="3" s="1"/>
  <c r="F225" i="3"/>
  <c r="H225" i="3" s="1"/>
  <c r="F105" i="3"/>
  <c r="H105" i="3" s="1"/>
  <c r="F210" i="3"/>
  <c r="H210" i="3" s="1"/>
  <c r="F228" i="3"/>
  <c r="H228" i="3" s="1"/>
  <c r="G29" i="3"/>
  <c r="I29" i="3" s="1"/>
  <c r="F27" i="3"/>
  <c r="H27" i="3" s="1"/>
  <c r="F140" i="3"/>
  <c r="H140" i="3" s="1"/>
  <c r="G41" i="3"/>
  <c r="I41" i="3" s="1"/>
  <c r="G66" i="3"/>
  <c r="I66" i="3" s="1"/>
  <c r="G107" i="3"/>
  <c r="I107" i="3" s="1"/>
  <c r="G163" i="3"/>
  <c r="I163" i="3" s="1"/>
  <c r="G133" i="3"/>
  <c r="I133" i="3" s="1"/>
  <c r="F99" i="3"/>
  <c r="H99" i="3" s="1"/>
  <c r="F212" i="3"/>
  <c r="H212" i="3" s="1"/>
  <c r="G113" i="3"/>
  <c r="I113" i="3" s="1"/>
  <c r="G138" i="3"/>
  <c r="I138" i="3" s="1"/>
  <c r="F24" i="3"/>
  <c r="H24" i="3" s="1"/>
  <c r="G164" i="3"/>
  <c r="I164" i="3" s="1"/>
  <c r="G9" i="3"/>
  <c r="I9" i="3" s="1"/>
  <c r="G141" i="3"/>
  <c r="I141" i="3" s="1"/>
  <c r="F107" i="3"/>
  <c r="H107" i="3" s="1"/>
  <c r="F220" i="3"/>
  <c r="H220" i="3" s="1"/>
  <c r="G121" i="3"/>
  <c r="I121" i="3" s="1"/>
  <c r="G210" i="3"/>
  <c r="I210" i="3" s="1"/>
  <c r="F96" i="3"/>
  <c r="H96" i="3" s="1"/>
  <c r="F185" i="3"/>
  <c r="H185" i="3" s="1"/>
  <c r="F113" i="3"/>
  <c r="H113" i="3" s="1"/>
  <c r="F202" i="3"/>
  <c r="H202" i="3" s="1"/>
  <c r="F182" i="3"/>
  <c r="H182" i="3" s="1"/>
  <c r="G55" i="3"/>
  <c r="I55" i="3" s="1"/>
  <c r="G134" i="3"/>
  <c r="I134" i="3" s="1"/>
  <c r="F147" i="3"/>
  <c r="H147" i="3" s="1"/>
  <c r="G203" i="3"/>
  <c r="I203" i="3" s="1"/>
  <c r="G135" i="3"/>
  <c r="I135" i="3" s="1"/>
  <c r="G34" i="3"/>
  <c r="I34" i="3" s="1"/>
  <c r="F25" i="3"/>
  <c r="H25" i="3" s="1"/>
  <c r="G86" i="3"/>
  <c r="I86" i="3" s="1"/>
  <c r="G143" i="3"/>
  <c r="I143" i="3" s="1"/>
  <c r="F5" i="3"/>
  <c r="H5" i="3" s="1"/>
  <c r="F54" i="3"/>
  <c r="H54" i="3" s="1"/>
  <c r="F135" i="3"/>
  <c r="H135" i="3" s="1"/>
  <c r="F184" i="3"/>
  <c r="H184" i="3" s="1"/>
  <c r="G180" i="3"/>
  <c r="I180" i="3" s="1"/>
  <c r="G30" i="3"/>
  <c r="I30" i="3" s="1"/>
  <c r="G151" i="3"/>
  <c r="I151" i="3" s="1"/>
  <c r="F13" i="3"/>
  <c r="H13" i="3" s="1"/>
  <c r="F134" i="3"/>
  <c r="H134" i="3" s="1"/>
  <c r="F215" i="3"/>
  <c r="H215" i="3" s="1"/>
  <c r="F153" i="3"/>
  <c r="H153" i="3" s="1"/>
  <c r="G222" i="3"/>
  <c r="I222" i="3" s="1"/>
  <c r="G201" i="3"/>
  <c r="I201" i="3" s="1"/>
  <c r="G211" i="3"/>
  <c r="I211" i="3" s="1"/>
  <c r="G117" i="3"/>
  <c r="I117" i="3" s="1"/>
  <c r="F19" i="3"/>
  <c r="H19" i="3" s="1"/>
  <c r="F132" i="3"/>
  <c r="H132" i="3" s="1"/>
  <c r="G33" i="3"/>
  <c r="I33" i="3" s="1"/>
  <c r="G122" i="3"/>
  <c r="I122" i="3" s="1"/>
  <c r="G171" i="3"/>
  <c r="I171" i="3" s="1"/>
  <c r="G72" i="3"/>
  <c r="I72" i="3" s="1"/>
  <c r="G125" i="3"/>
  <c r="I125" i="3" s="1"/>
  <c r="F91" i="3"/>
  <c r="H91" i="3" s="1"/>
  <c r="F204" i="3"/>
  <c r="H204" i="3" s="1"/>
  <c r="G105" i="3"/>
  <c r="I105" i="3" s="1"/>
  <c r="G130" i="3"/>
  <c r="I130" i="3" s="1"/>
  <c r="G179" i="3"/>
  <c r="I179" i="3" s="1"/>
  <c r="G61" i="3"/>
  <c r="I61" i="3" s="1"/>
  <c r="G205" i="3"/>
  <c r="I205" i="3" s="1"/>
  <c r="F171" i="3"/>
  <c r="H171" i="3" s="1"/>
  <c r="G56" i="3"/>
  <c r="I56" i="3" s="1"/>
  <c r="G177" i="3"/>
  <c r="I177" i="3" s="1"/>
  <c r="G202" i="3"/>
  <c r="I202" i="3" s="1"/>
  <c r="F88" i="3"/>
  <c r="H88" i="3" s="1"/>
  <c r="G85" i="3"/>
  <c r="I85" i="3" s="1"/>
  <c r="F112" i="3"/>
  <c r="H112" i="3" s="1"/>
  <c r="F10" i="3"/>
  <c r="H10" i="3" s="1"/>
  <c r="F195" i="3"/>
  <c r="H195" i="3" s="1"/>
  <c r="G64" i="3"/>
  <c r="I64" i="3" s="1"/>
  <c r="G185" i="3"/>
  <c r="I185" i="3" s="1"/>
  <c r="F47" i="3"/>
  <c r="H47" i="3" s="1"/>
  <c r="F160" i="3"/>
  <c r="H160" i="3" s="1"/>
  <c r="F145" i="3"/>
  <c r="H145" i="3" s="1"/>
  <c r="F217" i="3"/>
  <c r="H217" i="3" s="1"/>
  <c r="G229" i="3"/>
  <c r="I229" i="3" s="1"/>
  <c r="G92" i="3"/>
  <c r="I92" i="3" s="1"/>
  <c r="G129" i="3"/>
  <c r="I129" i="3" s="1"/>
  <c r="G90" i="3"/>
  <c r="I90" i="3" s="1"/>
  <c r="G152" i="3"/>
  <c r="I152" i="3" s="1"/>
  <c r="F104" i="3"/>
  <c r="H104" i="3" s="1"/>
  <c r="G193" i="3"/>
  <c r="I193" i="3" s="1"/>
  <c r="F106" i="3"/>
  <c r="H106" i="3" s="1"/>
  <c r="F108" i="3"/>
  <c r="H108" i="3" s="1"/>
  <c r="G162" i="3"/>
  <c r="I162" i="3" s="1"/>
  <c r="G5" i="3"/>
  <c r="I5" i="3" s="1"/>
  <c r="G158" i="3"/>
  <c r="I158" i="3" s="1"/>
  <c r="G207" i="3"/>
  <c r="I207" i="3" s="1"/>
  <c r="F85" i="3"/>
  <c r="H85" i="3" s="1"/>
  <c r="F126" i="3"/>
  <c r="H126" i="3" s="1"/>
  <c r="F207" i="3"/>
  <c r="H207" i="3" s="1"/>
  <c r="F121" i="3"/>
  <c r="H121" i="3" s="1"/>
  <c r="F33" i="3"/>
  <c r="H33" i="3" s="1"/>
  <c r="G94" i="3"/>
  <c r="I94" i="3" s="1"/>
  <c r="G215" i="3"/>
  <c r="I215" i="3" s="1"/>
  <c r="F93" i="3"/>
  <c r="H93" i="3" s="1"/>
  <c r="F206" i="3"/>
  <c r="H206" i="3" s="1"/>
  <c r="G27" i="3"/>
  <c r="I27" i="3" s="1"/>
  <c r="F86" i="3"/>
  <c r="H86" i="3" s="1"/>
  <c r="F219" i="3"/>
  <c r="H219" i="3" s="1"/>
  <c r="F118" i="3"/>
  <c r="H118" i="3" s="1"/>
  <c r="F48" i="3"/>
  <c r="H48" i="3" s="1"/>
  <c r="G189" i="3"/>
  <c r="I189" i="3" s="1"/>
  <c r="F83" i="3"/>
  <c r="H83" i="3" s="1"/>
  <c r="F196" i="3"/>
  <c r="H196" i="3" s="1"/>
  <c r="G97" i="3"/>
  <c r="I97" i="3" s="1"/>
  <c r="G186" i="3"/>
  <c r="I186" i="3" s="1"/>
  <c r="F8" i="3"/>
  <c r="H8" i="3" s="1"/>
  <c r="F45" i="3"/>
  <c r="H45" i="3" s="1"/>
  <c r="G197" i="3"/>
  <c r="I197" i="3" s="1"/>
  <c r="F163" i="3"/>
  <c r="H163" i="3" s="1"/>
  <c r="G48" i="3"/>
  <c r="I48" i="3" s="1"/>
  <c r="G169" i="3"/>
  <c r="I169" i="3" s="1"/>
  <c r="G194" i="3"/>
  <c r="I194" i="3" s="1"/>
  <c r="F16" i="3"/>
  <c r="H16" i="3" s="1"/>
  <c r="G12" i="3"/>
  <c r="I12" i="3" s="1"/>
  <c r="F74" i="3"/>
  <c r="H74" i="3" s="1"/>
  <c r="G39" i="3"/>
  <c r="I39" i="3" s="1"/>
  <c r="G128" i="3"/>
  <c r="I128" i="3" s="1"/>
  <c r="F22" i="3"/>
  <c r="H22" i="3" s="1"/>
  <c r="F39" i="3"/>
  <c r="H39" i="3" s="1"/>
  <c r="F152" i="3"/>
  <c r="H152" i="3" s="1"/>
  <c r="F98" i="3"/>
  <c r="H98" i="3" s="1"/>
  <c r="G20" i="3"/>
  <c r="I20" i="3" s="1"/>
  <c r="F82" i="3"/>
  <c r="H82" i="3" s="1"/>
  <c r="G47" i="3"/>
  <c r="I47" i="3" s="1"/>
  <c r="G136" i="3"/>
  <c r="I136" i="3" s="1"/>
  <c r="F30" i="3"/>
  <c r="H30" i="3" s="1"/>
  <c r="F111" i="3"/>
  <c r="H111" i="3" s="1"/>
  <c r="F224" i="3"/>
  <c r="H224" i="3" s="1"/>
  <c r="F97" i="3"/>
  <c r="H97" i="3" s="1"/>
  <c r="F193" i="3"/>
  <c r="H193" i="3" s="1"/>
  <c r="J3" i="3" l="1"/>
  <c r="J79" i="3"/>
  <c r="S79" i="3" s="1"/>
  <c r="J144" i="3"/>
  <c r="S144" i="3" s="1"/>
  <c r="J173" i="3"/>
  <c r="S173" i="3" s="1"/>
  <c r="J112" i="3"/>
  <c r="J111" i="3"/>
  <c r="S111" i="3" s="1"/>
  <c r="J85" i="3"/>
  <c r="S85" i="3" s="1"/>
  <c r="J104" i="3"/>
  <c r="S104" i="3" s="1"/>
  <c r="S4" i="3"/>
  <c r="J38" i="3"/>
  <c r="S38" i="3" s="1"/>
  <c r="J154" i="3"/>
  <c r="L154" i="3" s="1"/>
  <c r="J199" i="3"/>
  <c r="S199" i="3" s="1"/>
  <c r="J214" i="3"/>
  <c r="S214" i="3" s="1"/>
  <c r="I231" i="3"/>
  <c r="J131" i="3"/>
  <c r="S131" i="3" s="1"/>
  <c r="J160" i="3"/>
  <c r="S160" i="3" s="1"/>
  <c r="J134" i="3"/>
  <c r="S134" i="3" s="1"/>
  <c r="J96" i="3"/>
  <c r="J103" i="3"/>
  <c r="S103" i="3" s="1"/>
  <c r="J101" i="3"/>
  <c r="S101" i="3" s="1"/>
  <c r="J190" i="3"/>
  <c r="S190" i="3" s="1"/>
  <c r="J51" i="3"/>
  <c r="S51" i="3" s="1"/>
  <c r="J28" i="3"/>
  <c r="S28" i="3" s="1"/>
  <c r="J224" i="3"/>
  <c r="S224" i="3" s="1"/>
  <c r="J126" i="3"/>
  <c r="S126" i="3" s="1"/>
  <c r="J88" i="3"/>
  <c r="L88" i="3" s="1"/>
  <c r="J87" i="3"/>
  <c r="S87" i="3" s="1"/>
  <c r="J89" i="3"/>
  <c r="S89" i="3" s="1"/>
  <c r="J136" i="3"/>
  <c r="S136" i="3" s="1"/>
  <c r="J163" i="3"/>
  <c r="J90" i="3"/>
  <c r="S90" i="3" s="1"/>
  <c r="J204" i="3"/>
  <c r="S204" i="3" s="1"/>
  <c r="J155" i="3"/>
  <c r="S155" i="3" s="1"/>
  <c r="J44" i="3"/>
  <c r="S44" i="3" s="1"/>
  <c r="J17" i="3"/>
  <c r="S17" i="3" s="1"/>
  <c r="J69" i="3"/>
  <c r="S69" i="3" s="1"/>
  <c r="J230" i="3"/>
  <c r="J24" i="3"/>
  <c r="S24" i="3" s="1"/>
  <c r="J225" i="3"/>
  <c r="S225" i="3" s="1"/>
  <c r="J13" i="3"/>
  <c r="S13" i="3" s="1"/>
  <c r="J218" i="3"/>
  <c r="L218" i="3" s="1"/>
  <c r="J65" i="3"/>
  <c r="S65" i="3" s="1"/>
  <c r="J77" i="3"/>
  <c r="S77" i="3" s="1"/>
  <c r="J82" i="3"/>
  <c r="S82" i="3" s="1"/>
  <c r="J74" i="3"/>
  <c r="S74" i="3" s="1"/>
  <c r="J45" i="3"/>
  <c r="S45" i="3" s="1"/>
  <c r="J118" i="3"/>
  <c r="S118" i="3" s="1"/>
  <c r="J56" i="3"/>
  <c r="S56" i="3" s="1"/>
  <c r="J91" i="3"/>
  <c r="S91" i="3" s="1"/>
  <c r="J140" i="3"/>
  <c r="S140" i="3" s="1"/>
  <c r="J221" i="3"/>
  <c r="S221" i="3" s="1"/>
  <c r="J201" i="3"/>
  <c r="S201" i="3" s="1"/>
  <c r="J223" i="3"/>
  <c r="S223" i="3" s="1"/>
  <c r="J146" i="3"/>
  <c r="S146" i="3" s="1"/>
  <c r="J133" i="3"/>
  <c r="S133" i="3" s="1"/>
  <c r="J183" i="3"/>
  <c r="S183" i="3" s="1"/>
  <c r="J15" i="3"/>
  <c r="S15" i="3" s="1"/>
  <c r="J46" i="3"/>
  <c r="S46" i="3" s="1"/>
  <c r="J42" i="3"/>
  <c r="S42" i="3" s="1"/>
  <c r="J197" i="3"/>
  <c r="S197" i="3" s="1"/>
  <c r="J143" i="3"/>
  <c r="S143" i="3" s="1"/>
  <c r="J193" i="3"/>
  <c r="S193" i="3" s="1"/>
  <c r="J219" i="3"/>
  <c r="S219" i="3" s="1"/>
  <c r="J108" i="3"/>
  <c r="S108" i="3" s="1"/>
  <c r="J195" i="3"/>
  <c r="S195" i="3" s="1"/>
  <c r="J171" i="3"/>
  <c r="S171" i="3" s="1"/>
  <c r="J25" i="3"/>
  <c r="S25" i="3" s="1"/>
  <c r="J220" i="3"/>
  <c r="S220" i="3" s="1"/>
  <c r="J212" i="3"/>
  <c r="S212" i="3" s="1"/>
  <c r="H231" i="3"/>
  <c r="J73" i="3"/>
  <c r="S73" i="3" s="1"/>
  <c r="J59" i="3"/>
  <c r="S59" i="3" s="1"/>
  <c r="J120" i="3"/>
  <c r="S120" i="3" s="1"/>
  <c r="J63" i="3"/>
  <c r="S63" i="3" s="1"/>
  <c r="J67" i="3"/>
  <c r="S67" i="3" s="1"/>
  <c r="J62" i="3"/>
  <c r="S62" i="3" s="1"/>
  <c r="J137" i="3"/>
  <c r="S137" i="3" s="1"/>
  <c r="J97" i="3"/>
  <c r="S97" i="3" s="1"/>
  <c r="J98" i="3"/>
  <c r="S98" i="3" s="1"/>
  <c r="J16" i="3"/>
  <c r="S16" i="3" s="1"/>
  <c r="J106" i="3"/>
  <c r="S106" i="3" s="1"/>
  <c r="J10" i="3"/>
  <c r="S10" i="3" s="1"/>
  <c r="J222" i="3"/>
  <c r="S222" i="3" s="1"/>
  <c r="J21" i="3"/>
  <c r="S21" i="3" s="1"/>
  <c r="J175" i="3"/>
  <c r="J100" i="3"/>
  <c r="S100" i="3" s="1"/>
  <c r="J170" i="3"/>
  <c r="S170" i="3" s="1"/>
  <c r="J216" i="3"/>
  <c r="S216" i="3" s="1"/>
  <c r="J71" i="3"/>
  <c r="S71" i="3" s="1"/>
  <c r="J168" i="3"/>
  <c r="L168" i="3" s="1"/>
  <c r="J22" i="3"/>
  <c r="S22" i="3" s="1"/>
  <c r="J70" i="3"/>
  <c r="S70" i="3" s="1"/>
  <c r="J57" i="3"/>
  <c r="S57" i="3" s="1"/>
  <c r="J169" i="3"/>
  <c r="S169" i="3" s="1"/>
  <c r="J47" i="3"/>
  <c r="S47" i="3" s="1"/>
  <c r="J132" i="3"/>
  <c r="S132" i="3" s="1"/>
  <c r="J5" i="3"/>
  <c r="S5" i="3" s="1"/>
  <c r="J61" i="3"/>
  <c r="S61" i="3" s="1"/>
  <c r="J117" i="3"/>
  <c r="S117" i="3" s="1"/>
  <c r="J150" i="3"/>
  <c r="S150" i="3" s="1"/>
  <c r="J110" i="3"/>
  <c r="S110" i="3" s="1"/>
  <c r="J76" i="3"/>
  <c r="S76" i="3" s="1"/>
  <c r="J148" i="3"/>
  <c r="S148" i="3" s="1"/>
  <c r="J213" i="3"/>
  <c r="S213" i="3" s="1"/>
  <c r="J205" i="3"/>
  <c r="S205" i="3" s="1"/>
  <c r="J68" i="3"/>
  <c r="S68" i="3" s="1"/>
  <c r="J141" i="3"/>
  <c r="S141" i="3" s="1"/>
  <c r="J180" i="3"/>
  <c r="S180" i="3" s="1"/>
  <c r="J172" i="3"/>
  <c r="S172" i="3" s="1"/>
  <c r="J156" i="3"/>
  <c r="S156" i="3" s="1"/>
  <c r="J32" i="3"/>
  <c r="S32" i="3" s="1"/>
  <c r="J209" i="3"/>
  <c r="S209" i="3" s="1"/>
  <c r="J35" i="3"/>
  <c r="S35" i="3" s="1"/>
  <c r="J33" i="3"/>
  <c r="S33" i="3" s="1"/>
  <c r="J121" i="3"/>
  <c r="S121" i="3" s="1"/>
  <c r="J27" i="3"/>
  <c r="S27" i="3" s="1"/>
  <c r="J129" i="3"/>
  <c r="S129" i="3" s="1"/>
  <c r="J80" i="3"/>
  <c r="S80" i="3" s="1"/>
  <c r="J18" i="3"/>
  <c r="S18" i="3" s="1"/>
  <c r="J43" i="3"/>
  <c r="S43" i="3" s="1"/>
  <c r="J14" i="3"/>
  <c r="S14" i="3" s="1"/>
  <c r="J78" i="3"/>
  <c r="S78" i="3" s="1"/>
  <c r="J139" i="3"/>
  <c r="S139" i="3" s="1"/>
  <c r="J48" i="3"/>
  <c r="S48" i="3" s="1"/>
  <c r="J182" i="3"/>
  <c r="S182" i="3" s="1"/>
  <c r="J8" i="3"/>
  <c r="S8" i="3" s="1"/>
  <c r="J207" i="3"/>
  <c r="S207" i="3" s="1"/>
  <c r="J107" i="3"/>
  <c r="S107" i="3" s="1"/>
  <c r="J164" i="3"/>
  <c r="S164" i="3" s="1"/>
  <c r="J19" i="3"/>
  <c r="S19" i="3" s="1"/>
  <c r="J99" i="3"/>
  <c r="S99" i="3" s="1"/>
  <c r="J152" i="3"/>
  <c r="S152" i="3" s="1"/>
  <c r="J228" i="3"/>
  <c r="S228" i="3" s="1"/>
  <c r="J145" i="3"/>
  <c r="S145" i="3" s="1"/>
  <c r="J135" i="3"/>
  <c r="S135" i="3" s="1"/>
  <c r="J181" i="3"/>
  <c r="S181" i="3" s="1"/>
  <c r="J159" i="3"/>
  <c r="S159" i="3" s="1"/>
  <c r="J192" i="3"/>
  <c r="S192" i="3" s="1"/>
  <c r="J178" i="3"/>
  <c r="S178" i="3" s="1"/>
  <c r="J161" i="3"/>
  <c r="S161" i="3" s="1"/>
  <c r="J174" i="3"/>
  <c r="S174" i="3" s="1"/>
  <c r="J177" i="3"/>
  <c r="S177" i="3" s="1"/>
  <c r="J75" i="3"/>
  <c r="S75" i="3" s="1"/>
  <c r="J36" i="3"/>
  <c r="S36" i="3" s="1"/>
  <c r="J9" i="3"/>
  <c r="S9" i="3" s="1"/>
  <c r="J211" i="3"/>
  <c r="S211" i="3" s="1"/>
  <c r="J60" i="3"/>
  <c r="S60" i="3" s="1"/>
  <c r="J55" i="3"/>
  <c r="S55" i="3" s="1"/>
  <c r="J167" i="3"/>
  <c r="S167" i="3" s="1"/>
  <c r="J58" i="3"/>
  <c r="S58" i="3" s="1"/>
  <c r="J20" i="3"/>
  <c r="S20" i="3" s="1"/>
  <c r="J95" i="3"/>
  <c r="S95" i="3" s="1"/>
  <c r="J128" i="3"/>
  <c r="S128" i="3" s="1"/>
  <c r="J114" i="3"/>
  <c r="S114" i="3" s="1"/>
  <c r="J151" i="3"/>
  <c r="S151" i="3" s="1"/>
  <c r="J186" i="3"/>
  <c r="S186" i="3" s="1"/>
  <c r="J50" i="3"/>
  <c r="S50" i="3" s="1"/>
  <c r="J29" i="3"/>
  <c r="S29" i="3" s="1"/>
  <c r="J176" i="3"/>
  <c r="S176" i="3" s="1"/>
  <c r="J203" i="3"/>
  <c r="S203" i="3" s="1"/>
  <c r="J208" i="3"/>
  <c r="S208" i="3" s="1"/>
  <c r="J81" i="3"/>
  <c r="S81" i="3" s="1"/>
  <c r="J138" i="3"/>
  <c r="S138" i="3" s="1"/>
  <c r="J157" i="3"/>
  <c r="S157" i="3" s="1"/>
  <c r="J123" i="3"/>
  <c r="S123" i="3" s="1"/>
  <c r="J66" i="3"/>
  <c r="S66" i="3" s="1"/>
  <c r="J179" i="3"/>
  <c r="S179" i="3" s="1"/>
  <c r="J49" i="3"/>
  <c r="S49" i="3" s="1"/>
  <c r="J115" i="3"/>
  <c r="S115" i="3" s="1"/>
  <c r="J124" i="3"/>
  <c r="S124" i="3" s="1"/>
  <c r="J130" i="3"/>
  <c r="S130" i="3" s="1"/>
  <c r="J229" i="3"/>
  <c r="S229" i="3" s="1"/>
  <c r="J72" i="3"/>
  <c r="S72" i="3" s="1"/>
  <c r="J142" i="3"/>
  <c r="S142" i="3" s="1"/>
  <c r="J198" i="3"/>
  <c r="S198" i="3" s="1"/>
  <c r="J86" i="3"/>
  <c r="S86" i="3" s="1"/>
  <c r="J217" i="3"/>
  <c r="S217" i="3" s="1"/>
  <c r="J184" i="3"/>
  <c r="S184" i="3" s="1"/>
  <c r="J202" i="3"/>
  <c r="S202" i="3" s="1"/>
  <c r="J109" i="3"/>
  <c r="S109" i="3" s="1"/>
  <c r="J166" i="3"/>
  <c r="S166" i="3" s="1"/>
  <c r="J125" i="3"/>
  <c r="S125" i="3" s="1"/>
  <c r="J116" i="3"/>
  <c r="S116" i="3" s="1"/>
  <c r="J11" i="3"/>
  <c r="S11" i="3" s="1"/>
  <c r="J37" i="3"/>
  <c r="S37" i="3" s="1"/>
  <c r="J23" i="3"/>
  <c r="S23" i="3" s="1"/>
  <c r="J122" i="3"/>
  <c r="S122" i="3" s="1"/>
  <c r="J127" i="3"/>
  <c r="S127" i="3" s="1"/>
  <c r="J149" i="3"/>
  <c r="S149" i="3" s="1"/>
  <c r="J162" i="3"/>
  <c r="S162" i="3" s="1"/>
  <c r="J53" i="3"/>
  <c r="S53" i="3" s="1"/>
  <c r="J6" i="3"/>
  <c r="S6" i="3" s="1"/>
  <c r="J40" i="3"/>
  <c r="S40" i="3" s="1"/>
  <c r="J113" i="3"/>
  <c r="S113" i="3" s="1"/>
  <c r="J189" i="3"/>
  <c r="S189" i="3" s="1"/>
  <c r="J165" i="3"/>
  <c r="S165" i="3" s="1"/>
  <c r="J52" i="3"/>
  <c r="S52" i="3" s="1"/>
  <c r="J187" i="3"/>
  <c r="S187" i="3" s="1"/>
  <c r="J26" i="3"/>
  <c r="S26" i="3" s="1"/>
  <c r="J227" i="3"/>
  <c r="S227" i="3" s="1"/>
  <c r="J226" i="3"/>
  <c r="S226" i="3" s="1"/>
  <c r="J200" i="3"/>
  <c r="S200" i="3" s="1"/>
  <c r="J119" i="3"/>
  <c r="S119" i="3" s="1"/>
  <c r="J39" i="3"/>
  <c r="S39" i="3" s="1"/>
  <c r="J196" i="3"/>
  <c r="S196" i="3" s="1"/>
  <c r="J206" i="3"/>
  <c r="S206" i="3" s="1"/>
  <c r="J153" i="3"/>
  <c r="S153" i="3" s="1"/>
  <c r="J210" i="3"/>
  <c r="S210" i="3" s="1"/>
  <c r="J12" i="3"/>
  <c r="S12" i="3" s="1"/>
  <c r="J30" i="3"/>
  <c r="S30" i="3" s="1"/>
  <c r="J83" i="3"/>
  <c r="S83" i="3" s="1"/>
  <c r="J93" i="3"/>
  <c r="S93" i="3" s="1"/>
  <c r="J215" i="3"/>
  <c r="S215" i="3" s="1"/>
  <c r="J54" i="3"/>
  <c r="S54" i="3" s="1"/>
  <c r="J147" i="3"/>
  <c r="S147" i="3" s="1"/>
  <c r="J185" i="3"/>
  <c r="S185" i="3" s="1"/>
  <c r="J105" i="3"/>
  <c r="S105" i="3" s="1"/>
  <c r="J92" i="3"/>
  <c r="S92" i="3" s="1"/>
  <c r="J84" i="3"/>
  <c r="S84" i="3" s="1"/>
  <c r="J188" i="3"/>
  <c r="S188" i="3" s="1"/>
  <c r="J191" i="3"/>
  <c r="S191" i="3" s="1"/>
  <c r="J31" i="3"/>
  <c r="S31" i="3" s="1"/>
  <c r="J64" i="3"/>
  <c r="S64" i="3" s="1"/>
  <c r="J34" i="3"/>
  <c r="S34" i="3" s="1"/>
  <c r="J194" i="3"/>
  <c r="S194" i="3" s="1"/>
  <c r="J7" i="3"/>
  <c r="S7" i="3" s="1"/>
  <c r="J158" i="3"/>
  <c r="S158" i="3" s="1"/>
  <c r="J102" i="3"/>
  <c r="S102" i="3" s="1"/>
  <c r="J94" i="3"/>
  <c r="S94" i="3" s="1"/>
  <c r="J41" i="3"/>
  <c r="S41" i="3" s="1"/>
  <c r="K230" i="3" l="1"/>
  <c r="T230" i="3" s="1"/>
  <c r="S230" i="3"/>
  <c r="L51" i="3"/>
  <c r="L136" i="3"/>
  <c r="L83" i="3"/>
  <c r="L101" i="3"/>
  <c r="L121" i="3"/>
  <c r="L144" i="3"/>
  <c r="L17" i="3"/>
  <c r="L48" i="3"/>
  <c r="L60" i="3"/>
  <c r="L87" i="3"/>
  <c r="L89" i="3"/>
  <c r="L69" i="3"/>
  <c r="L99" i="3"/>
  <c r="L141" i="3"/>
  <c r="U141" i="3" s="1"/>
  <c r="L137" i="3"/>
  <c r="L200" i="3"/>
  <c r="U200" i="3" s="1"/>
  <c r="L52" i="3"/>
  <c r="L134" i="3"/>
  <c r="L186" i="3"/>
  <c r="L187" i="3"/>
  <c r="L120" i="3"/>
  <c r="L129" i="3"/>
  <c r="L105" i="3"/>
  <c r="L44" i="3"/>
  <c r="L126" i="3"/>
  <c r="L80" i="3"/>
  <c r="L140" i="3"/>
  <c r="L149" i="3"/>
  <c r="L5" i="3"/>
  <c r="U5" i="3" s="1"/>
  <c r="L7" i="3"/>
  <c r="L128" i="3"/>
  <c r="L211" i="3"/>
  <c r="L46" i="3"/>
  <c r="L182" i="3"/>
  <c r="L111" i="3"/>
  <c r="L14" i="3"/>
  <c r="L15" i="3"/>
  <c r="L115" i="3"/>
  <c r="L91" i="3"/>
  <c r="L19" i="3"/>
  <c r="L84" i="3"/>
  <c r="L205" i="3"/>
  <c r="L150" i="3"/>
  <c r="L133" i="3"/>
  <c r="L113" i="3"/>
  <c r="L146" i="3"/>
  <c r="L166" i="3"/>
  <c r="L78" i="3"/>
  <c r="L68" i="3"/>
  <c r="L106" i="3"/>
  <c r="L165" i="3"/>
  <c r="L157" i="3"/>
  <c r="L190" i="3"/>
  <c r="L188" i="3"/>
  <c r="L230" i="3"/>
  <c r="U230" i="3" s="1"/>
  <c r="L97" i="3"/>
  <c r="L40" i="3"/>
  <c r="L162" i="3"/>
  <c r="L77" i="3"/>
  <c r="L66" i="3"/>
  <c r="L201" i="3"/>
  <c r="L152" i="3"/>
  <c r="L223" i="3"/>
  <c r="L199" i="3"/>
  <c r="L194" i="3"/>
  <c r="K175" i="3"/>
  <c r="T175" i="3" s="1"/>
  <c r="S175" i="3"/>
  <c r="K112" i="3"/>
  <c r="T112" i="3" s="1"/>
  <c r="S112" i="3"/>
  <c r="L167" i="3"/>
  <c r="L23" i="3"/>
  <c r="L151" i="3"/>
  <c r="L138" i="3"/>
  <c r="L94" i="3"/>
  <c r="L125" i="3"/>
  <c r="U125" i="3" s="1"/>
  <c r="L32" i="3"/>
  <c r="L174" i="3"/>
  <c r="L202" i="3"/>
  <c r="L192" i="3"/>
  <c r="L103" i="3"/>
  <c r="L191" i="3"/>
  <c r="L220" i="3"/>
  <c r="L75" i="3"/>
  <c r="L110" i="3"/>
  <c r="L178" i="3"/>
  <c r="L139" i="3"/>
  <c r="L160" i="3"/>
  <c r="L25" i="3"/>
  <c r="L4" i="3"/>
  <c r="U4" i="3" s="1"/>
  <c r="L36" i="3"/>
  <c r="L30" i="3"/>
  <c r="U30" i="3" s="1"/>
  <c r="L31" i="3"/>
  <c r="L222" i="3"/>
  <c r="L72" i="3"/>
  <c r="L216" i="3"/>
  <c r="L53" i="3"/>
  <c r="L13" i="3"/>
  <c r="L153" i="3"/>
  <c r="L34" i="3"/>
  <c r="K163" i="3"/>
  <c r="T163" i="3" s="1"/>
  <c r="S163" i="3"/>
  <c r="L76" i="3"/>
  <c r="L148" i="3"/>
  <c r="L135" i="3"/>
  <c r="L67" i="3"/>
  <c r="L117" i="3"/>
  <c r="L210" i="3"/>
  <c r="L197" i="3"/>
  <c r="U197" i="3" s="1"/>
  <c r="L214" i="3"/>
  <c r="L70" i="3"/>
  <c r="L16" i="3"/>
  <c r="L132" i="3"/>
  <c r="L11" i="3"/>
  <c r="L90" i="3"/>
  <c r="L175" i="3"/>
  <c r="L59" i="3"/>
  <c r="L100" i="3"/>
  <c r="L50" i="3"/>
  <c r="L107" i="3"/>
  <c r="U107" i="3" s="1"/>
  <c r="L35" i="3"/>
  <c r="L170" i="3"/>
  <c r="L209" i="3"/>
  <c r="L122" i="3"/>
  <c r="L29" i="3"/>
  <c r="L224" i="3"/>
  <c r="L112" i="3"/>
  <c r="L208" i="3"/>
  <c r="L171" i="3"/>
  <c r="L24" i="3"/>
  <c r="L213" i="3"/>
  <c r="L20" i="3"/>
  <c r="L207" i="3"/>
  <c r="L26" i="3"/>
  <c r="L41" i="3"/>
  <c r="L227" i="3"/>
  <c r="L95" i="3"/>
  <c r="K154" i="3"/>
  <c r="T154" i="3" s="1"/>
  <c r="S154" i="3"/>
  <c r="L74" i="3"/>
  <c r="L217" i="3"/>
  <c r="U217" i="3" s="1"/>
  <c r="L183" i="3"/>
  <c r="L56" i="3"/>
  <c r="L55" i="3"/>
  <c r="L39" i="3"/>
  <c r="L226" i="3"/>
  <c r="L116" i="3"/>
  <c r="L22" i="3"/>
  <c r="L8" i="3"/>
  <c r="L196" i="3"/>
  <c r="L158" i="3"/>
  <c r="L93" i="3"/>
  <c r="L131" i="3"/>
  <c r="L104" i="3"/>
  <c r="L42" i="3"/>
  <c r="U42" i="3" s="1"/>
  <c r="L81" i="3"/>
  <c r="L164" i="3"/>
  <c r="L225" i="3"/>
  <c r="L212" i="3"/>
  <c r="L172" i="3"/>
  <c r="L169" i="3"/>
  <c r="L180" i="3"/>
  <c r="L108" i="3"/>
  <c r="L62" i="3"/>
  <c r="L159" i="3"/>
  <c r="U159" i="3" s="1"/>
  <c r="L61" i="3"/>
  <c r="L102" i="3"/>
  <c r="L185" i="3"/>
  <c r="L203" i="3"/>
  <c r="L179" i="3"/>
  <c r="L3" i="3"/>
  <c r="S3" i="3"/>
  <c r="L86" i="3"/>
  <c r="L45" i="3"/>
  <c r="L118" i="3"/>
  <c r="L181" i="3"/>
  <c r="K168" i="3"/>
  <c r="T168" i="3" s="1"/>
  <c r="S168" i="3"/>
  <c r="K88" i="3"/>
  <c r="T88" i="3" s="1"/>
  <c r="S88" i="3"/>
  <c r="K96" i="3"/>
  <c r="T96" i="3" s="1"/>
  <c r="S96" i="3"/>
  <c r="L79" i="3"/>
  <c r="L184" i="3"/>
  <c r="L147" i="3"/>
  <c r="L64" i="3"/>
  <c r="L143" i="3"/>
  <c r="L47" i="3"/>
  <c r="L119" i="3"/>
  <c r="U119" i="3" s="1"/>
  <c r="L161" i="3"/>
  <c r="L43" i="3"/>
  <c r="L204" i="3"/>
  <c r="L198" i="3"/>
  <c r="L215" i="3"/>
  <c r="L9" i="3"/>
  <c r="L37" i="3"/>
  <c r="L145" i="3"/>
  <c r="U145" i="3" s="1"/>
  <c r="L28" i="3"/>
  <c r="L142" i="3"/>
  <c r="L33" i="3"/>
  <c r="L38" i="3"/>
  <c r="L123" i="3"/>
  <c r="L12" i="3"/>
  <c r="L155" i="3"/>
  <c r="L21" i="3"/>
  <c r="L229" i="3"/>
  <c r="L173" i="3"/>
  <c r="L71" i="3"/>
  <c r="L10" i="3"/>
  <c r="L193" i="3"/>
  <c r="L49" i="3"/>
  <c r="K218" i="3"/>
  <c r="T218" i="3" s="1"/>
  <c r="S218" i="3"/>
  <c r="L127" i="3"/>
  <c r="L114" i="3"/>
  <c r="L124" i="3"/>
  <c r="L92" i="3"/>
  <c r="L177" i="3"/>
  <c r="L65" i="3"/>
  <c r="L58" i="3"/>
  <c r="L18" i="3"/>
  <c r="U18" i="3" s="1"/>
  <c r="L228" i="3"/>
  <c r="L6" i="3"/>
  <c r="L206" i="3"/>
  <c r="L189" i="3"/>
  <c r="L85" i="3"/>
  <c r="U85" i="3" s="1"/>
  <c r="L195" i="3"/>
  <c r="L73" i="3"/>
  <c r="L54" i="3"/>
  <c r="L176" i="3"/>
  <c r="L130" i="3"/>
  <c r="L163" i="3"/>
  <c r="U163" i="3" s="1"/>
  <c r="L96" i="3"/>
  <c r="U96" i="3" s="1"/>
  <c r="L221" i="3"/>
  <c r="L156" i="3"/>
  <c r="L57" i="3"/>
  <c r="L98" i="3"/>
  <c r="L219" i="3"/>
  <c r="L63" i="3"/>
  <c r="L82" i="3"/>
  <c r="L27" i="3"/>
  <c r="L109" i="3"/>
  <c r="J231" i="3"/>
  <c r="K28" i="3"/>
  <c r="K89" i="3"/>
  <c r="K102" i="3"/>
  <c r="K39" i="3"/>
  <c r="T39" i="3" s="1"/>
  <c r="K186" i="3"/>
  <c r="K152" i="3"/>
  <c r="K180" i="3"/>
  <c r="K170" i="3"/>
  <c r="K195" i="3"/>
  <c r="K65" i="3"/>
  <c r="T65" i="3" s="1"/>
  <c r="K136" i="3"/>
  <c r="K84" i="3"/>
  <c r="K202" i="3"/>
  <c r="T202" i="3" s="1"/>
  <c r="K99" i="3"/>
  <c r="K100" i="3"/>
  <c r="K108" i="3"/>
  <c r="K91" i="3"/>
  <c r="K85" i="3"/>
  <c r="T85" i="3" s="1"/>
  <c r="K30" i="3"/>
  <c r="T30" i="3" s="1"/>
  <c r="K23" i="3"/>
  <c r="T23" i="3" s="1"/>
  <c r="K81" i="3"/>
  <c r="T81" i="3" s="1"/>
  <c r="K19" i="3"/>
  <c r="T19" i="3" s="1"/>
  <c r="K61" i="3"/>
  <c r="K219" i="3"/>
  <c r="K183" i="3"/>
  <c r="K44" i="3"/>
  <c r="K101" i="3"/>
  <c r="K12" i="3"/>
  <c r="K37" i="3"/>
  <c r="T37" i="3" s="1"/>
  <c r="K208" i="3"/>
  <c r="T208" i="3" s="1"/>
  <c r="K164" i="3"/>
  <c r="K35" i="3"/>
  <c r="K5" i="3"/>
  <c r="T5" i="3" s="1"/>
  <c r="K229" i="3"/>
  <c r="N230" i="3" s="1"/>
  <c r="K137" i="3"/>
  <c r="N137" i="3" s="1"/>
  <c r="K193" i="3"/>
  <c r="T193" i="3" s="1"/>
  <c r="K133" i="3"/>
  <c r="T133" i="3" s="1"/>
  <c r="K118" i="3"/>
  <c r="K13" i="3"/>
  <c r="T13" i="3" s="1"/>
  <c r="K155" i="3"/>
  <c r="K103" i="3"/>
  <c r="K199" i="3"/>
  <c r="K188" i="3"/>
  <c r="T188" i="3" s="1"/>
  <c r="K165" i="3"/>
  <c r="K109" i="3"/>
  <c r="K55" i="3"/>
  <c r="K48" i="3"/>
  <c r="K150" i="3"/>
  <c r="T150" i="3" s="1"/>
  <c r="K16" i="3"/>
  <c r="K140" i="3"/>
  <c r="K104" i="3"/>
  <c r="K83" i="3"/>
  <c r="T83" i="3" s="1"/>
  <c r="K130" i="3"/>
  <c r="T130" i="3" s="1"/>
  <c r="K178" i="3"/>
  <c r="K22" i="3"/>
  <c r="K73" i="3"/>
  <c r="K15" i="3"/>
  <c r="T15" i="3" s="1"/>
  <c r="K17" i="3"/>
  <c r="K190" i="3"/>
  <c r="K92" i="3"/>
  <c r="T92" i="3" s="1"/>
  <c r="K113" i="3"/>
  <c r="T113" i="3" s="1"/>
  <c r="K124" i="3"/>
  <c r="T124" i="3" s="1"/>
  <c r="K211" i="3"/>
  <c r="K78" i="3"/>
  <c r="K68" i="3"/>
  <c r="K3" i="3"/>
  <c r="T3" i="3" s="1"/>
  <c r="K56" i="3"/>
  <c r="T56" i="3" s="1"/>
  <c r="K87" i="3"/>
  <c r="K214" i="3"/>
  <c r="T214" i="3" s="1"/>
  <c r="K194" i="3"/>
  <c r="T194" i="3" s="1"/>
  <c r="K105" i="3"/>
  <c r="K40" i="3"/>
  <c r="K115" i="3"/>
  <c r="K9" i="3"/>
  <c r="T9" i="3" s="1"/>
  <c r="K159" i="3"/>
  <c r="T159" i="3" s="1"/>
  <c r="K205" i="3"/>
  <c r="T205" i="3" s="1"/>
  <c r="K34" i="3"/>
  <c r="T34" i="3" s="1"/>
  <c r="K185" i="3"/>
  <c r="K210" i="3"/>
  <c r="K227" i="3"/>
  <c r="K6" i="3"/>
  <c r="K11" i="3"/>
  <c r="T11" i="3" s="1"/>
  <c r="K86" i="3"/>
  <c r="K49" i="3"/>
  <c r="K203" i="3"/>
  <c r="T203" i="3" s="1"/>
  <c r="K95" i="3"/>
  <c r="T95" i="3" s="1"/>
  <c r="K36" i="3"/>
  <c r="K181" i="3"/>
  <c r="T181" i="3" s="1"/>
  <c r="K107" i="3"/>
  <c r="T107" i="3" s="1"/>
  <c r="K43" i="3"/>
  <c r="T43" i="3" s="1"/>
  <c r="K209" i="3"/>
  <c r="K213" i="3"/>
  <c r="K132" i="3"/>
  <c r="T132" i="3" s="1"/>
  <c r="K21" i="3"/>
  <c r="K62" i="3"/>
  <c r="K212" i="3"/>
  <c r="T212" i="3" s="1"/>
  <c r="K143" i="3"/>
  <c r="K146" i="3"/>
  <c r="T146" i="3" s="1"/>
  <c r="K45" i="3"/>
  <c r="K225" i="3"/>
  <c r="K204" i="3"/>
  <c r="K93" i="3"/>
  <c r="K127" i="3"/>
  <c r="K157" i="3"/>
  <c r="T157" i="3" s="1"/>
  <c r="K161" i="3"/>
  <c r="K27" i="3"/>
  <c r="K70" i="3"/>
  <c r="K59" i="3"/>
  <c r="T59" i="3" s="1"/>
  <c r="K69" i="3"/>
  <c r="K158" i="3"/>
  <c r="K189" i="3"/>
  <c r="K138" i="3"/>
  <c r="K141" i="3"/>
  <c r="T141" i="3" s="1"/>
  <c r="K200" i="3"/>
  <c r="T200" i="3" s="1"/>
  <c r="K184" i="3"/>
  <c r="T184" i="3" s="1"/>
  <c r="K114" i="3"/>
  <c r="T114" i="3" s="1"/>
  <c r="K192" i="3"/>
  <c r="K33" i="3"/>
  <c r="K97" i="3"/>
  <c r="K111" i="3"/>
  <c r="K226" i="3"/>
  <c r="T226" i="3" s="1"/>
  <c r="K217" i="3"/>
  <c r="T217" i="3" s="1"/>
  <c r="K128" i="3"/>
  <c r="K14" i="3"/>
  <c r="T14" i="3" s="1"/>
  <c r="K64" i="3"/>
  <c r="K147" i="3"/>
  <c r="K153" i="3"/>
  <c r="K26" i="3"/>
  <c r="T26" i="3" s="1"/>
  <c r="K53" i="3"/>
  <c r="K116" i="3"/>
  <c r="T116" i="3" s="1"/>
  <c r="K198" i="3"/>
  <c r="K179" i="3"/>
  <c r="K176" i="3"/>
  <c r="K20" i="3"/>
  <c r="K75" i="3"/>
  <c r="K135" i="3"/>
  <c r="K207" i="3"/>
  <c r="K18" i="3"/>
  <c r="T18" i="3" s="1"/>
  <c r="K32" i="3"/>
  <c r="T32" i="3" s="1"/>
  <c r="K148" i="3"/>
  <c r="T148" i="3" s="1"/>
  <c r="K47" i="3"/>
  <c r="K222" i="3"/>
  <c r="K67" i="3"/>
  <c r="K220" i="3"/>
  <c r="K197" i="3"/>
  <c r="T197" i="3" s="1"/>
  <c r="K223" i="3"/>
  <c r="T223" i="3" s="1"/>
  <c r="K74" i="3"/>
  <c r="T74" i="3" s="1"/>
  <c r="K24" i="3"/>
  <c r="T24" i="3" s="1"/>
  <c r="K90" i="3"/>
  <c r="K126" i="3"/>
  <c r="K173" i="3"/>
  <c r="T173" i="3" s="1"/>
  <c r="K131" i="3"/>
  <c r="K119" i="3"/>
  <c r="T119" i="3" s="1"/>
  <c r="K151" i="3"/>
  <c r="K121" i="3"/>
  <c r="T121" i="3" s="1"/>
  <c r="K98" i="3"/>
  <c r="K31" i="3"/>
  <c r="K206" i="3"/>
  <c r="K162" i="3"/>
  <c r="K142" i="3"/>
  <c r="K29" i="3"/>
  <c r="K145" i="3"/>
  <c r="T145" i="3" s="1"/>
  <c r="K80" i="3"/>
  <c r="K156" i="3"/>
  <c r="T156" i="3" s="1"/>
  <c r="K76" i="3"/>
  <c r="K169" i="3"/>
  <c r="K71" i="3"/>
  <c r="K63" i="3"/>
  <c r="K25" i="3"/>
  <c r="K42" i="3"/>
  <c r="T42" i="3" s="1"/>
  <c r="K201" i="3"/>
  <c r="K82" i="3"/>
  <c r="K224" i="3"/>
  <c r="K134" i="3"/>
  <c r="K38" i="3"/>
  <c r="K144" i="3"/>
  <c r="K51" i="3"/>
  <c r="K122" i="3"/>
  <c r="K60" i="3"/>
  <c r="T60" i="3" s="1"/>
  <c r="K139" i="3"/>
  <c r="T139" i="3" s="1"/>
  <c r="K117" i="3"/>
  <c r="K7" i="3"/>
  <c r="K41" i="3"/>
  <c r="T41" i="3" s="1"/>
  <c r="K54" i="3"/>
  <c r="T54" i="3" s="1"/>
  <c r="K187" i="3"/>
  <c r="K125" i="3"/>
  <c r="T125" i="3" s="1"/>
  <c r="V124" i="3" s="1"/>
  <c r="K66" i="3"/>
  <c r="K58" i="3"/>
  <c r="T58" i="3" s="1"/>
  <c r="K177" i="3"/>
  <c r="K8" i="3"/>
  <c r="K10" i="3"/>
  <c r="K94" i="3"/>
  <c r="T94" i="3" s="1"/>
  <c r="K191" i="3"/>
  <c r="K215" i="3"/>
  <c r="K196" i="3"/>
  <c r="K52" i="3"/>
  <c r="T52" i="3" s="1"/>
  <c r="K149" i="3"/>
  <c r="K166" i="3"/>
  <c r="K72" i="3"/>
  <c r="T72" i="3" s="1"/>
  <c r="K123" i="3"/>
  <c r="T123" i="3" s="1"/>
  <c r="K50" i="3"/>
  <c r="T50" i="3" s="1"/>
  <c r="K167" i="3"/>
  <c r="K174" i="3"/>
  <c r="K228" i="3"/>
  <c r="T228" i="3" s="1"/>
  <c r="K182" i="3"/>
  <c r="T182" i="3" s="1"/>
  <c r="K129" i="3"/>
  <c r="K172" i="3"/>
  <c r="T172" i="3" s="1"/>
  <c r="K110" i="3"/>
  <c r="T110" i="3" s="1"/>
  <c r="K57" i="3"/>
  <c r="K216" i="3"/>
  <c r="K106" i="3"/>
  <c r="K120" i="3"/>
  <c r="T120" i="3" s="1"/>
  <c r="K171" i="3"/>
  <c r="K46" i="3"/>
  <c r="K221" i="3"/>
  <c r="T221" i="3" s="1"/>
  <c r="K77" i="3"/>
  <c r="K160" i="3"/>
  <c r="T160" i="3" s="1"/>
  <c r="K4" i="3"/>
  <c r="T4" i="3" s="1"/>
  <c r="V3" i="3" s="1"/>
  <c r="K79" i="3"/>
  <c r="U154" i="3"/>
  <c r="U168" i="3"/>
  <c r="U88" i="3"/>
  <c r="V113" i="3" l="1"/>
  <c r="AB18" i="3"/>
  <c r="AB159" i="3"/>
  <c r="V41" i="3"/>
  <c r="V120" i="3"/>
  <c r="V14" i="3"/>
  <c r="Y14" i="3" s="1"/>
  <c r="AB14" i="3" s="1"/>
  <c r="V59" i="3"/>
  <c r="Y59" i="3" s="1"/>
  <c r="V156" i="3"/>
  <c r="Y156" i="3" s="1"/>
  <c r="V42" i="3"/>
  <c r="Y42" i="3" s="1"/>
  <c r="V119" i="3"/>
  <c r="Y119" i="3" s="1"/>
  <c r="V23" i="3"/>
  <c r="Y23" i="3" s="1"/>
  <c r="V13" i="3"/>
  <c r="Y13" i="3" s="1"/>
  <c r="V58" i="3"/>
  <c r="Y58" i="3" s="1"/>
  <c r="N85" i="3"/>
  <c r="V95" i="3"/>
  <c r="Y95" i="3" s="1"/>
  <c r="V4" i="3"/>
  <c r="Y4" i="3" s="1"/>
  <c r="V217" i="3"/>
  <c r="Y217" i="3" s="1"/>
  <c r="V145" i="3"/>
  <c r="Y145" i="3" s="1"/>
  <c r="W4" i="3"/>
  <c r="Z4" i="3" s="1"/>
  <c r="AA4" i="3" s="1"/>
  <c r="V172" i="3"/>
  <c r="Y172" i="3" s="1"/>
  <c r="V94" i="3"/>
  <c r="Y94" i="3" s="1"/>
  <c r="V193" i="3"/>
  <c r="Y193" i="3" s="1"/>
  <c r="V123" i="3"/>
  <c r="Y123" i="3" s="1"/>
  <c r="AB123" i="3" s="1"/>
  <c r="V18" i="3"/>
  <c r="Y18" i="3" s="1"/>
  <c r="V159" i="3"/>
  <c r="Y159" i="3" s="1"/>
  <c r="V181" i="3"/>
  <c r="Y181" i="3" s="1"/>
  <c r="V202" i="3"/>
  <c r="Y202" i="3" s="1"/>
  <c r="AB202" i="3" s="1"/>
  <c r="V112" i="3"/>
  <c r="Y112" i="3" s="1"/>
  <c r="AB112" i="3" s="1"/>
  <c r="V132" i="3"/>
  <c r="Y132" i="3" s="1"/>
  <c r="AB132" i="3" s="1"/>
  <c r="Y41" i="3"/>
  <c r="Y113" i="3"/>
  <c r="AB113" i="3" s="1"/>
  <c r="O230" i="3"/>
  <c r="P230" i="3" s="1"/>
  <c r="N28" i="3"/>
  <c r="Y124" i="3"/>
  <c r="N102" i="3"/>
  <c r="N146" i="3"/>
  <c r="N31" i="3"/>
  <c r="Y120" i="3"/>
  <c r="AB120" i="3" s="1"/>
  <c r="N16" i="3"/>
  <c r="N218" i="3"/>
  <c r="U223" i="3"/>
  <c r="U39" i="3"/>
  <c r="U15" i="3"/>
  <c r="U188" i="3"/>
  <c r="M112" i="3"/>
  <c r="U112" i="3"/>
  <c r="M56" i="3"/>
  <c r="U56" i="3"/>
  <c r="M175" i="3"/>
  <c r="U175" i="3"/>
  <c r="M198" i="3"/>
  <c r="U198" i="3"/>
  <c r="U121" i="3"/>
  <c r="M218" i="3"/>
  <c r="U218" i="3"/>
  <c r="U166" i="3"/>
  <c r="T166" i="3"/>
  <c r="N7" i="3"/>
  <c r="T7" i="3"/>
  <c r="U206" i="3"/>
  <c r="T206" i="3"/>
  <c r="U33" i="3"/>
  <c r="T33" i="3"/>
  <c r="U10" i="3"/>
  <c r="T10" i="3"/>
  <c r="U38" i="3"/>
  <c r="T38" i="3"/>
  <c r="U71" i="3"/>
  <c r="T71" i="3"/>
  <c r="V71" i="3" s="1"/>
  <c r="N163" i="3"/>
  <c r="T162" i="3"/>
  <c r="U67" i="3"/>
  <c r="T67" i="3"/>
  <c r="T75" i="3"/>
  <c r="T153" i="3"/>
  <c r="N97" i="3"/>
  <c r="T97" i="3"/>
  <c r="U189" i="3"/>
  <c r="T189" i="3"/>
  <c r="U127" i="3"/>
  <c r="T127" i="3"/>
  <c r="U62" i="3"/>
  <c r="T62" i="3"/>
  <c r="U36" i="3"/>
  <c r="T36" i="3"/>
  <c r="V36" i="3" s="1"/>
  <c r="N211" i="3"/>
  <c r="T210" i="3"/>
  <c r="N105" i="3"/>
  <c r="T105" i="3"/>
  <c r="U211" i="3"/>
  <c r="T211" i="3"/>
  <c r="U22" i="3"/>
  <c r="T22" i="3"/>
  <c r="V22" i="3" s="1"/>
  <c r="U48" i="3"/>
  <c r="T48" i="3"/>
  <c r="N164" i="3"/>
  <c r="T164" i="3"/>
  <c r="U61" i="3"/>
  <c r="T61" i="3"/>
  <c r="U100" i="3"/>
  <c r="T100" i="3"/>
  <c r="U180" i="3"/>
  <c r="T180" i="3"/>
  <c r="U20" i="3"/>
  <c r="T20" i="3"/>
  <c r="U178" i="3"/>
  <c r="T178" i="3"/>
  <c r="U55" i="3"/>
  <c r="T55" i="3"/>
  <c r="V55" i="3" s="1"/>
  <c r="U118" i="3"/>
  <c r="T118" i="3"/>
  <c r="U99" i="3"/>
  <c r="T99" i="3"/>
  <c r="U152" i="3"/>
  <c r="T152" i="3"/>
  <c r="N46" i="3"/>
  <c r="T46" i="3"/>
  <c r="U8" i="3"/>
  <c r="T8" i="3"/>
  <c r="V8" i="3" s="1"/>
  <c r="U169" i="3"/>
  <c r="T169" i="3"/>
  <c r="U126" i="3"/>
  <c r="T126" i="3"/>
  <c r="T147" i="3"/>
  <c r="U93" i="3"/>
  <c r="T93" i="3"/>
  <c r="U149" i="3"/>
  <c r="T149" i="3"/>
  <c r="U117" i="3"/>
  <c r="T117" i="3"/>
  <c r="N224" i="3"/>
  <c r="T224" i="3"/>
  <c r="U31" i="3"/>
  <c r="T31" i="3"/>
  <c r="N176" i="3"/>
  <c r="T176" i="3"/>
  <c r="U192" i="3"/>
  <c r="T192" i="3"/>
  <c r="U204" i="3"/>
  <c r="T204" i="3"/>
  <c r="U109" i="3"/>
  <c r="T109" i="3"/>
  <c r="V109" i="3" s="1"/>
  <c r="T179" i="3"/>
  <c r="U225" i="3"/>
  <c r="T225" i="3"/>
  <c r="V225" i="3" s="1"/>
  <c r="U213" i="3"/>
  <c r="T213" i="3"/>
  <c r="V213" i="3" s="1"/>
  <c r="T49" i="3"/>
  <c r="U87" i="3"/>
  <c r="W87" i="3" s="1"/>
  <c r="T87" i="3"/>
  <c r="V87" i="3" s="1"/>
  <c r="U165" i="3"/>
  <c r="T165" i="3"/>
  <c r="U12" i="3"/>
  <c r="T12" i="3"/>
  <c r="V12" i="3" s="1"/>
  <c r="U84" i="3"/>
  <c r="W84" i="3" s="1"/>
  <c r="T84" i="3"/>
  <c r="U129" i="3"/>
  <c r="T129" i="3"/>
  <c r="V129" i="3" s="1"/>
  <c r="U134" i="3"/>
  <c r="T134" i="3"/>
  <c r="T222" i="3"/>
  <c r="U158" i="3"/>
  <c r="T158" i="3"/>
  <c r="V158" i="3" s="1"/>
  <c r="U21" i="3"/>
  <c r="T21" i="3"/>
  <c r="U185" i="3"/>
  <c r="T185" i="3"/>
  <c r="U171" i="3"/>
  <c r="T171" i="3"/>
  <c r="U177" i="3"/>
  <c r="T177" i="3"/>
  <c r="U76" i="3"/>
  <c r="T76" i="3"/>
  <c r="N90" i="3"/>
  <c r="T90" i="3"/>
  <c r="T47" i="3"/>
  <c r="T64" i="3"/>
  <c r="U69" i="3"/>
  <c r="T69" i="3"/>
  <c r="T106" i="3"/>
  <c r="N175" i="3"/>
  <c r="T174" i="3"/>
  <c r="U196" i="3"/>
  <c r="T196" i="3"/>
  <c r="V196" i="3" s="1"/>
  <c r="N66" i="3"/>
  <c r="T66" i="3"/>
  <c r="N201" i="3"/>
  <c r="T201" i="3"/>
  <c r="T80" i="3"/>
  <c r="N199" i="3"/>
  <c r="T198" i="3"/>
  <c r="U128" i="3"/>
  <c r="T128" i="3"/>
  <c r="U70" i="3"/>
  <c r="T70" i="3"/>
  <c r="N45" i="3"/>
  <c r="T45" i="3"/>
  <c r="T209" i="3"/>
  <c r="N86" i="3"/>
  <c r="T86" i="3"/>
  <c r="T190" i="3"/>
  <c r="T104" i="3"/>
  <c r="T137" i="3"/>
  <c r="U101" i="3"/>
  <c r="T101" i="3"/>
  <c r="T136" i="3"/>
  <c r="U102" i="3"/>
  <c r="T102" i="3"/>
  <c r="N168" i="3"/>
  <c r="T167" i="3"/>
  <c r="U17" i="3"/>
  <c r="T17" i="3"/>
  <c r="T229" i="3"/>
  <c r="N89" i="3"/>
  <c r="T89" i="3"/>
  <c r="T186" i="3"/>
  <c r="U132" i="3"/>
  <c r="U122" i="3"/>
  <c r="T122" i="3"/>
  <c r="V122" i="3" s="1"/>
  <c r="U151" i="3"/>
  <c r="T151" i="3"/>
  <c r="U140" i="3"/>
  <c r="W140" i="3" s="1"/>
  <c r="T140" i="3"/>
  <c r="U146" i="3"/>
  <c r="U83" i="3"/>
  <c r="U193" i="3"/>
  <c r="N116" i="3"/>
  <c r="U57" i="3"/>
  <c r="T57" i="3"/>
  <c r="U191" i="3"/>
  <c r="T191" i="3"/>
  <c r="U187" i="3"/>
  <c r="T187" i="3"/>
  <c r="U51" i="3"/>
  <c r="T51" i="3"/>
  <c r="T25" i="3"/>
  <c r="U29" i="3"/>
  <c r="W29" i="3" s="1"/>
  <c r="T29" i="3"/>
  <c r="V29" i="3" s="1"/>
  <c r="U207" i="3"/>
  <c r="T207" i="3"/>
  <c r="U53" i="3"/>
  <c r="T53" i="3"/>
  <c r="U161" i="3"/>
  <c r="T161" i="3"/>
  <c r="U143" i="3"/>
  <c r="T143" i="3"/>
  <c r="N6" i="3"/>
  <c r="T6" i="3"/>
  <c r="U115" i="3"/>
  <c r="T115" i="3"/>
  <c r="T68" i="3"/>
  <c r="U16" i="3"/>
  <c r="T16" i="3"/>
  <c r="N103" i="3"/>
  <c r="T103" i="3"/>
  <c r="U183" i="3"/>
  <c r="T183" i="3"/>
  <c r="V183" i="3" s="1"/>
  <c r="U91" i="3"/>
  <c r="T91" i="3"/>
  <c r="T195" i="3"/>
  <c r="U28" i="3"/>
  <c r="T28" i="3"/>
  <c r="N83" i="3"/>
  <c r="T82" i="3"/>
  <c r="U98" i="3"/>
  <c r="T98" i="3"/>
  <c r="T79" i="3"/>
  <c r="N216" i="3"/>
  <c r="T216" i="3"/>
  <c r="U215" i="3"/>
  <c r="T215" i="3"/>
  <c r="O28" i="3"/>
  <c r="T27" i="3"/>
  <c r="U199" i="3"/>
  <c r="T199" i="3"/>
  <c r="U44" i="3"/>
  <c r="T44" i="3"/>
  <c r="U9" i="3"/>
  <c r="O117" i="3"/>
  <c r="U77" i="3"/>
  <c r="T77" i="3"/>
  <c r="T144" i="3"/>
  <c r="U63" i="3"/>
  <c r="T63" i="3"/>
  <c r="U142" i="3"/>
  <c r="T142" i="3"/>
  <c r="U131" i="3"/>
  <c r="T131" i="3"/>
  <c r="V131" i="3" s="1"/>
  <c r="N220" i="3"/>
  <c r="T220" i="3"/>
  <c r="N136" i="3"/>
  <c r="T135" i="3"/>
  <c r="U111" i="3"/>
  <c r="T111" i="3"/>
  <c r="N138" i="3"/>
  <c r="T138" i="3"/>
  <c r="U227" i="3"/>
  <c r="T227" i="3"/>
  <c r="T40" i="3"/>
  <c r="U78" i="3"/>
  <c r="T78" i="3"/>
  <c r="U73" i="3"/>
  <c r="T73" i="3"/>
  <c r="U155" i="3"/>
  <c r="T155" i="3"/>
  <c r="V155" i="3" s="1"/>
  <c r="U35" i="3"/>
  <c r="T35" i="3"/>
  <c r="N219" i="3"/>
  <c r="T219" i="3"/>
  <c r="U108" i="3"/>
  <c r="T108" i="3"/>
  <c r="U170" i="3"/>
  <c r="W169" i="3" s="1"/>
  <c r="T170" i="3"/>
  <c r="N57" i="3"/>
  <c r="N92" i="3"/>
  <c r="N198" i="3"/>
  <c r="N184" i="3"/>
  <c r="N110" i="3"/>
  <c r="N13" i="3"/>
  <c r="N209" i="3"/>
  <c r="N19" i="3"/>
  <c r="N152" i="3"/>
  <c r="N68" i="3"/>
  <c r="N123" i="3"/>
  <c r="N27" i="3"/>
  <c r="N181" i="3"/>
  <c r="N151" i="3"/>
  <c r="N155" i="3"/>
  <c r="N48" i="3"/>
  <c r="N182" i="3"/>
  <c r="N91" i="3"/>
  <c r="U150" i="3"/>
  <c r="N118" i="3"/>
  <c r="N61" i="3"/>
  <c r="N79" i="3"/>
  <c r="N104" i="3"/>
  <c r="N183" i="3"/>
  <c r="N177" i="3"/>
  <c r="N222" i="3"/>
  <c r="N172" i="3"/>
  <c r="N73" i="3"/>
  <c r="N41" i="3"/>
  <c r="N173" i="3"/>
  <c r="N22" i="3"/>
  <c r="N228" i="3"/>
  <c r="N156" i="3"/>
  <c r="N171" i="3"/>
  <c r="N74" i="3"/>
  <c r="N190" i="3"/>
  <c r="N47" i="3"/>
  <c r="N166" i="3"/>
  <c r="N64" i="3"/>
  <c r="N108" i="3"/>
  <c r="U46" i="3"/>
  <c r="N223" i="3"/>
  <c r="N20" i="3"/>
  <c r="N100" i="3"/>
  <c r="N63" i="3"/>
  <c r="N21" i="3"/>
  <c r="N94" i="3"/>
  <c r="N158" i="3"/>
  <c r="N127" i="3"/>
  <c r="N8" i="3"/>
  <c r="N62" i="3"/>
  <c r="N134" i="3"/>
  <c r="N37" i="3"/>
  <c r="N81" i="3"/>
  <c r="N76" i="3"/>
  <c r="U210" i="3"/>
  <c r="N147" i="3"/>
  <c r="N170" i="3"/>
  <c r="N154" i="3"/>
  <c r="N169" i="3"/>
  <c r="N206" i="3"/>
  <c r="N165" i="3"/>
  <c r="N193" i="3"/>
  <c r="N23" i="3"/>
  <c r="N40" i="3"/>
  <c r="N174" i="3"/>
  <c r="N33" i="3"/>
  <c r="N128" i="3"/>
  <c r="N159" i="3"/>
  <c r="N189" i="3"/>
  <c r="N101" i="3"/>
  <c r="U74" i="3"/>
  <c r="N126" i="3"/>
  <c r="N43" i="3"/>
  <c r="N11" i="3"/>
  <c r="N9" i="3"/>
  <c r="N65" i="3"/>
  <c r="U172" i="3"/>
  <c r="N72" i="3"/>
  <c r="N153" i="3"/>
  <c r="N42" i="3"/>
  <c r="N179" i="3"/>
  <c r="N88" i="3"/>
  <c r="N106" i="3"/>
  <c r="N87" i="3"/>
  <c r="N160" i="3"/>
  <c r="N50" i="3"/>
  <c r="N191" i="3"/>
  <c r="N188" i="3"/>
  <c r="N30" i="3"/>
  <c r="N197" i="3"/>
  <c r="N107" i="3"/>
  <c r="N203" i="3"/>
  <c r="N204" i="3"/>
  <c r="N34" i="3"/>
  <c r="N214" i="3"/>
  <c r="N215" i="3"/>
  <c r="N113" i="3"/>
  <c r="U130" i="3"/>
  <c r="N131" i="3"/>
  <c r="N202" i="3"/>
  <c r="U202" i="3"/>
  <c r="N120" i="3"/>
  <c r="N52" i="3"/>
  <c r="N58" i="3"/>
  <c r="N139" i="3"/>
  <c r="N99" i="3"/>
  <c r="N98" i="3"/>
  <c r="N24" i="3"/>
  <c r="U24" i="3"/>
  <c r="U148" i="3"/>
  <c r="N149" i="3"/>
  <c r="N14" i="3"/>
  <c r="U14" i="3"/>
  <c r="N114" i="3"/>
  <c r="U114" i="3"/>
  <c r="N59" i="3"/>
  <c r="M53" i="3"/>
  <c r="N115" i="3"/>
  <c r="N133" i="3"/>
  <c r="U81" i="3"/>
  <c r="N192" i="3"/>
  <c r="N109" i="3"/>
  <c r="N196" i="3"/>
  <c r="N29" i="3"/>
  <c r="N70" i="3"/>
  <c r="N208" i="3"/>
  <c r="N207" i="3"/>
  <c r="N205" i="3"/>
  <c r="N54" i="3"/>
  <c r="N142" i="3"/>
  <c r="N132" i="3"/>
  <c r="N26" i="3"/>
  <c r="N213" i="3"/>
  <c r="N84" i="3"/>
  <c r="N49" i="3"/>
  <c r="N71" i="3"/>
  <c r="N38" i="3"/>
  <c r="N55" i="3"/>
  <c r="O154" i="3"/>
  <c r="N187" i="3"/>
  <c r="N93" i="3"/>
  <c r="N35" i="3"/>
  <c r="N32" i="3"/>
  <c r="N226" i="3"/>
  <c r="N162" i="3"/>
  <c r="N167" i="3"/>
  <c r="N80" i="3"/>
  <c r="N227" i="3"/>
  <c r="N67" i="3"/>
  <c r="N75" i="3"/>
  <c r="N10" i="3"/>
  <c r="N51" i="3"/>
  <c r="N129" i="3"/>
  <c r="N78" i="3"/>
  <c r="N150" i="3"/>
  <c r="N117" i="3"/>
  <c r="N69" i="3"/>
  <c r="N95" i="3"/>
  <c r="N194" i="3"/>
  <c r="N124" i="3"/>
  <c r="N178" i="3"/>
  <c r="N180" i="3"/>
  <c r="N77" i="3"/>
  <c r="N96" i="3"/>
  <c r="N135" i="3"/>
  <c r="N119" i="3"/>
  <c r="N141" i="3"/>
  <c r="N161" i="3"/>
  <c r="N5" i="3"/>
  <c r="U124" i="3"/>
  <c r="W124" i="3" s="1"/>
  <c r="N144" i="3"/>
  <c r="U156" i="3"/>
  <c r="N186" i="3"/>
  <c r="N4" i="3"/>
  <c r="N60" i="3"/>
  <c r="N56" i="3"/>
  <c r="N125" i="3"/>
  <c r="O135" i="3"/>
  <c r="N212" i="3"/>
  <c r="N221" i="3"/>
  <c r="N18" i="3"/>
  <c r="N130" i="3"/>
  <c r="N12" i="3"/>
  <c r="N39" i="3"/>
  <c r="N53" i="3"/>
  <c r="N229" i="3"/>
  <c r="N82" i="3"/>
  <c r="N195" i="3"/>
  <c r="N157" i="3"/>
  <c r="N121" i="3"/>
  <c r="N143" i="3"/>
  <c r="U82" i="3"/>
  <c r="N185" i="3"/>
  <c r="N111" i="3"/>
  <c r="N25" i="3"/>
  <c r="N44" i="3"/>
  <c r="O144" i="3"/>
  <c r="N140" i="3"/>
  <c r="N112" i="3"/>
  <c r="N15" i="3"/>
  <c r="N148" i="3"/>
  <c r="N225" i="3"/>
  <c r="N210" i="3"/>
  <c r="N17" i="3"/>
  <c r="O88" i="3"/>
  <c r="N36" i="3"/>
  <c r="N122" i="3"/>
  <c r="N145" i="3"/>
  <c r="N217" i="3"/>
  <c r="N200" i="3"/>
  <c r="M148" i="3"/>
  <c r="O197" i="3"/>
  <c r="M154" i="3"/>
  <c r="O153" i="3"/>
  <c r="M142" i="3"/>
  <c r="O142" i="3"/>
  <c r="M217" i="3"/>
  <c r="M80" i="3"/>
  <c r="M150" i="3"/>
  <c r="M186" i="3"/>
  <c r="M159" i="3"/>
  <c r="O159" i="3"/>
  <c r="M111" i="3"/>
  <c r="O111" i="3"/>
  <c r="O78" i="3"/>
  <c r="O207" i="3"/>
  <c r="M227" i="3"/>
  <c r="M5" i="3"/>
  <c r="O5" i="3"/>
  <c r="M16" i="3"/>
  <c r="O16" i="3"/>
  <c r="M141" i="3"/>
  <c r="O141" i="3"/>
  <c r="M127" i="3"/>
  <c r="O127" i="3"/>
  <c r="M62" i="3"/>
  <c r="O62" i="3"/>
  <c r="M18" i="3"/>
  <c r="O18" i="3"/>
  <c r="M67" i="3"/>
  <c r="M55" i="3"/>
  <c r="M39" i="3"/>
  <c r="O39" i="3"/>
  <c r="M61" i="3"/>
  <c r="O198" i="3"/>
  <c r="O49" i="3"/>
  <c r="O179" i="3"/>
  <c r="O112" i="3"/>
  <c r="M100" i="3"/>
  <c r="O100" i="3"/>
  <c r="O143" i="3"/>
  <c r="M69" i="3"/>
  <c r="O69" i="3"/>
  <c r="M156" i="3"/>
  <c r="M117" i="3"/>
  <c r="M134" i="3"/>
  <c r="M189" i="3"/>
  <c r="O189" i="3"/>
  <c r="M191" i="3"/>
  <c r="O191" i="3"/>
  <c r="M149" i="3"/>
  <c r="O149" i="3"/>
  <c r="M8" i="3"/>
  <c r="O79" i="3"/>
  <c r="M20" i="3"/>
  <c r="M51" i="3"/>
  <c r="M146" i="3"/>
  <c r="O146" i="3"/>
  <c r="M28" i="3"/>
  <c r="M178" i="3"/>
  <c r="O178" i="3"/>
  <c r="M119" i="3"/>
  <c r="O119" i="3"/>
  <c r="M166" i="3"/>
  <c r="O166" i="3"/>
  <c r="M63" i="3"/>
  <c r="M188" i="3"/>
  <c r="O188" i="3"/>
  <c r="M206" i="3"/>
  <c r="M4" i="3"/>
  <c r="O4" i="3"/>
  <c r="M215" i="3"/>
  <c r="M145" i="3"/>
  <c r="O145" i="3"/>
  <c r="M155" i="3"/>
  <c r="O155" i="3"/>
  <c r="M33" i="3"/>
  <c r="O147" i="3"/>
  <c r="M77" i="3"/>
  <c r="O77" i="3"/>
  <c r="M130" i="3"/>
  <c r="O130" i="3"/>
  <c r="M129" i="3"/>
  <c r="O129" i="3"/>
  <c r="M126" i="3"/>
  <c r="O126" i="3"/>
  <c r="M137" i="3"/>
  <c r="M223" i="3"/>
  <c r="O223" i="3"/>
  <c r="M122" i="3"/>
  <c r="O122" i="3"/>
  <c r="M168" i="3"/>
  <c r="M12" i="3"/>
  <c r="M121" i="3"/>
  <c r="M36" i="3"/>
  <c r="M169" i="3"/>
  <c r="O169" i="3"/>
  <c r="M15" i="3"/>
  <c r="M99" i="3"/>
  <c r="M101" i="3"/>
  <c r="O101" i="3"/>
  <c r="M21" i="3"/>
  <c r="O21" i="3"/>
  <c r="M118" i="3"/>
  <c r="O118" i="3"/>
  <c r="M83" i="3"/>
  <c r="M109" i="3"/>
  <c r="M196" i="3"/>
  <c r="O196" i="3"/>
  <c r="M70" i="3"/>
  <c r="O70" i="3"/>
  <c r="M31" i="3"/>
  <c r="O31" i="3"/>
  <c r="P31" i="3" s="1"/>
  <c r="Q31" i="3" s="1"/>
  <c r="O17" i="3"/>
  <c r="M204" i="3"/>
  <c r="O204" i="3"/>
  <c r="M177" i="3"/>
  <c r="M140" i="3"/>
  <c r="M200" i="3"/>
  <c r="O200" i="3"/>
  <c r="O218" i="3"/>
  <c r="M38" i="3"/>
  <c r="M104" i="3"/>
  <c r="M230" i="3"/>
  <c r="M199" i="3"/>
  <c r="O199" i="3"/>
  <c r="M48" i="3"/>
  <c r="O48" i="3"/>
  <c r="M10" i="3"/>
  <c r="O10" i="3"/>
  <c r="M170" i="3"/>
  <c r="O170" i="3"/>
  <c r="M125" i="3"/>
  <c r="M88" i="3"/>
  <c r="O151" i="3"/>
  <c r="M165" i="3"/>
  <c r="M180" i="3"/>
  <c r="O180" i="3"/>
  <c r="M91" i="3"/>
  <c r="M29" i="3"/>
  <c r="O29" i="3"/>
  <c r="M30" i="3"/>
  <c r="O30" i="3"/>
  <c r="O190" i="3"/>
  <c r="O40" i="3"/>
  <c r="M96" i="3"/>
  <c r="M171" i="3"/>
  <c r="O171" i="3"/>
  <c r="M9" i="3"/>
  <c r="O9" i="3"/>
  <c r="M22" i="3"/>
  <c r="O22" i="3"/>
  <c r="M76" i="3"/>
  <c r="M71" i="3"/>
  <c r="O71" i="3"/>
  <c r="M85" i="3"/>
  <c r="O85" i="3"/>
  <c r="M84" i="3"/>
  <c r="O84" i="3"/>
  <c r="M94" i="3"/>
  <c r="O108" i="3"/>
  <c r="M225" i="3"/>
  <c r="M185" i="3"/>
  <c r="M192" i="3"/>
  <c r="O192" i="3"/>
  <c r="O53" i="3"/>
  <c r="M197" i="3"/>
  <c r="M207" i="3"/>
  <c r="M163" i="3"/>
  <c r="M78" i="3"/>
  <c r="M107" i="3"/>
  <c r="O107" i="3"/>
  <c r="M58" i="3"/>
  <c r="M213" i="3"/>
  <c r="M42" i="3"/>
  <c r="M158" i="3"/>
  <c r="M93" i="3"/>
  <c r="M187" i="3"/>
  <c r="O187" i="3"/>
  <c r="M152" i="3"/>
  <c r="M181" i="3"/>
  <c r="M57" i="3"/>
  <c r="O57" i="3"/>
  <c r="M132" i="3"/>
  <c r="O132" i="3"/>
  <c r="M128" i="3"/>
  <c r="O128" i="3"/>
  <c r="M211" i="3"/>
  <c r="O68" i="3"/>
  <c r="O56" i="3"/>
  <c r="V118" i="3" l="1"/>
  <c r="V180" i="3"/>
  <c r="Y180" i="3" s="1"/>
  <c r="AB180" i="3" s="1"/>
  <c r="V73" i="3"/>
  <c r="V57" i="3"/>
  <c r="V229" i="3"/>
  <c r="Y229" i="3" s="1"/>
  <c r="AB229" i="3" s="1"/>
  <c r="AB195" i="3"/>
  <c r="AB51" i="3"/>
  <c r="AB69" i="3"/>
  <c r="AC114" i="3"/>
  <c r="V227" i="3"/>
  <c r="V115" i="3"/>
  <c r="AC69" i="3"/>
  <c r="P85" i="3"/>
  <c r="Q85" i="3" s="1"/>
  <c r="AB187" i="3"/>
  <c r="V111" i="3"/>
  <c r="AB136" i="3"/>
  <c r="AC171" i="3"/>
  <c r="AB134" i="3"/>
  <c r="V149" i="3"/>
  <c r="V102" i="3"/>
  <c r="V186" i="3"/>
  <c r="W198" i="3"/>
  <c r="V67" i="3"/>
  <c r="Y67" i="3" s="1"/>
  <c r="V176" i="3"/>
  <c r="Y176" i="3" s="1"/>
  <c r="V6" i="3"/>
  <c r="Y6" i="3" s="1"/>
  <c r="V169" i="3"/>
  <c r="Y169" i="3" s="1"/>
  <c r="V76" i="3"/>
  <c r="Y76" i="3" s="1"/>
  <c r="AB76" i="3" s="1"/>
  <c r="V97" i="3"/>
  <c r="Y97" i="3" s="1"/>
  <c r="W192" i="3"/>
  <c r="Z192" i="3" s="1"/>
  <c r="AA192" i="3" s="1"/>
  <c r="W121" i="3"/>
  <c r="V166" i="3"/>
  <c r="Y166" i="3" s="1"/>
  <c r="W131" i="3"/>
  <c r="V165" i="3"/>
  <c r="Y165" i="3" s="1"/>
  <c r="V134" i="3"/>
  <c r="Y134" i="3" s="1"/>
  <c r="V20" i="3"/>
  <c r="Y20" i="3" s="1"/>
  <c r="AB20" i="3" s="1"/>
  <c r="W128" i="3"/>
  <c r="Z128" i="3" s="1"/>
  <c r="AA128" i="3" s="1"/>
  <c r="W56" i="3"/>
  <c r="V16" i="3"/>
  <c r="Y16" i="3" s="1"/>
  <c r="W20" i="3"/>
  <c r="Z20" i="3" s="1"/>
  <c r="AA20" i="3" s="1"/>
  <c r="W99" i="3"/>
  <c r="Z99" i="3" s="1"/>
  <c r="AA99" i="3" s="1"/>
  <c r="W187" i="3"/>
  <c r="V215" i="3"/>
  <c r="Y215" i="3" s="1"/>
  <c r="V198" i="3"/>
  <c r="Y198" i="3" s="1"/>
  <c r="AB198" i="3" s="1"/>
  <c r="W150" i="3"/>
  <c r="Z150" i="3" s="1"/>
  <c r="AA150" i="3" s="1"/>
  <c r="V48" i="3"/>
  <c r="Y48" i="3" s="1"/>
  <c r="AB48" i="3" s="1"/>
  <c r="V49" i="3"/>
  <c r="Y49" i="3" s="1"/>
  <c r="AB49" i="3" s="1"/>
  <c r="V219" i="3"/>
  <c r="Y219" i="3" s="1"/>
  <c r="AB219" i="3" s="1"/>
  <c r="V78" i="3"/>
  <c r="Y78" i="3" s="1"/>
  <c r="AB78" i="3" s="1"/>
  <c r="W16" i="3"/>
  <c r="Z16" i="3" s="1"/>
  <c r="AA16" i="3" s="1"/>
  <c r="V136" i="3"/>
  <c r="Y136" i="3" s="1"/>
  <c r="V151" i="3"/>
  <c r="Y151" i="3" s="1"/>
  <c r="W14" i="3"/>
  <c r="Z14" i="3" s="1"/>
  <c r="AA14" i="3" s="1"/>
  <c r="V142" i="3"/>
  <c r="Y142" i="3" s="1"/>
  <c r="V103" i="3"/>
  <c r="Y103" i="3" s="1"/>
  <c r="V191" i="3"/>
  <c r="Y191" i="3" s="1"/>
  <c r="W151" i="3"/>
  <c r="Z151" i="3" s="1"/>
  <c r="AA151" i="3" s="1"/>
  <c r="V189" i="3"/>
  <c r="Y189" i="3" s="1"/>
  <c r="W73" i="3"/>
  <c r="Z73" i="3" s="1"/>
  <c r="AA73" i="3" s="1"/>
  <c r="P28" i="3"/>
  <c r="Q28" i="3" s="1"/>
  <c r="V206" i="3"/>
  <c r="Y206" i="3" s="1"/>
  <c r="V185" i="3"/>
  <c r="Y185" i="3" s="1"/>
  <c r="AB185" i="3" s="1"/>
  <c r="W81" i="3"/>
  <c r="Z81" i="3" s="1"/>
  <c r="AA81" i="3" s="1"/>
  <c r="V143" i="3"/>
  <c r="Y143" i="3" s="1"/>
  <c r="V90" i="3"/>
  <c r="Y90" i="3" s="1"/>
  <c r="V50" i="3"/>
  <c r="Y50" i="3" s="1"/>
  <c r="AB50" i="3" s="1"/>
  <c r="V68" i="3"/>
  <c r="Y68" i="3" s="1"/>
  <c r="V125" i="3"/>
  <c r="Y125" i="3" s="1"/>
  <c r="V60" i="3"/>
  <c r="Y60" i="3" s="1"/>
  <c r="V52" i="3"/>
  <c r="Y52" i="3" s="1"/>
  <c r="AB52" i="3" s="1"/>
  <c r="W125" i="3"/>
  <c r="Z125" i="3" s="1"/>
  <c r="AA125" i="3" s="1"/>
  <c r="W210" i="3"/>
  <c r="Z210" i="3" s="1"/>
  <c r="AA210" i="3" s="1"/>
  <c r="W38" i="3"/>
  <c r="Z38" i="3" s="1"/>
  <c r="AA38" i="3" s="1"/>
  <c r="P57" i="3"/>
  <c r="Q57" i="3" s="1"/>
  <c r="V34" i="3"/>
  <c r="Y34" i="3" s="1"/>
  <c r="V39" i="3"/>
  <c r="Y39" i="3" s="1"/>
  <c r="W62" i="3"/>
  <c r="Z62" i="3" s="1"/>
  <c r="AA62" i="3" s="1"/>
  <c r="V194" i="3"/>
  <c r="Y194" i="3" s="1"/>
  <c r="W15" i="3"/>
  <c r="Z15" i="3" s="1"/>
  <c r="AA15" i="3" s="1"/>
  <c r="V160" i="3"/>
  <c r="Y160" i="3" s="1"/>
  <c r="AB160" i="3" s="1"/>
  <c r="V24" i="3"/>
  <c r="Y24" i="3" s="1"/>
  <c r="W100" i="3"/>
  <c r="Z100" i="3" s="1"/>
  <c r="AA100" i="3" s="1"/>
  <c r="V200" i="3"/>
  <c r="Y200" i="3" s="1"/>
  <c r="AB200" i="3" s="1"/>
  <c r="V105" i="3"/>
  <c r="Y105" i="3" s="1"/>
  <c r="V83" i="3"/>
  <c r="Y83" i="3" s="1"/>
  <c r="V203" i="3"/>
  <c r="Y203" i="3" s="1"/>
  <c r="V223" i="3"/>
  <c r="Y223" i="3" s="1"/>
  <c r="AB223" i="3" s="1"/>
  <c r="V146" i="3"/>
  <c r="Y146" i="3" s="1"/>
  <c r="AB146" i="3" s="1"/>
  <c r="W21" i="3"/>
  <c r="Z21" i="3" s="1"/>
  <c r="AA21" i="3" s="1"/>
  <c r="W35" i="3"/>
  <c r="Z35" i="3" s="1"/>
  <c r="AA35" i="3" s="1"/>
  <c r="W70" i="3"/>
  <c r="Z70" i="3" s="1"/>
  <c r="AA70" i="3" s="1"/>
  <c r="W197" i="3"/>
  <c r="Z197" i="3" s="1"/>
  <c r="AA197" i="3" s="1"/>
  <c r="V53" i="3"/>
  <c r="Y53" i="3" s="1"/>
  <c r="V157" i="3"/>
  <c r="Y157" i="3" s="1"/>
  <c r="V210" i="3"/>
  <c r="V152" i="3"/>
  <c r="Y152" i="3" s="1"/>
  <c r="V37" i="3"/>
  <c r="Y37" i="3" s="1"/>
  <c r="V38" i="3"/>
  <c r="Y38" i="3" s="1"/>
  <c r="V51" i="3"/>
  <c r="Y51" i="3" s="1"/>
  <c r="V187" i="3"/>
  <c r="Y187" i="3" s="1"/>
  <c r="V144" i="3"/>
  <c r="Y144" i="3" s="1"/>
  <c r="W69" i="3"/>
  <c r="Z69" i="3" s="1"/>
  <c r="AA69" i="3" s="1"/>
  <c r="W154" i="3"/>
  <c r="V137" i="3"/>
  <c r="Y137" i="3" s="1"/>
  <c r="V130" i="3"/>
  <c r="Y130" i="3" s="1"/>
  <c r="AB130" i="3" s="1"/>
  <c r="W76" i="3"/>
  <c r="Z76" i="3" s="1"/>
  <c r="AA76" i="3" s="1"/>
  <c r="V26" i="3"/>
  <c r="Y26" i="3" s="1"/>
  <c r="AB26" i="3" s="1"/>
  <c r="V182" i="3"/>
  <c r="Y182" i="3" s="1"/>
  <c r="AB182" i="3" s="1"/>
  <c r="W114" i="3"/>
  <c r="Z114" i="3" s="1"/>
  <c r="AA114" i="3" s="1"/>
  <c r="W82" i="3"/>
  <c r="Z82" i="3" s="1"/>
  <c r="AA82" i="3" s="1"/>
  <c r="V127" i="3"/>
  <c r="Y127" i="3" s="1"/>
  <c r="V63" i="3"/>
  <c r="Y63" i="3" s="1"/>
  <c r="V170" i="3"/>
  <c r="Y170" i="3" s="1"/>
  <c r="V221" i="3"/>
  <c r="Y221" i="3" s="1"/>
  <c r="AB221" i="3" s="1"/>
  <c r="V224" i="3"/>
  <c r="Y224" i="3" s="1"/>
  <c r="W191" i="3"/>
  <c r="Z191" i="3" s="1"/>
  <c r="AA191" i="3" s="1"/>
  <c r="V168" i="3"/>
  <c r="Y168" i="3" s="1"/>
  <c r="V98" i="3"/>
  <c r="Y98" i="3" s="1"/>
  <c r="V19" i="3"/>
  <c r="Y19" i="3" s="1"/>
  <c r="AB19" i="3" s="1"/>
  <c r="V163" i="3"/>
  <c r="Y163" i="3" s="1"/>
  <c r="V104" i="3"/>
  <c r="Y104" i="3" s="1"/>
  <c r="V126" i="3"/>
  <c r="Y126" i="3" s="1"/>
  <c r="V66" i="3"/>
  <c r="Y66" i="3" s="1"/>
  <c r="V9" i="3"/>
  <c r="Y9" i="3" s="1"/>
  <c r="V40" i="3"/>
  <c r="Y40" i="3" s="1"/>
  <c r="V167" i="3"/>
  <c r="Y167" i="3" s="1"/>
  <c r="W158" i="3"/>
  <c r="Z158" i="3" s="1"/>
  <c r="AA158" i="3" s="1"/>
  <c r="W17" i="3"/>
  <c r="Z17" i="3" s="1"/>
  <c r="AA17" i="3" s="1"/>
  <c r="V147" i="3"/>
  <c r="Y147" i="3" s="1"/>
  <c r="W171" i="3"/>
  <c r="Z171" i="3" s="1"/>
  <c r="AA171" i="3" s="1"/>
  <c r="V107" i="3"/>
  <c r="Y107" i="3" s="1"/>
  <c r="V72" i="3"/>
  <c r="Y72" i="3" s="1"/>
  <c r="AB72" i="3" s="1"/>
  <c r="W130" i="3"/>
  <c r="Z130" i="3" s="1"/>
  <c r="AA130" i="3" s="1"/>
  <c r="V81" i="3"/>
  <c r="Y81" i="3" s="1"/>
  <c r="V5" i="3"/>
  <c r="Y5" i="3" s="1"/>
  <c r="W145" i="3"/>
  <c r="Z145" i="3" s="1"/>
  <c r="AA145" i="3" s="1"/>
  <c r="V101" i="3"/>
  <c r="Y101" i="3" s="1"/>
  <c r="V85" i="3"/>
  <c r="Y85" i="3" s="1"/>
  <c r="W127" i="3"/>
  <c r="Z127" i="3" s="1"/>
  <c r="AA127" i="3" s="1"/>
  <c r="V195" i="3"/>
  <c r="Y195" i="3" s="1"/>
  <c r="V46" i="3"/>
  <c r="Y46" i="3" s="1"/>
  <c r="AB46" i="3" s="1"/>
  <c r="W170" i="3"/>
  <c r="Z170" i="3" s="1"/>
  <c r="AA170" i="3" s="1"/>
  <c r="V133" i="3"/>
  <c r="Y133" i="3" s="1"/>
  <c r="V164" i="3"/>
  <c r="Y164" i="3" s="1"/>
  <c r="V175" i="3"/>
  <c r="Y175" i="3" s="1"/>
  <c r="AB175" i="3" s="1"/>
  <c r="V148" i="3"/>
  <c r="Y148" i="3" s="1"/>
  <c r="W168" i="3"/>
  <c r="Z168" i="3" s="1"/>
  <c r="AA168" i="3" s="1"/>
  <c r="W98" i="3"/>
  <c r="Z98" i="3" s="1"/>
  <c r="AA98" i="3" s="1"/>
  <c r="W126" i="3"/>
  <c r="Z126" i="3" s="1"/>
  <c r="AA126" i="3" s="1"/>
  <c r="W9" i="3"/>
  <c r="Z9" i="3" s="1"/>
  <c r="AA9" i="3" s="1"/>
  <c r="W165" i="3"/>
  <c r="W55" i="3"/>
  <c r="Z55" i="3" s="1"/>
  <c r="AA55" i="3" s="1"/>
  <c r="V171" i="3"/>
  <c r="Y171" i="3" s="1"/>
  <c r="AB171" i="3" s="1"/>
  <c r="V153" i="3"/>
  <c r="Y153" i="3" s="1"/>
  <c r="V216" i="3"/>
  <c r="Y216" i="3" s="1"/>
  <c r="V84" i="3"/>
  <c r="Y84" i="3" s="1"/>
  <c r="V192" i="3"/>
  <c r="Y192" i="3" s="1"/>
  <c r="W199" i="3"/>
  <c r="Z199" i="3" s="1"/>
  <c r="AA199" i="3" s="1"/>
  <c r="P146" i="3"/>
  <c r="Q146" i="3" s="1"/>
  <c r="W155" i="3"/>
  <c r="Z155" i="3" s="1"/>
  <c r="AA155" i="3" s="1"/>
  <c r="W107" i="3"/>
  <c r="Z107" i="3" s="1"/>
  <c r="AA107" i="3" s="1"/>
  <c r="V110" i="3"/>
  <c r="Y110" i="3" s="1"/>
  <c r="V141" i="3"/>
  <c r="Y141" i="3" s="1"/>
  <c r="W8" i="3"/>
  <c r="Z8" i="3" s="1"/>
  <c r="AA8" i="3" s="1"/>
  <c r="V214" i="3"/>
  <c r="Y214" i="3" s="1"/>
  <c r="W206" i="3"/>
  <c r="Z206" i="3" s="1"/>
  <c r="AA206" i="3" s="1"/>
  <c r="V190" i="3"/>
  <c r="Y190" i="3" s="1"/>
  <c r="V139" i="3"/>
  <c r="Y139" i="3" s="1"/>
  <c r="V88" i="3"/>
  <c r="Y88" i="3" s="1"/>
  <c r="W101" i="3"/>
  <c r="Z101" i="3" s="1"/>
  <c r="AA101" i="3" s="1"/>
  <c r="V197" i="3"/>
  <c r="Y197" i="3" s="1"/>
  <c r="V89" i="3"/>
  <c r="Y89" i="3" s="1"/>
  <c r="V184" i="3"/>
  <c r="Y184" i="3" s="1"/>
  <c r="AB184" i="3" s="1"/>
  <c r="V178" i="3"/>
  <c r="Y178" i="3" s="1"/>
  <c r="W148" i="3"/>
  <c r="Z148" i="3" s="1"/>
  <c r="AA148" i="3" s="1"/>
  <c r="V7" i="3"/>
  <c r="Y7" i="3" s="1"/>
  <c r="V117" i="3"/>
  <c r="Y117" i="3" s="1"/>
  <c r="V179" i="3"/>
  <c r="Y179" i="3" s="1"/>
  <c r="V47" i="3"/>
  <c r="Y47" i="3" s="1"/>
  <c r="AB47" i="3" s="1"/>
  <c r="V209" i="3"/>
  <c r="Y209" i="3" s="1"/>
  <c r="AB209" i="3" s="1"/>
  <c r="V188" i="3"/>
  <c r="Y188" i="3" s="1"/>
  <c r="V161" i="3"/>
  <c r="Y161" i="3" s="1"/>
  <c r="V32" i="3"/>
  <c r="Y32" i="3" s="1"/>
  <c r="W217" i="3"/>
  <c r="Z217" i="3" s="1"/>
  <c r="AA217" i="3" s="1"/>
  <c r="V33" i="3"/>
  <c r="Y33" i="3" s="1"/>
  <c r="V222" i="3"/>
  <c r="Y222" i="3" s="1"/>
  <c r="V162" i="3"/>
  <c r="Y162" i="3" s="1"/>
  <c r="V199" i="3"/>
  <c r="Y199" i="3" s="1"/>
  <c r="V82" i="3"/>
  <c r="Y82" i="3" s="1"/>
  <c r="W196" i="3"/>
  <c r="Z196" i="3" s="1"/>
  <c r="AA196" i="3" s="1"/>
  <c r="V212" i="3"/>
  <c r="Y212" i="3" s="1"/>
  <c r="V61" i="3"/>
  <c r="Y61" i="3" s="1"/>
  <c r="V65" i="3"/>
  <c r="Y65" i="3" s="1"/>
  <c r="W177" i="3"/>
  <c r="Z177" i="3" s="1"/>
  <c r="AA177" i="3" s="1"/>
  <c r="W61" i="3"/>
  <c r="Z61" i="3" s="1"/>
  <c r="AA61" i="3" s="1"/>
  <c r="V218" i="3"/>
  <c r="Y218" i="3" s="1"/>
  <c r="V77" i="3"/>
  <c r="Y77" i="3" s="1"/>
  <c r="AB77" i="3" s="1"/>
  <c r="W141" i="3"/>
  <c r="Z141" i="3" s="1"/>
  <c r="AA141" i="3" s="1"/>
  <c r="V43" i="3"/>
  <c r="Y43" i="3" s="1"/>
  <c r="V27" i="3"/>
  <c r="Y27" i="3" s="1"/>
  <c r="Y29" i="3"/>
  <c r="V28" i="3"/>
  <c r="Y28" i="3" s="1"/>
  <c r="Z140" i="3"/>
  <c r="AA140" i="3" s="1"/>
  <c r="V135" i="3"/>
  <c r="Y135" i="3" s="1"/>
  <c r="V208" i="3"/>
  <c r="Y208" i="3" s="1"/>
  <c r="V173" i="3"/>
  <c r="Y173" i="3" s="1"/>
  <c r="AB173" i="3" s="1"/>
  <c r="V128" i="3"/>
  <c r="Y128" i="3" s="1"/>
  <c r="AB128" i="3" s="1"/>
  <c r="Y87" i="3"/>
  <c r="V86" i="3"/>
  <c r="Y86" i="3" s="1"/>
  <c r="Y109" i="3"/>
  <c r="V108" i="3"/>
  <c r="Y108" i="3" s="1"/>
  <c r="V30" i="3"/>
  <c r="Y30" i="3" s="1"/>
  <c r="V92" i="3"/>
  <c r="Y92" i="3" s="1"/>
  <c r="W117" i="3"/>
  <c r="Z117" i="3" s="1"/>
  <c r="AA117" i="3" s="1"/>
  <c r="W188" i="3"/>
  <c r="Z188" i="3" s="1"/>
  <c r="AA188" i="3" s="1"/>
  <c r="W111" i="3"/>
  <c r="Z111" i="3" s="1"/>
  <c r="AA111" i="3" s="1"/>
  <c r="V201" i="3"/>
  <c r="Y201" i="3" s="1"/>
  <c r="V207" i="3"/>
  <c r="Y207" i="3" s="1"/>
  <c r="V31" i="3"/>
  <c r="Y31" i="3" s="1"/>
  <c r="W118" i="3"/>
  <c r="Z118" i="3" s="1"/>
  <c r="AA118" i="3" s="1"/>
  <c r="V106" i="3"/>
  <c r="Y106" i="3" s="1"/>
  <c r="V17" i="3"/>
  <c r="Y17" i="3" s="1"/>
  <c r="V91" i="3"/>
  <c r="Y91" i="3" s="1"/>
  <c r="V211" i="3"/>
  <c r="Y211" i="3" s="1"/>
  <c r="V226" i="3"/>
  <c r="Y226" i="3" s="1"/>
  <c r="AB226" i="3" s="1"/>
  <c r="V121" i="3"/>
  <c r="Y121" i="3" s="1"/>
  <c r="V69" i="3"/>
  <c r="Y69" i="3" s="1"/>
  <c r="Z84" i="3"/>
  <c r="AA84" i="3" s="1"/>
  <c r="W83" i="3"/>
  <c r="Z83" i="3" s="1"/>
  <c r="AA83" i="3" s="1"/>
  <c r="V177" i="3"/>
  <c r="Y177" i="3" s="1"/>
  <c r="V154" i="3"/>
  <c r="Y154" i="3" s="1"/>
  <c r="AB154" i="3" s="1"/>
  <c r="Y3" i="3"/>
  <c r="V114" i="3"/>
  <c r="Y114" i="3" s="1"/>
  <c r="AB114" i="3" s="1"/>
  <c r="V11" i="3"/>
  <c r="Y11" i="3" s="1"/>
  <c r="V116" i="3"/>
  <c r="Y116" i="3" s="1"/>
  <c r="AB116" i="3" s="1"/>
  <c r="V74" i="3"/>
  <c r="Y74" i="3" s="1"/>
  <c r="AB74" i="3" s="1"/>
  <c r="Z124" i="3"/>
  <c r="AA124" i="3" s="1"/>
  <c r="W129" i="3"/>
  <c r="Z129" i="3" s="1"/>
  <c r="AA129" i="3" s="1"/>
  <c r="W149" i="3"/>
  <c r="Z149" i="3" s="1"/>
  <c r="AA149" i="3" s="1"/>
  <c r="W77" i="3"/>
  <c r="Z77" i="3" s="1"/>
  <c r="AA77" i="3" s="1"/>
  <c r="V62" i="3"/>
  <c r="Y62" i="3" s="1"/>
  <c r="V15" i="3"/>
  <c r="Y15" i="3" s="1"/>
  <c r="W142" i="3"/>
  <c r="Z142" i="3" s="1"/>
  <c r="AA142" i="3" s="1"/>
  <c r="W28" i="3"/>
  <c r="Z28" i="3" s="1"/>
  <c r="AA28" i="3" s="1"/>
  <c r="V56" i="3"/>
  <c r="Y56" i="3" s="1"/>
  <c r="AB56" i="3" s="1"/>
  <c r="V150" i="3"/>
  <c r="Y150" i="3" s="1"/>
  <c r="V228" i="3"/>
  <c r="Y228" i="3" s="1"/>
  <c r="V100" i="3"/>
  <c r="Y100" i="3" s="1"/>
  <c r="V44" i="3"/>
  <c r="Y44" i="3" s="1"/>
  <c r="V79" i="3"/>
  <c r="Y79" i="3" s="1"/>
  <c r="AB79" i="3" s="1"/>
  <c r="V75" i="3"/>
  <c r="Y75" i="3" s="1"/>
  <c r="Z87" i="3"/>
  <c r="AA87" i="3" s="1"/>
  <c r="W108" i="3"/>
  <c r="Z108" i="3" s="1"/>
  <c r="AA108" i="3" s="1"/>
  <c r="W30" i="3"/>
  <c r="Z30" i="3" s="1"/>
  <c r="AA30" i="3" s="1"/>
  <c r="V45" i="3"/>
  <c r="Y45" i="3" s="1"/>
  <c r="AB45" i="3" s="1"/>
  <c r="V54" i="3"/>
  <c r="Y54" i="3" s="1"/>
  <c r="V99" i="3"/>
  <c r="Y99" i="3" s="1"/>
  <c r="Y22" i="3"/>
  <c r="V21" i="3"/>
  <c r="Y21" i="3" s="1"/>
  <c r="Y36" i="3"/>
  <c r="V35" i="3"/>
  <c r="Y35" i="3" s="1"/>
  <c r="V96" i="3"/>
  <c r="Y96" i="3" s="1"/>
  <c r="Y71" i="3"/>
  <c r="V70" i="3"/>
  <c r="Y70" i="3" s="1"/>
  <c r="V205" i="3"/>
  <c r="Y205" i="3" s="1"/>
  <c r="AB205" i="3" s="1"/>
  <c r="V80" i="3"/>
  <c r="Y80" i="3" s="1"/>
  <c r="V10" i="3"/>
  <c r="Y10" i="3" s="1"/>
  <c r="V220" i="3"/>
  <c r="Y220" i="3" s="1"/>
  <c r="V25" i="3"/>
  <c r="Y25" i="3" s="1"/>
  <c r="V174" i="3"/>
  <c r="Y174" i="3" s="1"/>
  <c r="V64" i="3"/>
  <c r="Y64" i="3" s="1"/>
  <c r="V140" i="3"/>
  <c r="Y140" i="3" s="1"/>
  <c r="V204" i="3"/>
  <c r="Y204" i="3" s="1"/>
  <c r="V138" i="3"/>
  <c r="Y138" i="3" s="1"/>
  <c r="V93" i="3"/>
  <c r="Y93" i="3" s="1"/>
  <c r="P153" i="3"/>
  <c r="Q153" i="3" s="1"/>
  <c r="Z169" i="3"/>
  <c r="AA169" i="3" s="1"/>
  <c r="Y186" i="3"/>
  <c r="Z131" i="3"/>
  <c r="AA131" i="3" s="1"/>
  <c r="Z198" i="3"/>
  <c r="AA198" i="3" s="1"/>
  <c r="P199" i="3"/>
  <c r="Q199" i="3" s="1"/>
  <c r="Y227" i="3"/>
  <c r="AB227" i="3" s="1"/>
  <c r="Z121" i="3"/>
  <c r="AA121" i="3" s="1"/>
  <c r="Z165" i="3"/>
  <c r="AA165" i="3" s="1"/>
  <c r="Y55" i="3"/>
  <c r="P16" i="3"/>
  <c r="Q16" i="3" s="1"/>
  <c r="Y158" i="3"/>
  <c r="Y102" i="3"/>
  <c r="Y149" i="3"/>
  <c r="AB149" i="3" s="1"/>
  <c r="Y73" i="3"/>
  <c r="AB73" i="3" s="1"/>
  <c r="Y8" i="3"/>
  <c r="Y183" i="3"/>
  <c r="P218" i="3"/>
  <c r="Q218" i="3" s="1"/>
  <c r="Y57" i="3"/>
  <c r="AB57" i="3" s="1"/>
  <c r="Y129" i="3"/>
  <c r="Y12" i="3"/>
  <c r="Y115" i="3"/>
  <c r="AB115" i="3" s="1"/>
  <c r="Y111" i="3"/>
  <c r="AB111" i="3" s="1"/>
  <c r="Y225" i="3"/>
  <c r="Z29" i="3"/>
  <c r="AA29" i="3" s="1"/>
  <c r="Y213" i="3"/>
  <c r="P84" i="3"/>
  <c r="Q84" i="3" s="1"/>
  <c r="Y122" i="3"/>
  <c r="Y196" i="3"/>
  <c r="P151" i="3"/>
  <c r="Q151" i="3" s="1"/>
  <c r="Y210" i="3"/>
  <c r="Y118" i="3"/>
  <c r="AB118" i="3" s="1"/>
  <c r="Y155" i="3"/>
  <c r="Y131" i="3"/>
  <c r="M108" i="3"/>
  <c r="Q230" i="3"/>
  <c r="M161" i="3"/>
  <c r="M73" i="3"/>
  <c r="O131" i="3"/>
  <c r="P131" i="3" s="1"/>
  <c r="Q131" i="3" s="1"/>
  <c r="O109" i="3"/>
  <c r="P109" i="3" s="1"/>
  <c r="Q109" i="3" s="1"/>
  <c r="O152" i="3"/>
  <c r="P152" i="3" s="1"/>
  <c r="Q152" i="3" s="1"/>
  <c r="P192" i="3"/>
  <c r="Q192" i="3" s="1"/>
  <c r="M151" i="3"/>
  <c r="M131" i="3"/>
  <c r="M98" i="3"/>
  <c r="M102" i="3"/>
  <c r="O175" i="3"/>
  <c r="P175" i="3" s="1"/>
  <c r="Q175" i="3" s="1"/>
  <c r="U174" i="3"/>
  <c r="M35" i="3"/>
  <c r="M157" i="3"/>
  <c r="U157" i="3"/>
  <c r="O94" i="3"/>
  <c r="P94" i="3" s="1"/>
  <c r="Q94" i="3" s="1"/>
  <c r="U94" i="3"/>
  <c r="O227" i="3"/>
  <c r="P227" i="3" s="1"/>
  <c r="Q227" i="3" s="1"/>
  <c r="U226" i="3"/>
  <c r="M184" i="3"/>
  <c r="U184" i="3"/>
  <c r="M203" i="3"/>
  <c r="U203" i="3"/>
  <c r="M110" i="3"/>
  <c r="U110" i="3"/>
  <c r="W110" i="3" s="1"/>
  <c r="M229" i="3"/>
  <c r="U229" i="3"/>
  <c r="M136" i="3"/>
  <c r="U136" i="3"/>
  <c r="M190" i="3"/>
  <c r="U190" i="3"/>
  <c r="M106" i="3"/>
  <c r="U106" i="3"/>
  <c r="M153" i="3"/>
  <c r="U153" i="3"/>
  <c r="M23" i="3"/>
  <c r="U23" i="3"/>
  <c r="W23" i="3" s="1"/>
  <c r="O52" i="3"/>
  <c r="P52" i="3" s="1"/>
  <c r="Q52" i="3" s="1"/>
  <c r="U52" i="3"/>
  <c r="M113" i="3"/>
  <c r="U113" i="3"/>
  <c r="M72" i="3"/>
  <c r="U72" i="3"/>
  <c r="M97" i="3"/>
  <c r="U97" i="3"/>
  <c r="M173" i="3"/>
  <c r="U173" i="3"/>
  <c r="M182" i="3"/>
  <c r="U182" i="3"/>
  <c r="M105" i="3"/>
  <c r="U105" i="3"/>
  <c r="M6" i="3"/>
  <c r="U6" i="3"/>
  <c r="M40" i="3"/>
  <c r="U40" i="3"/>
  <c r="M90" i="3"/>
  <c r="U90" i="3"/>
  <c r="O167" i="3"/>
  <c r="P167" i="3" s="1"/>
  <c r="Q167" i="3" s="1"/>
  <c r="U167" i="3"/>
  <c r="M179" i="3"/>
  <c r="U179" i="3"/>
  <c r="W179" i="3" s="1"/>
  <c r="M75" i="3"/>
  <c r="U75" i="3"/>
  <c r="W75" i="3" s="1"/>
  <c r="O26" i="3"/>
  <c r="P26" i="3" s="1"/>
  <c r="Q26" i="3" s="1"/>
  <c r="U26" i="3"/>
  <c r="O193" i="3"/>
  <c r="P193" i="3" s="1"/>
  <c r="Q193" i="3" s="1"/>
  <c r="O64" i="3"/>
  <c r="P64" i="3" s="1"/>
  <c r="Q64" i="3" s="1"/>
  <c r="M228" i="3"/>
  <c r="U228" i="3"/>
  <c r="O201" i="3"/>
  <c r="P201" i="3" s="1"/>
  <c r="Q201" i="3" s="1"/>
  <c r="U201" i="3"/>
  <c r="W201" i="3" s="1"/>
  <c r="O51" i="3"/>
  <c r="P51" i="3" s="1"/>
  <c r="Q51" i="3" s="1"/>
  <c r="U50" i="3"/>
  <c r="O120" i="3"/>
  <c r="P120" i="3" s="1"/>
  <c r="Q120" i="3" s="1"/>
  <c r="U120" i="3"/>
  <c r="O42" i="3"/>
  <c r="P42" i="3" s="1"/>
  <c r="Q42" i="3" s="1"/>
  <c r="U41" i="3"/>
  <c r="M221" i="3"/>
  <c r="U221" i="3"/>
  <c r="O7" i="3"/>
  <c r="P7" i="3" s="1"/>
  <c r="Q7" i="3" s="1"/>
  <c r="U7" i="3"/>
  <c r="M176" i="3"/>
  <c r="U176" i="3"/>
  <c r="M144" i="3"/>
  <c r="U144" i="3"/>
  <c r="O36" i="3"/>
  <c r="P36" i="3" s="1"/>
  <c r="Q36" i="3" s="1"/>
  <c r="M193" i="3"/>
  <c r="M115" i="3"/>
  <c r="O63" i="3"/>
  <c r="P63" i="3" s="1"/>
  <c r="Q63" i="3" s="1"/>
  <c r="M52" i="3"/>
  <c r="O102" i="3"/>
  <c r="P102" i="3" s="1"/>
  <c r="Q102" i="3" s="1"/>
  <c r="O6" i="3"/>
  <c r="P6" i="3" s="1"/>
  <c r="Q6" i="3" s="1"/>
  <c r="M212" i="3"/>
  <c r="U212" i="3"/>
  <c r="M135" i="3"/>
  <c r="U135" i="3"/>
  <c r="O32" i="3"/>
  <c r="P32" i="3" s="1"/>
  <c r="Q32" i="3" s="1"/>
  <c r="U32" i="3"/>
  <c r="O38" i="3"/>
  <c r="P38" i="3" s="1"/>
  <c r="Q38" i="3" s="1"/>
  <c r="U37" i="3"/>
  <c r="M214" i="3"/>
  <c r="U214" i="3"/>
  <c r="W214" i="3" s="1"/>
  <c r="M162" i="3"/>
  <c r="U162" i="3"/>
  <c r="M164" i="3"/>
  <c r="U164" i="3"/>
  <c r="W164" i="3" s="1"/>
  <c r="M13" i="3"/>
  <c r="U13" i="3"/>
  <c r="M216" i="3"/>
  <c r="U216" i="3"/>
  <c r="O186" i="3"/>
  <c r="P186" i="3" s="1"/>
  <c r="Q186" i="3" s="1"/>
  <c r="U186" i="3"/>
  <c r="O137" i="3"/>
  <c r="P137" i="3" s="1"/>
  <c r="Q137" i="3" s="1"/>
  <c r="U137" i="3"/>
  <c r="M209" i="3"/>
  <c r="U209" i="3"/>
  <c r="M64" i="3"/>
  <c r="U64" i="3"/>
  <c r="M49" i="3"/>
  <c r="U49" i="3"/>
  <c r="M167" i="3"/>
  <c r="M183" i="3"/>
  <c r="M44" i="3"/>
  <c r="O195" i="3"/>
  <c r="P195" i="3" s="1"/>
  <c r="Q195" i="3" s="1"/>
  <c r="U194" i="3"/>
  <c r="M59" i="3"/>
  <c r="U59" i="3"/>
  <c r="O67" i="3"/>
  <c r="P67" i="3" s="1"/>
  <c r="Q67" i="3" s="1"/>
  <c r="U66" i="3"/>
  <c r="M89" i="3"/>
  <c r="U89" i="3"/>
  <c r="O61" i="3"/>
  <c r="P61" i="3" s="1"/>
  <c r="Q61" i="3" s="1"/>
  <c r="U60" i="3"/>
  <c r="W60" i="3" s="1"/>
  <c r="M92" i="3"/>
  <c r="U92" i="3"/>
  <c r="W92" i="3" s="1"/>
  <c r="O224" i="3"/>
  <c r="P224" i="3" s="1"/>
  <c r="Q224" i="3" s="1"/>
  <c r="U224" i="3"/>
  <c r="W224" i="3" s="1"/>
  <c r="M79" i="3"/>
  <c r="U79" i="3"/>
  <c r="M195" i="3"/>
  <c r="U195" i="3"/>
  <c r="O133" i="3"/>
  <c r="P133" i="3" s="1"/>
  <c r="Q133" i="3" s="1"/>
  <c r="U133" i="3"/>
  <c r="W133" i="3" s="1"/>
  <c r="M43" i="3"/>
  <c r="U43" i="3"/>
  <c r="O96" i="3"/>
  <c r="P96" i="3" s="1"/>
  <c r="Q96" i="3" s="1"/>
  <c r="U95" i="3"/>
  <c r="M123" i="3"/>
  <c r="U123" i="3"/>
  <c r="O23" i="3"/>
  <c r="P23" i="3" s="1"/>
  <c r="Q23" i="3" s="1"/>
  <c r="O55" i="3"/>
  <c r="P55" i="3" s="1"/>
  <c r="Q55" i="3" s="1"/>
  <c r="U54" i="3"/>
  <c r="W54" i="3" s="1"/>
  <c r="O139" i="3"/>
  <c r="P139" i="3" s="1"/>
  <c r="Q139" i="3" s="1"/>
  <c r="U138" i="3"/>
  <c r="M65" i="3"/>
  <c r="U65" i="3"/>
  <c r="O205" i="3"/>
  <c r="P205" i="3" s="1"/>
  <c r="Q205" i="3" s="1"/>
  <c r="U205" i="3"/>
  <c r="M45" i="3"/>
  <c r="U45" i="3"/>
  <c r="O140" i="3"/>
  <c r="P140" i="3" s="1"/>
  <c r="Q140" i="3" s="1"/>
  <c r="U139" i="3"/>
  <c r="W139" i="3" s="1"/>
  <c r="O87" i="3"/>
  <c r="P87" i="3" s="1"/>
  <c r="Q87" i="3" s="1"/>
  <c r="U86" i="3"/>
  <c r="O20" i="3"/>
  <c r="P20" i="3" s="1"/>
  <c r="Q20" i="3" s="1"/>
  <c r="U19" i="3"/>
  <c r="M208" i="3"/>
  <c r="U208" i="3"/>
  <c r="M103" i="3"/>
  <c r="U103" i="3"/>
  <c r="M116" i="3"/>
  <c r="U116" i="3"/>
  <c r="O104" i="3"/>
  <c r="P104" i="3" s="1"/>
  <c r="Q104" i="3" s="1"/>
  <c r="U104" i="3"/>
  <c r="O80" i="3"/>
  <c r="P80" i="3" s="1"/>
  <c r="Q80" i="3" s="1"/>
  <c r="U80" i="3"/>
  <c r="M47" i="3"/>
  <c r="U47" i="3"/>
  <c r="M222" i="3"/>
  <c r="U222" i="3"/>
  <c r="M147" i="3"/>
  <c r="U147" i="3"/>
  <c r="W147" i="3" s="1"/>
  <c r="O161" i="3"/>
  <c r="P161" i="3" s="1"/>
  <c r="Q161" i="3" s="1"/>
  <c r="U160" i="3"/>
  <c r="M219" i="3"/>
  <c r="U219" i="3"/>
  <c r="O72" i="3"/>
  <c r="P72" i="3" s="1"/>
  <c r="Q72" i="3" s="1"/>
  <c r="O183" i="3"/>
  <c r="P183" i="3" s="1"/>
  <c r="Q183" i="3" s="1"/>
  <c r="O116" i="3"/>
  <c r="P116" i="3" s="1"/>
  <c r="Q116" i="3" s="1"/>
  <c r="O76" i="3"/>
  <c r="P76" i="3" s="1"/>
  <c r="Q76" i="3" s="1"/>
  <c r="M226" i="3"/>
  <c r="M133" i="3"/>
  <c r="M17" i="3"/>
  <c r="O99" i="3"/>
  <c r="P99" i="3" s="1"/>
  <c r="Q99" i="3" s="1"/>
  <c r="P126" i="3"/>
  <c r="Q126" i="3" s="1"/>
  <c r="M87" i="3"/>
  <c r="O134" i="3"/>
  <c r="P134" i="3" s="1"/>
  <c r="Q134" i="3" s="1"/>
  <c r="O150" i="3"/>
  <c r="P150" i="3" s="1"/>
  <c r="Q150" i="3" s="1"/>
  <c r="M220" i="3"/>
  <c r="U220" i="3"/>
  <c r="O12" i="3"/>
  <c r="P12" i="3" s="1"/>
  <c r="Q12" i="3" s="1"/>
  <c r="U11" i="3"/>
  <c r="W11" i="3" s="1"/>
  <c r="O58" i="3"/>
  <c r="P58" i="3" s="1"/>
  <c r="Q58" i="3" s="1"/>
  <c r="U58" i="3"/>
  <c r="O34" i="3"/>
  <c r="P34" i="3" s="1"/>
  <c r="Q34" i="3" s="1"/>
  <c r="U34" i="3"/>
  <c r="W34" i="3" s="1"/>
  <c r="O181" i="3"/>
  <c r="P181" i="3" s="1"/>
  <c r="Q181" i="3" s="1"/>
  <c r="U181" i="3"/>
  <c r="M143" i="3"/>
  <c r="M27" i="3"/>
  <c r="U27" i="3"/>
  <c r="W27" i="3" s="1"/>
  <c r="M68" i="3"/>
  <c r="U68" i="3"/>
  <c r="W68" i="3" s="1"/>
  <c r="M25" i="3"/>
  <c r="U25" i="3"/>
  <c r="M3" i="3"/>
  <c r="U3" i="3"/>
  <c r="O103" i="3"/>
  <c r="P103" i="3" s="1"/>
  <c r="Q103" i="3" s="1"/>
  <c r="O148" i="3"/>
  <c r="P148" i="3" s="1"/>
  <c r="Q148" i="3" s="1"/>
  <c r="O19" i="3"/>
  <c r="P19" i="3" s="1"/>
  <c r="Q19" i="3" s="1"/>
  <c r="M19" i="3"/>
  <c r="M194" i="3"/>
  <c r="O25" i="3"/>
  <c r="P25" i="3" s="1"/>
  <c r="Q25" i="3" s="1"/>
  <c r="O47" i="3"/>
  <c r="P47" i="3" s="1"/>
  <c r="Q47" i="3" s="1"/>
  <c r="O74" i="3"/>
  <c r="P74" i="3" s="1"/>
  <c r="Q74" i="3" s="1"/>
  <c r="O81" i="3"/>
  <c r="P81" i="3" s="1"/>
  <c r="Q81" i="3" s="1"/>
  <c r="O172" i="3"/>
  <c r="P172" i="3" s="1"/>
  <c r="Q172" i="3" s="1"/>
  <c r="O210" i="3"/>
  <c r="P210" i="3" s="1"/>
  <c r="Q210" i="3" s="1"/>
  <c r="P48" i="3"/>
  <c r="Q48" i="3" s="1"/>
  <c r="O209" i="3"/>
  <c r="P209" i="3" s="1"/>
  <c r="Q209" i="3" s="1"/>
  <c r="M224" i="3"/>
  <c r="M210" i="3"/>
  <c r="O216" i="3"/>
  <c r="P216" i="3" s="1"/>
  <c r="Q216" i="3" s="1"/>
  <c r="O41" i="3"/>
  <c r="P41" i="3" s="1"/>
  <c r="Q41" i="3" s="1"/>
  <c r="P70" i="3"/>
  <c r="Q70" i="3" s="1"/>
  <c r="P155" i="3"/>
  <c r="Q155" i="3" s="1"/>
  <c r="P22" i="3"/>
  <c r="Q22" i="3" s="1"/>
  <c r="P21" i="3"/>
  <c r="Q21" i="3" s="1"/>
  <c r="O35" i="3"/>
  <c r="P35" i="3" s="1"/>
  <c r="Q35" i="3" s="1"/>
  <c r="P198" i="3"/>
  <c r="Q198" i="3" s="1"/>
  <c r="O217" i="3"/>
  <c r="P217" i="3" s="1"/>
  <c r="Q217" i="3" s="1"/>
  <c r="O14" i="3"/>
  <c r="P14" i="3" s="1"/>
  <c r="Q14" i="3" s="1"/>
  <c r="P107" i="3"/>
  <c r="Q107" i="3" s="1"/>
  <c r="O225" i="3"/>
  <c r="P225" i="3" s="1"/>
  <c r="Q225" i="3" s="1"/>
  <c r="P223" i="3"/>
  <c r="Q223" i="3" s="1"/>
  <c r="O45" i="3"/>
  <c r="P45" i="3" s="1"/>
  <c r="Q45" i="3" s="1"/>
  <c r="M172" i="3"/>
  <c r="M37" i="3"/>
  <c r="O208" i="3"/>
  <c r="P208" i="3" s="1"/>
  <c r="Q208" i="3" s="1"/>
  <c r="O158" i="3"/>
  <c r="P158" i="3" s="1"/>
  <c r="Q158" i="3" s="1"/>
  <c r="O163" i="3"/>
  <c r="P163" i="3" s="1"/>
  <c r="Q163" i="3" s="1"/>
  <c r="O219" i="3"/>
  <c r="P219" i="3" s="1"/>
  <c r="Q219" i="3" s="1"/>
  <c r="O82" i="3"/>
  <c r="P82" i="3" s="1"/>
  <c r="Q82" i="3" s="1"/>
  <c r="P29" i="3"/>
  <c r="Q29" i="3" s="1"/>
  <c r="O177" i="3"/>
  <c r="P177" i="3" s="1"/>
  <c r="Q177" i="3" s="1"/>
  <c r="M41" i="3"/>
  <c r="O65" i="3"/>
  <c r="P65" i="3" s="1"/>
  <c r="Q65" i="3" s="1"/>
  <c r="O27" i="3"/>
  <c r="P27" i="3" s="1"/>
  <c r="Q27" i="3" s="1"/>
  <c r="O15" i="3"/>
  <c r="P15" i="3" s="1"/>
  <c r="Q15" i="3" s="1"/>
  <c r="O168" i="3"/>
  <c r="P168" i="3" s="1"/>
  <c r="Q168" i="3" s="1"/>
  <c r="M11" i="3"/>
  <c r="O11" i="3"/>
  <c r="P11" i="3" s="1"/>
  <c r="Q11" i="3" s="1"/>
  <c r="O222" i="3"/>
  <c r="P222" i="3" s="1"/>
  <c r="Q222" i="3" s="1"/>
  <c r="M7" i="3"/>
  <c r="O221" i="3"/>
  <c r="P221" i="3" s="1"/>
  <c r="Q221" i="3" s="1"/>
  <c r="O215" i="3"/>
  <c r="P215" i="3" s="1"/>
  <c r="Q215" i="3" s="1"/>
  <c r="P166" i="3"/>
  <c r="Q166" i="3" s="1"/>
  <c r="P142" i="3"/>
  <c r="Q142" i="3" s="1"/>
  <c r="M66" i="3"/>
  <c r="O162" i="3"/>
  <c r="P162" i="3" s="1"/>
  <c r="Q162" i="3" s="1"/>
  <c r="P68" i="3"/>
  <c r="Q68" i="3" s="1"/>
  <c r="P127" i="3"/>
  <c r="Q127" i="3" s="1"/>
  <c r="O164" i="3"/>
  <c r="P164" i="3" s="1"/>
  <c r="Q164" i="3" s="1"/>
  <c r="P187" i="3"/>
  <c r="Q187" i="3" s="1"/>
  <c r="O165" i="3"/>
  <c r="P165" i="3" s="1"/>
  <c r="Q165" i="3" s="1"/>
  <c r="P101" i="3"/>
  <c r="Q101" i="3" s="1"/>
  <c r="O176" i="3"/>
  <c r="P176" i="3" s="1"/>
  <c r="Q176" i="3" s="1"/>
  <c r="O89" i="3"/>
  <c r="P89" i="3" s="1"/>
  <c r="Q89" i="3" s="1"/>
  <c r="O13" i="3"/>
  <c r="P13" i="3" s="1"/>
  <c r="Q13" i="3" s="1"/>
  <c r="O37" i="3"/>
  <c r="P37" i="3" s="1"/>
  <c r="Q37" i="3" s="1"/>
  <c r="O214" i="3"/>
  <c r="P214" i="3" s="1"/>
  <c r="Q214" i="3" s="1"/>
  <c r="P144" i="3"/>
  <c r="Q144" i="3" s="1"/>
  <c r="P88" i="3"/>
  <c r="Q88" i="3" s="1"/>
  <c r="P53" i="3"/>
  <c r="Q53" i="3" s="1"/>
  <c r="P39" i="3"/>
  <c r="Q39" i="3" s="1"/>
  <c r="O173" i="3"/>
  <c r="P173" i="3" s="1"/>
  <c r="Q173" i="3" s="1"/>
  <c r="O182" i="3"/>
  <c r="P182" i="3" s="1"/>
  <c r="Q182" i="3" s="1"/>
  <c r="O138" i="3"/>
  <c r="P138" i="3" s="1"/>
  <c r="Q138" i="3" s="1"/>
  <c r="P77" i="3"/>
  <c r="Q77" i="3" s="1"/>
  <c r="O123" i="3"/>
  <c r="P123" i="3" s="1"/>
  <c r="Q123" i="3" s="1"/>
  <c r="P62" i="3"/>
  <c r="Q62" i="3" s="1"/>
  <c r="P170" i="3"/>
  <c r="Q170" i="3" s="1"/>
  <c r="P204" i="3"/>
  <c r="Q204" i="3" s="1"/>
  <c r="P147" i="3"/>
  <c r="Q147" i="3" s="1"/>
  <c r="P143" i="3"/>
  <c r="Q143" i="3" s="1"/>
  <c r="P100" i="3"/>
  <c r="Q100" i="3" s="1"/>
  <c r="O50" i="3"/>
  <c r="P50" i="3" s="1"/>
  <c r="Q50" i="3" s="1"/>
  <c r="M120" i="3"/>
  <c r="O124" i="3"/>
  <c r="P124" i="3" s="1"/>
  <c r="Q124" i="3" s="1"/>
  <c r="M26" i="3"/>
  <c r="M174" i="3"/>
  <c r="O97" i="3"/>
  <c r="P97" i="3" s="1"/>
  <c r="Q97" i="3" s="1"/>
  <c r="M50" i="3"/>
  <c r="O73" i="3"/>
  <c r="P73" i="3" s="1"/>
  <c r="Q73" i="3" s="1"/>
  <c r="P40" i="3"/>
  <c r="Q40" i="3" s="1"/>
  <c r="O220" i="3"/>
  <c r="P220" i="3" s="1"/>
  <c r="Q220" i="3" s="1"/>
  <c r="O46" i="3"/>
  <c r="P46" i="3" s="1"/>
  <c r="Q46" i="3" s="1"/>
  <c r="O24" i="3"/>
  <c r="P24" i="3" s="1"/>
  <c r="Q24" i="3" s="1"/>
  <c r="P132" i="3"/>
  <c r="Q132" i="3" s="1"/>
  <c r="M138" i="3"/>
  <c r="O160" i="3"/>
  <c r="P160" i="3" s="1"/>
  <c r="Q160" i="3" s="1"/>
  <c r="M24" i="3"/>
  <c r="O83" i="3"/>
  <c r="P83" i="3" s="1"/>
  <c r="Q83" i="3" s="1"/>
  <c r="M160" i="3"/>
  <c r="M46" i="3"/>
  <c r="O113" i="3"/>
  <c r="P113" i="3" s="1"/>
  <c r="Q113" i="3" s="1"/>
  <c r="P56" i="3"/>
  <c r="Q56" i="3" s="1"/>
  <c r="P108" i="3"/>
  <c r="Q108" i="3" s="1"/>
  <c r="M201" i="3"/>
  <c r="O98" i="3"/>
  <c r="P98" i="3" s="1"/>
  <c r="Q98" i="3" s="1"/>
  <c r="M74" i="3"/>
  <c r="O105" i="3"/>
  <c r="P105" i="3" s="1"/>
  <c r="Q105" i="3" s="1"/>
  <c r="P135" i="3"/>
  <c r="Q135" i="3" s="1"/>
  <c r="O157" i="3"/>
  <c r="P157" i="3" s="1"/>
  <c r="Q157" i="3" s="1"/>
  <c r="O110" i="3"/>
  <c r="P110" i="3" s="1"/>
  <c r="Q110" i="3" s="1"/>
  <c r="P79" i="3"/>
  <c r="Q79" i="3" s="1"/>
  <c r="O106" i="3"/>
  <c r="P106" i="3" s="1"/>
  <c r="Q106" i="3" s="1"/>
  <c r="O75" i="3"/>
  <c r="P75" i="3" s="1"/>
  <c r="Q75" i="3" s="1"/>
  <c r="O211" i="3"/>
  <c r="P211" i="3" s="1"/>
  <c r="Q211" i="3" s="1"/>
  <c r="P129" i="3"/>
  <c r="Q129" i="3" s="1"/>
  <c r="O90" i="3"/>
  <c r="P90" i="3" s="1"/>
  <c r="Q90" i="3" s="1"/>
  <c r="M32" i="3"/>
  <c r="O91" i="3"/>
  <c r="P91" i="3" s="1"/>
  <c r="Q91" i="3" s="1"/>
  <c r="M81" i="3"/>
  <c r="O54" i="3"/>
  <c r="P54" i="3" s="1"/>
  <c r="Q54" i="3" s="1"/>
  <c r="P118" i="3"/>
  <c r="Q118" i="3" s="1"/>
  <c r="M54" i="3"/>
  <c r="M82" i="3"/>
  <c r="P171" i="3"/>
  <c r="Q171" i="3" s="1"/>
  <c r="P17" i="3"/>
  <c r="Q17" i="3" s="1"/>
  <c r="O8" i="3"/>
  <c r="P8" i="3" s="1"/>
  <c r="Q8" i="3" s="1"/>
  <c r="O226" i="3"/>
  <c r="P226" i="3" s="1"/>
  <c r="Q226" i="3" s="1"/>
  <c r="O156" i="3"/>
  <c r="P156" i="3" s="1"/>
  <c r="Q156" i="3" s="1"/>
  <c r="O86" i="3"/>
  <c r="P86" i="3" s="1"/>
  <c r="Q86" i="3" s="1"/>
  <c r="M34" i="3"/>
  <c r="P149" i="3"/>
  <c r="Q149" i="3" s="1"/>
  <c r="M86" i="3"/>
  <c r="O185" i="3"/>
  <c r="P185" i="3" s="1"/>
  <c r="Q185" i="3" s="1"/>
  <c r="O59" i="3"/>
  <c r="P59" i="3" s="1"/>
  <c r="Q59" i="3" s="1"/>
  <c r="O184" i="3"/>
  <c r="P184" i="3" s="1"/>
  <c r="Q184" i="3" s="1"/>
  <c r="O229" i="3"/>
  <c r="P229" i="3" s="1"/>
  <c r="Q229" i="3" s="1"/>
  <c r="P169" i="3"/>
  <c r="Q169" i="3" s="1"/>
  <c r="P191" i="3"/>
  <c r="Q191" i="3" s="1"/>
  <c r="P128" i="3"/>
  <c r="Q128" i="3" s="1"/>
  <c r="P190" i="3"/>
  <c r="Q190" i="3" s="1"/>
  <c r="P141" i="3"/>
  <c r="Q141" i="3" s="1"/>
  <c r="P207" i="3"/>
  <c r="Q207" i="3" s="1"/>
  <c r="P10" i="3"/>
  <c r="Q10" i="3" s="1"/>
  <c r="O174" i="3"/>
  <c r="P174" i="3" s="1"/>
  <c r="Q174" i="3" s="1"/>
  <c r="O136" i="3"/>
  <c r="P136" i="3" s="1"/>
  <c r="Q136" i="3" s="1"/>
  <c r="P197" i="3"/>
  <c r="Q197" i="3" s="1"/>
  <c r="P154" i="3"/>
  <c r="Q154" i="3" s="1"/>
  <c r="O60" i="3"/>
  <c r="P60" i="3" s="1"/>
  <c r="Q60" i="3" s="1"/>
  <c r="O203" i="3"/>
  <c r="P203" i="3" s="1"/>
  <c r="Q203" i="3" s="1"/>
  <c r="P189" i="3"/>
  <c r="Q189" i="3" s="1"/>
  <c r="O66" i="3"/>
  <c r="P66" i="3" s="1"/>
  <c r="Q66" i="3" s="1"/>
  <c r="M139" i="3"/>
  <c r="M14" i="3"/>
  <c r="P159" i="3"/>
  <c r="Q159" i="3" s="1"/>
  <c r="P9" i="3"/>
  <c r="Q9" i="3" s="1"/>
  <c r="P30" i="3"/>
  <c r="Q30" i="3" s="1"/>
  <c r="O202" i="3"/>
  <c r="P202" i="3" s="1"/>
  <c r="Q202" i="3" s="1"/>
  <c r="P145" i="3"/>
  <c r="Q145" i="3" s="1"/>
  <c r="O206" i="3"/>
  <c r="P206" i="3" s="1"/>
  <c r="Q206" i="3" s="1"/>
  <c r="O92" i="3"/>
  <c r="P92" i="3" s="1"/>
  <c r="Q92" i="3" s="1"/>
  <c r="M202" i="3"/>
  <c r="M60" i="3"/>
  <c r="P188" i="3"/>
  <c r="Q188" i="3" s="1"/>
  <c r="P178" i="3"/>
  <c r="Q178" i="3" s="1"/>
  <c r="P117" i="3"/>
  <c r="Q117" i="3" s="1"/>
  <c r="O228" i="3"/>
  <c r="P228" i="3" s="1"/>
  <c r="Q228" i="3" s="1"/>
  <c r="P179" i="3"/>
  <c r="Q179" i="3" s="1"/>
  <c r="P5" i="3"/>
  <c r="Q5" i="3" s="1"/>
  <c r="O114" i="3"/>
  <c r="P114" i="3" s="1"/>
  <c r="Q114" i="3" s="1"/>
  <c r="O93" i="3"/>
  <c r="P93" i="3" s="1"/>
  <c r="Q93" i="3" s="1"/>
  <c r="M205" i="3"/>
  <c r="P71" i="3"/>
  <c r="Q71" i="3" s="1"/>
  <c r="P196" i="3"/>
  <c r="Q196" i="3" s="1"/>
  <c r="O194" i="3"/>
  <c r="P194" i="3" s="1"/>
  <c r="Q194" i="3" s="1"/>
  <c r="P49" i="3"/>
  <c r="Q49" i="3" s="1"/>
  <c r="O115" i="3"/>
  <c r="P115" i="3" s="1"/>
  <c r="Q115" i="3" s="1"/>
  <c r="O213" i="3"/>
  <c r="P213" i="3" s="1"/>
  <c r="Q213" i="3" s="1"/>
  <c r="M114" i="3"/>
  <c r="M124" i="3"/>
  <c r="O121" i="3"/>
  <c r="P121" i="3" s="1"/>
  <c r="Q121" i="3" s="1"/>
  <c r="O33" i="3"/>
  <c r="P33" i="3" s="1"/>
  <c r="Q33" i="3" s="1"/>
  <c r="P78" i="3"/>
  <c r="Q78" i="3" s="1"/>
  <c r="O125" i="3"/>
  <c r="P125" i="3" s="1"/>
  <c r="Q125" i="3" s="1"/>
  <c r="O212" i="3"/>
  <c r="P212" i="3" s="1"/>
  <c r="Q212" i="3" s="1"/>
  <c r="P122" i="3"/>
  <c r="Q122" i="3" s="1"/>
  <c r="P4" i="3"/>
  <c r="Q4" i="3" s="1"/>
  <c r="P112" i="3"/>
  <c r="Q112" i="3" s="1"/>
  <c r="P18" i="3"/>
  <c r="Q18" i="3" s="1"/>
  <c r="P180" i="3"/>
  <c r="Q180" i="3" s="1"/>
  <c r="M95" i="3"/>
  <c r="P130" i="3"/>
  <c r="Q130" i="3" s="1"/>
  <c r="P200" i="3"/>
  <c r="Q200" i="3" s="1"/>
  <c r="P69" i="3"/>
  <c r="Q69" i="3" s="1"/>
  <c r="O95" i="3"/>
  <c r="P95" i="3" s="1"/>
  <c r="Q95" i="3" s="1"/>
  <c r="P119" i="3"/>
  <c r="Q119" i="3" s="1"/>
  <c r="O44" i="3"/>
  <c r="P44" i="3" s="1"/>
  <c r="Q44" i="3" s="1"/>
  <c r="O43" i="3"/>
  <c r="P43" i="3" s="1"/>
  <c r="Q43" i="3" s="1"/>
  <c r="P111" i="3"/>
  <c r="Q111" i="3" s="1"/>
  <c r="AC77" i="3" l="1"/>
  <c r="AC123" i="3"/>
  <c r="AC136" i="3"/>
  <c r="AC130" i="3"/>
  <c r="AC111" i="3"/>
  <c r="AC209" i="3"/>
  <c r="AC120" i="3"/>
  <c r="AC14" i="3"/>
  <c r="AC149" i="3"/>
  <c r="AC128" i="3"/>
  <c r="AC198" i="3"/>
  <c r="AC118" i="3"/>
  <c r="AC20" i="3"/>
  <c r="AC76" i="3"/>
  <c r="AC73" i="3"/>
  <c r="Z187" i="3"/>
  <c r="Z56" i="3"/>
  <c r="W47" i="3"/>
  <c r="Z47" i="3" s="1"/>
  <c r="W52" i="3"/>
  <c r="W19" i="3"/>
  <c r="Z154" i="3"/>
  <c r="W113" i="3"/>
  <c r="W160" i="3"/>
  <c r="W45" i="3"/>
  <c r="W195" i="3"/>
  <c r="Z195" i="3" s="1"/>
  <c r="AA195" i="3" s="1"/>
  <c r="W50" i="3"/>
  <c r="Z50" i="3" s="1"/>
  <c r="W182" i="3"/>
  <c r="W123" i="3"/>
  <c r="Z123" i="3" s="1"/>
  <c r="AA123" i="3" s="1"/>
  <c r="W72" i="3"/>
  <c r="W226" i="3"/>
  <c r="W25" i="3"/>
  <c r="Z25" i="3" s="1"/>
  <c r="AA25" i="3" s="1"/>
  <c r="W64" i="3"/>
  <c r="Z64" i="3" s="1"/>
  <c r="AA64" i="3" s="1"/>
  <c r="W89" i="3"/>
  <c r="Z89" i="3" s="1"/>
  <c r="AA89" i="3" s="1"/>
  <c r="W221" i="3"/>
  <c r="Z221" i="3" s="1"/>
  <c r="AA221" i="3" s="1"/>
  <c r="W173" i="3"/>
  <c r="Z173" i="3" s="1"/>
  <c r="AA173" i="3" s="1"/>
  <c r="W136" i="3"/>
  <c r="Z136" i="3" s="1"/>
  <c r="AA136" i="3" s="1"/>
  <c r="W218" i="3"/>
  <c r="Z218" i="3" s="1"/>
  <c r="AA218" i="3" s="1"/>
  <c r="W31" i="3"/>
  <c r="Z31" i="3" s="1"/>
  <c r="AA31" i="3" s="1"/>
  <c r="W207" i="3"/>
  <c r="Z207" i="3" s="1"/>
  <c r="AA207" i="3" s="1"/>
  <c r="W185" i="3"/>
  <c r="W57" i="3"/>
  <c r="W115" i="3"/>
  <c r="W85" i="3"/>
  <c r="Z85" i="3" s="1"/>
  <c r="AA85" i="3" s="1"/>
  <c r="W208" i="3"/>
  <c r="Z208" i="3" s="1"/>
  <c r="AA208" i="3" s="1"/>
  <c r="W12" i="3"/>
  <c r="X12" i="3" s="1"/>
  <c r="W36" i="3"/>
  <c r="X36" i="3" s="1"/>
  <c r="W86" i="3"/>
  <c r="Z86" i="3" s="1"/>
  <c r="AA86" i="3" s="1"/>
  <c r="W32" i="3"/>
  <c r="W116" i="3"/>
  <c r="Z116" i="3" s="1"/>
  <c r="AA116" i="3" s="1"/>
  <c r="W79" i="3"/>
  <c r="Z79" i="3" s="1"/>
  <c r="AA79" i="3" s="1"/>
  <c r="W26" i="3"/>
  <c r="Z26" i="3" s="1"/>
  <c r="AA26" i="3" s="1"/>
  <c r="W94" i="3"/>
  <c r="Z94" i="3" s="1"/>
  <c r="AA94" i="3" s="1"/>
  <c r="W95" i="3"/>
  <c r="Z95" i="3" s="1"/>
  <c r="AA95" i="3" s="1"/>
  <c r="W78" i="3"/>
  <c r="W88" i="3"/>
  <c r="Z88" i="3" s="1"/>
  <c r="AA88" i="3" s="1"/>
  <c r="W175" i="3"/>
  <c r="W119" i="3"/>
  <c r="X119" i="3" s="1"/>
  <c r="W166" i="3"/>
  <c r="Z166" i="3" s="1"/>
  <c r="AA166" i="3" s="1"/>
  <c r="W167" i="3"/>
  <c r="Z167" i="3" s="1"/>
  <c r="AA167" i="3" s="1"/>
  <c r="W104" i="3"/>
  <c r="Z104" i="3" s="1"/>
  <c r="AA104" i="3" s="1"/>
  <c r="W71" i="3"/>
  <c r="Z71" i="3" s="1"/>
  <c r="AA71" i="3" s="1"/>
  <c r="W152" i="3"/>
  <c r="Z152" i="3" s="1"/>
  <c r="AA152" i="3" s="1"/>
  <c r="W153" i="3"/>
  <c r="Z153" i="3" s="1"/>
  <c r="AA153" i="3" s="1"/>
  <c r="W228" i="3"/>
  <c r="W229" i="3"/>
  <c r="W225" i="3"/>
  <c r="X225" i="3" s="1"/>
  <c r="W37" i="3"/>
  <c r="Z37" i="3" s="1"/>
  <c r="AA37" i="3" s="1"/>
  <c r="W102" i="3"/>
  <c r="Z102" i="3" s="1"/>
  <c r="AA102" i="3" s="1"/>
  <c r="W137" i="3"/>
  <c r="Z137" i="3" s="1"/>
  <c r="AA137" i="3" s="1"/>
  <c r="W163" i="3"/>
  <c r="Z163" i="3" s="1"/>
  <c r="AA163" i="3" s="1"/>
  <c r="W3" i="3"/>
  <c r="X3" i="3" s="1"/>
  <c r="W42" i="3"/>
  <c r="Z42" i="3" s="1"/>
  <c r="AA42" i="3" s="1"/>
  <c r="W223" i="3"/>
  <c r="W65" i="3"/>
  <c r="Z65" i="3" s="1"/>
  <c r="AA65" i="3" s="1"/>
  <c r="W6" i="3"/>
  <c r="Z6" i="3" s="1"/>
  <c r="AA6" i="3" s="1"/>
  <c r="W49" i="3"/>
  <c r="Z49" i="3" s="1"/>
  <c r="AA49" i="3" s="1"/>
  <c r="W181" i="3"/>
  <c r="Z181" i="3" s="1"/>
  <c r="AA181" i="3" s="1"/>
  <c r="W112" i="3"/>
  <c r="W105" i="3"/>
  <c r="W106" i="3"/>
  <c r="Z106" i="3" s="1"/>
  <c r="AA106" i="3" s="1"/>
  <c r="W109" i="3"/>
  <c r="Z109" i="3" s="1"/>
  <c r="AA109" i="3" s="1"/>
  <c r="W93" i="3"/>
  <c r="Z93" i="3" s="1"/>
  <c r="AA93" i="3" s="1"/>
  <c r="W43" i="3"/>
  <c r="Z43" i="3" s="1"/>
  <c r="AA43" i="3" s="1"/>
  <c r="W209" i="3"/>
  <c r="Z209" i="3" s="1"/>
  <c r="AA209" i="3" s="1"/>
  <c r="W90" i="3"/>
  <c r="Z90" i="3" s="1"/>
  <c r="AA90" i="3" s="1"/>
  <c r="W222" i="3"/>
  <c r="Z222" i="3" s="1"/>
  <c r="AA222" i="3" s="1"/>
  <c r="W24" i="3"/>
  <c r="Z24" i="3" s="1"/>
  <c r="AA24" i="3" s="1"/>
  <c r="W132" i="3"/>
  <c r="W91" i="3"/>
  <c r="Z91" i="3" s="1"/>
  <c r="AA91" i="3" s="1"/>
  <c r="W58" i="3"/>
  <c r="Z58" i="3" s="1"/>
  <c r="AA58" i="3" s="1"/>
  <c r="W220" i="3"/>
  <c r="Z220" i="3" s="1"/>
  <c r="AA220" i="3" s="1"/>
  <c r="W200" i="3"/>
  <c r="W74" i="3"/>
  <c r="W39" i="3"/>
  <c r="X39" i="3" s="1"/>
  <c r="W172" i="3"/>
  <c r="Z172" i="3" s="1"/>
  <c r="AA172" i="3" s="1"/>
  <c r="W51" i="3"/>
  <c r="W189" i="3"/>
  <c r="Z189" i="3" s="1"/>
  <c r="AA189" i="3" s="1"/>
  <c r="W202" i="3"/>
  <c r="W156" i="3"/>
  <c r="Z156" i="3" s="1"/>
  <c r="AA156" i="3" s="1"/>
  <c r="W120" i="3"/>
  <c r="Z120" i="3" s="1"/>
  <c r="AA120" i="3" s="1"/>
  <c r="W174" i="3"/>
  <c r="Z174" i="3" s="1"/>
  <c r="AA174" i="3" s="1"/>
  <c r="W7" i="3"/>
  <c r="Z7" i="3" s="1"/>
  <c r="AA7" i="3" s="1"/>
  <c r="W203" i="3"/>
  <c r="Z203" i="3" s="1"/>
  <c r="AA203" i="3" s="1"/>
  <c r="W219" i="3"/>
  <c r="X219" i="3" s="1"/>
  <c r="W159" i="3"/>
  <c r="W53" i="3"/>
  <c r="Z53" i="3" s="1"/>
  <c r="AA53" i="3" s="1"/>
  <c r="W48" i="3"/>
  <c r="W103" i="3"/>
  <c r="Z103" i="3" s="1"/>
  <c r="AA103" i="3" s="1"/>
  <c r="W18" i="3"/>
  <c r="W204" i="3"/>
  <c r="X204" i="3" s="1"/>
  <c r="W63" i="3"/>
  <c r="X63" i="3" s="1"/>
  <c r="W215" i="3"/>
  <c r="Z215" i="3" s="1"/>
  <c r="AA215" i="3" s="1"/>
  <c r="W216" i="3"/>
  <c r="Z216" i="3" s="1"/>
  <c r="AA216" i="3" s="1"/>
  <c r="W213" i="3"/>
  <c r="Z213" i="3" s="1"/>
  <c r="AA213" i="3" s="1"/>
  <c r="W211" i="3"/>
  <c r="Z211" i="3" s="1"/>
  <c r="AA211" i="3" s="1"/>
  <c r="W80" i="3"/>
  <c r="X80" i="3" s="1"/>
  <c r="W205" i="3"/>
  <c r="Z205" i="3" s="1"/>
  <c r="AA205" i="3" s="1"/>
  <c r="W157" i="3"/>
  <c r="Z157" i="3" s="1"/>
  <c r="AA157" i="3" s="1"/>
  <c r="W10" i="3"/>
  <c r="Z10" i="3" s="1"/>
  <c r="AA10" i="3" s="1"/>
  <c r="W46" i="3"/>
  <c r="W138" i="3"/>
  <c r="Z138" i="3" s="1"/>
  <c r="AA138" i="3" s="1"/>
  <c r="W180" i="3"/>
  <c r="W44" i="3"/>
  <c r="X44" i="3" s="1"/>
  <c r="W161" i="3"/>
  <c r="Z161" i="3" s="1"/>
  <c r="AA161" i="3" s="1"/>
  <c r="W162" i="3"/>
  <c r="Z162" i="3" s="1"/>
  <c r="AA162" i="3" s="1"/>
  <c r="W134" i="3"/>
  <c r="W33" i="3"/>
  <c r="Z33" i="3" s="1"/>
  <c r="AA33" i="3" s="1"/>
  <c r="W146" i="3"/>
  <c r="W67" i="3"/>
  <c r="Z67" i="3" s="1"/>
  <c r="AA67" i="3" s="1"/>
  <c r="W122" i="3"/>
  <c r="Z122" i="3" s="1"/>
  <c r="AA122" i="3" s="1"/>
  <c r="W194" i="3"/>
  <c r="Z194" i="3" s="1"/>
  <c r="AA194" i="3" s="1"/>
  <c r="W59" i="3"/>
  <c r="Z59" i="3" s="1"/>
  <c r="AA59" i="3" s="1"/>
  <c r="W193" i="3"/>
  <c r="Z193" i="3" s="1"/>
  <c r="AA193" i="3" s="1"/>
  <c r="W143" i="3"/>
  <c r="Z143" i="3" s="1"/>
  <c r="AA143" i="3" s="1"/>
  <c r="W144" i="3"/>
  <c r="Z144" i="3" s="1"/>
  <c r="AA144" i="3" s="1"/>
  <c r="W40" i="3"/>
  <c r="Z40" i="3" s="1"/>
  <c r="AA40" i="3" s="1"/>
  <c r="W41" i="3"/>
  <c r="Z41" i="3" s="1"/>
  <c r="AA41" i="3" s="1"/>
  <c r="W227" i="3"/>
  <c r="W178" i="3"/>
  <c r="Z178" i="3" s="1"/>
  <c r="AA178" i="3" s="1"/>
  <c r="W5" i="3"/>
  <c r="Z5" i="3" s="1"/>
  <c r="AA5" i="3" s="1"/>
  <c r="W96" i="3"/>
  <c r="X96" i="3" s="1"/>
  <c r="W22" i="3"/>
  <c r="Z22" i="3" s="1"/>
  <c r="AA22" i="3" s="1"/>
  <c r="W135" i="3"/>
  <c r="Z135" i="3" s="1"/>
  <c r="AA135" i="3" s="1"/>
  <c r="W183" i="3"/>
  <c r="Z183" i="3" s="1"/>
  <c r="AA183" i="3" s="1"/>
  <c r="W184" i="3"/>
  <c r="Z184" i="3" s="1"/>
  <c r="AA184" i="3" s="1"/>
  <c r="W190" i="3"/>
  <c r="X190" i="3" s="1"/>
  <c r="W212" i="3"/>
  <c r="Z212" i="3" s="1"/>
  <c r="AA212" i="3" s="1"/>
  <c r="W66" i="3"/>
  <c r="Z66" i="3" s="1"/>
  <c r="AA66" i="3" s="1"/>
  <c r="W186" i="3"/>
  <c r="Z186" i="3" s="1"/>
  <c r="AA186" i="3" s="1"/>
  <c r="W97" i="3"/>
  <c r="Z97" i="3" s="1"/>
  <c r="AA97" i="3" s="1"/>
  <c r="W176" i="3"/>
  <c r="Z176" i="3" s="1"/>
  <c r="AA176" i="3" s="1"/>
  <c r="W13" i="3"/>
  <c r="Z13" i="3" s="1"/>
  <c r="AA13" i="3" s="1"/>
  <c r="Z11" i="3"/>
  <c r="AA11" i="3" s="1"/>
  <c r="Z201" i="3"/>
  <c r="AA201" i="3" s="1"/>
  <c r="Z92" i="3"/>
  <c r="AA92" i="3" s="1"/>
  <c r="Z133" i="3"/>
  <c r="AA133" i="3" s="1"/>
  <c r="Z147" i="3"/>
  <c r="AA147" i="3" s="1"/>
  <c r="Z60" i="3"/>
  <c r="AA60" i="3" s="1"/>
  <c r="Z228" i="3"/>
  <c r="AA228" i="3" s="1"/>
  <c r="Z34" i="3"/>
  <c r="AA34" i="3" s="1"/>
  <c r="Z224" i="3"/>
  <c r="AA224" i="3" s="1"/>
  <c r="Z32" i="3"/>
  <c r="AA32" i="3" s="1"/>
  <c r="Z214" i="3"/>
  <c r="AA214" i="3" s="1"/>
  <c r="Z105" i="3"/>
  <c r="AA105" i="3" s="1"/>
  <c r="Z54" i="3"/>
  <c r="AA54" i="3" s="1"/>
  <c r="Z23" i="3"/>
  <c r="AA23" i="3" s="1"/>
  <c r="Z27" i="3"/>
  <c r="AA27" i="3" s="1"/>
  <c r="Z110" i="3"/>
  <c r="AA110" i="3" s="1"/>
  <c r="Z164" i="3"/>
  <c r="AA164" i="3" s="1"/>
  <c r="Z19" i="3"/>
  <c r="AA19" i="3" s="1"/>
  <c r="Z68" i="3"/>
  <c r="AA68" i="3" s="1"/>
  <c r="Z75" i="3"/>
  <c r="AA75" i="3" s="1"/>
  <c r="Z179" i="3"/>
  <c r="AA179" i="3" s="1"/>
  <c r="Z139" i="3"/>
  <c r="AA139" i="3" s="1"/>
  <c r="Z113" i="3"/>
  <c r="AA113" i="3" s="1"/>
  <c r="Z52" i="3"/>
  <c r="AA52" i="3" s="1"/>
  <c r="X129" i="3"/>
  <c r="X177" i="3"/>
  <c r="X155" i="3"/>
  <c r="X108" i="3"/>
  <c r="X148" i="3"/>
  <c r="X20" i="3"/>
  <c r="X87" i="3"/>
  <c r="X165" i="3"/>
  <c r="X126" i="3"/>
  <c r="X76" i="3"/>
  <c r="X168" i="3"/>
  <c r="X73" i="3"/>
  <c r="X150" i="3"/>
  <c r="X206" i="3"/>
  <c r="X56" i="3"/>
  <c r="X16" i="3"/>
  <c r="X17" i="3"/>
  <c r="X99" i="3"/>
  <c r="X142" i="3"/>
  <c r="X169" i="3"/>
  <c r="X171" i="3"/>
  <c r="X196" i="3"/>
  <c r="X217" i="3"/>
  <c r="X187" i="3"/>
  <c r="X131" i="3"/>
  <c r="X101" i="3"/>
  <c r="X145" i="3"/>
  <c r="X21" i="3"/>
  <c r="X77" i="3"/>
  <c r="X210" i="3"/>
  <c r="X4" i="3"/>
  <c r="X118" i="3"/>
  <c r="X70" i="3"/>
  <c r="X170" i="3"/>
  <c r="X141" i="3"/>
  <c r="X11" i="3"/>
  <c r="X172" i="3"/>
  <c r="X179" i="3"/>
  <c r="X83" i="3"/>
  <c r="X14" i="3"/>
  <c r="X69" i="3"/>
  <c r="X128" i="3"/>
  <c r="X29" i="3"/>
  <c r="X125" i="3"/>
  <c r="X121" i="3"/>
  <c r="X84" i="3"/>
  <c r="X140" i="3"/>
  <c r="X117" i="3"/>
  <c r="X198" i="3"/>
  <c r="AA50" i="3" l="1"/>
  <c r="AC50" i="3"/>
  <c r="AA47" i="3"/>
  <c r="AC47" i="3"/>
  <c r="AC173" i="3"/>
  <c r="AC221" i="3"/>
  <c r="AA56" i="3"/>
  <c r="AC56" i="3"/>
  <c r="AA187" i="3"/>
  <c r="AC187" i="3"/>
  <c r="AC79" i="3"/>
  <c r="AC113" i="3"/>
  <c r="AC52" i="3"/>
  <c r="AC195" i="3"/>
  <c r="AC26" i="3"/>
  <c r="AC205" i="3"/>
  <c r="AC184" i="3"/>
  <c r="AA154" i="3"/>
  <c r="AC154" i="3"/>
  <c r="AC116" i="3"/>
  <c r="AC19" i="3"/>
  <c r="AC49" i="3"/>
  <c r="Z72" i="3"/>
  <c r="Z45" i="3"/>
  <c r="Z226" i="3"/>
  <c r="Z182" i="3"/>
  <c r="X33" i="3"/>
  <c r="Z18" i="3"/>
  <c r="Z74" i="3"/>
  <c r="Z200" i="3"/>
  <c r="Z112" i="3"/>
  <c r="Z160" i="3"/>
  <c r="Z48" i="3"/>
  <c r="Z227" i="3"/>
  <c r="Z180" i="3"/>
  <c r="Z78" i="3"/>
  <c r="Z134" i="3"/>
  <c r="Z202" i="3"/>
  <c r="Z159" i="3"/>
  <c r="Z115" i="3"/>
  <c r="X93" i="3"/>
  <c r="Z146" i="3"/>
  <c r="X46" i="3"/>
  <c r="Z51" i="3"/>
  <c r="Z132" i="3"/>
  <c r="Z223" i="3"/>
  <c r="Z57" i="3"/>
  <c r="X112" i="3"/>
  <c r="X175" i="3"/>
  <c r="Z185" i="3"/>
  <c r="X31" i="3"/>
  <c r="X137" i="3"/>
  <c r="X174" i="3"/>
  <c r="X163" i="3"/>
  <c r="X200" i="3"/>
  <c r="X51" i="3"/>
  <c r="X146" i="3"/>
  <c r="X180" i="3"/>
  <c r="Z96" i="3"/>
  <c r="AA96" i="3" s="1"/>
  <c r="X153" i="3"/>
  <c r="X227" i="3"/>
  <c r="X48" i="3"/>
  <c r="Z219" i="3"/>
  <c r="X78" i="3"/>
  <c r="X183" i="3"/>
  <c r="X115" i="3"/>
  <c r="X102" i="3"/>
  <c r="Z119" i="3"/>
  <c r="AA119" i="3" s="1"/>
  <c r="Z12" i="3"/>
  <c r="AA12" i="3" s="1"/>
  <c r="X194" i="3"/>
  <c r="X134" i="3"/>
  <c r="Z80" i="3"/>
  <c r="AA80" i="3" s="1"/>
  <c r="X159" i="3"/>
  <c r="Z36" i="3"/>
  <c r="AA36" i="3" s="1"/>
  <c r="Z190" i="3"/>
  <c r="AA190" i="3" s="1"/>
  <c r="X67" i="3"/>
  <c r="Z175" i="3"/>
  <c r="Z63" i="3"/>
  <c r="AA63" i="3" s="1"/>
  <c r="X209" i="3"/>
  <c r="X193" i="3"/>
  <c r="X5" i="3"/>
  <c r="X207" i="3"/>
  <c r="Z204" i="3"/>
  <c r="AA204" i="3" s="1"/>
  <c r="Z225" i="3"/>
  <c r="AA225" i="3" s="1"/>
  <c r="Z46" i="3"/>
  <c r="Z229" i="3"/>
  <c r="X229" i="3"/>
  <c r="Z39" i="3"/>
  <c r="AA39" i="3" s="1"/>
  <c r="Z3" i="3"/>
  <c r="Z44" i="3"/>
  <c r="AA44" i="3" s="1"/>
  <c r="X74" i="3"/>
  <c r="X116" i="3"/>
  <c r="X105" i="3"/>
  <c r="X110" i="3"/>
  <c r="X161" i="3"/>
  <c r="X26" i="3"/>
  <c r="X13" i="3"/>
  <c r="X133" i="3"/>
  <c r="X135" i="3"/>
  <c r="X162" i="3"/>
  <c r="X37" i="3"/>
  <c r="X160" i="3"/>
  <c r="X43" i="3"/>
  <c r="X72" i="3"/>
  <c r="X41" i="3"/>
  <c r="X221" i="3"/>
  <c r="X40" i="3"/>
  <c r="X65" i="3"/>
  <c r="X226" i="3"/>
  <c r="X47" i="3"/>
  <c r="X212" i="3"/>
  <c r="X89" i="3"/>
  <c r="X52" i="3"/>
  <c r="X54" i="3"/>
  <c r="X95" i="3"/>
  <c r="X186" i="3"/>
  <c r="X157" i="3"/>
  <c r="X184" i="3"/>
  <c r="X58" i="3"/>
  <c r="X144" i="3"/>
  <c r="X79" i="3"/>
  <c r="X23" i="3"/>
  <c r="X114" i="3"/>
  <c r="X143" i="3"/>
  <c r="X178" i="3"/>
  <c r="X64" i="3"/>
  <c r="X57" i="3"/>
  <c r="X182" i="3"/>
  <c r="X173" i="3"/>
  <c r="X27" i="3"/>
  <c r="X97" i="3"/>
  <c r="X28" i="3"/>
  <c r="X90" i="3"/>
  <c r="X222" i="3"/>
  <c r="X167" i="3"/>
  <c r="X130" i="3"/>
  <c r="X136" i="3"/>
  <c r="X30" i="3"/>
  <c r="X92" i="3"/>
  <c r="X60" i="3"/>
  <c r="X224" i="3"/>
  <c r="X199" i="3"/>
  <c r="X138" i="3"/>
  <c r="X82" i="3"/>
  <c r="X158" i="3"/>
  <c r="X202" i="3"/>
  <c r="X91" i="3"/>
  <c r="X223" i="3"/>
  <c r="X203" i="3"/>
  <c r="X103" i="3"/>
  <c r="X123" i="3"/>
  <c r="X181" i="3"/>
  <c r="X24" i="3"/>
  <c r="X106" i="3"/>
  <c r="X124" i="3"/>
  <c r="X211" i="3"/>
  <c r="X218" i="3"/>
  <c r="X85" i="3"/>
  <c r="X98" i="3"/>
  <c r="X154" i="3"/>
  <c r="X152" i="3"/>
  <c r="X59" i="3"/>
  <c r="X61" i="3"/>
  <c r="X127" i="3"/>
  <c r="X151" i="3"/>
  <c r="X75" i="3"/>
  <c r="X220" i="3"/>
  <c r="X149" i="3"/>
  <c r="X32" i="3"/>
  <c r="X53" i="3"/>
  <c r="X191" i="3"/>
  <c r="X185" i="3"/>
  <c r="X22" i="3"/>
  <c r="X166" i="3"/>
  <c r="X50" i="3"/>
  <c r="X68" i="3"/>
  <c r="X8" i="3"/>
  <c r="X111" i="3"/>
  <c r="X201" i="3"/>
  <c r="X35" i="3"/>
  <c r="X9" i="3"/>
  <c r="X7" i="3"/>
  <c r="X55" i="3"/>
  <c r="X6" i="3"/>
  <c r="X19" i="3"/>
  <c r="X205" i="3"/>
  <c r="X208" i="3"/>
  <c r="X109" i="3"/>
  <c r="X42" i="3"/>
  <c r="X10" i="3"/>
  <c r="X88" i="3"/>
  <c r="X94" i="3"/>
  <c r="X113" i="3"/>
  <c r="X34" i="3"/>
  <c r="X213" i="3"/>
  <c r="X38" i="3"/>
  <c r="X195" i="3"/>
  <c r="X216" i="3"/>
  <c r="X15" i="3"/>
  <c r="X104" i="3"/>
  <c r="X81" i="3"/>
  <c r="X49" i="3"/>
  <c r="X25" i="3"/>
  <c r="X189" i="3"/>
  <c r="X120" i="3"/>
  <c r="X122" i="3"/>
  <c r="X214" i="3"/>
  <c r="X215" i="3"/>
  <c r="X62" i="3"/>
  <c r="X164" i="3"/>
  <c r="X132" i="3"/>
  <c r="X197" i="3"/>
  <c r="X188" i="3"/>
  <c r="X86" i="3"/>
  <c r="X192" i="3"/>
  <c r="X66" i="3"/>
  <c r="X228" i="3"/>
  <c r="X176" i="3"/>
  <c r="X147" i="3"/>
  <c r="X139" i="3"/>
  <c r="X107" i="3"/>
  <c r="X100" i="3"/>
  <c r="X18" i="3"/>
  <c r="X71" i="3"/>
  <c r="X45" i="3"/>
  <c r="X156" i="3"/>
  <c r="AA160" i="3" l="1"/>
  <c r="AC160" i="3"/>
  <c r="AA229" i="3"/>
  <c r="AC229" i="3"/>
  <c r="AA223" i="3"/>
  <c r="AC223" i="3"/>
  <c r="AA202" i="3"/>
  <c r="AC202" i="3"/>
  <c r="AA200" i="3"/>
  <c r="AC200" i="3"/>
  <c r="AA132" i="3"/>
  <c r="AC132" i="3"/>
  <c r="AA134" i="3"/>
  <c r="AC134" i="3"/>
  <c r="AA74" i="3"/>
  <c r="AC74" i="3"/>
  <c r="AA115" i="3"/>
  <c r="AC115" i="3"/>
  <c r="AA51" i="3"/>
  <c r="AC51" i="3"/>
  <c r="AA78" i="3"/>
  <c r="AC78" i="3"/>
  <c r="AA18" i="3"/>
  <c r="AC18" i="3"/>
  <c r="AA45" i="3"/>
  <c r="AC45" i="3"/>
  <c r="AA219" i="3"/>
  <c r="AC219" i="3"/>
  <c r="AA175" i="3"/>
  <c r="AC175" i="3"/>
  <c r="AA159" i="3"/>
  <c r="AC159" i="3"/>
  <c r="AA46" i="3"/>
  <c r="AC46" i="3"/>
  <c r="AA180" i="3"/>
  <c r="AC180" i="3"/>
  <c r="AA185" i="3"/>
  <c r="AC185" i="3"/>
  <c r="AA146" i="3"/>
  <c r="AC146" i="3"/>
  <c r="AA227" i="3"/>
  <c r="AC227" i="3"/>
  <c r="AA182" i="3"/>
  <c r="AC182" i="3"/>
  <c r="AA57" i="3"/>
  <c r="AC57" i="3"/>
  <c r="AA112" i="3"/>
  <c r="AC112" i="3"/>
  <c r="AA72" i="3"/>
  <c r="AC72" i="3"/>
  <c r="AA48" i="3"/>
  <c r="AC48" i="3"/>
  <c r="AA226" i="3"/>
  <c r="AC226" i="3"/>
  <c r="X233" i="3"/>
  <c r="AA3" i="3"/>
</calcChain>
</file>

<file path=xl/sharedStrings.xml><?xml version="1.0" encoding="utf-8"?>
<sst xmlns="http://schemas.openxmlformats.org/spreadsheetml/2006/main" count="526" uniqueCount="277">
  <si>
    <t>WKT</t>
  </si>
  <si>
    <t>Latitud</t>
  </si>
  <si>
    <t>Longitud</t>
  </si>
  <si>
    <t>Diff Lat</t>
  </si>
  <si>
    <t>Diff Long</t>
  </si>
  <si>
    <t>Punto 1</t>
  </si>
  <si>
    <t>Punto 2</t>
  </si>
  <si>
    <t xml:space="preserve"> </t>
  </si>
  <si>
    <t>Punto 3</t>
  </si>
  <si>
    <t>Punto 4</t>
  </si>
  <si>
    <t>Punto 5</t>
  </si>
  <si>
    <t>Punto 6</t>
  </si>
  <si>
    <t>Punto 7</t>
  </si>
  <si>
    <t>Punto 8</t>
  </si>
  <si>
    <t>Punto 9</t>
  </si>
  <si>
    <t>Punto 10</t>
  </si>
  <si>
    <t>Punto 11</t>
  </si>
  <si>
    <t>Punto 12</t>
  </si>
  <si>
    <t>Punto 13</t>
  </si>
  <si>
    <t>Punto 14</t>
  </si>
  <si>
    <t>Punto 15</t>
  </si>
  <si>
    <t>Punto 16</t>
  </si>
  <si>
    <t>Punto 17</t>
  </si>
  <si>
    <t>Punto 18</t>
  </si>
  <si>
    <t>Punto 19</t>
  </si>
  <si>
    <t>Punto 20</t>
  </si>
  <si>
    <t>Punto 21</t>
  </si>
  <si>
    <t>Punto 22</t>
  </si>
  <si>
    <t>Punto 23</t>
  </si>
  <si>
    <t>Punto 24</t>
  </si>
  <si>
    <t>Punto 25</t>
  </si>
  <si>
    <t>Punto 26</t>
  </si>
  <si>
    <t>Punto 27</t>
  </si>
  <si>
    <t>Punto 28</t>
  </si>
  <si>
    <t>Punto 29</t>
  </si>
  <si>
    <t>Punto 30</t>
  </si>
  <si>
    <t>Punto 31</t>
  </si>
  <si>
    <t>Punto 32</t>
  </si>
  <si>
    <t>Punto 33</t>
  </si>
  <si>
    <t>Punto 34</t>
  </si>
  <si>
    <t>Punto 35</t>
  </si>
  <si>
    <t>Punto 36</t>
  </si>
  <si>
    <t>Punto 37</t>
  </si>
  <si>
    <t>Punto 38</t>
  </si>
  <si>
    <t>Punto 39</t>
  </si>
  <si>
    <t>Punto 40</t>
  </si>
  <si>
    <t>Punto 41</t>
  </si>
  <si>
    <t>Punto 42</t>
  </si>
  <si>
    <t>Punto 43</t>
  </si>
  <si>
    <t>Punto 44</t>
  </si>
  <si>
    <t>Punto 45</t>
  </si>
  <si>
    <t>Punto 46</t>
  </si>
  <si>
    <t>Punto 47</t>
  </si>
  <si>
    <t>Punto 48</t>
  </si>
  <si>
    <t>Punto 49</t>
  </si>
  <si>
    <t>Punto 50</t>
  </si>
  <si>
    <t>Punto 51</t>
  </si>
  <si>
    <t>Punto 52</t>
  </si>
  <si>
    <t>Punto 53</t>
  </si>
  <si>
    <t>Punto 54</t>
  </si>
  <si>
    <t>Punto 55</t>
  </si>
  <si>
    <t>Punto 56</t>
  </si>
  <si>
    <t>Punto 57</t>
  </si>
  <si>
    <t>Punto 58</t>
  </si>
  <si>
    <t>Punto 59</t>
  </si>
  <si>
    <t>Punto 60</t>
  </si>
  <si>
    <t>Punto 61</t>
  </si>
  <si>
    <t>Punto 62</t>
  </si>
  <si>
    <t>Punto 63</t>
  </si>
  <si>
    <t>Punto 64</t>
  </si>
  <si>
    <t>Punto 65</t>
  </si>
  <si>
    <t>Punto 66</t>
  </si>
  <si>
    <t>Punto 67</t>
  </si>
  <si>
    <t>Punto 68</t>
  </si>
  <si>
    <t>Punto 69</t>
  </si>
  <si>
    <t>Punto 70</t>
  </si>
  <si>
    <t>Punto 71</t>
  </si>
  <si>
    <t>Punto 72</t>
  </si>
  <si>
    <t>Punto 73</t>
  </si>
  <si>
    <t>Punto 74</t>
  </si>
  <si>
    <t>Punto 75</t>
  </si>
  <si>
    <t>Punto 76</t>
  </si>
  <si>
    <t>Punto 77</t>
  </si>
  <si>
    <t>Punto 78</t>
  </si>
  <si>
    <t>Punto 79</t>
  </si>
  <si>
    <t>Punto 80</t>
  </si>
  <si>
    <t>Punto 81</t>
  </si>
  <si>
    <t>Punto 82</t>
  </si>
  <si>
    <t>Punto 83</t>
  </si>
  <si>
    <t>Punto 84</t>
  </si>
  <si>
    <t>Punto 85</t>
  </si>
  <si>
    <t>Punto 86</t>
  </si>
  <si>
    <t>Punto 87</t>
  </si>
  <si>
    <t>Punto 88</t>
  </si>
  <si>
    <t>Punto 89</t>
  </si>
  <si>
    <t>Punto 90</t>
  </si>
  <si>
    <t>Punto 91</t>
  </si>
  <si>
    <t>Punto 92</t>
  </si>
  <si>
    <t>Punto 93</t>
  </si>
  <si>
    <t>Punto 94</t>
  </si>
  <si>
    <t>Punto 95</t>
  </si>
  <si>
    <t>Punto 96</t>
  </si>
  <si>
    <t>Punto 97</t>
  </si>
  <si>
    <t>Punto 98</t>
  </si>
  <si>
    <t>Punto 99</t>
  </si>
  <si>
    <t>Punto 100</t>
  </si>
  <si>
    <t>Punto 101</t>
  </si>
  <si>
    <t>Punto 102</t>
  </si>
  <si>
    <t>Punto 103</t>
  </si>
  <si>
    <t>Punto 104</t>
  </si>
  <si>
    <t>Punto 105</t>
  </si>
  <si>
    <t>Punto 106</t>
  </si>
  <si>
    <t>Punto 107</t>
  </si>
  <si>
    <t>Punto 108</t>
  </si>
  <si>
    <t>Punto 109</t>
  </si>
  <si>
    <t>Punto 110</t>
  </si>
  <si>
    <t>Punto 111</t>
  </si>
  <si>
    <t>Punto 112</t>
  </si>
  <si>
    <t>Punto 113</t>
  </si>
  <si>
    <t>Punto 114</t>
  </si>
  <si>
    <t>Punto 115</t>
  </si>
  <si>
    <t>Punto 116</t>
  </si>
  <si>
    <t>Punto 117</t>
  </si>
  <si>
    <t>Punto 118</t>
  </si>
  <si>
    <t>Punto 119</t>
  </si>
  <si>
    <t>Punto 120</t>
  </si>
  <si>
    <t>Punto 121</t>
  </si>
  <si>
    <t>Punto 122</t>
  </si>
  <si>
    <t>Punto 123</t>
  </si>
  <si>
    <t>Punto 124</t>
  </si>
  <si>
    <t>Punto 125</t>
  </si>
  <si>
    <t>Punto 126</t>
  </si>
  <si>
    <t>Punto 127</t>
  </si>
  <si>
    <t>Punto 128</t>
  </si>
  <si>
    <t>Punto 129</t>
  </si>
  <si>
    <t>Punto 130</t>
  </si>
  <si>
    <t>Punto 131</t>
  </si>
  <si>
    <t>Punto 132</t>
  </si>
  <si>
    <t>Punto 133</t>
  </si>
  <si>
    <t>Punto 134</t>
  </si>
  <si>
    <t>Punto 135</t>
  </si>
  <si>
    <t>Punto 136</t>
  </si>
  <si>
    <t>Punto 137</t>
  </si>
  <si>
    <t>Punto 138</t>
  </si>
  <si>
    <t>Punto 139</t>
  </si>
  <si>
    <t>Punto 140</t>
  </si>
  <si>
    <t>Punto 141</t>
  </si>
  <si>
    <t>Punto 142</t>
  </si>
  <si>
    <t>Punto 143</t>
  </si>
  <si>
    <t>Punto 144</t>
  </si>
  <si>
    <t>Punto 145</t>
  </si>
  <si>
    <t>Punto 146</t>
  </si>
  <si>
    <t>Punto 147</t>
  </si>
  <si>
    <t>Punto 148</t>
  </si>
  <si>
    <t>Punto 149</t>
  </si>
  <si>
    <t>Punto 150</t>
  </si>
  <si>
    <t>Punto 151</t>
  </si>
  <si>
    <t>Punto 152</t>
  </si>
  <si>
    <t>Punto 153</t>
  </si>
  <si>
    <t>Punto 154</t>
  </si>
  <si>
    <t>Punto 155</t>
  </si>
  <si>
    <t>Punto 156</t>
  </si>
  <si>
    <t>Punto 157</t>
  </si>
  <si>
    <t>Punto 158</t>
  </si>
  <si>
    <t>Punto 159</t>
  </si>
  <si>
    <t>Punto 160</t>
  </si>
  <si>
    <t>Punto 161</t>
  </si>
  <si>
    <t>Punto 162</t>
  </si>
  <si>
    <t>Punto 163</t>
  </si>
  <si>
    <t>Punto 164</t>
  </si>
  <si>
    <t>Punto 165</t>
  </si>
  <si>
    <t>Punto 166</t>
  </si>
  <si>
    <t>Punto 167</t>
  </si>
  <si>
    <t>Punto 168</t>
  </si>
  <si>
    <t>Punto 169</t>
  </si>
  <si>
    <t>Punto 170</t>
  </si>
  <si>
    <t>Punto 171</t>
  </si>
  <si>
    <t>Punto 172</t>
  </si>
  <si>
    <t>Punto 173</t>
  </si>
  <si>
    <t>Punto 174</t>
  </si>
  <si>
    <t>Punto 175</t>
  </si>
  <si>
    <t>Punto 176</t>
  </si>
  <si>
    <t>Punto 177</t>
  </si>
  <si>
    <t>Punto 178</t>
  </si>
  <si>
    <t>Punto 179</t>
  </si>
  <si>
    <t>Punto 180</t>
  </si>
  <si>
    <t>Punto 181</t>
  </si>
  <si>
    <t>Punto 182</t>
  </si>
  <si>
    <t>Punto 183</t>
  </si>
  <si>
    <t>Punto 184</t>
  </si>
  <si>
    <t>Punto 185</t>
  </si>
  <si>
    <t>Punto 186</t>
  </si>
  <si>
    <t>Punto 187</t>
  </si>
  <si>
    <t>Punto 188</t>
  </si>
  <si>
    <t>Punto 189</t>
  </si>
  <si>
    <t>Punto 190</t>
  </si>
  <si>
    <t>Punto 191</t>
  </si>
  <si>
    <t>Punto 192</t>
  </si>
  <si>
    <t>Punto 193</t>
  </si>
  <si>
    <t>Punto 194</t>
  </si>
  <si>
    <t>Punto 195</t>
  </si>
  <si>
    <t>Punto 196</t>
  </si>
  <si>
    <t>Punto 197</t>
  </si>
  <si>
    <t>Punto 198</t>
  </si>
  <si>
    <t>Punto 199</t>
  </si>
  <si>
    <t>Punto 200</t>
  </si>
  <si>
    <t>Punto 201</t>
  </si>
  <si>
    <t>Punto 202</t>
  </si>
  <si>
    <t>Punto 203</t>
  </si>
  <si>
    <t>Punto 204</t>
  </si>
  <si>
    <t>Punto 205</t>
  </si>
  <si>
    <t>Punto 206</t>
  </si>
  <si>
    <t>Punto 207</t>
  </si>
  <si>
    <t>Punto 208</t>
  </si>
  <si>
    <t>Punto 209</t>
  </si>
  <si>
    <t>Punto 210</t>
  </si>
  <si>
    <t>Punto 211</t>
  </si>
  <si>
    <t>Punto 212</t>
  </si>
  <si>
    <t>Punto 213</t>
  </si>
  <si>
    <t>Punto 214</t>
  </si>
  <si>
    <t>Punto 215</t>
  </si>
  <si>
    <t>Punto 216</t>
  </si>
  <si>
    <t>Punto 217</t>
  </si>
  <si>
    <t>Punto 218</t>
  </si>
  <si>
    <t>Punto 219</t>
  </si>
  <si>
    <t>Punto 220</t>
  </si>
  <si>
    <t>Punto 221</t>
  </si>
  <si>
    <t>Punto 222</t>
  </si>
  <si>
    <t>Punto 223</t>
  </si>
  <si>
    <t>Punto 224</t>
  </si>
  <si>
    <t>Punto 225</t>
  </si>
  <si>
    <t>Punto 226</t>
  </si>
  <si>
    <t>Punto 227</t>
  </si>
  <si>
    <t>Punto 228</t>
  </si>
  <si>
    <t>Punto 229</t>
  </si>
  <si>
    <t>Vec X Meters</t>
  </si>
  <si>
    <t>Vec Y Meters</t>
  </si>
  <si>
    <t>Magnitud X</t>
  </si>
  <si>
    <t>Magnitud Y</t>
  </si>
  <si>
    <t>Ángulo de Vector</t>
  </si>
  <si>
    <t>Y Vector Unitario</t>
  </si>
  <si>
    <t>X Vector Unitario</t>
  </si>
  <si>
    <t>Magnitud Vector Tangente</t>
  </si>
  <si>
    <t>Curvatura X</t>
  </si>
  <si>
    <t>Curvatura Y</t>
  </si>
  <si>
    <t>Radio de Curvatura</t>
  </si>
  <si>
    <t>Magnitud Curvatura K</t>
  </si>
  <si>
    <t>Tiempo</t>
  </si>
  <si>
    <t>Velocidad Instantánea</t>
  </si>
  <si>
    <t>Aceleración</t>
  </si>
  <si>
    <t>Magnitud Vector Desplazamiento</t>
  </si>
  <si>
    <t>Diff Lat Real</t>
  </si>
  <si>
    <t>Diff Long Real</t>
  </si>
  <si>
    <t>Vec Y Meters Real</t>
  </si>
  <si>
    <t>Vec X Meters Real</t>
  </si>
  <si>
    <t>Magnitud Vector Desplazamiento Real</t>
  </si>
  <si>
    <t>Radio de Curvatura Real</t>
  </si>
  <si>
    <t>Magnitud Curvatura K Real</t>
  </si>
  <si>
    <t>Curvatura X Real</t>
  </si>
  <si>
    <t>Curvatura Y Real</t>
  </si>
  <si>
    <t>Magnitud Vector Tangente Real</t>
  </si>
  <si>
    <t>X Vector Unitario Real</t>
  </si>
  <si>
    <t>Y Vector Unitario Real</t>
  </si>
  <si>
    <t>Velocidad Promedio</t>
  </si>
  <si>
    <t>Tiempo Promedio</t>
  </si>
  <si>
    <t>Velocidad Instantánea Y</t>
  </si>
  <si>
    <t>Velocidad Instantánea X</t>
  </si>
  <si>
    <t>Aceleración Instantánea Y</t>
  </si>
  <si>
    <t>Aceleración Instantánea X</t>
  </si>
  <si>
    <t xml:space="preserve">Magnitud Aceleración </t>
  </si>
  <si>
    <t xml:space="preserve">Fuerza Neta X </t>
  </si>
  <si>
    <t xml:space="preserve">Fuerza Neta Y </t>
  </si>
  <si>
    <t xml:space="preserve">Tiempo </t>
  </si>
  <si>
    <t>Magnitud Distancia Fuera</t>
  </si>
  <si>
    <t>Distancia X Fuera</t>
  </si>
  <si>
    <t>Distancia Y Fuera</t>
  </si>
  <si>
    <t>Fuerza Cinética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</si>
</sst>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1" fontId="0" fillId="0" borderId="0" xfId="0" applyNumberFormat="1"/>
    <xf numFmtId="0" fontId="0" fillId="0" borderId="0" xfId="0" applyFont="1"/>
    <xf numFmtId="0" fontId="16" fillId="0" borderId="0" xfId="0" applyFont="1"/>
    <xf numFmtId="0" fontId="16" fillId="0" borderId="0" xfId="0" applyFont="1" applyAlignment="1">
      <alignment vertical="center" wrapText="1"/>
    </xf>
    <xf numFmtId="0" fontId="16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Parametrización Red Bull ring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'Hoja 1'!$B$2:$B$230</c:f>
              <c:numCache>
                <c:formatCode>General</c:formatCode>
                <c:ptCount val="229"/>
                <c:pt idx="0">
                  <c:v>14.761030099999999</c:v>
                </c:pt>
                <c:pt idx="1">
                  <c:v>14.762025</c:v>
                </c:pt>
                <c:pt idx="2">
                  <c:v>14.763010299999999</c:v>
                </c:pt>
                <c:pt idx="3">
                  <c:v>14.764001</c:v>
                </c:pt>
                <c:pt idx="4">
                  <c:v>14.7649572</c:v>
                </c:pt>
                <c:pt idx="5">
                  <c:v>14.765836999999999</c:v>
                </c:pt>
                <c:pt idx="6">
                  <c:v>14.766631200000001</c:v>
                </c:pt>
                <c:pt idx="7">
                  <c:v>14.767098300000001</c:v>
                </c:pt>
                <c:pt idx="8">
                  <c:v>14.767661500000001</c:v>
                </c:pt>
                <c:pt idx="9">
                  <c:v>14.7681551</c:v>
                </c:pt>
                <c:pt idx="10">
                  <c:v>14.768658500000001</c:v>
                </c:pt>
                <c:pt idx="11">
                  <c:v>14.769095699999999</c:v>
                </c:pt>
                <c:pt idx="12">
                  <c:v>14.769417600000001</c:v>
                </c:pt>
                <c:pt idx="13">
                  <c:v>14.7696767</c:v>
                </c:pt>
                <c:pt idx="14">
                  <c:v>14.7699476</c:v>
                </c:pt>
                <c:pt idx="15">
                  <c:v>14.770215800000001</c:v>
                </c:pt>
                <c:pt idx="16">
                  <c:v>14.770379399999999</c:v>
                </c:pt>
                <c:pt idx="17">
                  <c:v>14.7705001</c:v>
                </c:pt>
                <c:pt idx="18">
                  <c:v>14.7705994</c:v>
                </c:pt>
                <c:pt idx="19">
                  <c:v>14.770610100000001</c:v>
                </c:pt>
                <c:pt idx="20">
                  <c:v>14.7705538</c:v>
                </c:pt>
                <c:pt idx="21">
                  <c:v>14.7704343</c:v>
                </c:pt>
                <c:pt idx="22">
                  <c:v>14.7703351</c:v>
                </c:pt>
                <c:pt idx="23">
                  <c:v>14.770270699999999</c:v>
                </c:pt>
                <c:pt idx="24">
                  <c:v>14.770179499999999</c:v>
                </c:pt>
                <c:pt idx="25">
                  <c:v>14.7701259</c:v>
                </c:pt>
                <c:pt idx="26">
                  <c:v>14.769989799999999</c:v>
                </c:pt>
                <c:pt idx="27">
                  <c:v>14.769761799999999</c:v>
                </c:pt>
                <c:pt idx="28">
                  <c:v>14.769402400000001</c:v>
                </c:pt>
                <c:pt idx="29">
                  <c:v>14.769080600000001</c:v>
                </c:pt>
                <c:pt idx="30">
                  <c:v>14.768169</c:v>
                </c:pt>
                <c:pt idx="31">
                  <c:v>14.7674422</c:v>
                </c:pt>
                <c:pt idx="32">
                  <c:v>14.766897699999999</c:v>
                </c:pt>
                <c:pt idx="33">
                  <c:v>14.7662137</c:v>
                </c:pt>
                <c:pt idx="34">
                  <c:v>14.7655736</c:v>
                </c:pt>
                <c:pt idx="35">
                  <c:v>14.7648279</c:v>
                </c:pt>
                <c:pt idx="36">
                  <c:v>14.7642335</c:v>
                </c:pt>
                <c:pt idx="37">
                  <c:v>14.7634154</c:v>
                </c:pt>
                <c:pt idx="38">
                  <c:v>14.7628834</c:v>
                </c:pt>
                <c:pt idx="39">
                  <c:v>14.762432799999999</c:v>
                </c:pt>
                <c:pt idx="40">
                  <c:v>14.762088500000001</c:v>
                </c:pt>
                <c:pt idx="41">
                  <c:v>14.761843199999999</c:v>
                </c:pt>
                <c:pt idx="42">
                  <c:v>14.7614743</c:v>
                </c:pt>
                <c:pt idx="43">
                  <c:v>14.7613273</c:v>
                </c:pt>
                <c:pt idx="44">
                  <c:v>14.761106099999999</c:v>
                </c:pt>
                <c:pt idx="45">
                  <c:v>14.760933100000001</c:v>
                </c:pt>
                <c:pt idx="46">
                  <c:v>14.7607453</c:v>
                </c:pt>
                <c:pt idx="47">
                  <c:v>14.7604463</c:v>
                </c:pt>
                <c:pt idx="48">
                  <c:v>14.7600882</c:v>
                </c:pt>
                <c:pt idx="49">
                  <c:v>14.759920599999999</c:v>
                </c:pt>
                <c:pt idx="50">
                  <c:v>14.759765700000001</c:v>
                </c:pt>
                <c:pt idx="51">
                  <c:v>14.759508200000001</c:v>
                </c:pt>
                <c:pt idx="52">
                  <c:v>14.759271399999999</c:v>
                </c:pt>
                <c:pt idx="53">
                  <c:v>14.759022999999999</c:v>
                </c:pt>
                <c:pt idx="54">
                  <c:v>14.7587247</c:v>
                </c:pt>
                <c:pt idx="55">
                  <c:v>14.7586449</c:v>
                </c:pt>
                <c:pt idx="56">
                  <c:v>14.758634199999999</c:v>
                </c:pt>
                <c:pt idx="57">
                  <c:v>14.7586899</c:v>
                </c:pt>
                <c:pt idx="58">
                  <c:v>14.758789200000001</c:v>
                </c:pt>
                <c:pt idx="59">
                  <c:v>14.7589734</c:v>
                </c:pt>
                <c:pt idx="60">
                  <c:v>14.759100800000001</c:v>
                </c:pt>
                <c:pt idx="61">
                  <c:v>14.759225600000001</c:v>
                </c:pt>
                <c:pt idx="62">
                  <c:v>14.759382499999999</c:v>
                </c:pt>
                <c:pt idx="63">
                  <c:v>14.759669199999999</c:v>
                </c:pt>
                <c:pt idx="64">
                  <c:v>14.7601292</c:v>
                </c:pt>
                <c:pt idx="65">
                  <c:v>14.7608193</c:v>
                </c:pt>
                <c:pt idx="66">
                  <c:v>14.761177399999999</c:v>
                </c:pt>
                <c:pt idx="67">
                  <c:v>14.761474</c:v>
                </c:pt>
                <c:pt idx="68">
                  <c:v>14.7617181</c:v>
                </c:pt>
                <c:pt idx="69">
                  <c:v>14.762040000000001</c:v>
                </c:pt>
                <c:pt idx="70">
                  <c:v>14.762483899999999</c:v>
                </c:pt>
                <c:pt idx="71">
                  <c:v>14.762898099999999</c:v>
                </c:pt>
                <c:pt idx="72">
                  <c:v>14.763332500000001</c:v>
                </c:pt>
                <c:pt idx="73">
                  <c:v>14.763670400000001</c:v>
                </c:pt>
                <c:pt idx="74">
                  <c:v>14.763982499999999</c:v>
                </c:pt>
                <c:pt idx="75">
                  <c:v>14.7642118</c:v>
                </c:pt>
                <c:pt idx="76">
                  <c:v>14.764409000000001</c:v>
                </c:pt>
                <c:pt idx="77">
                  <c:v>14.764544000000001</c:v>
                </c:pt>
                <c:pt idx="78">
                  <c:v>14.7645655</c:v>
                </c:pt>
                <c:pt idx="79">
                  <c:v>14.7645211</c:v>
                </c:pt>
                <c:pt idx="80">
                  <c:v>14.764416499999999</c:v>
                </c:pt>
                <c:pt idx="81">
                  <c:v>14.764328000000001</c:v>
                </c:pt>
                <c:pt idx="82">
                  <c:v>14.7642086</c:v>
                </c:pt>
                <c:pt idx="83">
                  <c:v>14.763693999999999</c:v>
                </c:pt>
                <c:pt idx="84">
                  <c:v>14.7628807</c:v>
                </c:pt>
                <c:pt idx="85">
                  <c:v>14.7623456</c:v>
                </c:pt>
                <c:pt idx="86">
                  <c:v>14.761782500000001</c:v>
                </c:pt>
                <c:pt idx="87">
                  <c:v>14.7613775</c:v>
                </c:pt>
                <c:pt idx="88">
                  <c:v>14.7610154</c:v>
                </c:pt>
                <c:pt idx="89">
                  <c:v>14.7605223</c:v>
                </c:pt>
                <c:pt idx="90">
                  <c:v>14.760067100000001</c:v>
                </c:pt>
                <c:pt idx="91">
                  <c:v>14.759558</c:v>
                </c:pt>
                <c:pt idx="92">
                  <c:v>14.7591324</c:v>
                </c:pt>
                <c:pt idx="93">
                  <c:v>14.7587405</c:v>
                </c:pt>
                <c:pt idx="94">
                  <c:v>14.758266000000001</c:v>
                </c:pt>
                <c:pt idx="95">
                  <c:v>14.757819</c:v>
                </c:pt>
                <c:pt idx="96">
                  <c:v>14.757402000000001</c:v>
                </c:pt>
                <c:pt idx="97">
                  <c:v>14.757043899999999</c:v>
                </c:pt>
                <c:pt idx="98">
                  <c:v>14.756569499999999</c:v>
                </c:pt>
                <c:pt idx="99">
                  <c:v>14.756082599999999</c:v>
                </c:pt>
                <c:pt idx="100">
                  <c:v>14.755751800000001</c:v>
                </c:pt>
                <c:pt idx="101">
                  <c:v>14.755416500000001</c:v>
                </c:pt>
                <c:pt idx="102">
                  <c:v>14.754962600000001</c:v>
                </c:pt>
                <c:pt idx="103">
                  <c:v>14.754714099999999</c:v>
                </c:pt>
                <c:pt idx="104">
                  <c:v>14.7544056</c:v>
                </c:pt>
                <c:pt idx="105">
                  <c:v>14.754224600000001</c:v>
                </c:pt>
                <c:pt idx="106">
                  <c:v>14.7541267</c:v>
                </c:pt>
                <c:pt idx="107">
                  <c:v>14.754071700000001</c:v>
                </c:pt>
                <c:pt idx="108">
                  <c:v>14.7540341</c:v>
                </c:pt>
                <c:pt idx="109">
                  <c:v>14.7540315</c:v>
                </c:pt>
                <c:pt idx="110">
                  <c:v>14.754039499999999</c:v>
                </c:pt>
                <c:pt idx="111">
                  <c:v>14.7540864</c:v>
                </c:pt>
                <c:pt idx="112">
                  <c:v>14.7541656</c:v>
                </c:pt>
                <c:pt idx="113">
                  <c:v>14.7542898</c:v>
                </c:pt>
                <c:pt idx="114">
                  <c:v>14.754384999999999</c:v>
                </c:pt>
                <c:pt idx="115">
                  <c:v>14.7544507</c:v>
                </c:pt>
                <c:pt idx="116">
                  <c:v>14.7545097</c:v>
                </c:pt>
                <c:pt idx="117">
                  <c:v>14.7545795</c:v>
                </c:pt>
                <c:pt idx="118">
                  <c:v>14.7546433</c:v>
                </c:pt>
                <c:pt idx="119">
                  <c:v>14.7547117</c:v>
                </c:pt>
                <c:pt idx="120">
                  <c:v>14.754776100000001</c:v>
                </c:pt>
                <c:pt idx="121">
                  <c:v>14.7548482</c:v>
                </c:pt>
                <c:pt idx="122">
                  <c:v>14.754925999999999</c:v>
                </c:pt>
                <c:pt idx="123">
                  <c:v>14.7550065</c:v>
                </c:pt>
                <c:pt idx="124">
                  <c:v>14.755083600000001</c:v>
                </c:pt>
                <c:pt idx="125">
                  <c:v>14.755153099999999</c:v>
                </c:pt>
                <c:pt idx="126">
                  <c:v>14.7552229</c:v>
                </c:pt>
                <c:pt idx="127">
                  <c:v>14.755289899999999</c:v>
                </c:pt>
                <c:pt idx="128">
                  <c:v>14.7553543</c:v>
                </c:pt>
                <c:pt idx="129">
                  <c:v>14.7554248</c:v>
                </c:pt>
                <c:pt idx="130">
                  <c:v>14.7554932</c:v>
                </c:pt>
                <c:pt idx="131">
                  <c:v>14.755549500000001</c:v>
                </c:pt>
                <c:pt idx="132">
                  <c:v>14.7556143</c:v>
                </c:pt>
                <c:pt idx="133">
                  <c:v>14.75568</c:v>
                </c:pt>
                <c:pt idx="134">
                  <c:v>14.7557484</c:v>
                </c:pt>
                <c:pt idx="135">
                  <c:v>14.755824799999999</c:v>
                </c:pt>
                <c:pt idx="136">
                  <c:v>14.7558946</c:v>
                </c:pt>
                <c:pt idx="137">
                  <c:v>14.7559857</c:v>
                </c:pt>
                <c:pt idx="138">
                  <c:v>14.756039599999999</c:v>
                </c:pt>
                <c:pt idx="139">
                  <c:v>14.756114699999999</c:v>
                </c:pt>
                <c:pt idx="140">
                  <c:v>14.756182600000001</c:v>
                </c:pt>
                <c:pt idx="141">
                  <c:v>14.7562389</c:v>
                </c:pt>
                <c:pt idx="142">
                  <c:v>14.756300599999999</c:v>
                </c:pt>
                <c:pt idx="143">
                  <c:v>14.7563827</c:v>
                </c:pt>
                <c:pt idx="144">
                  <c:v>14.756447100000001</c:v>
                </c:pt>
                <c:pt idx="145">
                  <c:v>14.7565195</c:v>
                </c:pt>
                <c:pt idx="146">
                  <c:v>14.756577399999999</c:v>
                </c:pt>
                <c:pt idx="147">
                  <c:v>14.7566325</c:v>
                </c:pt>
                <c:pt idx="148">
                  <c:v>14.7566948</c:v>
                </c:pt>
                <c:pt idx="149">
                  <c:v>14.756747799999999</c:v>
                </c:pt>
                <c:pt idx="150">
                  <c:v>14.7568117</c:v>
                </c:pt>
                <c:pt idx="151">
                  <c:v>14.7568593</c:v>
                </c:pt>
                <c:pt idx="152">
                  <c:v>14.756911000000001</c:v>
                </c:pt>
                <c:pt idx="153">
                  <c:v>14.756958600000001</c:v>
                </c:pt>
                <c:pt idx="154">
                  <c:v>14.757002</c:v>
                </c:pt>
                <c:pt idx="155">
                  <c:v>14.7570516</c:v>
                </c:pt>
                <c:pt idx="156">
                  <c:v>14.7570976</c:v>
                </c:pt>
                <c:pt idx="157">
                  <c:v>14.7571399</c:v>
                </c:pt>
                <c:pt idx="158">
                  <c:v>14.7571934</c:v>
                </c:pt>
                <c:pt idx="159">
                  <c:v>14.757239</c:v>
                </c:pt>
                <c:pt idx="160">
                  <c:v>14.7572779</c:v>
                </c:pt>
                <c:pt idx="161">
                  <c:v>14.7573147</c:v>
                </c:pt>
                <c:pt idx="162">
                  <c:v>14.757354400000001</c:v>
                </c:pt>
                <c:pt idx="163">
                  <c:v>14.7574013</c:v>
                </c:pt>
                <c:pt idx="164">
                  <c:v>14.757445300000001</c:v>
                </c:pt>
                <c:pt idx="165">
                  <c:v>14.757490900000001</c:v>
                </c:pt>
                <c:pt idx="166">
                  <c:v>14.7575298</c:v>
                </c:pt>
                <c:pt idx="167">
                  <c:v>14.7575799</c:v>
                </c:pt>
                <c:pt idx="168">
                  <c:v>14.757630900000001</c:v>
                </c:pt>
                <c:pt idx="169">
                  <c:v>14.7576711</c:v>
                </c:pt>
                <c:pt idx="170">
                  <c:v>14.757722100000001</c:v>
                </c:pt>
                <c:pt idx="171">
                  <c:v>14.757752200000001</c:v>
                </c:pt>
                <c:pt idx="172">
                  <c:v>14.7577891</c:v>
                </c:pt>
                <c:pt idx="173">
                  <c:v>14.757820000000001</c:v>
                </c:pt>
                <c:pt idx="174">
                  <c:v>14.757860900000001</c:v>
                </c:pt>
                <c:pt idx="175">
                  <c:v>14.7579054</c:v>
                </c:pt>
                <c:pt idx="176">
                  <c:v>14.7579396</c:v>
                </c:pt>
                <c:pt idx="177">
                  <c:v>14.757972499999999</c:v>
                </c:pt>
                <c:pt idx="178">
                  <c:v>14.758005199999999</c:v>
                </c:pt>
                <c:pt idx="179">
                  <c:v>14.7580461</c:v>
                </c:pt>
                <c:pt idx="180">
                  <c:v>14.758093000000001</c:v>
                </c:pt>
                <c:pt idx="181">
                  <c:v>14.758127200000001</c:v>
                </c:pt>
                <c:pt idx="182">
                  <c:v>14.758172800000001</c:v>
                </c:pt>
                <c:pt idx="183">
                  <c:v>14.7582238</c:v>
                </c:pt>
                <c:pt idx="184">
                  <c:v>14.7582904</c:v>
                </c:pt>
                <c:pt idx="185">
                  <c:v>14.7583474</c:v>
                </c:pt>
                <c:pt idx="186">
                  <c:v>14.7584196</c:v>
                </c:pt>
                <c:pt idx="187">
                  <c:v>14.7584927</c:v>
                </c:pt>
                <c:pt idx="188">
                  <c:v>14.758566999999999</c:v>
                </c:pt>
                <c:pt idx="189">
                  <c:v>14.7586347</c:v>
                </c:pt>
                <c:pt idx="190">
                  <c:v>14.7587122</c:v>
                </c:pt>
                <c:pt idx="191">
                  <c:v>14.7587932</c:v>
                </c:pt>
                <c:pt idx="192">
                  <c:v>14.758859599999999</c:v>
                </c:pt>
                <c:pt idx="193">
                  <c:v>14.7589138</c:v>
                </c:pt>
                <c:pt idx="194">
                  <c:v>14.7589688</c:v>
                </c:pt>
                <c:pt idx="195">
                  <c:v>14.759039899999999</c:v>
                </c:pt>
                <c:pt idx="196">
                  <c:v>14.7591131</c:v>
                </c:pt>
                <c:pt idx="197">
                  <c:v>14.759188200000001</c:v>
                </c:pt>
                <c:pt idx="198">
                  <c:v>14.759260400000001</c:v>
                </c:pt>
                <c:pt idx="199">
                  <c:v>14.7593529</c:v>
                </c:pt>
                <c:pt idx="200">
                  <c:v>14.7594513</c:v>
                </c:pt>
                <c:pt idx="201">
                  <c:v>14.7595378</c:v>
                </c:pt>
                <c:pt idx="202">
                  <c:v>14.7596209</c:v>
                </c:pt>
                <c:pt idx="203">
                  <c:v>14.759691399999999</c:v>
                </c:pt>
                <c:pt idx="204">
                  <c:v>14.7597551</c:v>
                </c:pt>
                <c:pt idx="205">
                  <c:v>14.759820899999999</c:v>
                </c:pt>
                <c:pt idx="206">
                  <c:v>14.7598772</c:v>
                </c:pt>
                <c:pt idx="207">
                  <c:v>14.759922100000001</c:v>
                </c:pt>
                <c:pt idx="208">
                  <c:v>14.7599684</c:v>
                </c:pt>
                <c:pt idx="209">
                  <c:v>14.7600187</c:v>
                </c:pt>
                <c:pt idx="210">
                  <c:v>14.760071</c:v>
                </c:pt>
                <c:pt idx="211">
                  <c:v>14.760119299999999</c:v>
                </c:pt>
                <c:pt idx="212">
                  <c:v>14.760172000000001</c:v>
                </c:pt>
                <c:pt idx="213">
                  <c:v>14.760229600000001</c:v>
                </c:pt>
                <c:pt idx="214">
                  <c:v>14.7602692</c:v>
                </c:pt>
                <c:pt idx="215">
                  <c:v>14.7603168</c:v>
                </c:pt>
                <c:pt idx="216">
                  <c:v>14.760356399999999</c:v>
                </c:pt>
                <c:pt idx="217">
                  <c:v>14.760405199999999</c:v>
                </c:pt>
                <c:pt idx="218">
                  <c:v>14.7604595</c:v>
                </c:pt>
                <c:pt idx="219">
                  <c:v>14.760505200000001</c:v>
                </c:pt>
                <c:pt idx="220">
                  <c:v>14.7605568</c:v>
                </c:pt>
                <c:pt idx="221">
                  <c:v>14.760591700000001</c:v>
                </c:pt>
                <c:pt idx="222">
                  <c:v>14.760623799999999</c:v>
                </c:pt>
                <c:pt idx="223">
                  <c:v>14.760671200000001</c:v>
                </c:pt>
                <c:pt idx="224">
                  <c:v>14.760707999999999</c:v>
                </c:pt>
                <c:pt idx="225">
                  <c:v>14.760746899999999</c:v>
                </c:pt>
                <c:pt idx="226">
                  <c:v>14.760799199999999</c:v>
                </c:pt>
                <c:pt idx="227">
                  <c:v>14.760847200000001</c:v>
                </c:pt>
                <c:pt idx="228">
                  <c:v>14.760888100000001</c:v>
                </c:pt>
              </c:numCache>
            </c:numRef>
          </c:xVal>
          <c:yVal>
            <c:numRef>
              <c:f>'Hoja 1'!$C$2:$C$230</c:f>
              <c:numCache>
                <c:formatCode>General</c:formatCode>
                <c:ptCount val="229"/>
                <c:pt idx="0">
                  <c:v>47.2192723</c:v>
                </c:pt>
                <c:pt idx="1">
                  <c:v>47.219464100000003</c:v>
                </c:pt>
                <c:pt idx="2">
                  <c:v>47.219658899999999</c:v>
                </c:pt>
                <c:pt idx="3">
                  <c:v>47.219843500000003</c:v>
                </c:pt>
                <c:pt idx="4">
                  <c:v>47.220022499999999</c:v>
                </c:pt>
                <c:pt idx="5">
                  <c:v>47.220184699999997</c:v>
                </c:pt>
                <c:pt idx="6">
                  <c:v>47.220319799999999</c:v>
                </c:pt>
                <c:pt idx="7">
                  <c:v>47.220387000000002</c:v>
                </c:pt>
                <c:pt idx="8">
                  <c:v>47.220489100000002</c:v>
                </c:pt>
                <c:pt idx="9">
                  <c:v>47.220572799999999</c:v>
                </c:pt>
                <c:pt idx="10">
                  <c:v>47.220658499999999</c:v>
                </c:pt>
                <c:pt idx="11">
                  <c:v>47.220738699999998</c:v>
                </c:pt>
                <c:pt idx="12">
                  <c:v>47.220809699999997</c:v>
                </c:pt>
                <c:pt idx="13">
                  <c:v>47.220893799999999</c:v>
                </c:pt>
                <c:pt idx="14">
                  <c:v>47.220992199999998</c:v>
                </c:pt>
                <c:pt idx="15">
                  <c:v>47.221101500000003</c:v>
                </c:pt>
                <c:pt idx="16">
                  <c:v>47.221176200000002</c:v>
                </c:pt>
                <c:pt idx="17">
                  <c:v>47.221241800000001</c:v>
                </c:pt>
                <c:pt idx="18">
                  <c:v>47.2213347</c:v>
                </c:pt>
                <c:pt idx="19">
                  <c:v>47.221449399999997</c:v>
                </c:pt>
                <c:pt idx="20">
                  <c:v>47.221633400000002</c:v>
                </c:pt>
                <c:pt idx="21">
                  <c:v>47.221905300000003</c:v>
                </c:pt>
                <c:pt idx="22">
                  <c:v>47.2221531</c:v>
                </c:pt>
                <c:pt idx="23">
                  <c:v>47.222329799999997</c:v>
                </c:pt>
                <c:pt idx="24">
                  <c:v>47.222519200000001</c:v>
                </c:pt>
                <c:pt idx="25">
                  <c:v>47.222695899999998</c:v>
                </c:pt>
                <c:pt idx="26">
                  <c:v>47.222906000000002</c:v>
                </c:pt>
                <c:pt idx="27">
                  <c:v>47.223097299999999</c:v>
                </c:pt>
                <c:pt idx="28">
                  <c:v>47.223197499999998</c:v>
                </c:pt>
                <c:pt idx="29">
                  <c:v>47.223221199999998</c:v>
                </c:pt>
                <c:pt idx="30">
                  <c:v>47.223203900000001</c:v>
                </c:pt>
                <c:pt idx="31">
                  <c:v>47.223183900000002</c:v>
                </c:pt>
                <c:pt idx="32">
                  <c:v>47.223162000000002</c:v>
                </c:pt>
                <c:pt idx="33">
                  <c:v>47.223147500000003</c:v>
                </c:pt>
                <c:pt idx="34">
                  <c:v>47.2231387</c:v>
                </c:pt>
                <c:pt idx="35">
                  <c:v>47.2231278</c:v>
                </c:pt>
                <c:pt idx="36">
                  <c:v>47.2231314</c:v>
                </c:pt>
                <c:pt idx="37">
                  <c:v>47.223134999999999</c:v>
                </c:pt>
                <c:pt idx="38">
                  <c:v>47.223102300000001</c:v>
                </c:pt>
                <c:pt idx="39">
                  <c:v>47.222994800000002</c:v>
                </c:pt>
                <c:pt idx="40">
                  <c:v>47.222885400000003</c:v>
                </c:pt>
                <c:pt idx="41">
                  <c:v>47.222763499999999</c:v>
                </c:pt>
                <c:pt idx="42">
                  <c:v>47.222493900000003</c:v>
                </c:pt>
                <c:pt idx="43">
                  <c:v>47.222329299999998</c:v>
                </c:pt>
                <c:pt idx="44">
                  <c:v>47.222200000000001</c:v>
                </c:pt>
                <c:pt idx="45">
                  <c:v>47.222136300000003</c:v>
                </c:pt>
                <c:pt idx="46">
                  <c:v>47.222088900000003</c:v>
                </c:pt>
                <c:pt idx="47">
                  <c:v>47.222084600000002</c:v>
                </c:pt>
                <c:pt idx="48">
                  <c:v>47.222147399999997</c:v>
                </c:pt>
                <c:pt idx="49">
                  <c:v>47.222227599999997</c:v>
                </c:pt>
                <c:pt idx="50">
                  <c:v>47.222344399999997</c:v>
                </c:pt>
                <c:pt idx="51">
                  <c:v>47.2225994</c:v>
                </c:pt>
                <c:pt idx="52">
                  <c:v>47.222873800000002</c:v>
                </c:pt>
                <c:pt idx="53">
                  <c:v>47.223193899999998</c:v>
                </c:pt>
                <c:pt idx="54">
                  <c:v>47.223596000000001</c:v>
                </c:pt>
                <c:pt idx="55">
                  <c:v>47.223767700000003</c:v>
                </c:pt>
                <c:pt idx="56">
                  <c:v>47.223951700000001</c:v>
                </c:pt>
                <c:pt idx="57">
                  <c:v>47.224173700000001</c:v>
                </c:pt>
                <c:pt idx="58">
                  <c:v>47.224322999999998</c:v>
                </c:pt>
                <c:pt idx="59">
                  <c:v>47.2244624</c:v>
                </c:pt>
                <c:pt idx="60">
                  <c:v>47.224523400000002</c:v>
                </c:pt>
                <c:pt idx="61">
                  <c:v>47.224577199999999</c:v>
                </c:pt>
                <c:pt idx="62">
                  <c:v>47.224621800000001</c:v>
                </c:pt>
                <c:pt idx="63">
                  <c:v>47.224636099999998</c:v>
                </c:pt>
                <c:pt idx="64">
                  <c:v>47.224590599999999</c:v>
                </c:pt>
                <c:pt idx="65">
                  <c:v>47.224508100000001</c:v>
                </c:pt>
                <c:pt idx="66">
                  <c:v>47.224466200000002</c:v>
                </c:pt>
                <c:pt idx="67">
                  <c:v>47.224421100000001</c:v>
                </c:pt>
                <c:pt idx="68">
                  <c:v>47.224403799999997</c:v>
                </c:pt>
                <c:pt idx="69">
                  <c:v>47.224381899999997</c:v>
                </c:pt>
                <c:pt idx="70">
                  <c:v>47.224369099999997</c:v>
                </c:pt>
                <c:pt idx="71">
                  <c:v>47.224404399999997</c:v>
                </c:pt>
                <c:pt idx="72">
                  <c:v>47.2245226</c:v>
                </c:pt>
                <c:pt idx="73">
                  <c:v>47.224666499999998</c:v>
                </c:pt>
                <c:pt idx="74">
                  <c:v>47.224832599999999</c:v>
                </c:pt>
                <c:pt idx="75">
                  <c:v>47.225004400000003</c:v>
                </c:pt>
                <c:pt idx="76">
                  <c:v>47.225194799999997</c:v>
                </c:pt>
                <c:pt idx="77">
                  <c:v>47.225372399999998</c:v>
                </c:pt>
                <c:pt idx="78">
                  <c:v>47.2255027</c:v>
                </c:pt>
                <c:pt idx="79">
                  <c:v>47.225624199999999</c:v>
                </c:pt>
                <c:pt idx="80">
                  <c:v>47.225721700000001</c:v>
                </c:pt>
                <c:pt idx="81">
                  <c:v>47.225758999999996</c:v>
                </c:pt>
                <c:pt idx="82">
                  <c:v>47.2257836</c:v>
                </c:pt>
                <c:pt idx="83">
                  <c:v>47.225792800000001</c:v>
                </c:pt>
                <c:pt idx="84">
                  <c:v>47.225818500000003</c:v>
                </c:pt>
                <c:pt idx="85">
                  <c:v>47.225836700000002</c:v>
                </c:pt>
                <c:pt idx="86">
                  <c:v>47.225851400000003</c:v>
                </c:pt>
                <c:pt idx="87">
                  <c:v>47.225873100000001</c:v>
                </c:pt>
                <c:pt idx="88">
                  <c:v>47.225904</c:v>
                </c:pt>
                <c:pt idx="89">
                  <c:v>47.225951999999999</c:v>
                </c:pt>
                <c:pt idx="90">
                  <c:v>47.226003499999997</c:v>
                </c:pt>
                <c:pt idx="91">
                  <c:v>47.226067299999997</c:v>
                </c:pt>
                <c:pt idx="92">
                  <c:v>47.226120899999998</c:v>
                </c:pt>
                <c:pt idx="93">
                  <c:v>47.226176100000004</c:v>
                </c:pt>
                <c:pt idx="94">
                  <c:v>47.226238899999998</c:v>
                </c:pt>
                <c:pt idx="95">
                  <c:v>47.226304499999998</c:v>
                </c:pt>
                <c:pt idx="96">
                  <c:v>47.226362600000002</c:v>
                </c:pt>
                <c:pt idx="97">
                  <c:v>47.226386300000001</c:v>
                </c:pt>
                <c:pt idx="98">
                  <c:v>47.226398199999998</c:v>
                </c:pt>
                <c:pt idx="99">
                  <c:v>47.226402700000001</c:v>
                </c:pt>
                <c:pt idx="100">
                  <c:v>47.226393199999997</c:v>
                </c:pt>
                <c:pt idx="101">
                  <c:v>47.226374</c:v>
                </c:pt>
                <c:pt idx="102">
                  <c:v>47.226356299999999</c:v>
                </c:pt>
                <c:pt idx="103">
                  <c:v>47.226344300000001</c:v>
                </c:pt>
                <c:pt idx="104">
                  <c:v>47.226334299999998</c:v>
                </c:pt>
                <c:pt idx="105">
                  <c:v>47.226328000000002</c:v>
                </c:pt>
                <c:pt idx="106">
                  <c:v>47.226304300000002</c:v>
                </c:pt>
                <c:pt idx="107">
                  <c:v>47.226275100000002</c:v>
                </c:pt>
                <c:pt idx="108">
                  <c:v>47.2262196</c:v>
                </c:pt>
                <c:pt idx="109">
                  <c:v>47.226177700000001</c:v>
                </c:pt>
                <c:pt idx="110">
                  <c:v>47.226134000000002</c:v>
                </c:pt>
                <c:pt idx="111">
                  <c:v>47.226092100000002</c:v>
                </c:pt>
                <c:pt idx="112">
                  <c:v>47.2260256</c:v>
                </c:pt>
                <c:pt idx="113">
                  <c:v>47.225932100000001</c:v>
                </c:pt>
                <c:pt idx="114">
                  <c:v>47.225871099999999</c:v>
                </c:pt>
                <c:pt idx="115">
                  <c:v>47.2258347</c:v>
                </c:pt>
                <c:pt idx="116">
                  <c:v>47.225786399999997</c:v>
                </c:pt>
                <c:pt idx="117">
                  <c:v>47.225740799999997</c:v>
                </c:pt>
                <c:pt idx="118">
                  <c:v>47.225693300000003</c:v>
                </c:pt>
                <c:pt idx="119">
                  <c:v>47.225651499999998</c:v>
                </c:pt>
                <c:pt idx="120">
                  <c:v>47.225606800000001</c:v>
                </c:pt>
                <c:pt idx="121">
                  <c:v>47.225556099999999</c:v>
                </c:pt>
                <c:pt idx="122">
                  <c:v>47.225506000000003</c:v>
                </c:pt>
                <c:pt idx="123">
                  <c:v>47.225452199999999</c:v>
                </c:pt>
                <c:pt idx="124">
                  <c:v>47.225400200000003</c:v>
                </c:pt>
                <c:pt idx="125">
                  <c:v>47.2253531</c:v>
                </c:pt>
                <c:pt idx="126">
                  <c:v>47.225304000000001</c:v>
                </c:pt>
                <c:pt idx="127">
                  <c:v>47.225260200000001</c:v>
                </c:pt>
                <c:pt idx="128">
                  <c:v>47.225212900000002</c:v>
                </c:pt>
                <c:pt idx="129">
                  <c:v>47.225169600000001</c:v>
                </c:pt>
                <c:pt idx="130">
                  <c:v>47.225121299999998</c:v>
                </c:pt>
                <c:pt idx="131">
                  <c:v>47.225086699999999</c:v>
                </c:pt>
                <c:pt idx="132">
                  <c:v>47.225040300000003</c:v>
                </c:pt>
                <c:pt idx="133">
                  <c:v>47.224997500000001</c:v>
                </c:pt>
                <c:pt idx="134">
                  <c:v>47.224950999999997</c:v>
                </c:pt>
                <c:pt idx="135">
                  <c:v>47.224902800000002</c:v>
                </c:pt>
                <c:pt idx="136">
                  <c:v>47.224855400000003</c:v>
                </c:pt>
                <c:pt idx="137">
                  <c:v>47.2247871</c:v>
                </c:pt>
                <c:pt idx="138">
                  <c:v>47.224746699999997</c:v>
                </c:pt>
                <c:pt idx="139">
                  <c:v>47.224682899999998</c:v>
                </c:pt>
                <c:pt idx="140">
                  <c:v>47.224627099999999</c:v>
                </c:pt>
                <c:pt idx="141">
                  <c:v>47.2245761</c:v>
                </c:pt>
                <c:pt idx="142">
                  <c:v>47.224521500000002</c:v>
                </c:pt>
                <c:pt idx="143">
                  <c:v>47.224452700000001</c:v>
                </c:pt>
                <c:pt idx="144">
                  <c:v>47.224391699999998</c:v>
                </c:pt>
                <c:pt idx="145">
                  <c:v>47.224332500000003</c:v>
                </c:pt>
                <c:pt idx="146">
                  <c:v>47.224269900000003</c:v>
                </c:pt>
                <c:pt idx="147">
                  <c:v>47.224208400000002</c:v>
                </c:pt>
                <c:pt idx="148">
                  <c:v>47.224144099999997</c:v>
                </c:pt>
                <c:pt idx="149">
                  <c:v>47.2240854</c:v>
                </c:pt>
                <c:pt idx="150">
                  <c:v>47.224012999999999</c:v>
                </c:pt>
                <c:pt idx="151">
                  <c:v>47.223960599999998</c:v>
                </c:pt>
                <c:pt idx="152">
                  <c:v>47.223896699999997</c:v>
                </c:pt>
                <c:pt idx="153">
                  <c:v>47.223843899999999</c:v>
                </c:pt>
                <c:pt idx="154">
                  <c:v>47.223788800000001</c:v>
                </c:pt>
                <c:pt idx="155">
                  <c:v>47.223720499999999</c:v>
                </c:pt>
                <c:pt idx="156">
                  <c:v>47.223651799999999</c:v>
                </c:pt>
                <c:pt idx="157">
                  <c:v>47.223580800000001</c:v>
                </c:pt>
                <c:pt idx="158">
                  <c:v>47.2234999</c:v>
                </c:pt>
                <c:pt idx="159">
                  <c:v>47.223439200000001</c:v>
                </c:pt>
                <c:pt idx="160">
                  <c:v>47.223385</c:v>
                </c:pt>
                <c:pt idx="161">
                  <c:v>47.223328500000001</c:v>
                </c:pt>
                <c:pt idx="162">
                  <c:v>47.223269899999998</c:v>
                </c:pt>
                <c:pt idx="163">
                  <c:v>47.223201199999998</c:v>
                </c:pt>
                <c:pt idx="164">
                  <c:v>47.223136199999999</c:v>
                </c:pt>
                <c:pt idx="165">
                  <c:v>47.223072199999997</c:v>
                </c:pt>
                <c:pt idx="166">
                  <c:v>47.223014300000003</c:v>
                </c:pt>
                <c:pt idx="167">
                  <c:v>47.222938300000003</c:v>
                </c:pt>
                <c:pt idx="168">
                  <c:v>47.222864000000001</c:v>
                </c:pt>
                <c:pt idx="169">
                  <c:v>47.222802399999999</c:v>
                </c:pt>
                <c:pt idx="170">
                  <c:v>47.222730499999997</c:v>
                </c:pt>
                <c:pt idx="171">
                  <c:v>47.222683600000003</c:v>
                </c:pt>
                <c:pt idx="172">
                  <c:v>47.222630299999999</c:v>
                </c:pt>
                <c:pt idx="173">
                  <c:v>47.2225775</c:v>
                </c:pt>
                <c:pt idx="174">
                  <c:v>47.222517000000003</c:v>
                </c:pt>
                <c:pt idx="175">
                  <c:v>47.222454499999998</c:v>
                </c:pt>
                <c:pt idx="176">
                  <c:v>47.222402600000002</c:v>
                </c:pt>
                <c:pt idx="177">
                  <c:v>47.222349299999998</c:v>
                </c:pt>
                <c:pt idx="178">
                  <c:v>47.2222972</c:v>
                </c:pt>
                <c:pt idx="179">
                  <c:v>47.222236600000002</c:v>
                </c:pt>
                <c:pt idx="180">
                  <c:v>47.222162400000002</c:v>
                </c:pt>
                <c:pt idx="181">
                  <c:v>47.222115000000002</c:v>
                </c:pt>
                <c:pt idx="182">
                  <c:v>47.222054</c:v>
                </c:pt>
                <c:pt idx="183">
                  <c:v>47.221992999999998</c:v>
                </c:pt>
                <c:pt idx="184">
                  <c:v>47.221928499999997</c:v>
                </c:pt>
                <c:pt idx="185">
                  <c:v>47.221859700000003</c:v>
                </c:pt>
                <c:pt idx="186">
                  <c:v>47.221786799999997</c:v>
                </c:pt>
                <c:pt idx="187">
                  <c:v>47.221713399999999</c:v>
                </c:pt>
                <c:pt idx="188">
                  <c:v>47.221639600000003</c:v>
                </c:pt>
                <c:pt idx="189">
                  <c:v>47.221565300000002</c:v>
                </c:pt>
                <c:pt idx="190">
                  <c:v>47.221480499999998</c:v>
                </c:pt>
                <c:pt idx="191">
                  <c:v>47.221397500000002</c:v>
                </c:pt>
                <c:pt idx="192">
                  <c:v>47.2213329</c:v>
                </c:pt>
                <c:pt idx="193">
                  <c:v>47.2212678</c:v>
                </c:pt>
                <c:pt idx="194">
                  <c:v>47.221209500000001</c:v>
                </c:pt>
                <c:pt idx="195">
                  <c:v>47.221131499999998</c:v>
                </c:pt>
                <c:pt idx="196">
                  <c:v>47.221054100000003</c:v>
                </c:pt>
                <c:pt idx="197">
                  <c:v>47.2209839</c:v>
                </c:pt>
                <c:pt idx="198">
                  <c:v>47.220909499999998</c:v>
                </c:pt>
                <c:pt idx="199">
                  <c:v>47.220823000000003</c:v>
                </c:pt>
                <c:pt idx="200">
                  <c:v>47.220723800000002</c:v>
                </c:pt>
                <c:pt idx="201">
                  <c:v>47.220648199999999</c:v>
                </c:pt>
                <c:pt idx="202">
                  <c:v>47.220567600000003</c:v>
                </c:pt>
                <c:pt idx="203">
                  <c:v>47.220497100000003</c:v>
                </c:pt>
                <c:pt idx="204">
                  <c:v>47.220438799999997</c:v>
                </c:pt>
                <c:pt idx="205">
                  <c:v>47.220374999999997</c:v>
                </c:pt>
                <c:pt idx="206">
                  <c:v>47.220318499999998</c:v>
                </c:pt>
                <c:pt idx="207">
                  <c:v>47.220274400000001</c:v>
                </c:pt>
                <c:pt idx="208">
                  <c:v>47.220233399999998</c:v>
                </c:pt>
                <c:pt idx="209">
                  <c:v>47.220185600000001</c:v>
                </c:pt>
                <c:pt idx="210">
                  <c:v>47.220136400000001</c:v>
                </c:pt>
                <c:pt idx="211">
                  <c:v>47.220090399999997</c:v>
                </c:pt>
                <c:pt idx="212">
                  <c:v>47.220041100000003</c:v>
                </c:pt>
                <c:pt idx="213">
                  <c:v>47.219988299999997</c:v>
                </c:pt>
                <c:pt idx="214">
                  <c:v>47.2199496</c:v>
                </c:pt>
                <c:pt idx="215">
                  <c:v>47.219904499999998</c:v>
                </c:pt>
                <c:pt idx="216">
                  <c:v>47.219863099999998</c:v>
                </c:pt>
                <c:pt idx="217">
                  <c:v>47.219810000000003</c:v>
                </c:pt>
                <c:pt idx="218">
                  <c:v>47.219757600000001</c:v>
                </c:pt>
                <c:pt idx="219">
                  <c:v>47.219709700000003</c:v>
                </c:pt>
                <c:pt idx="220">
                  <c:v>47.219664600000002</c:v>
                </c:pt>
                <c:pt idx="221">
                  <c:v>47.219623200000001</c:v>
                </c:pt>
                <c:pt idx="222">
                  <c:v>47.219587699999998</c:v>
                </c:pt>
                <c:pt idx="223">
                  <c:v>47.219532700000002</c:v>
                </c:pt>
                <c:pt idx="224">
                  <c:v>47.219483500000003</c:v>
                </c:pt>
                <c:pt idx="225">
                  <c:v>47.2194371</c:v>
                </c:pt>
                <c:pt idx="226">
                  <c:v>47.219386100000001</c:v>
                </c:pt>
                <c:pt idx="227">
                  <c:v>47.219335700000002</c:v>
                </c:pt>
                <c:pt idx="228">
                  <c:v>47.219304700000002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5F-4AEB-9682-E87490201E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5761472"/>
        <c:axId val="835770208"/>
      </c:scatterChart>
      <c:valAx>
        <c:axId val="835761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Latitud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835770208"/>
        <c:crosses val="autoZero"/>
        <c:crossBetween val="midCat"/>
      </c:valAx>
      <c:valAx>
        <c:axId val="83577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Longitud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835761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0</xdr:colOff>
      <xdr:row>9</xdr:row>
      <xdr:rowOff>9525</xdr:rowOff>
    </xdr:from>
    <xdr:to>
      <xdr:col>34</xdr:col>
      <xdr:colOff>571500</xdr:colOff>
      <xdr:row>42</xdr:row>
      <xdr:rowOff>133350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A9863F7-F813-6E82-9193-6E3B3886E2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41"/>
  <sheetViews>
    <sheetView topLeftCell="Q1" workbookViewId="0">
      <selection activeCell="X7" sqref="X7"/>
    </sheetView>
  </sheetViews>
  <sheetFormatPr baseColWidth="10" defaultColWidth="11.5" defaultRowHeight="15" x14ac:dyDescent="0.2"/>
  <cols>
    <col min="2" max="3" width="12.83203125" bestFit="1" customWidth="1"/>
    <col min="4" max="4" width="12" bestFit="1" customWidth="1"/>
    <col min="5" max="5" width="12.5" bestFit="1" customWidth="1"/>
    <col min="6" max="8" width="12.6640625" bestFit="1" customWidth="1"/>
    <col min="10" max="10" width="26.33203125" customWidth="1"/>
    <col min="11" max="11" width="15.5" customWidth="1"/>
    <col min="12" max="13" width="14.33203125" customWidth="1"/>
    <col min="14" max="14" width="20.6640625" customWidth="1"/>
    <col min="15" max="15" width="14" customWidth="1"/>
    <col min="16" max="16" width="11.83203125" bestFit="1" customWidth="1"/>
    <col min="17" max="17" width="19.1640625" customWidth="1"/>
    <col min="18" max="18" width="16.33203125" customWidth="1"/>
    <col min="20" max="20" width="20" customWidth="1"/>
  </cols>
  <sheetData>
    <row r="1" spans="1:22" ht="31" customHeight="1" x14ac:dyDescent="0.2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236</v>
      </c>
      <c r="G1" s="6" t="s">
        <v>235</v>
      </c>
      <c r="H1" s="6" t="s">
        <v>238</v>
      </c>
      <c r="I1" s="6" t="s">
        <v>237</v>
      </c>
      <c r="J1" s="6" t="s">
        <v>250</v>
      </c>
      <c r="K1" s="6" t="s">
        <v>239</v>
      </c>
      <c r="L1" s="6" t="s">
        <v>240</v>
      </c>
      <c r="M1" s="6" t="s">
        <v>241</v>
      </c>
      <c r="N1" s="5" t="s">
        <v>242</v>
      </c>
      <c r="O1" s="6" t="s">
        <v>244</v>
      </c>
      <c r="P1" s="4" t="s">
        <v>243</v>
      </c>
      <c r="Q1" s="4" t="s">
        <v>246</v>
      </c>
      <c r="R1" s="4" t="s">
        <v>245</v>
      </c>
      <c r="S1" s="4" t="s">
        <v>247</v>
      </c>
      <c r="T1" s="4" t="s">
        <v>248</v>
      </c>
      <c r="U1" s="4" t="s">
        <v>249</v>
      </c>
    </row>
    <row r="2" spans="1:22" x14ac:dyDescent="0.2">
      <c r="A2" s="3" t="s">
        <v>5</v>
      </c>
      <c r="B2">
        <v>14.761030099999999</v>
      </c>
      <c r="C2">
        <v>47.2192723</v>
      </c>
    </row>
    <row r="3" spans="1:22" x14ac:dyDescent="0.2">
      <c r="A3" s="3" t="s">
        <v>6</v>
      </c>
      <c r="B3">
        <v>14.762025</v>
      </c>
      <c r="C3">
        <v>47.219464100000003</v>
      </c>
      <c r="D3">
        <f>B3-B2</f>
        <v>9.9490000000024281E-4</v>
      </c>
      <c r="E3">
        <f>C3-C2</f>
        <v>1.9180000000318387E-4</v>
      </c>
      <c r="F3" s="2">
        <f>D3*111000</f>
        <v>110.43390000002695</v>
      </c>
      <c r="G3">
        <f>E3*111000</f>
        <v>21.289800000353409</v>
      </c>
      <c r="H3">
        <f>ABS(F3)</f>
        <v>110.43390000002695</v>
      </c>
      <c r="I3">
        <f>ABS(G3)</f>
        <v>21.289800000353409</v>
      </c>
      <c r="J3">
        <f>SQRT(F3^2+G3^2)</f>
        <v>112.46733682839209</v>
      </c>
      <c r="K3">
        <f>ATAN(F3/G3)</f>
        <v>1.3803495353416166</v>
      </c>
      <c r="L3">
        <f>F4/J3</f>
        <v>0.9724450056719629</v>
      </c>
      <c r="M3">
        <f t="shared" ref="M3:M66" si="0">G3/J3</f>
        <v>0.18929762721098642</v>
      </c>
      <c r="N3">
        <f>SQRT(L3^2+M3^2)</f>
        <v>0.99069817841967067</v>
      </c>
      <c r="O3">
        <f>(L4-L3)/J3</f>
        <v>1.2396933081092917E-4</v>
      </c>
      <c r="P3">
        <f>(M4-M3)/J3</f>
        <v>4.1384575189994432E-5</v>
      </c>
      <c r="Q3">
        <f t="shared" ref="Q3:Q66" si="1">SQRT((O3)^2+(P3)^2)</f>
        <v>1.3069459837868546E-4</v>
      </c>
      <c r="R3">
        <f>1/Q3</f>
        <v>7651.4256320105624</v>
      </c>
      <c r="S3">
        <f t="shared" ref="S3:S66" si="2">J3/313.15</f>
        <v>0.35914844907677501</v>
      </c>
      <c r="T3">
        <f>J4-J3/S3</f>
        <v>-201.6647071371828</v>
      </c>
      <c r="V3" t="s">
        <v>7</v>
      </c>
    </row>
    <row r="4" spans="1:22" x14ac:dyDescent="0.2">
      <c r="A4" s="3" t="s">
        <v>8</v>
      </c>
      <c r="B4">
        <v>14.763010299999999</v>
      </c>
      <c r="C4">
        <v>47.219658899999999</v>
      </c>
      <c r="D4">
        <f>B4-B3</f>
        <v>9.8529999999996676E-4</v>
      </c>
      <c r="E4">
        <f>C4-C3</f>
        <v>1.947999999956096E-4</v>
      </c>
      <c r="F4" s="2">
        <f t="shared" ref="F4:F67" si="3">D4*111000</f>
        <v>109.36829999999631</v>
      </c>
      <c r="G4">
        <f>E4*111000</f>
        <v>21.622799999512665</v>
      </c>
      <c r="H4">
        <f t="shared" ref="H4:H67" si="4">ABS(F4)</f>
        <v>109.36829999999631</v>
      </c>
      <c r="I4">
        <f t="shared" ref="I4:I67" si="5">ABS(G4)</f>
        <v>21.622799999512665</v>
      </c>
      <c r="J4">
        <f t="shared" ref="J4:J67" si="6">SQRT(F4^2+G4^2)</f>
        <v>111.48529286281719</v>
      </c>
      <c r="K4">
        <f>ATAN(F4/G4)</f>
        <v>1.3756072343817822</v>
      </c>
      <c r="L4">
        <f t="shared" ref="L4:L67" si="7">F5/J4</f>
        <v>0.98638750615666604</v>
      </c>
      <c r="M4">
        <f t="shared" si="0"/>
        <v>0.19395204016837944</v>
      </c>
      <c r="N4">
        <f t="shared" ref="N4:N67" si="8">SQRT(L4^2+M4^2)</f>
        <v>1.0052749405945836</v>
      </c>
      <c r="O4">
        <f t="shared" ref="O4:O67" si="9">(L5-L4)/J4</f>
        <v>-3.3675062438453878E-4</v>
      </c>
      <c r="P4">
        <f t="shared" ref="P4:P67" si="10">(M5-M4)/J4</f>
        <v>-9.6622712847585293E-5</v>
      </c>
      <c r="Q4">
        <f t="shared" si="1"/>
        <v>3.5033831029649564E-4</v>
      </c>
      <c r="R4">
        <f t="shared" ref="R4:R67" si="11">1/Q4</f>
        <v>2854.3838073366501</v>
      </c>
      <c r="S4">
        <f t="shared" si="2"/>
        <v>0.35601243130390292</v>
      </c>
      <c r="T4">
        <f t="shared" ref="T4:T67" si="12">(J5-J4)/S4</f>
        <v>1.0537685744946115</v>
      </c>
      <c r="U4">
        <f>(T4-T3)/(S4-S3)</f>
        <v>-64642.004731376161</v>
      </c>
    </row>
    <row r="5" spans="1:22" x14ac:dyDescent="0.2">
      <c r="A5" s="3" t="s">
        <v>9</v>
      </c>
      <c r="B5">
        <v>14.764001</v>
      </c>
      <c r="C5">
        <v>47.219843500000003</v>
      </c>
      <c r="D5">
        <f t="shared" ref="D5:D68" si="13">B5-B4</f>
        <v>9.9070000000089919E-4</v>
      </c>
      <c r="E5">
        <f t="shared" ref="E5:E68" si="14">C5-C4</f>
        <v>1.8460000000430909E-4</v>
      </c>
      <c r="F5" s="2">
        <f t="shared" si="3"/>
        <v>109.96770000009981</v>
      </c>
      <c r="G5">
        <f t="shared" ref="G5:G67" si="15">E5*111000</f>
        <v>20.49060000047831</v>
      </c>
      <c r="H5">
        <f t="shared" si="4"/>
        <v>109.96770000009981</v>
      </c>
      <c r="I5">
        <f t="shared" si="5"/>
        <v>20.49060000047831</v>
      </c>
      <c r="J5">
        <f t="shared" si="6"/>
        <v>111.86044757505466</v>
      </c>
      <c r="K5">
        <f>ATAN(F5/G5)</f>
        <v>1.3865760812851184</v>
      </c>
      <c r="L5">
        <f t="shared" si="7"/>
        <v>0.94884476417541919</v>
      </c>
      <c r="M5">
        <f t="shared" si="0"/>
        <v>0.18318002872936651</v>
      </c>
      <c r="N5">
        <f t="shared" si="8"/>
        <v>0.96636499803562748</v>
      </c>
      <c r="O5">
        <f t="shared" si="9"/>
        <v>-3.9740998378208763E-4</v>
      </c>
      <c r="P5">
        <f t="shared" si="10"/>
        <v>7.3573816914380726E-6</v>
      </c>
      <c r="Q5">
        <f t="shared" si="1"/>
        <v>3.9747808276058776E-4</v>
      </c>
      <c r="R5">
        <f t="shared" si="11"/>
        <v>2515.8619893070386</v>
      </c>
      <c r="S5">
        <f t="shared" si="2"/>
        <v>0.35721043453633938</v>
      </c>
      <c r="T5">
        <f t="shared" si="12"/>
        <v>-10.857827741216063</v>
      </c>
      <c r="U5">
        <f>(T5-T4)/(S5-S4)</f>
        <v>-9942.8749382297065</v>
      </c>
    </row>
    <row r="6" spans="1:22" x14ac:dyDescent="0.2">
      <c r="A6" s="3" t="s">
        <v>10</v>
      </c>
      <c r="B6">
        <v>14.7649572</v>
      </c>
      <c r="C6">
        <v>47.220022499999999</v>
      </c>
      <c r="D6">
        <f t="shared" si="13"/>
        <v>9.5619999999918548E-4</v>
      </c>
      <c r="E6">
        <f t="shared" si="14"/>
        <v>1.7899999999571037E-4</v>
      </c>
      <c r="F6" s="2">
        <f t="shared" si="3"/>
        <v>106.13819999990959</v>
      </c>
      <c r="G6">
        <f t="shared" si="15"/>
        <v>19.868999999523851</v>
      </c>
      <c r="H6">
        <f t="shared" si="4"/>
        <v>106.13819999990959</v>
      </c>
      <c r="I6">
        <f t="shared" si="5"/>
        <v>19.868999999523851</v>
      </c>
      <c r="J6">
        <f t="shared" si="6"/>
        <v>107.98191820949415</v>
      </c>
      <c r="K6">
        <f>ATAN(F6/G6)</f>
        <v>1.3857388505199697</v>
      </c>
      <c r="L6">
        <f t="shared" si="7"/>
        <v>0.90439030551875965</v>
      </c>
      <c r="M6">
        <f t="shared" si="0"/>
        <v>0.18400302873835128</v>
      </c>
      <c r="N6">
        <f t="shared" si="8"/>
        <v>0.92291870676739562</v>
      </c>
      <c r="O6">
        <f t="shared" si="9"/>
        <v>-1.5415267003347942E-4</v>
      </c>
      <c r="P6">
        <f t="shared" si="10"/>
        <v>-2.4988917671402797E-5</v>
      </c>
      <c r="Q6">
        <f t="shared" si="1"/>
        <v>1.5616495024440961E-4</v>
      </c>
      <c r="R6">
        <f t="shared" si="11"/>
        <v>6403.4855352300665</v>
      </c>
      <c r="S6">
        <f t="shared" si="2"/>
        <v>0.34482490247323699</v>
      </c>
      <c r="T6">
        <f t="shared" si="12"/>
        <v>-25.167433370139676</v>
      </c>
      <c r="U6">
        <f>(T6-T5)/(S6-S5)</f>
        <v>1155.3484788556814</v>
      </c>
    </row>
    <row r="7" spans="1:22" x14ac:dyDescent="0.2">
      <c r="A7" s="3" t="s">
        <v>11</v>
      </c>
      <c r="B7">
        <v>14.765836999999999</v>
      </c>
      <c r="C7">
        <v>47.220184699999997</v>
      </c>
      <c r="D7">
        <f t="shared" si="13"/>
        <v>8.7979999999987513E-4</v>
      </c>
      <c r="E7">
        <f t="shared" si="14"/>
        <v>1.621999999983359E-4</v>
      </c>
      <c r="F7" s="2">
        <f t="shared" si="3"/>
        <v>97.657799999986139</v>
      </c>
      <c r="G7">
        <f t="shared" si="15"/>
        <v>18.004199999815285</v>
      </c>
      <c r="H7">
        <f t="shared" si="4"/>
        <v>97.657799999986139</v>
      </c>
      <c r="I7">
        <f t="shared" si="5"/>
        <v>18.004199999815285</v>
      </c>
      <c r="J7">
        <f t="shared" si="6"/>
        <v>99.30356045213405</v>
      </c>
      <c r="K7">
        <f t="shared" ref="K7:K70" si="16">ATAN(F7/G7)</f>
        <v>1.3884833730442048</v>
      </c>
      <c r="L7">
        <f t="shared" si="7"/>
        <v>0.88774460451142934</v>
      </c>
      <c r="M7">
        <f t="shared" si="0"/>
        <v>0.18130467747421408</v>
      </c>
      <c r="N7">
        <f t="shared" si="8"/>
        <v>0.90606946141738098</v>
      </c>
      <c r="O7">
        <f t="shared" si="9"/>
        <v>-3.1009432132328425E-3</v>
      </c>
      <c r="P7">
        <f t="shared" si="10"/>
        <v>-1.3700849510188856E-4</v>
      </c>
      <c r="Q7">
        <f t="shared" si="1"/>
        <v>3.1039684501336204E-3</v>
      </c>
      <c r="R7">
        <f t="shared" si="11"/>
        <v>322.16822305553774</v>
      </c>
      <c r="S7">
        <f t="shared" si="2"/>
        <v>0.31711180090095498</v>
      </c>
      <c r="T7">
        <f t="shared" si="12"/>
        <v>-31.159281842844809</v>
      </c>
      <c r="U7">
        <f>(T7-T6)/(S7-S6)</f>
        <v>216.20995604108191</v>
      </c>
    </row>
    <row r="8" spans="1:22" x14ac:dyDescent="0.2">
      <c r="A8" s="3" t="s">
        <v>12</v>
      </c>
      <c r="B8">
        <v>14.766631200000001</v>
      </c>
      <c r="C8">
        <v>47.220319799999999</v>
      </c>
      <c r="D8">
        <f t="shared" si="13"/>
        <v>7.9420000000141044E-4</v>
      </c>
      <c r="E8">
        <f t="shared" si="14"/>
        <v>1.3510000000138689E-4</v>
      </c>
      <c r="F8" s="2">
        <f t="shared" si="3"/>
        <v>88.156200000156559</v>
      </c>
      <c r="G8">
        <f t="shared" si="15"/>
        <v>14.996100000153945</v>
      </c>
      <c r="H8">
        <f t="shared" si="4"/>
        <v>88.156200000156559</v>
      </c>
      <c r="I8">
        <f t="shared" si="5"/>
        <v>14.996100000153945</v>
      </c>
      <c r="J8">
        <f t="shared" si="6"/>
        <v>89.422584472169106</v>
      </c>
      <c r="K8">
        <f t="shared" si="16"/>
        <v>1.4023009280005192</v>
      </c>
      <c r="L8">
        <f t="shared" si="7"/>
        <v>0.57980990267752697</v>
      </c>
      <c r="M8">
        <f t="shared" si="0"/>
        <v>0.16769924609840778</v>
      </c>
      <c r="N8">
        <f t="shared" si="8"/>
        <v>0.60357481755362985</v>
      </c>
      <c r="O8">
        <f t="shared" si="9"/>
        <v>6.8622500978620235E-3</v>
      </c>
      <c r="P8">
        <f t="shared" si="10"/>
        <v>-2.8291462577089809E-4</v>
      </c>
      <c r="Q8">
        <f t="shared" si="1"/>
        <v>6.8680795780976826E-3</v>
      </c>
      <c r="R8">
        <f t="shared" si="11"/>
        <v>145.60110852369877</v>
      </c>
      <c r="S8">
        <f t="shared" si="2"/>
        <v>0.28555830902816259</v>
      </c>
      <c r="T8">
        <f t="shared" si="12"/>
        <v>-129.71315196730311</v>
      </c>
      <c r="U8">
        <f>(T8-T7)/(S8-S7)</f>
        <v>3123.3902897903449</v>
      </c>
    </row>
    <row r="9" spans="1:22" x14ac:dyDescent="0.2">
      <c r="A9" s="3" t="s">
        <v>13</v>
      </c>
      <c r="B9">
        <v>14.767098300000001</v>
      </c>
      <c r="C9">
        <v>47.220387000000002</v>
      </c>
      <c r="D9">
        <f t="shared" si="13"/>
        <v>4.6709999999983154E-4</v>
      </c>
      <c r="E9">
        <f t="shared" si="14"/>
        <v>6.7200000003708737E-5</v>
      </c>
      <c r="F9" s="2">
        <f t="shared" si="3"/>
        <v>51.848099999981301</v>
      </c>
      <c r="G9">
        <f t="shared" si="15"/>
        <v>7.4592000004116699</v>
      </c>
      <c r="H9">
        <f t="shared" si="4"/>
        <v>51.848099999981301</v>
      </c>
      <c r="I9">
        <f t="shared" si="5"/>
        <v>7.4592000004116699</v>
      </c>
      <c r="J9">
        <f t="shared" si="6"/>
        <v>52.381916137672953</v>
      </c>
      <c r="K9">
        <f t="shared" si="16"/>
        <v>1.4279103306730603</v>
      </c>
      <c r="L9">
        <f t="shared" si="7"/>
        <v>1.1934500417227445</v>
      </c>
      <c r="M9">
        <f t="shared" si="0"/>
        <v>0.14240028907699753</v>
      </c>
      <c r="N9">
        <f t="shared" si="8"/>
        <v>1.20191548971516</v>
      </c>
      <c r="O9">
        <f t="shared" si="9"/>
        <v>-6.3206087194999936E-3</v>
      </c>
      <c r="P9">
        <f t="shared" si="10"/>
        <v>6.8683569771265805E-4</v>
      </c>
      <c r="Q9">
        <f t="shared" si="1"/>
        <v>6.3578170672544346E-3</v>
      </c>
      <c r="R9">
        <f t="shared" si="11"/>
        <v>157.28668966435691</v>
      </c>
      <c r="S9">
        <f t="shared" si="2"/>
        <v>0.16727420130184562</v>
      </c>
      <c r="T9">
        <f t="shared" si="12"/>
        <v>66.670430864737682</v>
      </c>
    </row>
    <row r="10" spans="1:22" x14ac:dyDescent="0.2">
      <c r="A10" s="3" t="s">
        <v>14</v>
      </c>
      <c r="B10">
        <v>14.767661500000001</v>
      </c>
      <c r="C10">
        <v>47.220489100000002</v>
      </c>
      <c r="D10">
        <f t="shared" si="13"/>
        <v>5.6320000000020798E-4</v>
      </c>
      <c r="E10">
        <f t="shared" si="14"/>
        <v>1.0209999999943875E-4</v>
      </c>
      <c r="F10" s="2">
        <f t="shared" si="3"/>
        <v>62.515200000023086</v>
      </c>
      <c r="G10">
        <f t="shared" si="15"/>
        <v>11.333099999937701</v>
      </c>
      <c r="H10">
        <f t="shared" si="4"/>
        <v>62.515200000023086</v>
      </c>
      <c r="I10">
        <f t="shared" si="5"/>
        <v>11.333099999937701</v>
      </c>
      <c r="J10">
        <f t="shared" si="6"/>
        <v>63.534159211021866</v>
      </c>
      <c r="K10">
        <f t="shared" si="16"/>
        <v>1.3914585003021149</v>
      </c>
      <c r="L10">
        <f t="shared" si="7"/>
        <v>0.86236444583885141</v>
      </c>
      <c r="M10">
        <f t="shared" si="0"/>
        <v>0.17837805899494208</v>
      </c>
      <c r="N10">
        <f t="shared" si="8"/>
        <v>0.8806197643578938</v>
      </c>
      <c r="O10">
        <f t="shared" si="9"/>
        <v>2.2528980011738585E-3</v>
      </c>
      <c r="P10">
        <f t="shared" si="10"/>
        <v>-1.7619086276358847E-4</v>
      </c>
      <c r="Q10">
        <f t="shared" si="1"/>
        <v>2.2597771181721762E-3</v>
      </c>
      <c r="R10">
        <f t="shared" si="11"/>
        <v>442.52151770120201</v>
      </c>
      <c r="S10">
        <f t="shared" si="2"/>
        <v>0.20288730388319295</v>
      </c>
      <c r="T10">
        <f t="shared" si="12"/>
        <v>-39.245567683265442</v>
      </c>
    </row>
    <row r="11" spans="1:22" x14ac:dyDescent="0.2">
      <c r="A11" s="3" t="s">
        <v>15</v>
      </c>
      <c r="B11">
        <v>14.7681551</v>
      </c>
      <c r="C11">
        <v>47.220572799999999</v>
      </c>
      <c r="D11">
        <f t="shared" si="13"/>
        <v>4.9359999999865067E-4</v>
      </c>
      <c r="E11">
        <f t="shared" si="14"/>
        <v>8.3699999997577379E-5</v>
      </c>
      <c r="F11" s="2">
        <f t="shared" si="3"/>
        <v>54.789599999850225</v>
      </c>
      <c r="G11">
        <f t="shared" si="15"/>
        <v>9.2906999997310891</v>
      </c>
      <c r="H11">
        <f t="shared" si="4"/>
        <v>54.789599999850225</v>
      </c>
      <c r="I11">
        <f t="shared" si="5"/>
        <v>9.2906999997310891</v>
      </c>
      <c r="J11">
        <f t="shared" si="6"/>
        <v>55.571731794398772</v>
      </c>
      <c r="K11">
        <f t="shared" si="16"/>
        <v>1.4028236329861647</v>
      </c>
      <c r="L11">
        <f t="shared" si="7"/>
        <v>1.0055004261316243</v>
      </c>
      <c r="M11">
        <f t="shared" si="0"/>
        <v>0.16718392066859294</v>
      </c>
      <c r="N11">
        <f t="shared" si="8"/>
        <v>1.0193044541651921</v>
      </c>
      <c r="O11">
        <f t="shared" si="9"/>
        <v>-2.6870605808080347E-3</v>
      </c>
      <c r="P11">
        <f t="shared" si="10"/>
        <v>1.1584531766905205E-5</v>
      </c>
      <c r="Q11">
        <f t="shared" si="1"/>
        <v>2.6870855524729152E-3</v>
      </c>
      <c r="R11">
        <f t="shared" si="11"/>
        <v>372.15041369996709</v>
      </c>
      <c r="S11">
        <f t="shared" si="2"/>
        <v>0.17746042406003121</v>
      </c>
      <c r="T11">
        <f t="shared" si="12"/>
        <v>6.2527570624004962</v>
      </c>
    </row>
    <row r="12" spans="1:22" x14ac:dyDescent="0.2">
      <c r="A12" s="3" t="s">
        <v>16</v>
      </c>
      <c r="B12">
        <v>14.768658500000001</v>
      </c>
      <c r="C12">
        <v>47.220658499999999</v>
      </c>
      <c r="D12">
        <f t="shared" si="13"/>
        <v>5.0340000000126395E-4</v>
      </c>
      <c r="E12">
        <f t="shared" si="14"/>
        <v>8.5699999999633292E-5</v>
      </c>
      <c r="F12" s="2">
        <f t="shared" si="3"/>
        <v>55.877400000140298</v>
      </c>
      <c r="G12">
        <f t="shared" si="15"/>
        <v>9.5126999999592954</v>
      </c>
      <c r="H12">
        <f t="shared" si="4"/>
        <v>55.877400000140298</v>
      </c>
      <c r="I12">
        <f t="shared" si="5"/>
        <v>9.5126999999592954</v>
      </c>
      <c r="J12">
        <f t="shared" si="6"/>
        <v>56.681348714236719</v>
      </c>
      <c r="K12">
        <f t="shared" si="16"/>
        <v>1.4021706343215807</v>
      </c>
      <c r="L12">
        <f t="shared" si="7"/>
        <v>0.85617581621965877</v>
      </c>
      <c r="M12">
        <f t="shared" si="0"/>
        <v>0.16782769316090709</v>
      </c>
      <c r="N12">
        <f t="shared" si="8"/>
        <v>0.8724695770461629</v>
      </c>
      <c r="O12">
        <f t="shared" si="9"/>
        <v>-2.3285142913070712E-3</v>
      </c>
      <c r="P12">
        <f t="shared" si="10"/>
        <v>2.2232619789240733E-4</v>
      </c>
      <c r="Q12">
        <f t="shared" si="1"/>
        <v>2.3391040470852435E-3</v>
      </c>
      <c r="R12">
        <f t="shared" si="11"/>
        <v>427.51411646100121</v>
      </c>
      <c r="S12">
        <f t="shared" si="2"/>
        <v>0.18100382792347669</v>
      </c>
      <c r="T12">
        <f t="shared" si="12"/>
        <v>-40.564856761327924</v>
      </c>
    </row>
    <row r="13" spans="1:22" x14ac:dyDescent="0.2">
      <c r="A13" s="3" t="s">
        <v>17</v>
      </c>
      <c r="B13">
        <v>14.769095699999999</v>
      </c>
      <c r="C13">
        <v>47.220738699999998</v>
      </c>
      <c r="D13">
        <f t="shared" si="13"/>
        <v>4.3719999999858317E-4</v>
      </c>
      <c r="E13">
        <f t="shared" si="14"/>
        <v>8.0199999999308602E-5</v>
      </c>
      <c r="F13" s="2">
        <f t="shared" si="3"/>
        <v>48.529199999842731</v>
      </c>
      <c r="G13">
        <f t="shared" si="15"/>
        <v>8.9021999999232548</v>
      </c>
      <c r="H13">
        <f t="shared" si="4"/>
        <v>48.529199999842731</v>
      </c>
      <c r="I13">
        <f t="shared" si="5"/>
        <v>8.9021999999232548</v>
      </c>
      <c r="J13">
        <f t="shared" si="6"/>
        <v>49.33895436126884</v>
      </c>
      <c r="K13">
        <f t="shared" si="16"/>
        <v>1.3893732854718612</v>
      </c>
      <c r="L13">
        <f t="shared" si="7"/>
        <v>0.72419248568799888</v>
      </c>
      <c r="M13">
        <f t="shared" si="0"/>
        <v>0.18042944191195703</v>
      </c>
      <c r="N13">
        <f t="shared" si="8"/>
        <v>0.74633071746754653</v>
      </c>
      <c r="O13">
        <f t="shared" si="9"/>
        <v>1.2530349982754307E-3</v>
      </c>
      <c r="P13">
        <f t="shared" si="10"/>
        <v>7.0854648746058741E-4</v>
      </c>
      <c r="Q13">
        <f t="shared" si="1"/>
        <v>1.4394911711420272E-3</v>
      </c>
      <c r="R13">
        <f t="shared" si="11"/>
        <v>694.68991546967618</v>
      </c>
      <c r="S13">
        <f t="shared" si="2"/>
        <v>0.15755693553015757</v>
      </c>
      <c r="T13">
        <f t="shared" si="12"/>
        <v>-80.918288452987284</v>
      </c>
    </row>
    <row r="14" spans="1:22" x14ac:dyDescent="0.2">
      <c r="A14" s="3" t="s">
        <v>18</v>
      </c>
      <c r="B14">
        <v>14.769417600000001</v>
      </c>
      <c r="C14">
        <v>47.220809699999997</v>
      </c>
      <c r="D14">
        <f t="shared" si="13"/>
        <v>3.2190000000120733E-4</v>
      </c>
      <c r="E14">
        <f t="shared" si="14"/>
        <v>7.0999999998377916E-5</v>
      </c>
      <c r="F14" s="2">
        <f t="shared" si="3"/>
        <v>35.730900000134014</v>
      </c>
      <c r="G14">
        <f t="shared" si="15"/>
        <v>7.8809999998199487</v>
      </c>
      <c r="H14">
        <f t="shared" si="4"/>
        <v>35.730900000134014</v>
      </c>
      <c r="I14">
        <f t="shared" si="5"/>
        <v>7.8809999998199487</v>
      </c>
      <c r="J14">
        <f t="shared" si="6"/>
        <v>36.589716804270829</v>
      </c>
      <c r="K14">
        <f t="shared" si="16"/>
        <v>1.3537067945716159</v>
      </c>
      <c r="L14">
        <f t="shared" si="7"/>
        <v>0.78601592228098294</v>
      </c>
      <c r="M14">
        <f t="shared" si="0"/>
        <v>0.2153883847196123</v>
      </c>
      <c r="N14">
        <f t="shared" si="8"/>
        <v>0.8149927523305639</v>
      </c>
      <c r="O14">
        <f t="shared" si="9"/>
        <v>5.6969996509727101E-3</v>
      </c>
      <c r="P14">
        <f t="shared" si="10"/>
        <v>2.5510100842090233E-3</v>
      </c>
      <c r="Q14">
        <f t="shared" si="1"/>
        <v>6.2420715690321357E-3</v>
      </c>
      <c r="R14">
        <f t="shared" si="11"/>
        <v>160.2032256344435</v>
      </c>
      <c r="S14">
        <f t="shared" si="2"/>
        <v>0.11684405813275053</v>
      </c>
      <c r="T14">
        <f t="shared" si="12"/>
        <v>-54.367594401301126</v>
      </c>
    </row>
    <row r="15" spans="1:22" x14ac:dyDescent="0.2">
      <c r="A15" s="3" t="s">
        <v>19</v>
      </c>
      <c r="B15">
        <v>14.7696767</v>
      </c>
      <c r="C15">
        <v>47.220893799999999</v>
      </c>
      <c r="D15">
        <f t="shared" si="13"/>
        <v>2.5909999999917943E-4</v>
      </c>
      <c r="E15">
        <f t="shared" si="14"/>
        <v>8.4100000002251818E-5</v>
      </c>
      <c r="F15" s="2">
        <f t="shared" si="3"/>
        <v>28.760099999908917</v>
      </c>
      <c r="G15">
        <f t="shared" si="15"/>
        <v>9.3351000002499518</v>
      </c>
      <c r="H15">
        <f t="shared" si="4"/>
        <v>28.760099999908917</v>
      </c>
      <c r="I15">
        <f t="shared" si="5"/>
        <v>9.3351000002499518</v>
      </c>
      <c r="J15">
        <f t="shared" si="6"/>
        <v>30.237186443507397</v>
      </c>
      <c r="K15">
        <f t="shared" si="16"/>
        <v>1.2569397342572464</v>
      </c>
      <c r="L15">
        <f t="shared" si="7"/>
        <v>0.99446752614410416</v>
      </c>
      <c r="M15">
        <f t="shared" si="0"/>
        <v>0.30872912126565955</v>
      </c>
      <c r="N15">
        <f t="shared" si="8"/>
        <v>1.0412873430867393</v>
      </c>
      <c r="O15">
        <f t="shared" si="9"/>
        <v>-2.1139705713655436E-3</v>
      </c>
      <c r="P15">
        <f t="shared" si="10"/>
        <v>1.0807759157485943E-3</v>
      </c>
      <c r="Q15">
        <f t="shared" si="1"/>
        <v>2.3742258015323177E-3</v>
      </c>
      <c r="R15">
        <f t="shared" si="11"/>
        <v>421.18993035734144</v>
      </c>
      <c r="S15">
        <f t="shared" si="2"/>
        <v>9.6558155655460318E-2</v>
      </c>
      <c r="T15">
        <f t="shared" si="12"/>
        <v>18.175205044024729</v>
      </c>
    </row>
    <row r="16" spans="1:22" x14ac:dyDescent="0.2">
      <c r="A16" s="3" t="s">
        <v>20</v>
      </c>
      <c r="B16">
        <v>14.7699476</v>
      </c>
      <c r="C16">
        <v>47.220992199999998</v>
      </c>
      <c r="D16">
        <f t="shared" si="13"/>
        <v>2.709000000002959E-4</v>
      </c>
      <c r="E16">
        <f t="shared" si="14"/>
        <v>9.8399999998832754E-5</v>
      </c>
      <c r="F16" s="2">
        <f t="shared" si="3"/>
        <v>30.069900000032845</v>
      </c>
      <c r="G16">
        <f t="shared" si="15"/>
        <v>10.922399999870436</v>
      </c>
      <c r="H16">
        <f t="shared" si="4"/>
        <v>30.069900000032845</v>
      </c>
      <c r="I16">
        <f t="shared" si="5"/>
        <v>10.922399999870436</v>
      </c>
      <c r="J16">
        <f t="shared" si="6"/>
        <v>31.992150721218245</v>
      </c>
      <c r="K16">
        <f t="shared" si="16"/>
        <v>1.2223810368506549</v>
      </c>
      <c r="L16">
        <f t="shared" si="7"/>
        <v>0.93054700384163636</v>
      </c>
      <c r="M16">
        <f t="shared" si="0"/>
        <v>0.34140874413380223</v>
      </c>
      <c r="N16">
        <f t="shared" si="8"/>
        <v>0.9912001094277918</v>
      </c>
      <c r="O16">
        <f t="shared" si="9"/>
        <v>-1.1429744373717113E-2</v>
      </c>
      <c r="P16">
        <f t="shared" si="10"/>
        <v>1.1248650337913251E-3</v>
      </c>
      <c r="Q16">
        <f t="shared" si="1"/>
        <v>1.1484963116735044E-2</v>
      </c>
      <c r="R16">
        <f t="shared" si="11"/>
        <v>87.070371043932525</v>
      </c>
      <c r="S16">
        <f t="shared" si="2"/>
        <v>0.10216238454803847</v>
      </c>
      <c r="T16">
        <f t="shared" si="12"/>
        <v>1.5199650747133548</v>
      </c>
    </row>
    <row r="17" spans="1:20" x14ac:dyDescent="0.2">
      <c r="A17" s="3" t="s">
        <v>21</v>
      </c>
      <c r="B17">
        <v>14.770215800000001</v>
      </c>
      <c r="C17">
        <v>47.221101500000003</v>
      </c>
      <c r="D17">
        <f t="shared" si="13"/>
        <v>2.6820000000071786E-4</v>
      </c>
      <c r="E17">
        <f t="shared" si="14"/>
        <v>1.0930000000541895E-4</v>
      </c>
      <c r="F17" s="2">
        <f t="shared" si="3"/>
        <v>29.770200000079683</v>
      </c>
      <c r="G17">
        <f t="shared" si="15"/>
        <v>12.132300000601504</v>
      </c>
      <c r="H17">
        <f t="shared" si="4"/>
        <v>29.770200000079683</v>
      </c>
      <c r="I17">
        <f t="shared" si="5"/>
        <v>12.132300000601504</v>
      </c>
      <c r="J17">
        <f t="shared" si="6"/>
        <v>32.147433977680699</v>
      </c>
      <c r="K17">
        <f t="shared" si="16"/>
        <v>1.1838140207039081</v>
      </c>
      <c r="L17">
        <f t="shared" si="7"/>
        <v>0.56488489913268225</v>
      </c>
      <c r="M17">
        <f t="shared" si="0"/>
        <v>0.37739559583588256</v>
      </c>
      <c r="N17">
        <f t="shared" si="8"/>
        <v>0.6793543883897869</v>
      </c>
      <c r="O17">
        <f t="shared" si="9"/>
        <v>3.3047741162464859E-3</v>
      </c>
      <c r="P17">
        <f t="shared" si="10"/>
        <v>1.1807091631666601E-3</v>
      </c>
      <c r="Q17">
        <f t="shared" si="1"/>
        <v>3.509359783122622E-3</v>
      </c>
      <c r="R17">
        <f t="shared" si="11"/>
        <v>284.95225961420283</v>
      </c>
      <c r="S17">
        <f t="shared" si="2"/>
        <v>0.10265825954871691</v>
      </c>
      <c r="T17">
        <f t="shared" si="12"/>
        <v>-118.68878488617862</v>
      </c>
    </row>
    <row r="18" spans="1:20" x14ac:dyDescent="0.2">
      <c r="A18" s="3" t="s">
        <v>22</v>
      </c>
      <c r="B18">
        <v>14.770379399999999</v>
      </c>
      <c r="C18">
        <v>47.221176200000002</v>
      </c>
      <c r="D18">
        <f t="shared" si="13"/>
        <v>1.6359999999870922E-4</v>
      </c>
      <c r="E18">
        <f t="shared" si="14"/>
        <v>7.4699999998983913E-5</v>
      </c>
      <c r="F18" s="2">
        <f t="shared" si="3"/>
        <v>18.159599999856724</v>
      </c>
      <c r="G18">
        <f t="shared" si="15"/>
        <v>8.2916999998872143</v>
      </c>
      <c r="H18">
        <f t="shared" si="4"/>
        <v>18.159599999856724</v>
      </c>
      <c r="I18">
        <f t="shared" si="5"/>
        <v>8.2916999998872143</v>
      </c>
      <c r="J18">
        <f t="shared" si="6"/>
        <v>19.963049893313546</v>
      </c>
      <c r="K18">
        <f t="shared" si="16"/>
        <v>1.1424661985293167</v>
      </c>
      <c r="L18">
        <f t="shared" si="7"/>
        <v>0.67112490684586423</v>
      </c>
      <c r="M18">
        <f t="shared" si="0"/>
        <v>0.41535236570562539</v>
      </c>
      <c r="N18">
        <f t="shared" si="8"/>
        <v>0.78925675688341723</v>
      </c>
      <c r="O18">
        <f t="shared" si="9"/>
        <v>2.5905267957298545E-3</v>
      </c>
      <c r="P18">
        <f t="shared" si="10"/>
        <v>3.1144124444052387E-3</v>
      </c>
      <c r="Q18">
        <f t="shared" si="1"/>
        <v>4.0509744449034237E-3</v>
      </c>
      <c r="R18">
        <f t="shared" si="11"/>
        <v>246.85418622132045</v>
      </c>
      <c r="S18">
        <f t="shared" si="2"/>
        <v>6.3749161402885349E-2</v>
      </c>
      <c r="T18">
        <f t="shared" si="12"/>
        <v>-73.952993298353448</v>
      </c>
    </row>
    <row r="19" spans="1:20" x14ac:dyDescent="0.2">
      <c r="A19" s="3" t="s">
        <v>23</v>
      </c>
      <c r="B19">
        <v>14.7705001</v>
      </c>
      <c r="C19">
        <v>47.221241800000001</v>
      </c>
      <c r="D19">
        <f t="shared" si="13"/>
        <v>1.2070000000008463E-4</v>
      </c>
      <c r="E19">
        <f t="shared" si="14"/>
        <v>6.5599999999221836E-5</v>
      </c>
      <c r="F19" s="2">
        <f t="shared" si="3"/>
        <v>13.397700000009394</v>
      </c>
      <c r="G19">
        <f t="shared" si="15"/>
        <v>7.2815999999136238</v>
      </c>
      <c r="H19">
        <f t="shared" si="4"/>
        <v>13.397700000009394</v>
      </c>
      <c r="I19">
        <f t="shared" si="5"/>
        <v>7.2815999999136238</v>
      </c>
      <c r="J19">
        <f t="shared" si="6"/>
        <v>15.248608587310313</v>
      </c>
      <c r="K19">
        <f t="shared" si="16"/>
        <v>1.0729600902316645</v>
      </c>
      <c r="L19">
        <f t="shared" si="7"/>
        <v>0.72283972251898498</v>
      </c>
      <c r="M19">
        <f t="shared" si="0"/>
        <v>0.47752553672164377</v>
      </c>
      <c r="N19">
        <f t="shared" si="8"/>
        <v>0.8663301349212188</v>
      </c>
      <c r="O19">
        <f t="shared" si="9"/>
        <v>-4.2243356110388652E-2</v>
      </c>
      <c r="P19">
        <f t="shared" si="10"/>
        <v>1.3486928504673298E-2</v>
      </c>
      <c r="Q19">
        <f t="shared" si="1"/>
        <v>4.4344090654328219E-2</v>
      </c>
      <c r="R19">
        <f t="shared" si="11"/>
        <v>22.550919079505235</v>
      </c>
      <c r="S19">
        <f t="shared" si="2"/>
        <v>4.8694263411497095E-2</v>
      </c>
      <c r="T19">
        <f t="shared" si="12"/>
        <v>-3.1767598488256397</v>
      </c>
    </row>
    <row r="20" spans="1:20" x14ac:dyDescent="0.2">
      <c r="A20" s="3" t="s">
        <v>24</v>
      </c>
      <c r="B20">
        <v>14.7705994</v>
      </c>
      <c r="C20">
        <v>47.2213347</v>
      </c>
      <c r="D20">
        <f t="shared" si="13"/>
        <v>9.9300000000468458E-5</v>
      </c>
      <c r="E20">
        <f t="shared" si="14"/>
        <v>9.2899999998508065E-5</v>
      </c>
      <c r="F20" s="2">
        <f t="shared" si="3"/>
        <v>11.022300000051999</v>
      </c>
      <c r="G20">
        <f t="shared" si="15"/>
        <v>10.311899999834395</v>
      </c>
      <c r="H20">
        <f t="shared" si="4"/>
        <v>11.022300000051999</v>
      </c>
      <c r="I20">
        <f t="shared" si="5"/>
        <v>10.311899999834395</v>
      </c>
      <c r="J20">
        <f t="shared" si="6"/>
        <v>15.09391860643653</v>
      </c>
      <c r="K20">
        <f t="shared" si="16"/>
        <v>0.81868451165250833</v>
      </c>
      <c r="L20">
        <f t="shared" si="7"/>
        <v>7.8687319777305018E-2</v>
      </c>
      <c r="M20">
        <f t="shared" si="0"/>
        <v>0.68318243053444527</v>
      </c>
      <c r="N20">
        <f t="shared" si="8"/>
        <v>0.68769900951265595</v>
      </c>
      <c r="O20">
        <f t="shared" si="9"/>
        <v>-3.7592031764339291E-2</v>
      </c>
      <c r="P20">
        <f t="shared" si="10"/>
        <v>2.0703341261654875E-2</v>
      </c>
      <c r="Q20">
        <f t="shared" si="1"/>
        <v>4.2916071483392271E-2</v>
      </c>
      <c r="R20">
        <f t="shared" si="11"/>
        <v>23.301294024244079</v>
      </c>
      <c r="S20">
        <f t="shared" si="2"/>
        <v>4.8200282952056618E-2</v>
      </c>
      <c r="T20">
        <f t="shared" si="12"/>
        <v>-47.861549391886761</v>
      </c>
    </row>
    <row r="21" spans="1:20" x14ac:dyDescent="0.2">
      <c r="A21" s="3" t="s">
        <v>25</v>
      </c>
      <c r="B21">
        <v>14.770610100000001</v>
      </c>
      <c r="C21">
        <v>47.221449399999997</v>
      </c>
      <c r="D21">
        <f t="shared" si="13"/>
        <v>1.0700000000696264E-5</v>
      </c>
      <c r="E21">
        <f t="shared" si="14"/>
        <v>1.146999999974696E-4</v>
      </c>
      <c r="F21" s="2">
        <f t="shared" si="3"/>
        <v>1.1877000000772853</v>
      </c>
      <c r="G21">
        <f t="shared" si="15"/>
        <v>12.731699999719126</v>
      </c>
      <c r="H21">
        <f t="shared" si="4"/>
        <v>1.1877000000772853</v>
      </c>
      <c r="I21">
        <f t="shared" si="5"/>
        <v>12.731699999719126</v>
      </c>
      <c r="J21">
        <f t="shared" si="6"/>
        <v>12.786978383223754</v>
      </c>
      <c r="K21">
        <f t="shared" si="16"/>
        <v>9.3017631975415641E-2</v>
      </c>
      <c r="L21">
        <f t="shared" si="7"/>
        <v>-0.48872374792420881</v>
      </c>
      <c r="M21">
        <f t="shared" si="0"/>
        <v>0.99567697841914293</v>
      </c>
      <c r="N21">
        <f t="shared" si="8"/>
        <v>1.109154428895706</v>
      </c>
      <c r="O21">
        <f t="shared" si="9"/>
        <v>-1.0347370833010645E-2</v>
      </c>
      <c r="P21">
        <f t="shared" si="10"/>
        <v>-3.084265792635401E-3</v>
      </c>
      <c r="Q21">
        <f t="shared" si="1"/>
        <v>1.0797257922058743E-2</v>
      </c>
      <c r="R21">
        <f t="shared" si="11"/>
        <v>92.616107461599583</v>
      </c>
      <c r="S21">
        <f t="shared" si="2"/>
        <v>4.0833397359807615E-2</v>
      </c>
      <c r="T21">
        <f t="shared" si="12"/>
        <v>209.91907480144815</v>
      </c>
    </row>
    <row r="22" spans="1:20" x14ac:dyDescent="0.2">
      <c r="A22" s="3" t="s">
        <v>26</v>
      </c>
      <c r="B22">
        <v>14.7705538</v>
      </c>
      <c r="C22">
        <v>47.221633400000002</v>
      </c>
      <c r="D22">
        <f t="shared" si="13"/>
        <v>-5.6300000000675254E-5</v>
      </c>
      <c r="E22">
        <f t="shared" si="14"/>
        <v>1.8400000000440286E-4</v>
      </c>
      <c r="F22" s="2">
        <f t="shared" si="3"/>
        <v>-6.2493000000749532</v>
      </c>
      <c r="G22">
        <f t="shared" si="15"/>
        <v>20.424000000488718</v>
      </c>
      <c r="H22">
        <f t="shared" si="4"/>
        <v>6.2493000000749532</v>
      </c>
      <c r="I22">
        <f t="shared" si="5"/>
        <v>20.424000000488718</v>
      </c>
      <c r="J22">
        <f t="shared" si="6"/>
        <v>21.358687377994464</v>
      </c>
      <c r="K22">
        <f t="shared" si="16"/>
        <v>-0.29693237318223809</v>
      </c>
      <c r="L22">
        <f t="shared" si="7"/>
        <v>-0.62103535508911589</v>
      </c>
      <c r="M22">
        <f t="shared" si="0"/>
        <v>0.95623853840059758</v>
      </c>
      <c r="N22">
        <f t="shared" si="8"/>
        <v>1.1402092152728704</v>
      </c>
      <c r="O22">
        <f t="shared" si="9"/>
        <v>1.3438571584759468E-2</v>
      </c>
      <c r="P22">
        <f t="shared" si="10"/>
        <v>-1.9081128426697452E-3</v>
      </c>
      <c r="Q22">
        <f t="shared" si="1"/>
        <v>1.3573359969405726E-2</v>
      </c>
      <c r="R22">
        <f t="shared" si="11"/>
        <v>73.673725757954855</v>
      </c>
      <c r="S22">
        <f t="shared" si="2"/>
        <v>6.8205931272535422E-2</v>
      </c>
      <c r="T22">
        <f t="shared" si="12"/>
        <v>170.1974170317593</v>
      </c>
    </row>
    <row r="23" spans="1:20" x14ac:dyDescent="0.2">
      <c r="A23" s="3" t="s">
        <v>27</v>
      </c>
      <c r="B23">
        <v>14.7704343</v>
      </c>
      <c r="C23">
        <v>47.221905300000003</v>
      </c>
      <c r="D23">
        <f t="shared" si="13"/>
        <v>-1.1950000000027217E-4</v>
      </c>
      <c r="E23">
        <f t="shared" si="14"/>
        <v>2.7190000000132386E-4</v>
      </c>
      <c r="F23" s="2">
        <f t="shared" si="3"/>
        <v>-13.26450000003021</v>
      </c>
      <c r="G23">
        <f t="shared" si="15"/>
        <v>30.180900000146949</v>
      </c>
      <c r="H23">
        <f t="shared" si="4"/>
        <v>13.26450000003021</v>
      </c>
      <c r="I23">
        <f t="shared" si="5"/>
        <v>30.180900000146949</v>
      </c>
      <c r="J23">
        <f t="shared" si="6"/>
        <v>32.967160706825688</v>
      </c>
      <c r="K23">
        <f t="shared" si="16"/>
        <v>-0.41408774245847324</v>
      </c>
      <c r="L23">
        <f t="shared" si="7"/>
        <v>-0.33400510580343878</v>
      </c>
      <c r="M23">
        <f t="shared" si="0"/>
        <v>0.91548375271207816</v>
      </c>
      <c r="N23">
        <f t="shared" si="8"/>
        <v>0.97451008829183283</v>
      </c>
      <c r="O23">
        <f t="shared" si="9"/>
        <v>2.8128885120674452E-3</v>
      </c>
      <c r="P23">
        <f t="shared" si="10"/>
        <v>3.9098154852741163E-4</v>
      </c>
      <c r="Q23">
        <f t="shared" si="1"/>
        <v>2.8399310471576419E-3</v>
      </c>
      <c r="R23">
        <f t="shared" si="11"/>
        <v>352.1212252673721</v>
      </c>
      <c r="S23">
        <f t="shared" si="2"/>
        <v>0.10527594030600572</v>
      </c>
      <c r="T23">
        <f t="shared" si="12"/>
        <v>-31.718627928314547</v>
      </c>
    </row>
    <row r="24" spans="1:20" x14ac:dyDescent="0.2">
      <c r="A24" s="3" t="s">
        <v>28</v>
      </c>
      <c r="B24">
        <v>14.7703351</v>
      </c>
      <c r="C24">
        <v>47.2221531</v>
      </c>
      <c r="D24">
        <f t="shared" si="13"/>
        <v>-9.9199999999299848E-5</v>
      </c>
      <c r="E24">
        <f t="shared" si="14"/>
        <v>2.4779999999680058E-4</v>
      </c>
      <c r="F24" s="2">
        <f t="shared" si="3"/>
        <v>-11.011199999922283</v>
      </c>
      <c r="G24">
        <f t="shared" si="15"/>
        <v>27.505799999644864</v>
      </c>
      <c r="H24">
        <f t="shared" si="4"/>
        <v>11.011199999922283</v>
      </c>
      <c r="I24">
        <f t="shared" si="5"/>
        <v>27.505799999644864</v>
      </c>
      <c r="J24">
        <f t="shared" si="6"/>
        <v>29.62795232645604</v>
      </c>
      <c r="K24">
        <f t="shared" si="16"/>
        <v>-0.38078465733539091</v>
      </c>
      <c r="L24">
        <f t="shared" si="7"/>
        <v>-0.24127215817572753</v>
      </c>
      <c r="M24">
        <f t="shared" si="0"/>
        <v>0.9283733042557849</v>
      </c>
      <c r="N24">
        <f t="shared" si="8"/>
        <v>0.959212826418401</v>
      </c>
      <c r="O24">
        <f t="shared" si="9"/>
        <v>-8.2237941412340726E-3</v>
      </c>
      <c r="P24">
        <f t="shared" si="10"/>
        <v>3.7705870770708748E-4</v>
      </c>
      <c r="Q24">
        <f t="shared" si="1"/>
        <v>8.2324336223533311E-3</v>
      </c>
      <c r="R24">
        <f t="shared" si="11"/>
        <v>121.47076379513389</v>
      </c>
      <c r="S24">
        <f t="shared" si="2"/>
        <v>9.4612653126156923E-2</v>
      </c>
      <c r="T24">
        <f t="shared" si="12"/>
        <v>-92.505644231803444</v>
      </c>
    </row>
    <row r="25" spans="1:20" x14ac:dyDescent="0.2">
      <c r="A25" s="3" t="s">
        <v>29</v>
      </c>
      <c r="B25">
        <v>14.770270699999999</v>
      </c>
      <c r="C25">
        <v>47.222329799999997</v>
      </c>
      <c r="D25">
        <f t="shared" si="13"/>
        <v>-6.4400000001185731E-5</v>
      </c>
      <c r="E25">
        <f t="shared" si="14"/>
        <v>1.7669999999725405E-4</v>
      </c>
      <c r="F25" s="2">
        <f t="shared" si="3"/>
        <v>-7.1484000001316161</v>
      </c>
      <c r="G25">
        <f t="shared" si="15"/>
        <v>19.6136999996952</v>
      </c>
      <c r="H25">
        <f t="shared" si="4"/>
        <v>7.1484000001316161</v>
      </c>
      <c r="I25">
        <f t="shared" si="5"/>
        <v>19.6136999996952</v>
      </c>
      <c r="J25">
        <f t="shared" si="6"/>
        <v>20.875747896540741</v>
      </c>
      <c r="K25">
        <f t="shared" si="16"/>
        <v>-0.34949784669583395</v>
      </c>
      <c r="L25">
        <f t="shared" si="7"/>
        <v>-0.48492633893479914</v>
      </c>
      <c r="M25">
        <f t="shared" si="0"/>
        <v>0.93954478167200561</v>
      </c>
      <c r="N25">
        <f t="shared" si="8"/>
        <v>1.0573069331844014</v>
      </c>
      <c r="O25">
        <f t="shared" si="9"/>
        <v>1.101506479704553E-2</v>
      </c>
      <c r="P25">
        <f t="shared" si="10"/>
        <v>-1.8469702638185001E-3</v>
      </c>
      <c r="Q25">
        <f t="shared" si="1"/>
        <v>1.1168838419394448E-2</v>
      </c>
      <c r="R25">
        <f t="shared" si="11"/>
        <v>89.53482559686077</v>
      </c>
      <c r="S25">
        <f t="shared" si="2"/>
        <v>6.666373270490418E-2</v>
      </c>
      <c r="T25">
        <f t="shared" si="12"/>
        <v>36.871216054300611</v>
      </c>
    </row>
    <row r="26" spans="1:20" x14ac:dyDescent="0.2">
      <c r="A26" s="3" t="s">
        <v>30</v>
      </c>
      <c r="B26">
        <v>14.770179499999999</v>
      </c>
      <c r="C26">
        <v>47.222519200000001</v>
      </c>
      <c r="D26">
        <f t="shared" si="13"/>
        <v>-9.1199999999957981E-5</v>
      </c>
      <c r="E26">
        <f t="shared" si="14"/>
        <v>1.8940000000355894E-4</v>
      </c>
      <c r="F26" s="2">
        <f t="shared" si="3"/>
        <v>-10.123199999995336</v>
      </c>
      <c r="G26">
        <f t="shared" si="15"/>
        <v>21.023400000395043</v>
      </c>
      <c r="H26">
        <f t="shared" si="4"/>
        <v>10.123199999995336</v>
      </c>
      <c r="I26">
        <f t="shared" si="5"/>
        <v>21.023400000395043</v>
      </c>
      <c r="J26">
        <f t="shared" si="6"/>
        <v>23.333720788089408</v>
      </c>
      <c r="K26">
        <f t="shared" si="16"/>
        <v>-0.44875509305865097</v>
      </c>
      <c r="L26">
        <f t="shared" si="7"/>
        <v>-0.25497862316761594</v>
      </c>
      <c r="M26">
        <f t="shared" si="0"/>
        <v>0.90098789607212326</v>
      </c>
      <c r="N26">
        <f t="shared" si="8"/>
        <v>0.9363724083616114</v>
      </c>
      <c r="O26">
        <f t="shared" si="9"/>
        <v>-2.0660616234492696E-2</v>
      </c>
      <c r="P26">
        <f t="shared" si="10"/>
        <v>2.398009498352764E-3</v>
      </c>
      <c r="Q26">
        <f t="shared" si="1"/>
        <v>2.0799315198899535E-2</v>
      </c>
      <c r="R26">
        <f t="shared" si="11"/>
        <v>48.078505971817222</v>
      </c>
      <c r="S26">
        <f t="shared" si="2"/>
        <v>7.4512919649016157E-2</v>
      </c>
      <c r="T26">
        <f t="shared" si="12"/>
        <v>-38.080676780836995</v>
      </c>
    </row>
    <row r="27" spans="1:20" x14ac:dyDescent="0.2">
      <c r="A27" s="3" t="s">
        <v>31</v>
      </c>
      <c r="B27">
        <v>14.7701259</v>
      </c>
      <c r="C27">
        <v>47.222695899999998</v>
      </c>
      <c r="D27">
        <f t="shared" si="13"/>
        <v>-5.3599999999320858E-5</v>
      </c>
      <c r="E27">
        <f t="shared" si="14"/>
        <v>1.7669999999725405E-4</v>
      </c>
      <c r="F27" s="2">
        <f t="shared" si="3"/>
        <v>-5.9495999999246152</v>
      </c>
      <c r="G27">
        <f t="shared" si="15"/>
        <v>19.6136999996952</v>
      </c>
      <c r="H27">
        <f t="shared" si="4"/>
        <v>5.9495999999246152</v>
      </c>
      <c r="I27">
        <f t="shared" si="5"/>
        <v>19.6136999996952</v>
      </c>
      <c r="J27">
        <f t="shared" si="6"/>
        <v>20.496218378938746</v>
      </c>
      <c r="K27">
        <f t="shared" si="16"/>
        <v>-0.29451726837595865</v>
      </c>
      <c r="L27">
        <f t="shared" si="7"/>
        <v>-0.73706767369313564</v>
      </c>
      <c r="M27">
        <f t="shared" si="0"/>
        <v>0.95694238015387301</v>
      </c>
      <c r="N27">
        <f t="shared" si="8"/>
        <v>1.207893817575854</v>
      </c>
      <c r="O27">
        <f t="shared" si="9"/>
        <v>-8.4761619276458172E-3</v>
      </c>
      <c r="P27">
        <f t="shared" si="10"/>
        <v>-5.7401315495910731E-3</v>
      </c>
      <c r="Q27">
        <f t="shared" si="1"/>
        <v>1.0236915122744902E-2</v>
      </c>
      <c r="R27">
        <f t="shared" si="11"/>
        <v>97.685678547646532</v>
      </c>
      <c r="S27">
        <f t="shared" si="2"/>
        <v>6.5451759153564576E-2</v>
      </c>
      <c r="T27">
        <f t="shared" si="12"/>
        <v>111.38640652929114</v>
      </c>
    </row>
    <row r="28" spans="1:20" x14ac:dyDescent="0.2">
      <c r="A28" s="3" t="s">
        <v>32</v>
      </c>
      <c r="B28">
        <v>14.769989799999999</v>
      </c>
      <c r="C28">
        <v>47.222906000000002</v>
      </c>
      <c r="D28">
        <f t="shared" si="13"/>
        <v>-1.3610000000063849E-4</v>
      </c>
      <c r="E28">
        <f t="shared" si="14"/>
        <v>2.1010000000387663E-4</v>
      </c>
      <c r="F28" s="2">
        <f t="shared" si="3"/>
        <v>-15.107100000070872</v>
      </c>
      <c r="G28">
        <f t="shared" si="15"/>
        <v>23.321100000430306</v>
      </c>
      <c r="H28">
        <f t="shared" si="4"/>
        <v>15.107100000070872</v>
      </c>
      <c r="I28">
        <f t="shared" si="5"/>
        <v>23.321100000430306</v>
      </c>
      <c r="J28">
        <f t="shared" si="6"/>
        <v>27.786654632074942</v>
      </c>
      <c r="K28">
        <f t="shared" si="16"/>
        <v>-0.57481777204262829</v>
      </c>
      <c r="L28">
        <f t="shared" si="7"/>
        <v>-0.9107969395774107</v>
      </c>
      <c r="M28">
        <f t="shared" si="0"/>
        <v>0.83929139038961831</v>
      </c>
      <c r="N28">
        <f t="shared" si="8"/>
        <v>1.2385318337151112</v>
      </c>
      <c r="O28">
        <f t="shared" si="9"/>
        <v>-1.0680284936207757E-2</v>
      </c>
      <c r="P28">
        <f t="shared" si="10"/>
        <v>-7.0729204047561504E-3</v>
      </c>
      <c r="Q28">
        <f t="shared" si="1"/>
        <v>1.2809944940186209E-2</v>
      </c>
      <c r="R28">
        <f t="shared" si="11"/>
        <v>78.06434802564138</v>
      </c>
      <c r="S28">
        <f t="shared" si="2"/>
        <v>8.8732730742695012E-2</v>
      </c>
      <c r="T28">
        <f t="shared" si="12"/>
        <v>59.161293181302781</v>
      </c>
    </row>
    <row r="29" spans="1:20" x14ac:dyDescent="0.2">
      <c r="A29" s="3" t="s">
        <v>33</v>
      </c>
      <c r="B29">
        <v>14.769761799999999</v>
      </c>
      <c r="C29">
        <v>47.223097299999999</v>
      </c>
      <c r="D29">
        <f t="shared" si="13"/>
        <v>-2.2799999999989495E-4</v>
      </c>
      <c r="E29">
        <f t="shared" si="14"/>
        <v>1.9129999999734082E-4</v>
      </c>
      <c r="F29" s="2">
        <f t="shared" si="3"/>
        <v>-25.30799999998834</v>
      </c>
      <c r="G29">
        <f t="shared" si="15"/>
        <v>21.234299999704831</v>
      </c>
      <c r="H29">
        <f t="shared" si="4"/>
        <v>25.30799999998834</v>
      </c>
      <c r="I29">
        <f t="shared" si="5"/>
        <v>21.234299999704831</v>
      </c>
      <c r="J29">
        <f t="shared" si="6"/>
        <v>33.036197730321121</v>
      </c>
      <c r="K29">
        <f t="shared" si="16"/>
        <v>-0.87270250286346618</v>
      </c>
      <c r="L29">
        <f t="shared" si="7"/>
        <v>-1.2075663284719682</v>
      </c>
      <c r="M29">
        <f t="shared" si="0"/>
        <v>0.64275859386250345</v>
      </c>
      <c r="N29">
        <f t="shared" si="8"/>
        <v>1.3679747978831234</v>
      </c>
      <c r="O29">
        <f t="shared" si="9"/>
        <v>1.0445445931038978E-2</v>
      </c>
      <c r="P29">
        <f t="shared" si="10"/>
        <v>-1.1327045255216339E-2</v>
      </c>
      <c r="Q29">
        <f t="shared" si="1"/>
        <v>1.5408091864730614E-2</v>
      </c>
      <c r="R29">
        <f t="shared" si="11"/>
        <v>64.900962999124971</v>
      </c>
      <c r="S29">
        <f t="shared" si="2"/>
        <v>0.10549640022456051</v>
      </c>
      <c r="T29">
        <f t="shared" si="12"/>
        <v>79.420859628447772</v>
      </c>
    </row>
    <row r="30" spans="1:20" x14ac:dyDescent="0.2">
      <c r="A30" s="3" t="s">
        <v>34</v>
      </c>
      <c r="B30">
        <v>14.769402400000001</v>
      </c>
      <c r="C30">
        <v>47.223197499999998</v>
      </c>
      <c r="D30">
        <f t="shared" si="13"/>
        <v>-3.5939999999889949E-4</v>
      </c>
      <c r="E30">
        <f t="shared" si="14"/>
        <v>1.0019999999855145E-4</v>
      </c>
      <c r="F30" s="2">
        <f t="shared" si="3"/>
        <v>-39.893399999877843</v>
      </c>
      <c r="G30">
        <f t="shared" si="15"/>
        <v>11.122199999839211</v>
      </c>
      <c r="H30">
        <f t="shared" si="4"/>
        <v>39.893399999877843</v>
      </c>
      <c r="I30">
        <f t="shared" si="5"/>
        <v>11.122199999839211</v>
      </c>
      <c r="J30">
        <f t="shared" si="6"/>
        <v>41.414812523862487</v>
      </c>
      <c r="K30">
        <f t="shared" si="16"/>
        <v>-1.2989025885613021</v>
      </c>
      <c r="L30">
        <f t="shared" si="7"/>
        <v>-0.86248851131278637</v>
      </c>
      <c r="M30">
        <f t="shared" si="0"/>
        <v>0.2685560871108808</v>
      </c>
      <c r="N30">
        <f t="shared" si="8"/>
        <v>0.9033320563728785</v>
      </c>
      <c r="O30">
        <f t="shared" si="9"/>
        <v>-4.7390660796146386E-2</v>
      </c>
      <c r="P30">
        <f t="shared" si="10"/>
        <v>-4.7110387296532283E-3</v>
      </c>
      <c r="Q30">
        <f t="shared" si="1"/>
        <v>4.7624244000379665E-2</v>
      </c>
      <c r="R30">
        <f t="shared" si="11"/>
        <v>20.997708645874315</v>
      </c>
      <c r="S30">
        <f t="shared" si="2"/>
        <v>0.13225231526061787</v>
      </c>
      <c r="T30">
        <f t="shared" si="12"/>
        <v>-42.330225536569209</v>
      </c>
    </row>
    <row r="31" spans="1:20" x14ac:dyDescent="0.2">
      <c r="A31" s="3" t="s">
        <v>35</v>
      </c>
      <c r="B31">
        <v>14.769080600000001</v>
      </c>
      <c r="C31">
        <v>47.223221199999998</v>
      </c>
      <c r="D31">
        <f t="shared" si="13"/>
        <v>-3.2180000000003872E-4</v>
      </c>
      <c r="E31">
        <f t="shared" si="14"/>
        <v>2.3699999999848842E-5</v>
      </c>
      <c r="F31" s="2">
        <f t="shared" si="3"/>
        <v>-35.719800000004298</v>
      </c>
      <c r="G31">
        <f t="shared" si="15"/>
        <v>2.6306999999832215</v>
      </c>
      <c r="H31">
        <f t="shared" si="4"/>
        <v>35.719800000004298</v>
      </c>
      <c r="I31">
        <f t="shared" si="5"/>
        <v>2.6306999999832215</v>
      </c>
      <c r="J31">
        <f t="shared" si="6"/>
        <v>35.816542191147079</v>
      </c>
      <c r="K31">
        <f t="shared" si="16"/>
        <v>-1.4972808239106423</v>
      </c>
      <c r="L31">
        <f t="shared" si="7"/>
        <v>-2.8251638435671484</v>
      </c>
      <c r="M31">
        <f t="shared" si="0"/>
        <v>7.3449301329637076E-2</v>
      </c>
      <c r="N31">
        <f t="shared" si="8"/>
        <v>2.8261184587460084</v>
      </c>
      <c r="O31">
        <f t="shared" si="9"/>
        <v>5.6622659316939924E-2</v>
      </c>
      <c r="P31">
        <f t="shared" si="10"/>
        <v>-2.5804698321352402E-3</v>
      </c>
      <c r="Q31">
        <f t="shared" si="1"/>
        <v>5.6681428816472187E-2</v>
      </c>
      <c r="R31">
        <f t="shared" si="11"/>
        <v>17.642462811547723</v>
      </c>
      <c r="S31">
        <f t="shared" si="2"/>
        <v>0.11437503493899755</v>
      </c>
      <c r="T31">
        <f t="shared" si="12"/>
        <v>571.70935569087976</v>
      </c>
    </row>
    <row r="32" spans="1:20" x14ac:dyDescent="0.2">
      <c r="A32" s="3" t="s">
        <v>36</v>
      </c>
      <c r="B32">
        <v>14.768169</v>
      </c>
      <c r="C32">
        <v>47.223203900000001</v>
      </c>
      <c r="D32">
        <f t="shared" si="13"/>
        <v>-9.1160000000023444E-4</v>
      </c>
      <c r="E32">
        <f t="shared" si="14"/>
        <v>-1.7299999996112092E-5</v>
      </c>
      <c r="F32" s="2">
        <f t="shared" si="3"/>
        <v>-101.18760000002602</v>
      </c>
      <c r="G32">
        <f t="shared" si="15"/>
        <v>-1.9202999995684422</v>
      </c>
      <c r="H32">
        <f t="shared" si="4"/>
        <v>101.18760000002602</v>
      </c>
      <c r="I32">
        <f t="shared" si="5"/>
        <v>1.9202999995684422</v>
      </c>
      <c r="J32">
        <f t="shared" si="6"/>
        <v>101.20581972324322</v>
      </c>
      <c r="K32">
        <f t="shared" si="16"/>
        <v>1.551820982807351</v>
      </c>
      <c r="L32">
        <f t="shared" si="7"/>
        <v>-0.79713597716702234</v>
      </c>
      <c r="M32">
        <f t="shared" si="0"/>
        <v>-1.8974205286016971E-2</v>
      </c>
      <c r="N32">
        <f t="shared" si="8"/>
        <v>0.79736176642742251</v>
      </c>
      <c r="O32">
        <f t="shared" si="9"/>
        <v>4.7670186484328211E-4</v>
      </c>
      <c r="P32">
        <f t="shared" si="10"/>
        <v>-8.4315986324249754E-5</v>
      </c>
      <c r="Q32">
        <f t="shared" si="1"/>
        <v>4.8410107776671382E-4</v>
      </c>
      <c r="R32">
        <f t="shared" si="11"/>
        <v>2065.6843083540821</v>
      </c>
      <c r="S32">
        <f t="shared" si="2"/>
        <v>0.32318639541192157</v>
      </c>
      <c r="T32">
        <f t="shared" si="12"/>
        <v>-63.432375063613364</v>
      </c>
    </row>
    <row r="33" spans="1:20" x14ac:dyDescent="0.2">
      <c r="A33" s="3" t="s">
        <v>37</v>
      </c>
      <c r="B33">
        <v>14.7674422</v>
      </c>
      <c r="C33">
        <v>47.223183900000002</v>
      </c>
      <c r="D33">
        <f t="shared" si="13"/>
        <v>-7.2680000000069356E-4</v>
      </c>
      <c r="E33">
        <f t="shared" si="14"/>
        <v>-1.9999999999242846E-5</v>
      </c>
      <c r="F33" s="2">
        <f t="shared" si="3"/>
        <v>-80.674800000076985</v>
      </c>
      <c r="G33">
        <f t="shared" si="15"/>
        <v>-2.2199999999159559</v>
      </c>
      <c r="H33">
        <f t="shared" si="4"/>
        <v>80.674800000076985</v>
      </c>
      <c r="I33">
        <f t="shared" si="5"/>
        <v>2.2199999999159559</v>
      </c>
      <c r="J33">
        <f t="shared" si="6"/>
        <v>80.705339074016962</v>
      </c>
      <c r="K33">
        <f t="shared" si="16"/>
        <v>1.5432853828428201</v>
      </c>
      <c r="L33">
        <f t="shared" si="7"/>
        <v>-0.74889097417195927</v>
      </c>
      <c r="M33">
        <f t="shared" si="0"/>
        <v>-2.7507473797736434E-2</v>
      </c>
      <c r="N33">
        <f t="shared" si="8"/>
        <v>0.74939599165658699</v>
      </c>
      <c r="O33">
        <f t="shared" si="9"/>
        <v>-6.2733463079782861E-3</v>
      </c>
      <c r="P33">
        <f t="shared" si="10"/>
        <v>-1.5711995754169955E-4</v>
      </c>
      <c r="Q33">
        <f t="shared" si="1"/>
        <v>6.275313584266742E-3</v>
      </c>
      <c r="R33">
        <f t="shared" si="11"/>
        <v>159.35458628030426</v>
      </c>
      <c r="S33">
        <f t="shared" si="2"/>
        <v>0.25772102530422153</v>
      </c>
      <c r="T33">
        <f t="shared" si="12"/>
        <v>-78.44518287479606</v>
      </c>
    </row>
    <row r="34" spans="1:20" x14ac:dyDescent="0.2">
      <c r="A34" s="3" t="s">
        <v>38</v>
      </c>
      <c r="B34">
        <v>14.766897699999999</v>
      </c>
      <c r="C34">
        <v>47.223162000000002</v>
      </c>
      <c r="D34">
        <f t="shared" si="13"/>
        <v>-5.4450000000016985E-4</v>
      </c>
      <c r="E34">
        <f t="shared" si="14"/>
        <v>-2.1900000000130149E-5</v>
      </c>
      <c r="F34" s="2">
        <f t="shared" si="3"/>
        <v>-60.439500000018853</v>
      </c>
      <c r="G34">
        <f t="shared" si="15"/>
        <v>-2.4309000000144465</v>
      </c>
      <c r="H34">
        <f t="shared" si="4"/>
        <v>60.439500000018853</v>
      </c>
      <c r="I34">
        <f t="shared" si="5"/>
        <v>2.4309000000144465</v>
      </c>
      <c r="J34">
        <f t="shared" si="6"/>
        <v>60.488366113347361</v>
      </c>
      <c r="K34">
        <f t="shared" si="16"/>
        <v>1.5305976079903687</v>
      </c>
      <c r="L34">
        <f t="shared" si="7"/>
        <v>-1.2551835150860793</v>
      </c>
      <c r="M34">
        <f t="shared" si="0"/>
        <v>-4.0187893246434445E-2</v>
      </c>
      <c r="N34">
        <f t="shared" si="8"/>
        <v>1.2558267091073643</v>
      </c>
      <c r="O34">
        <f t="shared" si="9"/>
        <v>5.2832474292599354E-3</v>
      </c>
      <c r="P34">
        <f t="shared" si="10"/>
        <v>3.1400789490299762E-4</v>
      </c>
      <c r="Q34">
        <f t="shared" si="1"/>
        <v>5.2925706756587702E-3</v>
      </c>
      <c r="R34">
        <f t="shared" si="11"/>
        <v>188.94409943340611</v>
      </c>
      <c r="S34">
        <f t="shared" si="2"/>
        <v>0.19316099668959721</v>
      </c>
      <c r="T34">
        <f t="shared" si="12"/>
        <v>79.999026687703918</v>
      </c>
    </row>
    <row r="35" spans="1:20" x14ac:dyDescent="0.2">
      <c r="A35" s="3" t="s">
        <v>39</v>
      </c>
      <c r="B35">
        <v>14.7662137</v>
      </c>
      <c r="C35">
        <v>47.223147500000003</v>
      </c>
      <c r="D35">
        <f t="shared" si="13"/>
        <v>-6.8399999999968486E-4</v>
      </c>
      <c r="E35">
        <f t="shared" si="14"/>
        <v>-1.4499999998918156E-5</v>
      </c>
      <c r="F35" s="2">
        <f t="shared" si="3"/>
        <v>-75.923999999965019</v>
      </c>
      <c r="G35">
        <f t="shared" si="15"/>
        <v>-1.6094999998799153</v>
      </c>
      <c r="H35">
        <f t="shared" si="4"/>
        <v>75.923999999965019</v>
      </c>
      <c r="I35">
        <f t="shared" si="5"/>
        <v>1.6094999998799153</v>
      </c>
      <c r="J35">
        <f t="shared" si="6"/>
        <v>75.941057842541937</v>
      </c>
      <c r="K35">
        <f t="shared" si="16"/>
        <v>1.5496006710481924</v>
      </c>
      <c r="L35">
        <f t="shared" si="7"/>
        <v>-0.93560851031760306</v>
      </c>
      <c r="M35">
        <f t="shared" si="0"/>
        <v>-2.1194068737060423E-2</v>
      </c>
      <c r="N35">
        <f t="shared" si="8"/>
        <v>0.93584853108200994</v>
      </c>
      <c r="O35">
        <f t="shared" si="9"/>
        <v>-3.0188628195681679E-3</v>
      </c>
      <c r="P35">
        <f t="shared" si="10"/>
        <v>9.806968794892012E-5</v>
      </c>
      <c r="Q35">
        <f t="shared" si="1"/>
        <v>3.0204553277718687E-3</v>
      </c>
      <c r="R35">
        <f t="shared" si="11"/>
        <v>331.07591123940927</v>
      </c>
      <c r="S35">
        <f t="shared" si="2"/>
        <v>0.24250697059729184</v>
      </c>
      <c r="T35">
        <f t="shared" si="12"/>
        <v>-20.136508640854252</v>
      </c>
    </row>
    <row r="36" spans="1:20" x14ac:dyDescent="0.2">
      <c r="A36" s="3" t="s">
        <v>40</v>
      </c>
      <c r="B36">
        <v>14.7655736</v>
      </c>
      <c r="C36">
        <v>47.2231387</v>
      </c>
      <c r="D36">
        <f t="shared" si="13"/>
        <v>-6.4010000000003231E-4</v>
      </c>
      <c r="E36">
        <f t="shared" si="14"/>
        <v>-8.8000000033616743E-6</v>
      </c>
      <c r="F36" s="2">
        <f t="shared" si="3"/>
        <v>-71.051100000003586</v>
      </c>
      <c r="G36">
        <f t="shared" si="15"/>
        <v>-0.97680000037314585</v>
      </c>
      <c r="H36">
        <f t="shared" si="4"/>
        <v>71.051100000003586</v>
      </c>
      <c r="I36">
        <f t="shared" si="5"/>
        <v>0.97680000037314585</v>
      </c>
      <c r="J36">
        <f t="shared" si="6"/>
        <v>71.057814133642182</v>
      </c>
      <c r="K36">
        <f t="shared" si="16"/>
        <v>1.5570493409236941</v>
      </c>
      <c r="L36">
        <f t="shared" si="7"/>
        <v>-1.1648641463171285</v>
      </c>
      <c r="M36">
        <f t="shared" si="0"/>
        <v>-1.3746552891931442E-2</v>
      </c>
      <c r="N36">
        <f t="shared" si="8"/>
        <v>1.1649452549761914</v>
      </c>
      <c r="O36">
        <f t="shared" si="9"/>
        <v>5.1767127826656953E-3</v>
      </c>
      <c r="P36">
        <f t="shared" si="10"/>
        <v>-1.222981699193149E-5</v>
      </c>
      <c r="Q36">
        <f t="shared" si="1"/>
        <v>5.1767272289196444E-3</v>
      </c>
      <c r="R36">
        <f t="shared" si="11"/>
        <v>193.17224102779213</v>
      </c>
      <c r="S36">
        <f t="shared" si="2"/>
        <v>0.22691302613329775</v>
      </c>
      <c r="T36">
        <f t="shared" si="12"/>
        <v>51.666174620251319</v>
      </c>
    </row>
    <row r="37" spans="1:20" x14ac:dyDescent="0.2">
      <c r="A37" s="3" t="s">
        <v>41</v>
      </c>
      <c r="B37">
        <v>14.7648279</v>
      </c>
      <c r="C37">
        <v>47.2231278</v>
      </c>
      <c r="D37">
        <f t="shared" si="13"/>
        <v>-7.4569999999951619E-4</v>
      </c>
      <c r="E37">
        <f t="shared" si="14"/>
        <v>-1.0899999999480769E-5</v>
      </c>
      <c r="F37" s="2">
        <f t="shared" si="3"/>
        <v>-82.772699999946298</v>
      </c>
      <c r="G37">
        <f t="shared" si="15"/>
        <v>-1.2098999999423654</v>
      </c>
      <c r="H37">
        <f t="shared" si="4"/>
        <v>82.772699999946298</v>
      </c>
      <c r="I37">
        <f t="shared" si="5"/>
        <v>1.2098999999423654</v>
      </c>
      <c r="J37">
        <f t="shared" si="6"/>
        <v>82.781542165454795</v>
      </c>
      <c r="K37">
        <f t="shared" si="16"/>
        <v>1.5561802294389409</v>
      </c>
      <c r="L37">
        <f t="shared" si="7"/>
        <v>-0.79701825158321993</v>
      </c>
      <c r="M37">
        <f t="shared" si="0"/>
        <v>-1.4615576954632569E-2</v>
      </c>
      <c r="N37">
        <f t="shared" si="8"/>
        <v>0.79715224922626271</v>
      </c>
      <c r="O37">
        <f t="shared" si="9"/>
        <v>-6.9979657994041645E-3</v>
      </c>
      <c r="P37">
        <f t="shared" si="10"/>
        <v>2.497174240234336E-4</v>
      </c>
      <c r="Q37">
        <f t="shared" si="1"/>
        <v>7.0024198761207733E-3</v>
      </c>
      <c r="R37">
        <f t="shared" si="11"/>
        <v>142.80777469659299</v>
      </c>
      <c r="S37">
        <f t="shared" si="2"/>
        <v>0.26435108467333485</v>
      </c>
      <c r="T37">
        <f t="shared" si="12"/>
        <v>-63.559156956093219</v>
      </c>
    </row>
    <row r="38" spans="1:20" x14ac:dyDescent="0.2">
      <c r="A38" s="3" t="s">
        <v>42</v>
      </c>
      <c r="B38">
        <v>14.7642335</v>
      </c>
      <c r="C38">
        <v>47.2231314</v>
      </c>
      <c r="D38">
        <f t="shared" si="13"/>
        <v>-5.9440000000066107E-4</v>
      </c>
      <c r="E38">
        <f t="shared" si="14"/>
        <v>3.5999999994373866E-6</v>
      </c>
      <c r="F38" s="2">
        <f t="shared" si="3"/>
        <v>-65.978400000073378</v>
      </c>
      <c r="G38">
        <f t="shared" si="15"/>
        <v>0.39959999993754991</v>
      </c>
      <c r="H38">
        <f t="shared" si="4"/>
        <v>65.978400000073378</v>
      </c>
      <c r="I38">
        <f t="shared" si="5"/>
        <v>0.39959999993754991</v>
      </c>
      <c r="J38">
        <f t="shared" si="6"/>
        <v>65.979610083188817</v>
      </c>
      <c r="K38">
        <f t="shared" si="16"/>
        <v>-1.5647398732575979</v>
      </c>
      <c r="L38">
        <f t="shared" si="7"/>
        <v>-1.3763206524790064</v>
      </c>
      <c r="M38">
        <f t="shared" si="0"/>
        <v>6.0564165116120542E-3</v>
      </c>
      <c r="N38">
        <f t="shared" si="8"/>
        <v>1.3763339778633672</v>
      </c>
      <c r="O38">
        <f t="shared" si="9"/>
        <v>1.1004001032514603E-2</v>
      </c>
      <c r="P38">
        <f t="shared" si="10"/>
        <v>-2.5098952090942119E-5</v>
      </c>
      <c r="Q38">
        <f t="shared" si="1"/>
        <v>1.1004029656493048E-2</v>
      </c>
      <c r="R38">
        <f t="shared" si="11"/>
        <v>90.87580015834827</v>
      </c>
      <c r="S38">
        <f t="shared" si="2"/>
        <v>0.21069650353884342</v>
      </c>
      <c r="T38">
        <f t="shared" si="12"/>
        <v>117.84898516791345</v>
      </c>
    </row>
    <row r="39" spans="1:20" x14ac:dyDescent="0.2">
      <c r="A39" s="3" t="s">
        <v>43</v>
      </c>
      <c r="B39">
        <v>14.7634154</v>
      </c>
      <c r="C39">
        <v>47.223134999999999</v>
      </c>
      <c r="D39">
        <f t="shared" si="13"/>
        <v>-8.1810000000004379E-4</v>
      </c>
      <c r="E39">
        <f t="shared" si="14"/>
        <v>3.5999999994373866E-6</v>
      </c>
      <c r="F39" s="2">
        <f t="shared" si="3"/>
        <v>-90.809100000004861</v>
      </c>
      <c r="G39">
        <f t="shared" si="15"/>
        <v>0.39959999993754991</v>
      </c>
      <c r="H39">
        <f t="shared" si="4"/>
        <v>90.809100000004861</v>
      </c>
      <c r="I39">
        <f t="shared" si="5"/>
        <v>0.39959999993754991</v>
      </c>
      <c r="J39">
        <f t="shared" si="6"/>
        <v>90.809979203669201</v>
      </c>
      <c r="K39">
        <f t="shared" si="16"/>
        <v>-1.5663959151544369</v>
      </c>
      <c r="L39">
        <f t="shared" si="7"/>
        <v>-0.65028095499868566</v>
      </c>
      <c r="M39">
        <f t="shared" si="0"/>
        <v>4.4003974391550564E-3</v>
      </c>
      <c r="N39">
        <f t="shared" si="8"/>
        <v>0.65029584339101021</v>
      </c>
      <c r="O39">
        <f t="shared" si="9"/>
        <v>-2.1486189152391416E-3</v>
      </c>
      <c r="P39">
        <f t="shared" si="10"/>
        <v>-7.2404794130827613E-4</v>
      </c>
      <c r="Q39">
        <f t="shared" si="1"/>
        <v>2.2673351459888275E-3</v>
      </c>
      <c r="R39">
        <f t="shared" si="11"/>
        <v>441.04639835408244</v>
      </c>
      <c r="S39">
        <f t="shared" si="2"/>
        <v>0.2899887568375194</v>
      </c>
      <c r="T39">
        <f t="shared" si="12"/>
        <v>-109.13020505759761</v>
      </c>
    </row>
    <row r="40" spans="1:20" x14ac:dyDescent="0.2">
      <c r="A40" s="3" t="s">
        <v>44</v>
      </c>
      <c r="B40">
        <v>14.7628834</v>
      </c>
      <c r="C40">
        <v>47.223102300000001</v>
      </c>
      <c r="D40">
        <f t="shared" si="13"/>
        <v>-5.3199999999975489E-4</v>
      </c>
      <c r="E40">
        <f t="shared" si="14"/>
        <v>-3.2699999998442308E-5</v>
      </c>
      <c r="F40" s="2">
        <f t="shared" si="3"/>
        <v>-59.051999999972793</v>
      </c>
      <c r="G40">
        <f t="shared" si="15"/>
        <v>-3.6296999998270962</v>
      </c>
      <c r="H40">
        <f t="shared" si="4"/>
        <v>59.051999999972793</v>
      </c>
      <c r="I40">
        <f t="shared" si="5"/>
        <v>3.6296999998270962</v>
      </c>
      <c r="J40">
        <f t="shared" si="6"/>
        <v>59.163446705592897</v>
      </c>
      <c r="K40">
        <f t="shared" si="16"/>
        <v>1.5094073946078088</v>
      </c>
      <c r="L40">
        <f t="shared" si="7"/>
        <v>-0.84539699400816237</v>
      </c>
      <c r="M40">
        <f t="shared" si="0"/>
        <v>-6.1350381053509005E-2</v>
      </c>
      <c r="N40">
        <f t="shared" si="8"/>
        <v>0.84762016654480776</v>
      </c>
      <c r="O40">
        <f t="shared" si="9"/>
        <v>1.7267917289050371E-3</v>
      </c>
      <c r="P40">
        <f t="shared" si="10"/>
        <v>-2.8853606522016685E-3</v>
      </c>
      <c r="Q40">
        <f t="shared" si="1"/>
        <v>3.3626055029230659E-3</v>
      </c>
      <c r="R40">
        <f t="shared" si="11"/>
        <v>297.38843855775349</v>
      </c>
      <c r="S40">
        <f t="shared" si="2"/>
        <v>0.18893005494361456</v>
      </c>
      <c r="T40">
        <f t="shared" si="12"/>
        <v>-40.984322172361928</v>
      </c>
    </row>
    <row r="41" spans="1:20" x14ac:dyDescent="0.2">
      <c r="A41" s="3" t="s">
        <v>45</v>
      </c>
      <c r="B41">
        <v>14.762432799999999</v>
      </c>
      <c r="C41">
        <v>47.222994800000002</v>
      </c>
      <c r="D41">
        <f t="shared" si="13"/>
        <v>-4.5060000000063383E-4</v>
      </c>
      <c r="E41">
        <f t="shared" si="14"/>
        <v>-1.0749999999859483E-4</v>
      </c>
      <c r="F41" s="2">
        <f t="shared" si="3"/>
        <v>-50.016600000070355</v>
      </c>
      <c r="G41">
        <f t="shared" si="15"/>
        <v>-11.932499999844026</v>
      </c>
      <c r="H41">
        <f t="shared" si="4"/>
        <v>50.016600000070355</v>
      </c>
      <c r="I41">
        <f t="shared" si="5"/>
        <v>11.932499999844026</v>
      </c>
      <c r="J41">
        <f t="shared" si="6"/>
        <v>51.420276465741757</v>
      </c>
      <c r="K41">
        <f t="shared" si="16"/>
        <v>1.3366031504595923</v>
      </c>
      <c r="L41">
        <f t="shared" si="7"/>
        <v>-0.74323404358343059</v>
      </c>
      <c r="M41">
        <f t="shared" si="0"/>
        <v>-0.2320582622264572</v>
      </c>
      <c r="N41">
        <f t="shared" si="8"/>
        <v>0.77861921412776613</v>
      </c>
      <c r="O41">
        <f t="shared" si="9"/>
        <v>1.2490610199971319E-3</v>
      </c>
      <c r="P41">
        <f t="shared" si="10"/>
        <v>-1.3762728894305435E-3</v>
      </c>
      <c r="Q41">
        <f t="shared" si="1"/>
        <v>1.8585694761987705E-3</v>
      </c>
      <c r="R41">
        <f t="shared" si="11"/>
        <v>538.04822085276294</v>
      </c>
      <c r="S41">
        <f t="shared" si="2"/>
        <v>0.16420334173955536</v>
      </c>
      <c r="T41">
        <f t="shared" si="12"/>
        <v>-68.939520370832668</v>
      </c>
    </row>
    <row r="42" spans="1:20" x14ac:dyDescent="0.2">
      <c r="A42" s="3" t="s">
        <v>46</v>
      </c>
      <c r="B42">
        <v>14.762088500000001</v>
      </c>
      <c r="C42">
        <v>47.222885400000003</v>
      </c>
      <c r="D42">
        <f t="shared" si="13"/>
        <v>-3.4429999999829874E-4</v>
      </c>
      <c r="E42">
        <f t="shared" si="14"/>
        <v>-1.0939999999948213E-4</v>
      </c>
      <c r="F42" s="2">
        <f t="shared" si="3"/>
        <v>-38.217299999811161</v>
      </c>
      <c r="G42">
        <f t="shared" si="15"/>
        <v>-12.143399999942517</v>
      </c>
      <c r="H42">
        <f t="shared" si="4"/>
        <v>38.217299999811161</v>
      </c>
      <c r="I42">
        <f t="shared" si="5"/>
        <v>12.143399999942517</v>
      </c>
      <c r="J42">
        <f t="shared" si="6"/>
        <v>40.100176842928882</v>
      </c>
      <c r="K42">
        <f t="shared" si="16"/>
        <v>1.263139210226937</v>
      </c>
      <c r="L42">
        <f t="shared" si="7"/>
        <v>-0.67900698061259668</v>
      </c>
      <c r="M42">
        <f t="shared" si="0"/>
        <v>-0.30282659469328099</v>
      </c>
      <c r="N42">
        <f t="shared" si="8"/>
        <v>0.74347456323277394</v>
      </c>
      <c r="O42">
        <f t="shared" si="9"/>
        <v>-1.6651816336224191E-2</v>
      </c>
      <c r="P42">
        <f t="shared" si="10"/>
        <v>-3.5460001318006647E-3</v>
      </c>
      <c r="Q42">
        <f t="shared" si="1"/>
        <v>1.7025190284695003E-2</v>
      </c>
      <c r="R42">
        <f t="shared" si="11"/>
        <v>58.736494763231036</v>
      </c>
      <c r="S42">
        <f t="shared" si="2"/>
        <v>0.1280542131340536</v>
      </c>
      <c r="T42">
        <f t="shared" si="12"/>
        <v>-75.711303084943935</v>
      </c>
    </row>
    <row r="43" spans="1:20" x14ac:dyDescent="0.2">
      <c r="A43" s="3" t="s">
        <v>47</v>
      </c>
      <c r="B43">
        <v>14.761843199999999</v>
      </c>
      <c r="C43">
        <v>47.222763499999999</v>
      </c>
      <c r="D43">
        <f t="shared" si="13"/>
        <v>-2.4530000000133612E-4</v>
      </c>
      <c r="E43">
        <f t="shared" si="14"/>
        <v>-1.219000000034498E-4</v>
      </c>
      <c r="F43" s="2">
        <f t="shared" si="3"/>
        <v>-27.228300000148309</v>
      </c>
      <c r="G43">
        <f t="shared" si="15"/>
        <v>-13.530900000382928</v>
      </c>
      <c r="H43">
        <f t="shared" si="4"/>
        <v>27.228300000148309</v>
      </c>
      <c r="I43">
        <f t="shared" si="5"/>
        <v>13.530900000382928</v>
      </c>
      <c r="J43">
        <f t="shared" si="6"/>
        <v>30.40502550103254</v>
      </c>
      <c r="K43">
        <f t="shared" si="16"/>
        <v>1.1095976924809179</v>
      </c>
      <c r="L43">
        <f t="shared" si="7"/>
        <v>-1.3467477604511588</v>
      </c>
      <c r="M43">
        <f t="shared" si="0"/>
        <v>-0.44502182706353677</v>
      </c>
      <c r="N43">
        <f t="shared" si="8"/>
        <v>1.4183701762386223</v>
      </c>
      <c r="O43">
        <f t="shared" si="9"/>
        <v>3.3712352661592851E-2</v>
      </c>
      <c r="P43">
        <f t="shared" si="10"/>
        <v>-4.7696785669093045E-3</v>
      </c>
      <c r="Q43">
        <f t="shared" si="1"/>
        <v>3.404809180572739E-2</v>
      </c>
      <c r="R43">
        <f t="shared" si="11"/>
        <v>29.370221559135519</v>
      </c>
      <c r="S43">
        <f t="shared" si="2"/>
        <v>9.7094125821595212E-2</v>
      </c>
      <c r="T43">
        <f t="shared" si="12"/>
        <v>209.20468398266672</v>
      </c>
    </row>
    <row r="44" spans="1:20" x14ac:dyDescent="0.2">
      <c r="A44" s="3" t="s">
        <v>48</v>
      </c>
      <c r="B44">
        <v>14.7614743</v>
      </c>
      <c r="C44">
        <v>47.222493900000003</v>
      </c>
      <c r="D44">
        <f t="shared" si="13"/>
        <v>-3.6889999999978329E-4</v>
      </c>
      <c r="E44">
        <f t="shared" si="14"/>
        <v>-2.6959999999576212E-4</v>
      </c>
      <c r="F44" s="2">
        <f t="shared" si="3"/>
        <v>-40.947899999975945</v>
      </c>
      <c r="G44">
        <f t="shared" si="15"/>
        <v>-29.925599999529595</v>
      </c>
      <c r="H44">
        <f t="shared" si="4"/>
        <v>40.947899999975945</v>
      </c>
      <c r="I44">
        <f t="shared" si="5"/>
        <v>29.925599999529595</v>
      </c>
      <c r="J44">
        <f t="shared" si="6"/>
        <v>50.717571410112647</v>
      </c>
      <c r="K44">
        <f t="shared" si="16"/>
        <v>0.93968295762653842</v>
      </c>
      <c r="L44">
        <f t="shared" si="7"/>
        <v>-0.32172281807562592</v>
      </c>
      <c r="M44">
        <f t="shared" si="0"/>
        <v>-0.59004402552214252</v>
      </c>
      <c r="N44">
        <f t="shared" si="8"/>
        <v>0.67205470292595759</v>
      </c>
      <c r="O44">
        <f t="shared" si="9"/>
        <v>-1.3419566705434404E-2</v>
      </c>
      <c r="P44">
        <f t="shared" si="10"/>
        <v>-3.0721745256787744E-3</v>
      </c>
      <c r="Q44">
        <f t="shared" si="1"/>
        <v>1.3766736246395992E-2</v>
      </c>
      <c r="R44">
        <f t="shared" si="11"/>
        <v>72.638858049001342</v>
      </c>
      <c r="S44">
        <f t="shared" si="2"/>
        <v>0.16195935305799986</v>
      </c>
      <c r="T44">
        <f t="shared" si="12"/>
        <v>-161.90150669156861</v>
      </c>
    </row>
    <row r="45" spans="1:20" x14ac:dyDescent="0.2">
      <c r="A45" s="3" t="s">
        <v>49</v>
      </c>
      <c r="B45">
        <v>14.7613273</v>
      </c>
      <c r="C45">
        <v>47.222329299999998</v>
      </c>
      <c r="D45">
        <f t="shared" si="13"/>
        <v>-1.4700000000011926E-4</v>
      </c>
      <c r="E45">
        <f t="shared" si="14"/>
        <v>-1.6460000000506625E-4</v>
      </c>
      <c r="F45" s="2">
        <f t="shared" si="3"/>
        <v>-16.317000000013238</v>
      </c>
      <c r="G45">
        <f t="shared" si="15"/>
        <v>-18.270600000562354</v>
      </c>
      <c r="H45">
        <f t="shared" si="4"/>
        <v>16.317000000013238</v>
      </c>
      <c r="I45">
        <f t="shared" si="5"/>
        <v>18.270600000562354</v>
      </c>
      <c r="J45">
        <f t="shared" si="6"/>
        <v>24.496108127230762</v>
      </c>
      <c r="K45">
        <f t="shared" si="16"/>
        <v>0.7289754439822439</v>
      </c>
      <c r="L45">
        <f t="shared" si="7"/>
        <v>-1.0023306507512655</v>
      </c>
      <c r="M45">
        <f t="shared" si="0"/>
        <v>-0.74585725641258471</v>
      </c>
      <c r="N45">
        <f t="shared" si="8"/>
        <v>1.2493877622174645</v>
      </c>
      <c r="O45">
        <f t="shared" si="9"/>
        <v>1.3354192828684979E-2</v>
      </c>
      <c r="P45">
        <f t="shared" si="10"/>
        <v>9.846866042375604E-3</v>
      </c>
      <c r="Q45">
        <f t="shared" si="1"/>
        <v>1.6592023293203008E-2</v>
      </c>
      <c r="R45">
        <f t="shared" si="11"/>
        <v>60.269925031364572</v>
      </c>
      <c r="S45">
        <f t="shared" si="2"/>
        <v>7.8224838343384201E-2</v>
      </c>
      <c r="T45">
        <f t="shared" si="12"/>
        <v>50.420655103246304</v>
      </c>
    </row>
    <row r="46" spans="1:20" x14ac:dyDescent="0.2">
      <c r="A46" s="3" t="s">
        <v>50</v>
      </c>
      <c r="B46">
        <v>14.761106099999999</v>
      </c>
      <c r="C46">
        <v>47.222200000000001</v>
      </c>
      <c r="D46">
        <f t="shared" si="13"/>
        <v>-2.2120000000036555E-4</v>
      </c>
      <c r="E46">
        <f t="shared" si="14"/>
        <v>-1.2929999999755637E-4</v>
      </c>
      <c r="F46" s="2">
        <f t="shared" si="3"/>
        <v>-24.553200000040576</v>
      </c>
      <c r="G46">
        <f t="shared" si="15"/>
        <v>-14.352299999728757</v>
      </c>
      <c r="H46">
        <f t="shared" si="4"/>
        <v>24.553200000040576</v>
      </c>
      <c r="I46">
        <f t="shared" si="5"/>
        <v>14.352299999728757</v>
      </c>
      <c r="J46">
        <f t="shared" si="6"/>
        <v>28.440255721849734</v>
      </c>
      <c r="K46">
        <f t="shared" si="16"/>
        <v>1.0418228759507695</v>
      </c>
      <c r="L46">
        <f t="shared" si="7"/>
        <v>-0.67520489926790861</v>
      </c>
      <c r="M46">
        <f t="shared" si="0"/>
        <v>-0.50464736112419506</v>
      </c>
      <c r="N46">
        <f t="shared" si="8"/>
        <v>0.84295350707200956</v>
      </c>
      <c r="O46">
        <f t="shared" si="9"/>
        <v>-1.2077353180717306E-2</v>
      </c>
      <c r="P46">
        <f t="shared" si="10"/>
        <v>5.594814958476288E-3</v>
      </c>
      <c r="Q46">
        <f t="shared" si="1"/>
        <v>1.3310312328092547E-2</v>
      </c>
      <c r="R46">
        <f t="shared" si="11"/>
        <v>75.129717120868364</v>
      </c>
      <c r="S46">
        <f t="shared" si="2"/>
        <v>9.081991289110565E-2</v>
      </c>
      <c r="T46">
        <f t="shared" si="12"/>
        <v>-87.831768997082861</v>
      </c>
    </row>
    <row r="47" spans="1:20" x14ac:dyDescent="0.2">
      <c r="A47" s="3" t="s">
        <v>51</v>
      </c>
      <c r="B47">
        <v>14.760933100000001</v>
      </c>
      <c r="C47">
        <v>47.222136300000003</v>
      </c>
      <c r="D47">
        <f t="shared" si="13"/>
        <v>-1.7299999999842441E-4</v>
      </c>
      <c r="E47">
        <f t="shared" si="14"/>
        <v>-6.3699999998334533E-5</v>
      </c>
      <c r="F47" s="2">
        <f t="shared" si="3"/>
        <v>-19.20299999982511</v>
      </c>
      <c r="G47">
        <f t="shared" si="15"/>
        <v>-7.0706999998151332</v>
      </c>
      <c r="H47">
        <f t="shared" si="4"/>
        <v>19.20299999982511</v>
      </c>
      <c r="I47">
        <f t="shared" si="5"/>
        <v>7.0706999998151332</v>
      </c>
      <c r="J47">
        <f t="shared" si="6"/>
        <v>20.463382112462956</v>
      </c>
      <c r="K47">
        <f t="shared" si="16"/>
        <v>1.217993460737232</v>
      </c>
      <c r="L47">
        <f t="shared" si="7"/>
        <v>-1.0186879121706041</v>
      </c>
      <c r="M47">
        <f t="shared" si="0"/>
        <v>-0.34552939298869934</v>
      </c>
      <c r="N47">
        <f t="shared" si="8"/>
        <v>1.0756930899757808</v>
      </c>
      <c r="O47">
        <f t="shared" si="9"/>
        <v>-2.5656579527561712E-2</v>
      </c>
      <c r="P47">
        <f t="shared" si="10"/>
        <v>4.9262503024914443E-3</v>
      </c>
      <c r="Q47">
        <f t="shared" si="1"/>
        <v>2.6125237129964885E-2</v>
      </c>
      <c r="R47">
        <f t="shared" si="11"/>
        <v>38.277164529658151</v>
      </c>
      <c r="S47">
        <f t="shared" si="2"/>
        <v>6.5346901205374286E-2</v>
      </c>
      <c r="T47">
        <f t="shared" si="12"/>
        <v>15.856084176131631</v>
      </c>
    </row>
    <row r="48" spans="1:20" x14ac:dyDescent="0.2">
      <c r="A48" s="3" t="s">
        <v>52</v>
      </c>
      <c r="B48">
        <v>14.7607453</v>
      </c>
      <c r="C48">
        <v>47.222088900000003</v>
      </c>
      <c r="D48">
        <f t="shared" si="13"/>
        <v>-1.878000000008484E-4</v>
      </c>
      <c r="E48">
        <f t="shared" si="14"/>
        <v>-4.7399999999697684E-5</v>
      </c>
      <c r="F48" s="2">
        <f t="shared" si="3"/>
        <v>-20.845800000094172</v>
      </c>
      <c r="G48">
        <f t="shared" si="15"/>
        <v>-5.2613999999664429</v>
      </c>
      <c r="H48">
        <f t="shared" si="4"/>
        <v>20.845800000094172</v>
      </c>
      <c r="I48">
        <f t="shared" si="5"/>
        <v>5.2613999999664429</v>
      </c>
      <c r="J48">
        <f t="shared" si="6"/>
        <v>21.499528078624728</v>
      </c>
      <c r="K48">
        <f t="shared" si="16"/>
        <v>1.3235637230847799</v>
      </c>
      <c r="L48">
        <f t="shared" si="7"/>
        <v>-1.5437083027418936</v>
      </c>
      <c r="M48">
        <f t="shared" si="0"/>
        <v>-0.24472165066718068</v>
      </c>
      <c r="N48">
        <f t="shared" si="8"/>
        <v>1.5629856078222626</v>
      </c>
      <c r="O48">
        <f t="shared" si="9"/>
        <v>1.610143580206215E-2</v>
      </c>
      <c r="P48">
        <f t="shared" si="10"/>
        <v>1.0713810361954035E-2</v>
      </c>
      <c r="Q48">
        <f t="shared" si="1"/>
        <v>1.9340164615634543E-2</v>
      </c>
      <c r="R48">
        <f t="shared" si="11"/>
        <v>51.705868066479766</v>
      </c>
      <c r="S48">
        <f t="shared" si="2"/>
        <v>6.8655686024667831E-2</v>
      </c>
      <c r="T48">
        <f t="shared" si="12"/>
        <v>170.31224231074793</v>
      </c>
    </row>
    <row r="49" spans="1:20" x14ac:dyDescent="0.2">
      <c r="A49" s="3" t="s">
        <v>53</v>
      </c>
      <c r="B49">
        <v>14.7604463</v>
      </c>
      <c r="C49">
        <v>47.222084600000002</v>
      </c>
      <c r="D49">
        <f t="shared" si="13"/>
        <v>-2.9900000000004923E-4</v>
      </c>
      <c r="E49">
        <f t="shared" si="14"/>
        <v>-4.3000000005122274E-6</v>
      </c>
      <c r="F49" s="2">
        <f t="shared" si="3"/>
        <v>-33.189000000005464</v>
      </c>
      <c r="G49">
        <f t="shared" si="15"/>
        <v>-0.47730000005685724</v>
      </c>
      <c r="H49">
        <f t="shared" si="4"/>
        <v>33.189000000005464</v>
      </c>
      <c r="I49">
        <f t="shared" si="5"/>
        <v>0.47730000005685724</v>
      </c>
      <c r="J49">
        <f t="shared" si="6"/>
        <v>33.192431912868585</v>
      </c>
      <c r="K49">
        <f t="shared" si="16"/>
        <v>1.5564160472165463</v>
      </c>
      <c r="L49">
        <f t="shared" si="7"/>
        <v>-1.197535031609285</v>
      </c>
      <c r="M49">
        <f t="shared" si="0"/>
        <v>-1.4379783961289373E-2</v>
      </c>
      <c r="N49">
        <f t="shared" si="8"/>
        <v>1.1976213634192674</v>
      </c>
      <c r="O49">
        <f t="shared" si="9"/>
        <v>2.219013240373283E-2</v>
      </c>
      <c r="P49">
        <f t="shared" si="10"/>
        <v>5.6372405060515123E-3</v>
      </c>
      <c r="Q49">
        <f t="shared" si="1"/>
        <v>2.2894987587204797E-2</v>
      </c>
      <c r="R49">
        <f t="shared" si="11"/>
        <v>43.67768255785667</v>
      </c>
      <c r="S49">
        <f t="shared" si="2"/>
        <v>0.10599531187248472</v>
      </c>
      <c r="T49">
        <f t="shared" si="12"/>
        <v>67.581045986518447</v>
      </c>
    </row>
    <row r="50" spans="1:20" x14ac:dyDescent="0.2">
      <c r="A50" s="3" t="s">
        <v>54</v>
      </c>
      <c r="B50">
        <v>14.7600882</v>
      </c>
      <c r="C50">
        <v>47.222147399999997</v>
      </c>
      <c r="D50">
        <f t="shared" si="13"/>
        <v>-3.5809999999969477E-4</v>
      </c>
      <c r="E50">
        <f t="shared" si="14"/>
        <v>6.2799999994922473E-5</v>
      </c>
      <c r="F50" s="2">
        <f t="shared" si="3"/>
        <v>-39.74909999996612</v>
      </c>
      <c r="G50">
        <f t="shared" si="15"/>
        <v>6.9707999994363945</v>
      </c>
      <c r="H50">
        <f t="shared" si="4"/>
        <v>39.74909999996612</v>
      </c>
      <c r="I50">
        <f t="shared" si="5"/>
        <v>6.9707999994363945</v>
      </c>
      <c r="J50">
        <f t="shared" si="6"/>
        <v>40.355705958878339</v>
      </c>
      <c r="K50">
        <f t="shared" si="16"/>
        <v>-1.3971916693395667</v>
      </c>
      <c r="L50">
        <f t="shared" si="7"/>
        <v>-0.46099057266084403</v>
      </c>
      <c r="M50">
        <f t="shared" si="0"/>
        <v>0.17273393771229031</v>
      </c>
      <c r="N50">
        <f t="shared" si="8"/>
        <v>0.49228987529682783</v>
      </c>
      <c r="O50">
        <f t="shared" si="9"/>
        <v>-9.2353640849325014E-3</v>
      </c>
      <c r="P50">
        <f t="shared" si="10"/>
        <v>6.4157468696483437E-3</v>
      </c>
      <c r="Q50">
        <f t="shared" si="1"/>
        <v>1.1245165969280473E-2</v>
      </c>
      <c r="R50">
        <f t="shared" si="11"/>
        <v>88.927100118557476</v>
      </c>
      <c r="S50">
        <f t="shared" si="2"/>
        <v>0.12887020903362076</v>
      </c>
      <c r="T50">
        <f t="shared" si="12"/>
        <v>-153.11419383504119</v>
      </c>
    </row>
    <row r="51" spans="1:20" x14ac:dyDescent="0.2">
      <c r="A51" s="3" t="s">
        <v>55</v>
      </c>
      <c r="B51">
        <v>14.759920599999999</v>
      </c>
      <c r="C51">
        <v>47.222227599999997</v>
      </c>
      <c r="D51">
        <f t="shared" si="13"/>
        <v>-1.6760000000104469E-4</v>
      </c>
      <c r="E51">
        <f t="shared" si="14"/>
        <v>8.0199999999308602E-5</v>
      </c>
      <c r="F51" s="2">
        <f t="shared" si="3"/>
        <v>-18.603600000115961</v>
      </c>
      <c r="G51">
        <f t="shared" si="15"/>
        <v>8.9021999999232548</v>
      </c>
      <c r="H51">
        <f t="shared" si="4"/>
        <v>18.603600000115961</v>
      </c>
      <c r="I51">
        <f t="shared" si="5"/>
        <v>8.9021999999232548</v>
      </c>
      <c r="J51">
        <f t="shared" si="6"/>
        <v>20.623847793342254</v>
      </c>
      <c r="K51">
        <f t="shared" si="16"/>
        <v>-1.124479673786104</v>
      </c>
      <c r="L51">
        <f t="shared" si="7"/>
        <v>-0.83369021009556554</v>
      </c>
      <c r="M51">
        <f t="shared" si="0"/>
        <v>0.431645931890413</v>
      </c>
      <c r="N51">
        <f t="shared" si="8"/>
        <v>0.93880646404183388</v>
      </c>
      <c r="O51">
        <f t="shared" si="9"/>
        <v>-2.3934668937500816E-2</v>
      </c>
      <c r="P51">
        <f t="shared" si="10"/>
        <v>8.2629548997293755E-3</v>
      </c>
      <c r="Q51">
        <f t="shared" si="1"/>
        <v>2.5320837285183286E-2</v>
      </c>
      <c r="R51">
        <f t="shared" si="11"/>
        <v>39.493164808778218</v>
      </c>
      <c r="S51">
        <f t="shared" si="2"/>
        <v>6.5859325541568758E-2</v>
      </c>
      <c r="T51">
        <f t="shared" si="12"/>
        <v>13.82072651925472</v>
      </c>
    </row>
    <row r="52" spans="1:20" x14ac:dyDescent="0.2">
      <c r="A52" s="3" t="s">
        <v>56</v>
      </c>
      <c r="B52">
        <v>14.759765700000001</v>
      </c>
      <c r="C52">
        <v>47.222344399999997</v>
      </c>
      <c r="D52">
        <f t="shared" si="13"/>
        <v>-1.5489999999829251E-4</v>
      </c>
      <c r="E52">
        <f t="shared" si="14"/>
        <v>1.1680000000069413E-4</v>
      </c>
      <c r="F52" s="2">
        <f t="shared" si="3"/>
        <v>-17.193899999810469</v>
      </c>
      <c r="G52">
        <f t="shared" si="15"/>
        <v>12.964800000077048</v>
      </c>
      <c r="H52">
        <f t="shared" si="4"/>
        <v>17.193899999810469</v>
      </c>
      <c r="I52">
        <f t="shared" si="5"/>
        <v>12.964800000077048</v>
      </c>
      <c r="J52">
        <f t="shared" si="6"/>
        <v>21.534071520394843</v>
      </c>
      <c r="K52">
        <f t="shared" si="16"/>
        <v>-0.92471790411248544</v>
      </c>
      <c r="L52">
        <f t="shared" si="7"/>
        <v>-1.3273151792466191</v>
      </c>
      <c r="M52">
        <f t="shared" si="0"/>
        <v>0.60205985606568324</v>
      </c>
      <c r="N52">
        <f t="shared" si="8"/>
        <v>1.457477840429938</v>
      </c>
      <c r="O52">
        <f t="shared" si="9"/>
        <v>3.1294003133293377E-2</v>
      </c>
      <c r="P52">
        <f t="shared" si="10"/>
        <v>4.717605396395535E-3</v>
      </c>
      <c r="Q52">
        <f t="shared" si="1"/>
        <v>3.1647597583113252E-2</v>
      </c>
      <c r="R52">
        <f t="shared" si="11"/>
        <v>31.597975087170187</v>
      </c>
      <c r="S52">
        <f t="shared" si="2"/>
        <v>6.8765995594427087E-2</v>
      </c>
      <c r="T52">
        <f t="shared" si="12"/>
        <v>271.81958060397648</v>
      </c>
    </row>
    <row r="53" spans="1:20" x14ac:dyDescent="0.2">
      <c r="A53" s="3" t="s">
        <v>57</v>
      </c>
      <c r="B53">
        <v>14.759508200000001</v>
      </c>
      <c r="C53">
        <v>47.2225994</v>
      </c>
      <c r="D53">
        <f t="shared" si="13"/>
        <v>-2.575000000000216E-4</v>
      </c>
      <c r="E53">
        <f t="shared" si="14"/>
        <v>2.5500000000278078E-4</v>
      </c>
      <c r="F53" s="2">
        <f t="shared" si="3"/>
        <v>-28.582500000002398</v>
      </c>
      <c r="G53">
        <f t="shared" si="15"/>
        <v>28.305000000308667</v>
      </c>
      <c r="H53">
        <f t="shared" si="4"/>
        <v>28.582500000002398</v>
      </c>
      <c r="I53">
        <f t="shared" si="5"/>
        <v>28.305000000308667</v>
      </c>
      <c r="J53">
        <f t="shared" si="6"/>
        <v>40.226015602686907</v>
      </c>
      <c r="K53">
        <f t="shared" si="16"/>
        <v>-0.79027617348143608</v>
      </c>
      <c r="L53">
        <f t="shared" si="7"/>
        <v>-0.65342787761481924</v>
      </c>
      <c r="M53">
        <f t="shared" si="0"/>
        <v>0.70364910807666536</v>
      </c>
      <c r="N53">
        <f t="shared" si="8"/>
        <v>0.96025520490195415</v>
      </c>
      <c r="O53">
        <f t="shared" si="9"/>
        <v>-7.9324487387092627E-4</v>
      </c>
      <c r="P53">
        <f t="shared" si="10"/>
        <v>1.3280458327212846E-3</v>
      </c>
      <c r="Q53">
        <f t="shared" si="1"/>
        <v>1.5469140776820387E-3</v>
      </c>
      <c r="R53">
        <f t="shared" si="11"/>
        <v>646.44831566756579</v>
      </c>
      <c r="S53">
        <f t="shared" si="2"/>
        <v>0.12845606132105034</v>
      </c>
      <c r="T53">
        <f t="shared" si="12"/>
        <v>4.5718083302473865E-2</v>
      </c>
    </row>
    <row r="54" spans="1:20" x14ac:dyDescent="0.2">
      <c r="A54" s="3" t="s">
        <v>58</v>
      </c>
      <c r="B54">
        <v>14.759271399999999</v>
      </c>
      <c r="C54">
        <v>47.222873800000002</v>
      </c>
      <c r="D54">
        <f t="shared" si="13"/>
        <v>-2.3680000000148027E-4</v>
      </c>
      <c r="E54">
        <f t="shared" si="14"/>
        <v>2.7440000000211739E-4</v>
      </c>
      <c r="F54" s="2">
        <f t="shared" si="3"/>
        <v>-26.28480000016431</v>
      </c>
      <c r="G54">
        <f t="shared" si="15"/>
        <v>30.458400000235031</v>
      </c>
      <c r="H54">
        <f t="shared" si="4"/>
        <v>26.28480000016431</v>
      </c>
      <c r="I54">
        <f t="shared" si="5"/>
        <v>30.458400000235031</v>
      </c>
      <c r="J54">
        <f t="shared" si="6"/>
        <v>40.23188836759909</v>
      </c>
      <c r="K54">
        <f t="shared" si="16"/>
        <v>-0.71197794739050813</v>
      </c>
      <c r="L54">
        <f t="shared" si="7"/>
        <v>-0.68533695828790253</v>
      </c>
      <c r="M54">
        <f t="shared" si="0"/>
        <v>0.75707110046479509</v>
      </c>
      <c r="N54">
        <f t="shared" si="8"/>
        <v>1.0211970414931146</v>
      </c>
      <c r="O54">
        <f t="shared" si="9"/>
        <v>-1.2648822610920767E-3</v>
      </c>
      <c r="P54">
        <f t="shared" si="10"/>
        <v>8.1921101606814619E-4</v>
      </c>
      <c r="Q54">
        <f t="shared" si="1"/>
        <v>1.5069949645811062E-3</v>
      </c>
      <c r="R54">
        <f t="shared" si="11"/>
        <v>663.57222386470698</v>
      </c>
      <c r="S54">
        <f t="shared" si="2"/>
        <v>0.12847481516078266</v>
      </c>
      <c r="T54">
        <f t="shared" si="12"/>
        <v>36.91391013233185</v>
      </c>
    </row>
    <row r="55" spans="1:20" x14ac:dyDescent="0.2">
      <c r="A55" s="3" t="s">
        <v>59</v>
      </c>
      <c r="B55">
        <v>14.759022999999999</v>
      </c>
      <c r="C55">
        <v>47.223193899999998</v>
      </c>
      <c r="D55">
        <f t="shared" si="13"/>
        <v>-2.4840000000025952E-4</v>
      </c>
      <c r="E55">
        <f t="shared" si="14"/>
        <v>3.2009999999615957E-4</v>
      </c>
      <c r="F55" s="2">
        <f t="shared" si="3"/>
        <v>-27.572400000028807</v>
      </c>
      <c r="G55">
        <f t="shared" si="15"/>
        <v>35.531099999573712</v>
      </c>
      <c r="H55">
        <f t="shared" si="4"/>
        <v>27.572400000028807</v>
      </c>
      <c r="I55">
        <f t="shared" si="5"/>
        <v>35.531099999573712</v>
      </c>
      <c r="J55">
        <f t="shared" si="6"/>
        <v>44.974396148712167</v>
      </c>
      <c r="K55">
        <f t="shared" si="16"/>
        <v>-0.65993920151537233</v>
      </c>
      <c r="L55">
        <f t="shared" si="7"/>
        <v>-0.73622556021431529</v>
      </c>
      <c r="M55">
        <f t="shared" si="0"/>
        <v>0.79002950661275617</v>
      </c>
      <c r="N55">
        <f t="shared" si="8"/>
        <v>1.0798956879401256</v>
      </c>
      <c r="O55">
        <f t="shared" si="9"/>
        <v>1.2825922887428023E-2</v>
      </c>
      <c r="P55">
        <f t="shared" si="10"/>
        <v>2.9126243003525776E-4</v>
      </c>
      <c r="Q55">
        <f t="shared" si="1"/>
        <v>1.2829229583938393E-2</v>
      </c>
      <c r="R55">
        <f t="shared" si="11"/>
        <v>77.94700324421305</v>
      </c>
      <c r="S55">
        <f t="shared" si="2"/>
        <v>0.1436193394498233</v>
      </c>
      <c r="T55">
        <f t="shared" si="12"/>
        <v>73.803603545133754</v>
      </c>
    </row>
    <row r="56" spans="1:20" x14ac:dyDescent="0.2">
      <c r="A56" s="3" t="s">
        <v>60</v>
      </c>
      <c r="B56">
        <v>14.7587247</v>
      </c>
      <c r="C56">
        <v>47.223596000000001</v>
      </c>
      <c r="D56">
        <f t="shared" si="13"/>
        <v>-2.9829999999897439E-4</v>
      </c>
      <c r="E56">
        <f t="shared" si="14"/>
        <v>4.0210000000229229E-4</v>
      </c>
      <c r="F56" s="2">
        <f t="shared" si="3"/>
        <v>-33.111299999886157</v>
      </c>
      <c r="G56">
        <f t="shared" si="15"/>
        <v>44.633100000254444</v>
      </c>
      <c r="H56">
        <f t="shared" si="4"/>
        <v>33.111299999886157</v>
      </c>
      <c r="I56">
        <f t="shared" si="5"/>
        <v>44.633100000254444</v>
      </c>
      <c r="J56">
        <f t="shared" si="6"/>
        <v>55.574020938880913</v>
      </c>
      <c r="K56">
        <f t="shared" si="16"/>
        <v>-0.63826806423984261</v>
      </c>
      <c r="L56">
        <f t="shared" si="7"/>
        <v>-0.15938742330229322</v>
      </c>
      <c r="M56">
        <f t="shared" si="0"/>
        <v>0.80312885852439841</v>
      </c>
      <c r="N56">
        <f t="shared" si="8"/>
        <v>0.8187919846344659</v>
      </c>
      <c r="O56">
        <f t="shared" si="9"/>
        <v>1.8511306320326147E-3</v>
      </c>
      <c r="P56">
        <f t="shared" si="10"/>
        <v>1.8662376863763394E-3</v>
      </c>
      <c r="Q56">
        <f t="shared" si="1"/>
        <v>2.6285980519852744E-3</v>
      </c>
      <c r="R56">
        <f t="shared" si="11"/>
        <v>380.43092942442843</v>
      </c>
      <c r="S56">
        <f t="shared" si="2"/>
        <v>0.17746773411745462</v>
      </c>
      <c r="T56">
        <f t="shared" si="12"/>
        <v>-194.7254690516219</v>
      </c>
    </row>
    <row r="57" spans="1:20" x14ac:dyDescent="0.2">
      <c r="A57" s="3" t="s">
        <v>61</v>
      </c>
      <c r="B57">
        <v>14.7586449</v>
      </c>
      <c r="C57">
        <v>47.223767700000003</v>
      </c>
      <c r="D57">
        <f t="shared" si="13"/>
        <v>-7.9799999999963234E-5</v>
      </c>
      <c r="E57">
        <f t="shared" si="14"/>
        <v>1.7170000000277241E-4</v>
      </c>
      <c r="F57" s="2">
        <f t="shared" si="3"/>
        <v>-8.8577999999959189</v>
      </c>
      <c r="G57">
        <f t="shared" si="15"/>
        <v>19.058700000307738</v>
      </c>
      <c r="H57">
        <f t="shared" si="4"/>
        <v>8.8577999999959189</v>
      </c>
      <c r="I57">
        <f t="shared" si="5"/>
        <v>19.058700000307738</v>
      </c>
      <c r="J57">
        <f t="shared" si="6"/>
        <v>21.016533171331037</v>
      </c>
      <c r="K57">
        <f t="shared" si="16"/>
        <v>-0.43506371383943931</v>
      </c>
      <c r="L57">
        <f t="shared" si="7"/>
        <v>-5.6512650797108835E-2</v>
      </c>
      <c r="M57">
        <f t="shared" si="0"/>
        <v>0.90684319078400577</v>
      </c>
      <c r="N57">
        <f t="shared" si="8"/>
        <v>0.90860236207674072</v>
      </c>
      <c r="O57">
        <f t="shared" si="9"/>
        <v>1.7068442627695156E-2</v>
      </c>
      <c r="P57">
        <f t="shared" si="10"/>
        <v>4.3522995516590323E-3</v>
      </c>
      <c r="Q57">
        <f t="shared" si="1"/>
        <v>1.7614603178110273E-2</v>
      </c>
      <c r="R57">
        <f t="shared" si="11"/>
        <v>56.771077377587673</v>
      </c>
      <c r="S57">
        <f t="shared" si="2"/>
        <v>6.7113310462497328E-2</v>
      </c>
      <c r="T57">
        <f t="shared" si="12"/>
        <v>-8.3147239415744334</v>
      </c>
    </row>
    <row r="58" spans="1:20" x14ac:dyDescent="0.2">
      <c r="A58" s="3" t="s">
        <v>62</v>
      </c>
      <c r="B58">
        <v>14.758634199999999</v>
      </c>
      <c r="C58">
        <v>47.223951700000001</v>
      </c>
      <c r="D58">
        <f t="shared" si="13"/>
        <v>-1.0700000000696264E-5</v>
      </c>
      <c r="E58">
        <f t="shared" si="14"/>
        <v>1.8399999999729744E-4</v>
      </c>
      <c r="F58" s="2">
        <f t="shared" si="3"/>
        <v>-1.1877000000772853</v>
      </c>
      <c r="G58">
        <f t="shared" si="15"/>
        <v>20.423999999700015</v>
      </c>
      <c r="H58">
        <f t="shared" si="4"/>
        <v>1.1877000000772853</v>
      </c>
      <c r="I58">
        <f t="shared" si="5"/>
        <v>20.423999999700015</v>
      </c>
      <c r="J58">
        <f t="shared" si="6"/>
        <v>20.458504522030193</v>
      </c>
      <c r="K58">
        <f t="shared" si="16"/>
        <v>-5.8086756009081073E-2</v>
      </c>
      <c r="L58">
        <f t="shared" si="7"/>
        <v>0.3022068398708071</v>
      </c>
      <c r="M58">
        <f t="shared" si="0"/>
        <v>0.99831343868301703</v>
      </c>
      <c r="N58">
        <f t="shared" si="8"/>
        <v>1.0430525854048824</v>
      </c>
      <c r="O58">
        <f t="shared" si="9"/>
        <v>6.4346421943333966E-3</v>
      </c>
      <c r="P58">
        <f t="shared" si="10"/>
        <v>-1.387046205226199E-3</v>
      </c>
      <c r="Q58">
        <f t="shared" si="1"/>
        <v>6.5824400752705764E-3</v>
      </c>
      <c r="R58">
        <f t="shared" si="11"/>
        <v>151.91934731876677</v>
      </c>
      <c r="S58">
        <f t="shared" si="2"/>
        <v>6.5331325313843822E-2</v>
      </c>
      <c r="T58">
        <f t="shared" si="12"/>
        <v>75.726017811879601</v>
      </c>
    </row>
    <row r="59" spans="1:20" x14ac:dyDescent="0.2">
      <c r="A59" s="3" t="s">
        <v>63</v>
      </c>
      <c r="B59">
        <v>14.7586899</v>
      </c>
      <c r="C59">
        <v>47.224173700000001</v>
      </c>
      <c r="D59">
        <f t="shared" si="13"/>
        <v>5.5700000000769023E-5</v>
      </c>
      <c r="E59">
        <f t="shared" si="14"/>
        <v>2.2200000000083264E-4</v>
      </c>
      <c r="F59" s="2">
        <f t="shared" si="3"/>
        <v>6.1827000000853616</v>
      </c>
      <c r="G59">
        <f t="shared" si="15"/>
        <v>24.642000000092423</v>
      </c>
      <c r="H59">
        <f t="shared" si="4"/>
        <v>6.1827000000853616</v>
      </c>
      <c r="I59">
        <f t="shared" si="5"/>
        <v>24.642000000092423</v>
      </c>
      <c r="J59">
        <f t="shared" si="6"/>
        <v>25.40578562642003</v>
      </c>
      <c r="K59">
        <f t="shared" si="16"/>
        <v>0.24582638995806308</v>
      </c>
      <c r="L59">
        <f t="shared" si="7"/>
        <v>0.43384999630122317</v>
      </c>
      <c r="M59">
        <f t="shared" si="0"/>
        <v>0.96993654762113202</v>
      </c>
      <c r="N59">
        <f t="shared" si="8"/>
        <v>1.0625453993603153</v>
      </c>
      <c r="O59">
        <f t="shared" si="9"/>
        <v>2.3358408576050305E-2</v>
      </c>
      <c r="P59">
        <f t="shared" si="10"/>
        <v>-5.40373519357484E-3</v>
      </c>
      <c r="Q59">
        <f t="shared" si="1"/>
        <v>2.3975312411895277E-2</v>
      </c>
      <c r="R59">
        <f t="shared" si="11"/>
        <v>41.709571196405058</v>
      </c>
      <c r="S59">
        <f t="shared" si="2"/>
        <v>8.1129764095226028E-2</v>
      </c>
      <c r="T59">
        <f t="shared" si="12"/>
        <v>-67.826092626142255</v>
      </c>
    </row>
    <row r="60" spans="1:20" x14ac:dyDescent="0.2">
      <c r="A60" s="3" t="s">
        <v>64</v>
      </c>
      <c r="B60">
        <v>14.758789200000001</v>
      </c>
      <c r="C60">
        <v>47.224322999999998</v>
      </c>
      <c r="D60">
        <f t="shared" si="13"/>
        <v>9.9300000000468458E-5</v>
      </c>
      <c r="E60">
        <f t="shared" si="14"/>
        <v>1.4929999999679922E-4</v>
      </c>
      <c r="F60" s="2">
        <f t="shared" si="3"/>
        <v>11.022300000051999</v>
      </c>
      <c r="G60">
        <f t="shared" si="15"/>
        <v>16.572299999644713</v>
      </c>
      <c r="H60">
        <f t="shared" si="4"/>
        <v>11.022300000051999</v>
      </c>
      <c r="I60">
        <f t="shared" si="5"/>
        <v>16.572299999644713</v>
      </c>
      <c r="J60">
        <f t="shared" si="6"/>
        <v>19.90307073216016</v>
      </c>
      <c r="K60">
        <f t="shared" si="16"/>
        <v>0.58691985069582242</v>
      </c>
      <c r="L60">
        <f t="shared" si="7"/>
        <v>1.0272887171586884</v>
      </c>
      <c r="M60">
        <f t="shared" si="0"/>
        <v>0.83265040971122828</v>
      </c>
      <c r="N60">
        <f t="shared" si="8"/>
        <v>1.3223572940751753</v>
      </c>
      <c r="O60">
        <f t="shared" si="9"/>
        <v>-2.3904790358653817E-2</v>
      </c>
      <c r="P60">
        <f t="shared" si="10"/>
        <v>-1.1515452252624818E-2</v>
      </c>
      <c r="Q60">
        <f t="shared" si="1"/>
        <v>2.6533839576542075E-2</v>
      </c>
      <c r="R60">
        <f t="shared" si="11"/>
        <v>37.687723147466222</v>
      </c>
      <c r="S60">
        <f t="shared" si="2"/>
        <v>6.3557626479834456E-2</v>
      </c>
      <c r="T60">
        <f t="shared" si="12"/>
        <v>90.28294233690356</v>
      </c>
    </row>
    <row r="61" spans="1:20" x14ac:dyDescent="0.2">
      <c r="A61" s="3" t="s">
        <v>65</v>
      </c>
      <c r="B61">
        <v>14.7589734</v>
      </c>
      <c r="C61">
        <v>47.2244624</v>
      </c>
      <c r="D61">
        <f t="shared" si="13"/>
        <v>1.8419999999963466E-4</v>
      </c>
      <c r="E61">
        <f t="shared" si="14"/>
        <v>1.3940000000189912E-4</v>
      </c>
      <c r="F61" s="2">
        <f t="shared" si="3"/>
        <v>20.446199999959447</v>
      </c>
      <c r="G61">
        <f t="shared" si="15"/>
        <v>15.473400000210802</v>
      </c>
      <c r="H61">
        <f t="shared" si="4"/>
        <v>20.446199999959447</v>
      </c>
      <c r="I61">
        <f t="shared" si="5"/>
        <v>15.473400000210802</v>
      </c>
      <c r="J61">
        <f t="shared" si="6"/>
        <v>25.641240258709509</v>
      </c>
      <c r="K61">
        <f t="shared" si="16"/>
        <v>0.9229662407070427</v>
      </c>
      <c r="L61">
        <f t="shared" si="7"/>
        <v>0.55150998381294125</v>
      </c>
      <c r="M61">
        <f t="shared" si="0"/>
        <v>0.6034575490144235</v>
      </c>
      <c r="N61">
        <f t="shared" si="8"/>
        <v>0.81751102482342464</v>
      </c>
      <c r="O61">
        <f t="shared" si="9"/>
        <v>1.2948884796610398E-2</v>
      </c>
      <c r="P61">
        <f t="shared" si="10"/>
        <v>-6.692393880031673E-3</v>
      </c>
      <c r="Q61">
        <f t="shared" si="1"/>
        <v>1.4576067827825627E-2</v>
      </c>
      <c r="R61">
        <f t="shared" si="11"/>
        <v>68.605608303427758</v>
      </c>
      <c r="S61">
        <f t="shared" si="2"/>
        <v>8.1881654985500596E-2</v>
      </c>
      <c r="T61">
        <f t="shared" si="12"/>
        <v>-121.6684330423324</v>
      </c>
    </row>
    <row r="62" spans="1:20" x14ac:dyDescent="0.2">
      <c r="A62" s="3" t="s">
        <v>66</v>
      </c>
      <c r="B62">
        <v>14.759100800000001</v>
      </c>
      <c r="C62">
        <v>47.224523400000002</v>
      </c>
      <c r="D62">
        <f t="shared" si="13"/>
        <v>1.2740000000022178E-4</v>
      </c>
      <c r="E62">
        <f t="shared" si="14"/>
        <v>6.1000000002309207E-5</v>
      </c>
      <c r="F62" s="2">
        <f t="shared" si="3"/>
        <v>14.141400000024618</v>
      </c>
      <c r="G62">
        <f t="shared" si="15"/>
        <v>6.771000000256322</v>
      </c>
      <c r="H62">
        <f t="shared" si="4"/>
        <v>14.141400000024618</v>
      </c>
      <c r="I62">
        <f t="shared" si="5"/>
        <v>6.771000000256322</v>
      </c>
      <c r="J62">
        <f t="shared" si="6"/>
        <v>15.678827601710767</v>
      </c>
      <c r="K62">
        <f t="shared" si="16"/>
        <v>1.124246481520998</v>
      </c>
      <c r="L62">
        <f t="shared" si="7"/>
        <v>0.8835354499651793</v>
      </c>
      <c r="M62">
        <f t="shared" si="0"/>
        <v>0.43185626963061424</v>
      </c>
      <c r="N62">
        <f t="shared" si="8"/>
        <v>0.98343008341439386</v>
      </c>
      <c r="O62">
        <f t="shared" si="9"/>
        <v>1.7282478143529321E-2</v>
      </c>
      <c r="P62">
        <f t="shared" si="10"/>
        <v>-2.2950776724185318E-3</v>
      </c>
      <c r="Q62">
        <f t="shared" si="1"/>
        <v>1.7434202944327647E-2</v>
      </c>
      <c r="R62">
        <f t="shared" si="11"/>
        <v>57.358515510762579</v>
      </c>
      <c r="S62">
        <f t="shared" si="2"/>
        <v>5.0068106663614137E-2</v>
      </c>
      <c r="T62">
        <f t="shared" si="12"/>
        <v>-11.856928963369299</v>
      </c>
    </row>
    <row r="63" spans="1:20" x14ac:dyDescent="0.2">
      <c r="A63" s="3" t="s">
        <v>67</v>
      </c>
      <c r="B63">
        <v>14.759225600000001</v>
      </c>
      <c r="C63">
        <v>47.224577199999999</v>
      </c>
      <c r="D63">
        <f t="shared" si="13"/>
        <v>1.2480000000003599E-4</v>
      </c>
      <c r="E63">
        <f t="shared" si="14"/>
        <v>5.3799999996329007E-5</v>
      </c>
      <c r="F63" s="2">
        <f t="shared" si="3"/>
        <v>13.852800000003995</v>
      </c>
      <c r="G63">
        <f t="shared" si="15"/>
        <v>5.9717999995925197</v>
      </c>
      <c r="H63">
        <f t="shared" si="4"/>
        <v>13.852800000003995</v>
      </c>
      <c r="I63">
        <f t="shared" si="5"/>
        <v>5.9717999995925197</v>
      </c>
      <c r="J63">
        <f t="shared" si="6"/>
        <v>15.085173617669897</v>
      </c>
      <c r="K63">
        <f t="shared" si="16"/>
        <v>1.1637789398712757</v>
      </c>
      <c r="L63">
        <f t="shared" si="7"/>
        <v>1.1545044453079099</v>
      </c>
      <c r="M63">
        <f t="shared" si="0"/>
        <v>0.39587214247222846</v>
      </c>
      <c r="N63">
        <f t="shared" si="8"/>
        <v>1.2204897653898115</v>
      </c>
      <c r="O63">
        <f t="shared" si="9"/>
        <v>3.9982462253984725E-2</v>
      </c>
      <c r="P63">
        <f t="shared" si="10"/>
        <v>-8.1170288690852934E-3</v>
      </c>
      <c r="Q63">
        <f t="shared" si="1"/>
        <v>4.0798081395488163E-2</v>
      </c>
      <c r="R63">
        <f t="shared" si="11"/>
        <v>24.51095653999527</v>
      </c>
      <c r="S63">
        <f t="shared" si="2"/>
        <v>4.8172357073830108E-2</v>
      </c>
      <c r="T63">
        <f t="shared" si="12"/>
        <v>62.705716222035505</v>
      </c>
    </row>
    <row r="64" spans="1:20" x14ac:dyDescent="0.2">
      <c r="A64" s="3" t="s">
        <v>68</v>
      </c>
      <c r="B64">
        <v>14.759382499999999</v>
      </c>
      <c r="C64">
        <v>47.224621800000001</v>
      </c>
      <c r="D64">
        <f t="shared" si="13"/>
        <v>1.5689999999857207E-4</v>
      </c>
      <c r="E64">
        <f t="shared" si="14"/>
        <v>4.4600000002503748E-5</v>
      </c>
      <c r="F64" s="2">
        <f t="shared" si="3"/>
        <v>17.4158999998415</v>
      </c>
      <c r="G64">
        <f t="shared" si="15"/>
        <v>4.950600000277916</v>
      </c>
      <c r="H64">
        <f t="shared" si="4"/>
        <v>17.4158999998415</v>
      </c>
      <c r="I64">
        <f t="shared" si="5"/>
        <v>4.950600000277916</v>
      </c>
      <c r="J64">
        <f t="shared" si="6"/>
        <v>18.105855770088052</v>
      </c>
      <c r="K64">
        <f t="shared" si="16"/>
        <v>1.2938440353783422</v>
      </c>
      <c r="L64">
        <f t="shared" si="7"/>
        <v>1.7576468300712027</v>
      </c>
      <c r="M64">
        <f t="shared" si="0"/>
        <v>0.27342535272243806</v>
      </c>
      <c r="N64">
        <f t="shared" si="8"/>
        <v>1.7787871718591679</v>
      </c>
      <c r="O64">
        <f t="shared" si="9"/>
        <v>-8.5703939032882367E-3</v>
      </c>
      <c r="P64">
        <f t="shared" si="10"/>
        <v>-1.2350112703794981E-2</v>
      </c>
      <c r="Q64">
        <f t="shared" si="1"/>
        <v>1.5032529243409386E-2</v>
      </c>
      <c r="R64">
        <f t="shared" si="11"/>
        <v>66.52240509948939</v>
      </c>
      <c r="S64">
        <f t="shared" si="2"/>
        <v>5.7818476034130782E-2</v>
      </c>
      <c r="T64">
        <f t="shared" si="12"/>
        <v>237.94133287374299</v>
      </c>
    </row>
    <row r="65" spans="1:20" x14ac:dyDescent="0.2">
      <c r="A65" s="3" t="s">
        <v>69</v>
      </c>
      <c r="B65">
        <v>14.759669199999999</v>
      </c>
      <c r="C65">
        <v>47.224636099999998</v>
      </c>
      <c r="D65">
        <f t="shared" si="13"/>
        <v>2.8670000000019513E-4</v>
      </c>
      <c r="E65">
        <f t="shared" si="14"/>
        <v>1.4299999996580937E-5</v>
      </c>
      <c r="F65" s="2">
        <f t="shared" si="3"/>
        <v>31.82370000002166</v>
      </c>
      <c r="G65">
        <f t="shared" si="15"/>
        <v>1.587299999620484</v>
      </c>
      <c r="H65">
        <f t="shared" si="4"/>
        <v>31.82370000002166</v>
      </c>
      <c r="I65">
        <f t="shared" si="5"/>
        <v>1.587299999620484</v>
      </c>
      <c r="J65">
        <f t="shared" si="6"/>
        <v>31.863261022377696</v>
      </c>
      <c r="K65">
        <f t="shared" si="16"/>
        <v>1.5209597062177995</v>
      </c>
      <c r="L65">
        <f t="shared" si="7"/>
        <v>1.6024725141654239</v>
      </c>
      <c r="M65">
        <f t="shared" si="0"/>
        <v>4.9815993363193957E-2</v>
      </c>
      <c r="N65">
        <f t="shared" si="8"/>
        <v>1.6032466409914654</v>
      </c>
      <c r="O65">
        <f t="shared" si="9"/>
        <v>-3.4378343279445442E-3</v>
      </c>
      <c r="P65">
        <f t="shared" si="10"/>
        <v>-4.6526526703902973E-3</v>
      </c>
      <c r="Q65">
        <f t="shared" si="1"/>
        <v>5.7849703316165662E-3</v>
      </c>
      <c r="R65">
        <f t="shared" si="11"/>
        <v>172.86173353987755</v>
      </c>
      <c r="S65">
        <f t="shared" si="2"/>
        <v>0.1017507936208772</v>
      </c>
      <c r="T65">
        <f t="shared" si="12"/>
        <v>191.11311538776516</v>
      </c>
    </row>
    <row r="66" spans="1:20" x14ac:dyDescent="0.2">
      <c r="A66" s="3" t="s">
        <v>70</v>
      </c>
      <c r="B66">
        <v>14.7601292</v>
      </c>
      <c r="C66">
        <v>47.224590599999999</v>
      </c>
      <c r="D66">
        <f t="shared" si="13"/>
        <v>4.6000000000034902E-4</v>
      </c>
      <c r="E66">
        <f t="shared" si="14"/>
        <v>-4.5499999998810381E-5</v>
      </c>
      <c r="F66" s="2">
        <f t="shared" si="3"/>
        <v>51.060000000038741</v>
      </c>
      <c r="G66">
        <f t="shared" si="15"/>
        <v>-5.0504999998679523</v>
      </c>
      <c r="H66">
        <f t="shared" si="4"/>
        <v>51.060000000038741</v>
      </c>
      <c r="I66">
        <f t="shared" si="5"/>
        <v>5.0504999998679523</v>
      </c>
      <c r="J66">
        <f t="shared" si="6"/>
        <v>51.309172184441081</v>
      </c>
      <c r="K66">
        <f t="shared" si="16"/>
        <v>-1.4722039842986767</v>
      </c>
      <c r="L66">
        <f t="shared" si="7"/>
        <v>1.4929319016224365</v>
      </c>
      <c r="M66">
        <f t="shared" si="0"/>
        <v>-9.8432693119914705E-2</v>
      </c>
      <c r="N66">
        <f t="shared" si="8"/>
        <v>1.4961733382054445</v>
      </c>
      <c r="O66">
        <f t="shared" si="9"/>
        <v>-1.9054884996795921E-2</v>
      </c>
      <c r="P66">
        <f t="shared" si="10"/>
        <v>-3.9505560995641221E-4</v>
      </c>
      <c r="Q66">
        <f t="shared" si="1"/>
        <v>1.9058979804178301E-2</v>
      </c>
      <c r="R66">
        <f t="shared" si="11"/>
        <v>52.468705579968663</v>
      </c>
      <c r="S66">
        <f t="shared" si="2"/>
        <v>0.1638485460145013</v>
      </c>
      <c r="T66">
        <f t="shared" si="12"/>
        <v>157.6905407917323</v>
      </c>
    </row>
    <row r="67" spans="1:20" x14ac:dyDescent="0.2">
      <c r="A67" s="3" t="s">
        <v>71</v>
      </c>
      <c r="B67">
        <v>14.7608193</v>
      </c>
      <c r="C67">
        <v>47.224508100000001</v>
      </c>
      <c r="D67">
        <f t="shared" si="13"/>
        <v>6.9009999999991578E-4</v>
      </c>
      <c r="E67">
        <f t="shared" si="14"/>
        <v>-8.2499999997764917E-5</v>
      </c>
      <c r="F67" s="2">
        <f t="shared" si="3"/>
        <v>76.601099999990652</v>
      </c>
      <c r="G67">
        <f t="shared" si="15"/>
        <v>-9.1574999997519058</v>
      </c>
      <c r="H67">
        <f t="shared" si="4"/>
        <v>76.601099999990652</v>
      </c>
      <c r="I67">
        <f t="shared" si="5"/>
        <v>9.1574999997519058</v>
      </c>
      <c r="J67">
        <f t="shared" si="6"/>
        <v>77.146538013406825</v>
      </c>
      <c r="K67">
        <f t="shared" si="16"/>
        <v>-1.4518131150359359</v>
      </c>
      <c r="L67">
        <f t="shared" si="7"/>
        <v>0.51524152636711151</v>
      </c>
      <c r="M67">
        <f t="shared" ref="M67:M130" si="17">G67/J67</f>
        <v>-0.11870266943359765</v>
      </c>
      <c r="N67">
        <f t="shared" si="8"/>
        <v>0.52873826627526477</v>
      </c>
      <c r="O67">
        <f t="shared" si="9"/>
        <v>3.9847108271863149E-3</v>
      </c>
      <c r="P67">
        <f t="shared" si="10"/>
        <v>3.2263972946239972E-5</v>
      </c>
      <c r="Q67">
        <f t="shared" ref="Q67:Q130" si="18">SQRT((O67)^2+(P67)^2)</f>
        <v>3.9848414448063205E-3</v>
      </c>
      <c r="R67">
        <f t="shared" si="11"/>
        <v>250.95101369801279</v>
      </c>
      <c r="S67">
        <f t="shared" ref="S67:S130" si="19">J67/313.15</f>
        <v>0.24635650012264676</v>
      </c>
      <c r="T67">
        <f t="shared" si="12"/>
        <v>-150.70140369516801</v>
      </c>
    </row>
    <row r="68" spans="1:20" x14ac:dyDescent="0.2">
      <c r="A68" s="3" t="s">
        <v>72</v>
      </c>
      <c r="B68">
        <v>14.761177399999999</v>
      </c>
      <c r="C68">
        <v>47.224466200000002</v>
      </c>
      <c r="D68">
        <f t="shared" si="13"/>
        <v>3.5809999999969477E-4</v>
      </c>
      <c r="E68">
        <f t="shared" si="14"/>
        <v>-4.1899999999372994E-5</v>
      </c>
      <c r="F68" s="2">
        <f t="shared" ref="F68:F131" si="20">D68*111000</f>
        <v>39.74909999996612</v>
      </c>
      <c r="G68">
        <f t="shared" ref="G68:G131" si="21">E68*111000</f>
        <v>-4.6508999999304024</v>
      </c>
      <c r="H68">
        <f t="shared" ref="H68:H131" si="22">ABS(F68)</f>
        <v>39.74909999996612</v>
      </c>
      <c r="I68">
        <f t="shared" ref="I68:I131" si="23">ABS(G68)</f>
        <v>4.6508999999304024</v>
      </c>
      <c r="J68">
        <f t="shared" ref="J68:J131" si="24">SQRT(F68^2+G68^2)</f>
        <v>40.020267635495131</v>
      </c>
      <c r="K68">
        <f t="shared" si="16"/>
        <v>-1.4543195192758982</v>
      </c>
      <c r="L68">
        <f t="shared" ref="L68:L131" si="25">F69/J68</f>
        <v>0.82264817166907434</v>
      </c>
      <c r="M68">
        <f t="shared" si="17"/>
        <v>-0.11621361561823702</v>
      </c>
      <c r="N68">
        <f t="shared" ref="N68:N131" si="26">SQRT(L68^2+M68^2)</f>
        <v>0.830816236484058</v>
      </c>
      <c r="O68">
        <f t="shared" ref="O68:O131" si="27">(L69-L68)/J68</f>
        <v>-2.2505302516339157E-4</v>
      </c>
      <c r="P68">
        <f t="shared" ref="P68:P131" si="28">(M69-M68)/J68</f>
        <v>-8.5244472286111336E-4</v>
      </c>
      <c r="Q68">
        <f t="shared" si="18"/>
        <v>8.8165235193297963E-4</v>
      </c>
      <c r="R68">
        <f t="shared" ref="R68:R131" si="29">1/Q68</f>
        <v>1134.2339163589243</v>
      </c>
      <c r="S68">
        <f t="shared" si="19"/>
        <v>0.12779903444194518</v>
      </c>
      <c r="T68">
        <f t="shared" ref="T68:T131" si="30">(J69-J68)/S68</f>
        <v>-52.576588162119755</v>
      </c>
    </row>
    <row r="69" spans="1:20" x14ac:dyDescent="0.2">
      <c r="A69" s="3" t="s">
        <v>73</v>
      </c>
      <c r="B69">
        <v>14.761474</v>
      </c>
      <c r="C69">
        <v>47.224421100000001</v>
      </c>
      <c r="D69">
        <f t="shared" ref="D69:D132" si="31">B69-B68</f>
        <v>2.966000000004243E-4</v>
      </c>
      <c r="E69">
        <f t="shared" ref="E69:E132" si="32">C69-C68</f>
        <v>-4.5100000001241369E-5</v>
      </c>
      <c r="F69" s="2">
        <f t="shared" si="20"/>
        <v>32.922600000047098</v>
      </c>
      <c r="G69">
        <f t="shared" si="21"/>
        <v>-5.006100000137792</v>
      </c>
      <c r="H69">
        <f t="shared" si="22"/>
        <v>32.922600000047098</v>
      </c>
      <c r="I69">
        <f t="shared" si="23"/>
        <v>5.006100000137792</v>
      </c>
      <c r="J69">
        <f t="shared" si="24"/>
        <v>33.301030434124421</v>
      </c>
      <c r="K69">
        <f t="shared" si="16"/>
        <v>-1.4198956027970404</v>
      </c>
      <c r="L69">
        <f t="shared" si="25"/>
        <v>0.81364148936985758</v>
      </c>
      <c r="M69">
        <f t="shared" si="17"/>
        <v>-0.15032868157160426</v>
      </c>
      <c r="N69">
        <f t="shared" si="26"/>
        <v>0.82741234322860857</v>
      </c>
      <c r="O69">
        <f t="shared" si="27"/>
        <v>1.5068027744754332E-2</v>
      </c>
      <c r="P69">
        <f t="shared" si="28"/>
        <v>2.391319830624892E-3</v>
      </c>
      <c r="Q69">
        <f t="shared" si="18"/>
        <v>1.5256600887780547E-2</v>
      </c>
      <c r="R69">
        <f t="shared" si="29"/>
        <v>65.545399486784035</v>
      </c>
      <c r="S69">
        <f t="shared" si="19"/>
        <v>0.1063421058091152</v>
      </c>
      <c r="T69">
        <f t="shared" si="30"/>
        <v>-57.719069069814879</v>
      </c>
    </row>
    <row r="70" spans="1:20" x14ac:dyDescent="0.2">
      <c r="A70" s="3" t="s">
        <v>74</v>
      </c>
      <c r="B70">
        <v>14.7617181</v>
      </c>
      <c r="C70">
        <v>47.224403799999997</v>
      </c>
      <c r="D70">
        <f t="shared" si="31"/>
        <v>2.440999999997473E-4</v>
      </c>
      <c r="E70">
        <f t="shared" si="32"/>
        <v>-1.7300000003217519E-5</v>
      </c>
      <c r="F70" s="2">
        <f t="shared" si="20"/>
        <v>27.09509999997195</v>
      </c>
      <c r="G70">
        <f t="shared" si="21"/>
        <v>-1.9203000003571447</v>
      </c>
      <c r="H70">
        <f t="shared" si="22"/>
        <v>27.09509999997195</v>
      </c>
      <c r="I70">
        <f t="shared" si="23"/>
        <v>1.9203000003571447</v>
      </c>
      <c r="J70">
        <f t="shared" si="24"/>
        <v>27.163063083898539</v>
      </c>
      <c r="K70">
        <f t="shared" si="16"/>
        <v>-1.5000420398012324</v>
      </c>
      <c r="L70">
        <f t="shared" si="25"/>
        <v>1.3154223398801528</v>
      </c>
      <c r="M70">
        <f t="shared" si="17"/>
        <v>-7.0695267114239471E-2</v>
      </c>
      <c r="N70">
        <f t="shared" si="26"/>
        <v>1.3173206720643724</v>
      </c>
      <c r="O70">
        <f t="shared" si="27"/>
        <v>2.2234970778593245E-3</v>
      </c>
      <c r="P70">
        <f t="shared" si="28"/>
        <v>1.0376667257932109E-4</v>
      </c>
      <c r="Q70">
        <f t="shared" si="18"/>
        <v>2.2259170644000057E-3</v>
      </c>
      <c r="R70">
        <f t="shared" si="29"/>
        <v>449.25303641964274</v>
      </c>
      <c r="S70">
        <f t="shared" si="19"/>
        <v>8.6741379798494458E-2</v>
      </c>
      <c r="T70">
        <f t="shared" si="30"/>
        <v>99.726714641395333</v>
      </c>
    </row>
    <row r="71" spans="1:20" x14ac:dyDescent="0.2">
      <c r="A71" s="3" t="s">
        <v>75</v>
      </c>
      <c r="B71">
        <v>14.762040000000001</v>
      </c>
      <c r="C71">
        <v>47.224381899999997</v>
      </c>
      <c r="D71">
        <f t="shared" si="31"/>
        <v>3.2190000000120733E-4</v>
      </c>
      <c r="E71">
        <f t="shared" si="32"/>
        <v>-2.1900000000130149E-5</v>
      </c>
      <c r="F71" s="2">
        <f t="shared" si="20"/>
        <v>35.730900000134014</v>
      </c>
      <c r="G71">
        <f t="shared" si="21"/>
        <v>-2.4309000000144465</v>
      </c>
      <c r="H71">
        <f t="shared" si="22"/>
        <v>35.730900000134014</v>
      </c>
      <c r="I71">
        <f t="shared" si="23"/>
        <v>2.4309000000144465</v>
      </c>
      <c r="J71">
        <f t="shared" si="24"/>
        <v>35.813495914663889</v>
      </c>
      <c r="K71">
        <f t="shared" ref="K71:K134" si="33">ATAN(F71/G71)</f>
        <v>-1.5028674513401721</v>
      </c>
      <c r="L71">
        <f t="shared" si="25"/>
        <v>1.3758193312729097</v>
      </c>
      <c r="M71">
        <f t="shared" si="17"/>
        <v>-6.7876646440961128E-2</v>
      </c>
      <c r="N71">
        <f t="shared" si="26"/>
        <v>1.3774926756379897</v>
      </c>
      <c r="O71">
        <f t="shared" si="27"/>
        <v>-1.2372820955057134E-2</v>
      </c>
      <c r="P71">
        <f t="shared" si="28"/>
        <v>1.0904633194491629E-3</v>
      </c>
      <c r="Q71">
        <f t="shared" si="18"/>
        <v>1.2420781321517782E-2</v>
      </c>
      <c r="R71">
        <f t="shared" si="29"/>
        <v>80.510233141903754</v>
      </c>
      <c r="S71">
        <f t="shared" si="19"/>
        <v>0.11436530708818103</v>
      </c>
      <c r="T71">
        <f t="shared" si="30"/>
        <v>117.86690199771216</v>
      </c>
    </row>
    <row r="72" spans="1:20" x14ac:dyDescent="0.2">
      <c r="A72" s="3" t="s">
        <v>76</v>
      </c>
      <c r="B72">
        <v>14.762483899999999</v>
      </c>
      <c r="C72">
        <v>47.224369099999997</v>
      </c>
      <c r="D72">
        <f t="shared" si="31"/>
        <v>4.4389999999872032E-4</v>
      </c>
      <c r="E72">
        <f t="shared" si="32"/>
        <v>-1.2800000000368073E-5</v>
      </c>
      <c r="F72" s="2">
        <f t="shared" si="20"/>
        <v>49.272899999857955</v>
      </c>
      <c r="G72">
        <f t="shared" si="21"/>
        <v>-1.420800000040856</v>
      </c>
      <c r="H72">
        <f t="shared" si="22"/>
        <v>49.272899999857955</v>
      </c>
      <c r="I72">
        <f t="shared" si="23"/>
        <v>1.420800000040856</v>
      </c>
      <c r="J72">
        <f t="shared" si="24"/>
        <v>49.293380357164779</v>
      </c>
      <c r="K72">
        <f t="shared" si="33"/>
        <v>-1.5419689914967554</v>
      </c>
      <c r="L72">
        <f t="shared" si="25"/>
        <v>0.93270535854610326</v>
      </c>
      <c r="M72">
        <f t="shared" si="17"/>
        <v>-2.8823342804777705E-2</v>
      </c>
      <c r="N72">
        <f t="shared" si="26"/>
        <v>0.93315061536230948</v>
      </c>
      <c r="O72">
        <f t="shared" si="27"/>
        <v>2.2776943914934139E-3</v>
      </c>
      <c r="P72">
        <f t="shared" si="28"/>
        <v>2.3074101385005936E-3</v>
      </c>
      <c r="Q72">
        <f t="shared" si="18"/>
        <v>3.2422265942243888E-3</v>
      </c>
      <c r="R72">
        <f t="shared" si="29"/>
        <v>308.43001589752299</v>
      </c>
      <c r="S72">
        <f t="shared" si="19"/>
        <v>0.15741140142795715</v>
      </c>
      <c r="T72">
        <f t="shared" si="30"/>
        <v>-20.014527390127675</v>
      </c>
    </row>
    <row r="73" spans="1:20" x14ac:dyDescent="0.2">
      <c r="A73" s="3" t="s">
        <v>77</v>
      </c>
      <c r="B73">
        <v>14.762898099999999</v>
      </c>
      <c r="C73">
        <v>47.224404399999997</v>
      </c>
      <c r="D73">
        <f t="shared" si="31"/>
        <v>4.1419999999980917E-4</v>
      </c>
      <c r="E73">
        <f t="shared" si="32"/>
        <v>3.5300000000404452E-5</v>
      </c>
      <c r="F73" s="2">
        <f t="shared" si="20"/>
        <v>45.976199999978817</v>
      </c>
      <c r="G73">
        <f t="shared" si="21"/>
        <v>3.9183000000448942</v>
      </c>
      <c r="H73">
        <f t="shared" si="22"/>
        <v>45.976199999978817</v>
      </c>
      <c r="I73">
        <f t="shared" si="23"/>
        <v>3.9183000000448942</v>
      </c>
      <c r="J73">
        <f t="shared" si="24"/>
        <v>46.142865551766548</v>
      </c>
      <c r="K73">
        <f t="shared" si="33"/>
        <v>1.4857772378723093</v>
      </c>
      <c r="L73">
        <f t="shared" si="25"/>
        <v>1.0449806145233691</v>
      </c>
      <c r="M73">
        <f t="shared" si="17"/>
        <v>8.4916702792310325E-2</v>
      </c>
      <c r="N73">
        <f t="shared" si="26"/>
        <v>1.0484251671639495</v>
      </c>
      <c r="O73">
        <f t="shared" si="27"/>
        <v>-6.3805147225786266E-3</v>
      </c>
      <c r="P73">
        <f t="shared" si="28"/>
        <v>3.8497131986016493E-3</v>
      </c>
      <c r="Q73">
        <f t="shared" si="18"/>
        <v>7.4519299403933174E-3</v>
      </c>
      <c r="R73">
        <f t="shared" si="29"/>
        <v>134.19342479046702</v>
      </c>
      <c r="S73">
        <f t="shared" si="19"/>
        <v>0.14735068035052387</v>
      </c>
      <c r="T73">
        <f t="shared" si="30"/>
        <v>25.983346663782246</v>
      </c>
    </row>
    <row r="74" spans="1:20" x14ac:dyDescent="0.2">
      <c r="A74" s="3" t="s">
        <v>78</v>
      </c>
      <c r="B74">
        <v>14.763332500000001</v>
      </c>
      <c r="C74">
        <v>47.2245226</v>
      </c>
      <c r="D74">
        <f t="shared" si="31"/>
        <v>4.3440000000138923E-4</v>
      </c>
      <c r="E74">
        <f t="shared" si="32"/>
        <v>1.1820000000284381E-4</v>
      </c>
      <c r="F74" s="2">
        <f t="shared" si="20"/>
        <v>48.218400000154205</v>
      </c>
      <c r="G74">
        <f t="shared" si="21"/>
        <v>13.120200000315663</v>
      </c>
      <c r="H74">
        <f t="shared" si="22"/>
        <v>48.218400000154205</v>
      </c>
      <c r="I74">
        <f t="shared" si="23"/>
        <v>13.120200000315663</v>
      </c>
      <c r="J74">
        <f t="shared" si="24"/>
        <v>49.971529360458376</v>
      </c>
      <c r="K74">
        <f t="shared" si="33"/>
        <v>1.305128731108083</v>
      </c>
      <c r="L74">
        <f t="shared" si="25"/>
        <v>0.7505653815283565</v>
      </c>
      <c r="M74">
        <f t="shared" si="17"/>
        <v>0.2625535013282474</v>
      </c>
      <c r="N74">
        <f t="shared" si="26"/>
        <v>0.79516207970987229</v>
      </c>
      <c r="O74">
        <f t="shared" si="27"/>
        <v>1.9857227009054336E-3</v>
      </c>
      <c r="P74">
        <f t="shared" si="28"/>
        <v>2.5867052075433709E-3</v>
      </c>
      <c r="Q74">
        <f t="shared" si="18"/>
        <v>3.2610026794872714E-3</v>
      </c>
      <c r="R74">
        <f t="shared" si="29"/>
        <v>306.65414852012032</v>
      </c>
      <c r="S74">
        <f t="shared" si="19"/>
        <v>0.15957697384786326</v>
      </c>
      <c r="T74">
        <f t="shared" si="30"/>
        <v>-57.684439853258979</v>
      </c>
    </row>
    <row r="75" spans="1:20" x14ac:dyDescent="0.2">
      <c r="A75" s="3" t="s">
        <v>79</v>
      </c>
      <c r="B75">
        <v>14.763670400000001</v>
      </c>
      <c r="C75">
        <v>47.224666499999998</v>
      </c>
      <c r="D75">
        <f t="shared" si="31"/>
        <v>3.3789999999989107E-4</v>
      </c>
      <c r="E75">
        <f t="shared" si="32"/>
        <v>1.4389999999764314E-4</v>
      </c>
      <c r="F75" s="2">
        <f t="shared" si="20"/>
        <v>37.506899999987908</v>
      </c>
      <c r="G75">
        <f t="shared" si="21"/>
        <v>15.972899999738388</v>
      </c>
      <c r="H75">
        <f t="shared" si="22"/>
        <v>37.506899999987908</v>
      </c>
      <c r="I75">
        <f t="shared" si="23"/>
        <v>15.972899999738388</v>
      </c>
      <c r="J75">
        <f t="shared" si="24"/>
        <v>40.766421010566226</v>
      </c>
      <c r="K75">
        <f t="shared" si="33"/>
        <v>1.1681927024142551</v>
      </c>
      <c r="L75">
        <f t="shared" si="25"/>
        <v>0.84979498177838109</v>
      </c>
      <c r="M75">
        <f t="shared" si="17"/>
        <v>0.39181511655385154</v>
      </c>
      <c r="N75">
        <f t="shared" si="26"/>
        <v>0.93577272701005099</v>
      </c>
      <c r="O75">
        <f t="shared" si="27"/>
        <v>-4.9360545773085834E-3</v>
      </c>
      <c r="P75">
        <f t="shared" si="28"/>
        <v>1.9132133280387476E-3</v>
      </c>
      <c r="Q75">
        <f t="shared" si="18"/>
        <v>5.2938662647212878E-3</v>
      </c>
      <c r="R75">
        <f t="shared" si="29"/>
        <v>188.89785838831503</v>
      </c>
      <c r="S75">
        <f t="shared" si="19"/>
        <v>0.13018176915397167</v>
      </c>
      <c r="T75">
        <f t="shared" si="30"/>
        <v>-11.696585728189509</v>
      </c>
    </row>
    <row r="76" spans="1:20" x14ac:dyDescent="0.2">
      <c r="A76" s="3" t="s">
        <v>80</v>
      </c>
      <c r="B76">
        <v>14.763982499999999</v>
      </c>
      <c r="C76">
        <v>47.224832599999999</v>
      </c>
      <c r="D76">
        <f t="shared" si="31"/>
        <v>3.1209999999859406E-4</v>
      </c>
      <c r="E76">
        <f t="shared" si="32"/>
        <v>1.6610000000127911E-4</v>
      </c>
      <c r="F76" s="2">
        <f t="shared" si="20"/>
        <v>34.64309999984394</v>
      </c>
      <c r="G76">
        <f t="shared" si="21"/>
        <v>18.437100000141982</v>
      </c>
      <c r="H76">
        <f t="shared" si="22"/>
        <v>34.64309999984394</v>
      </c>
      <c r="I76">
        <f t="shared" si="23"/>
        <v>18.437100000141982</v>
      </c>
      <c r="J76">
        <f t="shared" si="24"/>
        <v>39.24373878740942</v>
      </c>
      <c r="K76">
        <f t="shared" si="33"/>
        <v>1.0817208198506547</v>
      </c>
      <c r="L76">
        <f t="shared" si="25"/>
        <v>0.64856970274868686</v>
      </c>
      <c r="M76">
        <f t="shared" si="17"/>
        <v>0.46980997656770568</v>
      </c>
      <c r="N76">
        <f t="shared" si="26"/>
        <v>0.80085209209071073</v>
      </c>
      <c r="O76">
        <f t="shared" si="27"/>
        <v>1.0113543108422364E-3</v>
      </c>
      <c r="P76">
        <f t="shared" si="28"/>
        <v>3.3075098908241459E-3</v>
      </c>
      <c r="Q76">
        <f t="shared" si="18"/>
        <v>3.458678825788646E-3</v>
      </c>
      <c r="R76">
        <f t="shared" si="29"/>
        <v>289.12774223029527</v>
      </c>
      <c r="S76">
        <f t="shared" si="19"/>
        <v>0.12531929997576058</v>
      </c>
      <c r="T76">
        <f t="shared" si="30"/>
        <v>-59.368469117805297</v>
      </c>
    </row>
    <row r="77" spans="1:20" x14ac:dyDescent="0.2">
      <c r="A77" s="3" t="s">
        <v>81</v>
      </c>
      <c r="B77">
        <v>14.7642118</v>
      </c>
      <c r="C77">
        <v>47.225004400000003</v>
      </c>
      <c r="D77">
        <f t="shared" si="31"/>
        <v>2.2930000000087603E-4</v>
      </c>
      <c r="E77">
        <f t="shared" si="32"/>
        <v>1.7180000000394102E-4</v>
      </c>
      <c r="F77" s="2">
        <f t="shared" si="20"/>
        <v>25.452300000097239</v>
      </c>
      <c r="G77">
        <f t="shared" si="21"/>
        <v>19.069800000437453</v>
      </c>
      <c r="H77">
        <f t="shared" si="22"/>
        <v>25.452300000097239</v>
      </c>
      <c r="I77">
        <f t="shared" si="23"/>
        <v>19.069800000437453</v>
      </c>
      <c r="J77">
        <f t="shared" si="24"/>
        <v>31.8037237969335</v>
      </c>
      <c r="K77">
        <f t="shared" si="33"/>
        <v>0.9277838400392695</v>
      </c>
      <c r="L77">
        <f t="shared" si="25"/>
        <v>0.68825902714490006</v>
      </c>
      <c r="M77">
        <f t="shared" si="17"/>
        <v>0.59960903075998151</v>
      </c>
      <c r="N77">
        <f t="shared" si="26"/>
        <v>0.91281513912476753</v>
      </c>
      <c r="O77">
        <f t="shared" si="27"/>
        <v>-6.155510922541468E-3</v>
      </c>
      <c r="P77">
        <f t="shared" si="28"/>
        <v>2.9866151376982562E-3</v>
      </c>
      <c r="Q77">
        <f t="shared" si="18"/>
        <v>6.8417968910408095E-3</v>
      </c>
      <c r="R77">
        <f t="shared" si="29"/>
        <v>146.16043357111042</v>
      </c>
      <c r="S77">
        <f t="shared" si="19"/>
        <v>0.10156066995667731</v>
      </c>
      <c r="T77">
        <f t="shared" si="30"/>
        <v>-13.556065117187075</v>
      </c>
    </row>
    <row r="78" spans="1:20" x14ac:dyDescent="0.2">
      <c r="A78" s="3" t="s">
        <v>82</v>
      </c>
      <c r="B78">
        <v>14.764409000000001</v>
      </c>
      <c r="C78">
        <v>47.225194799999997</v>
      </c>
      <c r="D78">
        <f t="shared" si="31"/>
        <v>1.9720000000056359E-4</v>
      </c>
      <c r="E78">
        <f t="shared" si="32"/>
        <v>1.9039999999392876E-4</v>
      </c>
      <c r="F78" s="2">
        <f t="shared" si="20"/>
        <v>21.889200000062559</v>
      </c>
      <c r="G78">
        <f t="shared" si="21"/>
        <v>21.134399999326092</v>
      </c>
      <c r="H78">
        <f t="shared" si="22"/>
        <v>21.889200000062559</v>
      </c>
      <c r="I78">
        <f t="shared" si="23"/>
        <v>21.134399999326092</v>
      </c>
      <c r="J78">
        <f t="shared" si="24"/>
        <v>30.426960741655638</v>
      </c>
      <c r="K78">
        <f t="shared" si="33"/>
        <v>0.80294022347221239</v>
      </c>
      <c r="L78">
        <f t="shared" si="25"/>
        <v>0.49249085793538389</v>
      </c>
      <c r="M78">
        <f t="shared" si="17"/>
        <v>0.69459451368707736</v>
      </c>
      <c r="N78">
        <f t="shared" si="26"/>
        <v>0.8514744761847638</v>
      </c>
      <c r="O78">
        <f t="shared" si="27"/>
        <v>-1.3018549180478891E-2</v>
      </c>
      <c r="P78">
        <f t="shared" si="28"/>
        <v>3.3363782573509588E-3</v>
      </c>
      <c r="Q78">
        <f t="shared" si="18"/>
        <v>1.3439272399972843E-2</v>
      </c>
      <c r="R78">
        <f t="shared" si="29"/>
        <v>74.408790166498946</v>
      </c>
      <c r="S78">
        <f t="shared" si="19"/>
        <v>9.7164172893679193E-2</v>
      </c>
      <c r="T78">
        <f t="shared" si="30"/>
        <v>-58.29890470936077</v>
      </c>
    </row>
    <row r="79" spans="1:20" x14ac:dyDescent="0.2">
      <c r="A79" s="3" t="s">
        <v>83</v>
      </c>
      <c r="B79">
        <v>14.764544000000001</v>
      </c>
      <c r="C79">
        <v>47.225372399999998</v>
      </c>
      <c r="D79">
        <f t="shared" si="31"/>
        <v>1.3500000000021828E-4</v>
      </c>
      <c r="E79">
        <f t="shared" si="32"/>
        <v>1.7760000000066611E-4</v>
      </c>
      <c r="F79" s="2">
        <f t="shared" si="20"/>
        <v>14.985000000024229</v>
      </c>
      <c r="G79">
        <f t="shared" si="21"/>
        <v>19.713600000073939</v>
      </c>
      <c r="H79">
        <f t="shared" si="22"/>
        <v>14.985000000024229</v>
      </c>
      <c r="I79">
        <f t="shared" si="23"/>
        <v>19.713600000073939</v>
      </c>
      <c r="J79">
        <f t="shared" si="24"/>
        <v>24.76239588496318</v>
      </c>
      <c r="K79">
        <f t="shared" si="33"/>
        <v>0.64995610251563518</v>
      </c>
      <c r="L79">
        <f t="shared" si="25"/>
        <v>9.6375973107639526E-2</v>
      </c>
      <c r="M79">
        <f t="shared" si="17"/>
        <v>0.79611036394280843</v>
      </c>
      <c r="N79">
        <f t="shared" si="26"/>
        <v>0.80192271433698348</v>
      </c>
      <c r="O79">
        <f t="shared" si="27"/>
        <v>-1.7469311273610379E-2</v>
      </c>
      <c r="P79">
        <f t="shared" si="28"/>
        <v>7.6950679431341843E-3</v>
      </c>
      <c r="Q79">
        <f t="shared" si="18"/>
        <v>1.9089025826996571E-2</v>
      </c>
      <c r="R79">
        <f t="shared" si="29"/>
        <v>52.386120122785648</v>
      </c>
      <c r="S79">
        <f t="shared" si="19"/>
        <v>7.9075190435775766E-2</v>
      </c>
      <c r="T79">
        <f t="shared" si="30"/>
        <v>-127.77114050237934</v>
      </c>
    </row>
    <row r="80" spans="1:20" x14ac:dyDescent="0.2">
      <c r="A80" s="3" t="s">
        <v>84</v>
      </c>
      <c r="B80">
        <v>14.7645655</v>
      </c>
      <c r="C80">
        <v>47.2255027</v>
      </c>
      <c r="D80">
        <f t="shared" si="31"/>
        <v>2.1499999999008423E-5</v>
      </c>
      <c r="E80">
        <f t="shared" si="32"/>
        <v>1.3030000000213704E-4</v>
      </c>
      <c r="F80" s="2">
        <f t="shared" si="20"/>
        <v>2.386499999889935</v>
      </c>
      <c r="G80">
        <f t="shared" si="21"/>
        <v>14.463300000237211</v>
      </c>
      <c r="H80">
        <f t="shared" si="22"/>
        <v>2.386499999889935</v>
      </c>
      <c r="I80">
        <f t="shared" si="23"/>
        <v>14.463300000237211</v>
      </c>
      <c r="J80">
        <f t="shared" si="24"/>
        <v>14.658868617541271</v>
      </c>
      <c r="K80">
        <f t="shared" si="33"/>
        <v>0.16353035440556368</v>
      </c>
      <c r="L80">
        <f t="shared" si="25"/>
        <v>-0.33620602848715103</v>
      </c>
      <c r="M80">
        <f t="shared" si="17"/>
        <v>0.98665868271238644</v>
      </c>
      <c r="N80">
        <f t="shared" si="26"/>
        <v>1.0423674255092801</v>
      </c>
      <c r="O80">
        <f t="shared" si="27"/>
        <v>-3.2226210917086294E-2</v>
      </c>
      <c r="P80">
        <f t="shared" si="28"/>
        <v>-3.2340924367749218E-3</v>
      </c>
      <c r="Q80">
        <f t="shared" si="18"/>
        <v>3.2388084598539271E-2</v>
      </c>
      <c r="R80">
        <f t="shared" si="29"/>
        <v>30.875552302500186</v>
      </c>
      <c r="S80">
        <f t="shared" si="19"/>
        <v>4.6811012669778933E-2</v>
      </c>
      <c r="T80">
        <f t="shared" si="30"/>
        <v>-6.410458651878792</v>
      </c>
    </row>
    <row r="81" spans="1:20" x14ac:dyDescent="0.2">
      <c r="A81" s="3" t="s">
        <v>85</v>
      </c>
      <c r="B81">
        <v>14.7645211</v>
      </c>
      <c r="C81">
        <v>47.225624199999999</v>
      </c>
      <c r="D81">
        <f t="shared" si="31"/>
        <v>-4.4400000000166528E-5</v>
      </c>
      <c r="E81">
        <f t="shared" si="32"/>
        <v>1.2149999999877537E-4</v>
      </c>
      <c r="F81" s="2">
        <f t="shared" si="20"/>
        <v>-4.9284000000184847</v>
      </c>
      <c r="G81">
        <f t="shared" si="21"/>
        <v>13.486499999864066</v>
      </c>
      <c r="H81">
        <f t="shared" si="22"/>
        <v>4.9284000000184847</v>
      </c>
      <c r="I81">
        <f t="shared" si="23"/>
        <v>13.486499999864066</v>
      </c>
      <c r="J81">
        <f t="shared" si="24"/>
        <v>14.358788556369079</v>
      </c>
      <c r="K81">
        <f t="shared" si="33"/>
        <v>-0.35035610232026515</v>
      </c>
      <c r="L81">
        <f t="shared" si="25"/>
        <v>-0.80860582036189321</v>
      </c>
      <c r="M81">
        <f t="shared" si="17"/>
        <v>0.93925054658471896</v>
      </c>
      <c r="N81">
        <f t="shared" si="26"/>
        <v>1.2393687756204057</v>
      </c>
      <c r="O81">
        <f t="shared" si="27"/>
        <v>1.3211465506413299E-2</v>
      </c>
      <c r="P81">
        <f t="shared" si="28"/>
        <v>-1.7926711227420147E-2</v>
      </c>
      <c r="Q81">
        <f t="shared" si="18"/>
        <v>2.2269032225457393E-2</v>
      </c>
      <c r="R81">
        <f t="shared" si="29"/>
        <v>44.905408994685693</v>
      </c>
      <c r="S81">
        <f t="shared" si="19"/>
        <v>4.5852749661085997E-2</v>
      </c>
      <c r="T81">
        <f t="shared" si="30"/>
        <v>33.009892430233698</v>
      </c>
    </row>
    <row r="82" spans="1:20" x14ac:dyDescent="0.2">
      <c r="A82" s="3" t="s">
        <v>86</v>
      </c>
      <c r="B82">
        <v>14.764416499999999</v>
      </c>
      <c r="C82">
        <v>47.225721700000001</v>
      </c>
      <c r="D82">
        <f t="shared" si="31"/>
        <v>-1.0460000000023228E-4</v>
      </c>
      <c r="E82">
        <f t="shared" si="32"/>
        <v>9.7500000002526122E-5</v>
      </c>
      <c r="F82" s="2">
        <f t="shared" si="20"/>
        <v>-11.610600000025784</v>
      </c>
      <c r="G82">
        <f t="shared" si="21"/>
        <v>10.822500000280399</v>
      </c>
      <c r="H82">
        <f t="shared" si="22"/>
        <v>11.610600000025784</v>
      </c>
      <c r="I82">
        <f t="shared" si="23"/>
        <v>10.822500000280399</v>
      </c>
      <c r="J82">
        <f t="shared" si="24"/>
        <v>15.872382890311963</v>
      </c>
      <c r="K82">
        <f t="shared" si="33"/>
        <v>-0.82051484439005118</v>
      </c>
      <c r="L82">
        <f t="shared" si="25"/>
        <v>-0.61890518063554112</v>
      </c>
      <c r="M82">
        <f t="shared" si="17"/>
        <v>0.68184469055910546</v>
      </c>
      <c r="N82">
        <f t="shared" si="26"/>
        <v>0.9208451578094734</v>
      </c>
      <c r="O82">
        <f t="shared" si="27"/>
        <v>-3.9334758582055721E-2</v>
      </c>
      <c r="P82">
        <f t="shared" si="28"/>
        <v>-1.8488834959037831E-2</v>
      </c>
      <c r="Q82">
        <f t="shared" si="18"/>
        <v>4.3463320752689223E-2</v>
      </c>
      <c r="R82">
        <f t="shared" si="29"/>
        <v>23.007906038521611</v>
      </c>
      <c r="S82">
        <f t="shared" si="19"/>
        <v>5.0686197957247207E-2</v>
      </c>
      <c r="T82">
        <f t="shared" si="30"/>
        <v>-102.82926969133042</v>
      </c>
    </row>
    <row r="83" spans="1:20" x14ac:dyDescent="0.2">
      <c r="A83" s="3" t="s">
        <v>87</v>
      </c>
      <c r="B83">
        <v>14.764328000000001</v>
      </c>
      <c r="C83">
        <v>47.225758999999996</v>
      </c>
      <c r="D83">
        <f t="shared" si="31"/>
        <v>-8.8499999998603585E-5</v>
      </c>
      <c r="E83">
        <f t="shared" si="32"/>
        <v>3.7299999995354938E-5</v>
      </c>
      <c r="F83" s="2">
        <f t="shared" si="20"/>
        <v>-9.8234999998449979</v>
      </c>
      <c r="G83">
        <f t="shared" si="21"/>
        <v>4.1402999994843981</v>
      </c>
      <c r="H83">
        <f t="shared" si="22"/>
        <v>9.8234999998449979</v>
      </c>
      <c r="I83">
        <f t="shared" si="23"/>
        <v>4.1402999994843981</v>
      </c>
      <c r="J83">
        <f t="shared" si="24"/>
        <v>10.660358170938029</v>
      </c>
      <c r="K83">
        <f t="shared" si="33"/>
        <v>-1.171920327972372</v>
      </c>
      <c r="L83">
        <f t="shared" si="25"/>
        <v>-1.243241529747914</v>
      </c>
      <c r="M83">
        <f t="shared" si="17"/>
        <v>0.3883828228934717</v>
      </c>
      <c r="N83">
        <f t="shared" si="26"/>
        <v>1.3024940377631811</v>
      </c>
      <c r="O83">
        <f t="shared" si="27"/>
        <v>-0.27935085932654735</v>
      </c>
      <c r="P83">
        <f t="shared" si="28"/>
        <v>-1.7503261171156349E-2</v>
      </c>
      <c r="Q83">
        <f t="shared" si="18"/>
        <v>0.27989867230500787</v>
      </c>
      <c r="R83">
        <f t="shared" si="29"/>
        <v>3.5727214844030839</v>
      </c>
      <c r="S83">
        <f t="shared" si="19"/>
        <v>3.4042338083787413E-2</v>
      </c>
      <c r="T83">
        <f t="shared" si="30"/>
        <v>84.348243074719619</v>
      </c>
    </row>
    <row r="84" spans="1:20" x14ac:dyDescent="0.2">
      <c r="A84" s="3" t="s">
        <v>88</v>
      </c>
      <c r="B84">
        <v>14.7642086</v>
      </c>
      <c r="C84">
        <v>47.2257836</v>
      </c>
      <c r="D84">
        <f t="shared" si="31"/>
        <v>-1.1940000000087991E-4</v>
      </c>
      <c r="E84">
        <f t="shared" si="32"/>
        <v>2.4600000003260902E-5</v>
      </c>
      <c r="F84" s="2">
        <f t="shared" si="20"/>
        <v>-13.25340000009767</v>
      </c>
      <c r="G84">
        <f t="shared" si="21"/>
        <v>2.7306000003619602</v>
      </c>
      <c r="H84">
        <f t="shared" si="22"/>
        <v>13.25340000009767</v>
      </c>
      <c r="I84">
        <f t="shared" si="23"/>
        <v>2.7306000003619602</v>
      </c>
      <c r="J84">
        <f t="shared" si="24"/>
        <v>13.531769578461114</v>
      </c>
      <c r="K84">
        <f t="shared" si="33"/>
        <v>-1.3676093258794713</v>
      </c>
      <c r="L84">
        <f t="shared" si="25"/>
        <v>-4.2212217455282328</v>
      </c>
      <c r="M84">
        <f t="shared" si="17"/>
        <v>0.20179178964947278</v>
      </c>
      <c r="N84">
        <f t="shared" si="26"/>
        <v>4.2260422325493101</v>
      </c>
      <c r="O84">
        <f t="shared" si="27"/>
        <v>0.19517206579549745</v>
      </c>
      <c r="P84">
        <f t="shared" si="28"/>
        <v>-1.3591473127091991E-2</v>
      </c>
      <c r="Q84">
        <f t="shared" si="18"/>
        <v>0.19564473774841595</v>
      </c>
      <c r="R84">
        <f t="shared" si="29"/>
        <v>5.1113053768199119</v>
      </c>
      <c r="S84">
        <f t="shared" si="19"/>
        <v>4.3211782144215602E-2</v>
      </c>
      <c r="T84">
        <f t="shared" si="30"/>
        <v>1008.9368227156423</v>
      </c>
    </row>
    <row r="85" spans="1:20" x14ac:dyDescent="0.2">
      <c r="A85" s="3" t="s">
        <v>89</v>
      </c>
      <c r="B85">
        <v>14.763693999999999</v>
      </c>
      <c r="C85">
        <v>47.225792800000001</v>
      </c>
      <c r="D85">
        <f t="shared" si="31"/>
        <v>-5.1460000000069783E-4</v>
      </c>
      <c r="E85">
        <f t="shared" si="32"/>
        <v>9.2000000009306859E-6</v>
      </c>
      <c r="F85" s="2">
        <f t="shared" si="20"/>
        <v>-57.120600000077459</v>
      </c>
      <c r="G85">
        <f t="shared" si="21"/>
        <v>1.0212000001033061</v>
      </c>
      <c r="H85">
        <f t="shared" si="22"/>
        <v>57.120600000077459</v>
      </c>
      <c r="I85">
        <f t="shared" si="23"/>
        <v>1.0212000001033061</v>
      </c>
      <c r="J85">
        <f t="shared" si="24"/>
        <v>57.129727758926528</v>
      </c>
      <c r="K85">
        <f t="shared" si="33"/>
        <v>-1.5529202676887806</v>
      </c>
      <c r="L85">
        <f t="shared" si="25"/>
        <v>-1.5801983230313095</v>
      </c>
      <c r="M85">
        <f t="shared" si="17"/>
        <v>1.7875107061817629E-2</v>
      </c>
      <c r="N85">
        <f t="shared" si="26"/>
        <v>1.5802994208577799</v>
      </c>
      <c r="O85">
        <f t="shared" si="27"/>
        <v>1.6149031340770028E-2</v>
      </c>
      <c r="P85">
        <f t="shared" si="28"/>
        <v>2.3995884935942884E-4</v>
      </c>
      <c r="Q85">
        <f t="shared" si="18"/>
        <v>1.6150814019564416E-2</v>
      </c>
      <c r="R85">
        <f t="shared" si="29"/>
        <v>61.916383829857871</v>
      </c>
      <c r="S85">
        <f t="shared" si="19"/>
        <v>0.18243566265025238</v>
      </c>
      <c r="T85">
        <f t="shared" si="30"/>
        <v>181.93610109875939</v>
      </c>
    </row>
    <row r="86" spans="1:20" x14ac:dyDescent="0.2">
      <c r="A86" s="3" t="s">
        <v>90</v>
      </c>
      <c r="B86">
        <v>14.7628807</v>
      </c>
      <c r="C86">
        <v>47.225818500000003</v>
      </c>
      <c r="D86">
        <f t="shared" si="31"/>
        <v>-8.1329999999901759E-4</v>
      </c>
      <c r="E86">
        <f t="shared" si="32"/>
        <v>2.5700000001904755E-5</v>
      </c>
      <c r="F86" s="2">
        <f t="shared" si="20"/>
        <v>-90.276299999890952</v>
      </c>
      <c r="G86">
        <f t="shared" si="21"/>
        <v>2.8527000002114278</v>
      </c>
      <c r="H86">
        <f t="shared" si="22"/>
        <v>90.276299999890952</v>
      </c>
      <c r="I86">
        <f t="shared" si="23"/>
        <v>2.8527000002114278</v>
      </c>
      <c r="J86">
        <f t="shared" si="24"/>
        <v>90.321360922882008</v>
      </c>
      <c r="K86">
        <f t="shared" si="33"/>
        <v>-1.5392071825935028</v>
      </c>
      <c r="L86">
        <f t="shared" si="25"/>
        <v>-0.6576085589627455</v>
      </c>
      <c r="M86">
        <f t="shared" si="17"/>
        <v>3.1583890799067059E-2</v>
      </c>
      <c r="N86">
        <f t="shared" si="26"/>
        <v>0.65836658403891224</v>
      </c>
      <c r="O86">
        <f t="shared" si="27"/>
        <v>-4.3634190885387834E-3</v>
      </c>
      <c r="P86">
        <f t="shared" si="28"/>
        <v>2.6669073363858955E-5</v>
      </c>
      <c r="Q86">
        <f t="shared" si="18"/>
        <v>4.3635005880254809E-3</v>
      </c>
      <c r="R86">
        <f t="shared" si="29"/>
        <v>229.17379746533001</v>
      </c>
      <c r="S86">
        <f t="shared" si="19"/>
        <v>0.28842842383165262</v>
      </c>
      <c r="T86">
        <f t="shared" si="30"/>
        <v>-107.10080020563673</v>
      </c>
    </row>
    <row r="87" spans="1:20" x14ac:dyDescent="0.2">
      <c r="A87" s="3" t="s">
        <v>91</v>
      </c>
      <c r="B87">
        <v>14.7623456</v>
      </c>
      <c r="C87">
        <v>47.225836700000002</v>
      </c>
      <c r="D87">
        <f t="shared" si="31"/>
        <v>-5.3510000000045466E-4</v>
      </c>
      <c r="E87">
        <f t="shared" si="32"/>
        <v>1.8199999999524152E-5</v>
      </c>
      <c r="F87" s="2">
        <f t="shared" si="20"/>
        <v>-59.396100000050467</v>
      </c>
      <c r="G87">
        <f t="shared" si="21"/>
        <v>2.0201999999471809</v>
      </c>
      <c r="H87">
        <f t="shared" si="22"/>
        <v>59.396100000050467</v>
      </c>
      <c r="I87">
        <f t="shared" si="23"/>
        <v>2.0201999999471809</v>
      </c>
      <c r="J87">
        <f t="shared" si="24"/>
        <v>59.430445928461467</v>
      </c>
      <c r="K87">
        <f t="shared" si="33"/>
        <v>-1.536797099153375</v>
      </c>
      <c r="L87">
        <f t="shared" si="25"/>
        <v>-1.0517185093164498</v>
      </c>
      <c r="M87">
        <f t="shared" si="17"/>
        <v>3.3992677799842982E-2</v>
      </c>
      <c r="N87">
        <f t="shared" si="26"/>
        <v>1.0522677059488328</v>
      </c>
      <c r="O87">
        <f t="shared" si="27"/>
        <v>5.5986563437512909E-3</v>
      </c>
      <c r="P87">
        <f t="shared" si="28"/>
        <v>-1.3286255973691586E-4</v>
      </c>
      <c r="Q87">
        <f t="shared" si="18"/>
        <v>5.6002326125980176E-3</v>
      </c>
      <c r="R87">
        <f t="shared" si="29"/>
        <v>178.56401138596411</v>
      </c>
      <c r="S87">
        <f t="shared" si="19"/>
        <v>0.18978267899875928</v>
      </c>
      <c r="T87">
        <f t="shared" si="30"/>
        <v>16.307856029352031</v>
      </c>
    </row>
    <row r="88" spans="1:20" x14ac:dyDescent="0.2">
      <c r="A88" s="3" t="s">
        <v>92</v>
      </c>
      <c r="B88">
        <v>14.761782500000001</v>
      </c>
      <c r="C88">
        <v>47.225851400000003</v>
      </c>
      <c r="D88">
        <f t="shared" si="31"/>
        <v>-5.6309999999903937E-4</v>
      </c>
      <c r="E88">
        <f t="shared" si="32"/>
        <v>1.4700000001255376E-5</v>
      </c>
      <c r="F88" s="2">
        <f t="shared" si="20"/>
        <v>-62.50409999989337</v>
      </c>
      <c r="G88">
        <f t="shared" si="21"/>
        <v>1.6317000001393467</v>
      </c>
      <c r="H88">
        <f t="shared" si="22"/>
        <v>62.50409999989337</v>
      </c>
      <c r="I88">
        <f t="shared" si="23"/>
        <v>1.6317000001393467</v>
      </c>
      <c r="J88">
        <f t="shared" si="24"/>
        <v>62.525394534437964</v>
      </c>
      <c r="K88">
        <f t="shared" si="33"/>
        <v>-1.5446967671548217</v>
      </c>
      <c r="L88">
        <f t="shared" si="25"/>
        <v>-0.71898786620710098</v>
      </c>
      <c r="M88">
        <f t="shared" si="17"/>
        <v>2.6096596627481223E-2</v>
      </c>
      <c r="N88">
        <f t="shared" si="26"/>
        <v>0.71946131522728707</v>
      </c>
      <c r="O88">
        <f t="shared" si="27"/>
        <v>-2.7797600119532596E-3</v>
      </c>
      <c r="P88">
        <f t="shared" si="28"/>
        <v>4.3833238402973725E-4</v>
      </c>
      <c r="Q88">
        <f t="shared" si="18"/>
        <v>2.8141074966929708E-3</v>
      </c>
      <c r="R88">
        <f t="shared" si="29"/>
        <v>355.35245230509531</v>
      </c>
      <c r="S88">
        <f t="shared" si="19"/>
        <v>0.19966595731897802</v>
      </c>
      <c r="T88">
        <f t="shared" si="30"/>
        <v>-87.675994676957927</v>
      </c>
    </row>
    <row r="89" spans="1:20" x14ac:dyDescent="0.2">
      <c r="A89" s="3" t="s">
        <v>93</v>
      </c>
      <c r="B89">
        <v>14.7613775</v>
      </c>
      <c r="C89">
        <v>47.225873100000001</v>
      </c>
      <c r="D89">
        <f t="shared" si="31"/>
        <v>-4.0500000000065484E-4</v>
      </c>
      <c r="E89">
        <f t="shared" si="32"/>
        <v>2.1699999997792929E-5</v>
      </c>
      <c r="F89" s="2">
        <f t="shared" si="20"/>
        <v>-44.955000000072687</v>
      </c>
      <c r="G89">
        <f t="shared" si="21"/>
        <v>2.4086999997550151</v>
      </c>
      <c r="H89">
        <f t="shared" si="22"/>
        <v>44.955000000072687</v>
      </c>
      <c r="I89">
        <f t="shared" si="23"/>
        <v>2.4086999997550151</v>
      </c>
      <c r="J89">
        <f t="shared" si="24"/>
        <v>45.01948312336954</v>
      </c>
      <c r="K89">
        <f t="shared" si="33"/>
        <v>-1.5172672652384118</v>
      </c>
      <c r="L89">
        <f t="shared" si="25"/>
        <v>-0.89279345766553253</v>
      </c>
      <c r="M89">
        <f t="shared" si="17"/>
        <v>5.3503501876161319E-2</v>
      </c>
      <c r="N89">
        <f t="shared" si="26"/>
        <v>0.89439520502034742</v>
      </c>
      <c r="O89">
        <f t="shared" si="27"/>
        <v>-1.0307840086523887E-2</v>
      </c>
      <c r="P89">
        <f t="shared" si="28"/>
        <v>7.0020826645085792E-4</v>
      </c>
      <c r="Q89">
        <f t="shared" si="18"/>
        <v>1.033159517527448E-2</v>
      </c>
      <c r="R89">
        <f t="shared" si="29"/>
        <v>96.790474562262645</v>
      </c>
      <c r="S89">
        <f t="shared" si="19"/>
        <v>0.14376331829273364</v>
      </c>
      <c r="T89">
        <f t="shared" si="30"/>
        <v>-32.555609130639908</v>
      </c>
    </row>
    <row r="90" spans="1:20" x14ac:dyDescent="0.2">
      <c r="A90" s="3" t="s">
        <v>94</v>
      </c>
      <c r="B90">
        <v>14.7610154</v>
      </c>
      <c r="C90">
        <v>47.225904</v>
      </c>
      <c r="D90">
        <f t="shared" si="31"/>
        <v>-3.6210000000025389E-4</v>
      </c>
      <c r="E90">
        <f t="shared" si="32"/>
        <v>3.0899999998723615E-5</v>
      </c>
      <c r="F90" s="2">
        <f t="shared" si="20"/>
        <v>-40.193100000028181</v>
      </c>
      <c r="G90">
        <f t="shared" si="21"/>
        <v>3.4298999998583213</v>
      </c>
      <c r="H90">
        <f t="shared" si="22"/>
        <v>40.193100000028181</v>
      </c>
      <c r="I90">
        <f t="shared" si="23"/>
        <v>3.4298999998583213</v>
      </c>
      <c r="J90">
        <f t="shared" si="24"/>
        <v>40.339180725707529</v>
      </c>
      <c r="K90">
        <f t="shared" si="33"/>
        <v>-1.4856670259586684</v>
      </c>
      <c r="L90">
        <f t="shared" si="25"/>
        <v>-1.3568470904791867</v>
      </c>
      <c r="M90">
        <f t="shared" si="17"/>
        <v>8.5026516110489558E-2</v>
      </c>
      <c r="N90">
        <f t="shared" si="26"/>
        <v>1.3595085639243769</v>
      </c>
      <c r="O90">
        <f t="shared" si="27"/>
        <v>1.0859185232091461E-2</v>
      </c>
      <c r="P90">
        <f t="shared" si="28"/>
        <v>2.9397906320845316E-4</v>
      </c>
      <c r="Q90">
        <f t="shared" si="18"/>
        <v>1.0863163793042899E-2</v>
      </c>
      <c r="R90">
        <f t="shared" si="29"/>
        <v>92.05421358374717</v>
      </c>
      <c r="S90">
        <f t="shared" si="19"/>
        <v>0.12881743805111778</v>
      </c>
      <c r="T90">
        <f t="shared" si="30"/>
        <v>113.75502202529803</v>
      </c>
    </row>
    <row r="91" spans="1:20" x14ac:dyDescent="0.2">
      <c r="A91" s="3" t="s">
        <v>95</v>
      </c>
      <c r="B91">
        <v>14.7605223</v>
      </c>
      <c r="C91">
        <v>47.225951999999999</v>
      </c>
      <c r="D91">
        <f t="shared" si="31"/>
        <v>-4.9309999999991305E-4</v>
      </c>
      <c r="E91">
        <f t="shared" si="32"/>
        <v>4.7999999999603915E-5</v>
      </c>
      <c r="F91" s="2">
        <f t="shared" si="20"/>
        <v>-54.734099999990349</v>
      </c>
      <c r="G91">
        <f t="shared" si="21"/>
        <v>5.3279999999560346</v>
      </c>
      <c r="H91">
        <f t="shared" si="22"/>
        <v>54.734099999990349</v>
      </c>
      <c r="I91">
        <f t="shared" si="23"/>
        <v>5.3279999999560346</v>
      </c>
      <c r="J91">
        <f t="shared" si="24"/>
        <v>54.992811228454897</v>
      </c>
      <c r="K91">
        <f t="shared" si="33"/>
        <v>-1.4737587186451837</v>
      </c>
      <c r="L91">
        <f t="shared" si="25"/>
        <v>-0.91879645486791506</v>
      </c>
      <c r="M91">
        <f t="shared" si="17"/>
        <v>9.6885390670829546E-2</v>
      </c>
      <c r="N91">
        <f t="shared" si="26"/>
        <v>0.92389052620063594</v>
      </c>
      <c r="O91">
        <f t="shared" si="27"/>
        <v>-3.5008794960778166E-3</v>
      </c>
      <c r="P91">
        <f t="shared" si="28"/>
        <v>2.8248223900453651E-4</v>
      </c>
      <c r="Q91">
        <f t="shared" si="18"/>
        <v>3.5122576018013088E-3</v>
      </c>
      <c r="R91">
        <f t="shared" si="29"/>
        <v>284.71715727432309</v>
      </c>
      <c r="S91">
        <f t="shared" si="19"/>
        <v>0.17561172354607985</v>
      </c>
      <c r="T91">
        <f t="shared" si="30"/>
        <v>-23.593330247705104</v>
      </c>
    </row>
    <row r="92" spans="1:20" x14ac:dyDescent="0.2">
      <c r="A92" s="3" t="s">
        <v>96</v>
      </c>
      <c r="B92">
        <v>14.760067100000001</v>
      </c>
      <c r="C92">
        <v>47.226003499999997</v>
      </c>
      <c r="D92">
        <f t="shared" si="31"/>
        <v>-4.5519999999932281E-4</v>
      </c>
      <c r="E92">
        <f t="shared" si="32"/>
        <v>5.1499999997872692E-5</v>
      </c>
      <c r="F92" s="2">
        <f t="shared" si="20"/>
        <v>-50.527199999924832</v>
      </c>
      <c r="G92">
        <f t="shared" si="21"/>
        <v>5.7164999997638688</v>
      </c>
      <c r="H92">
        <f t="shared" si="22"/>
        <v>50.527199999924832</v>
      </c>
      <c r="I92">
        <f t="shared" si="23"/>
        <v>5.7164999997638688</v>
      </c>
      <c r="J92">
        <f t="shared" si="24"/>
        <v>50.849545839463545</v>
      </c>
      <c r="K92">
        <f t="shared" si="33"/>
        <v>-1.4581382886825356</v>
      </c>
      <c r="L92">
        <f t="shared" si="25"/>
        <v>-1.1113196601292907</v>
      </c>
      <c r="M92">
        <f t="shared" si="17"/>
        <v>0.1124198831157973</v>
      </c>
      <c r="N92">
        <f t="shared" si="26"/>
        <v>1.1169913236501221</v>
      </c>
      <c r="O92">
        <f t="shared" si="27"/>
        <v>5.5422873760316215E-3</v>
      </c>
      <c r="P92">
        <f t="shared" si="28"/>
        <v>2.3454853090126127E-4</v>
      </c>
      <c r="Q92">
        <f t="shared" si="18"/>
        <v>5.5472481801220521E-3</v>
      </c>
      <c r="R92">
        <f t="shared" si="29"/>
        <v>180.2695620476093</v>
      </c>
      <c r="S92">
        <f t="shared" si="19"/>
        <v>0.16238079463344579</v>
      </c>
      <c r="T92">
        <f t="shared" si="30"/>
        <v>37.581834791810131</v>
      </c>
    </row>
    <row r="93" spans="1:20" x14ac:dyDescent="0.2">
      <c r="A93" s="3" t="s">
        <v>97</v>
      </c>
      <c r="B93">
        <v>14.759558</v>
      </c>
      <c r="C93">
        <v>47.226067299999997</v>
      </c>
      <c r="D93">
        <f t="shared" si="31"/>
        <v>-5.0910000000037314E-4</v>
      </c>
      <c r="E93">
        <f t="shared" si="32"/>
        <v>6.3799999999503143E-5</v>
      </c>
      <c r="F93" s="2">
        <f t="shared" si="20"/>
        <v>-56.510100000041419</v>
      </c>
      <c r="G93">
        <f t="shared" si="21"/>
        <v>7.0817999999448489</v>
      </c>
      <c r="H93">
        <f t="shared" si="22"/>
        <v>56.510100000041419</v>
      </c>
      <c r="I93">
        <f t="shared" si="23"/>
        <v>7.0817999999448489</v>
      </c>
      <c r="J93">
        <f t="shared" si="24"/>
        <v>56.952114036740554</v>
      </c>
      <c r="K93">
        <f t="shared" si="33"/>
        <v>-1.4461270645034043</v>
      </c>
      <c r="L93">
        <f t="shared" si="25"/>
        <v>-0.82949686414629065</v>
      </c>
      <c r="M93">
        <f t="shared" si="17"/>
        <v>0.12434656938943982</v>
      </c>
      <c r="N93">
        <f t="shared" si="26"/>
        <v>0.83876523351141141</v>
      </c>
      <c r="O93">
        <f t="shared" si="27"/>
        <v>-1.4767505659561357E-3</v>
      </c>
      <c r="P93">
        <f t="shared" si="28"/>
        <v>1.0644906501928802E-5</v>
      </c>
      <c r="Q93">
        <f t="shared" si="18"/>
        <v>1.4767889314611625E-3</v>
      </c>
      <c r="R93">
        <f t="shared" si="29"/>
        <v>677.1448368119751</v>
      </c>
      <c r="S93">
        <f t="shared" si="19"/>
        <v>0.18186847848232654</v>
      </c>
      <c r="T93">
        <f t="shared" si="30"/>
        <v>-51.341178716255229</v>
      </c>
    </row>
    <row r="94" spans="1:20" x14ac:dyDescent="0.2">
      <c r="A94" s="3" t="s">
        <v>98</v>
      </c>
      <c r="B94">
        <v>14.7591324</v>
      </c>
      <c r="C94">
        <v>47.226120899999998</v>
      </c>
      <c r="D94">
        <f t="shared" si="31"/>
        <v>-4.2559999999980391E-4</v>
      </c>
      <c r="E94">
        <f t="shared" si="32"/>
        <v>5.3600000001097214E-5</v>
      </c>
      <c r="F94" s="2">
        <f t="shared" si="20"/>
        <v>-47.241599999978234</v>
      </c>
      <c r="G94">
        <f t="shared" si="21"/>
        <v>5.9496000001217908</v>
      </c>
      <c r="H94">
        <f t="shared" si="22"/>
        <v>47.241599999978234</v>
      </c>
      <c r="I94">
        <f t="shared" si="23"/>
        <v>5.9496000001217908</v>
      </c>
      <c r="J94">
        <f t="shared" si="24"/>
        <v>47.614771980126008</v>
      </c>
      <c r="K94">
        <f t="shared" si="33"/>
        <v>-1.4455160491415688</v>
      </c>
      <c r="L94">
        <f t="shared" si="25"/>
        <v>-0.91360093078244564</v>
      </c>
      <c r="M94">
        <f t="shared" si="17"/>
        <v>0.12495281931844811</v>
      </c>
      <c r="N94">
        <f t="shared" si="26"/>
        <v>0.92210621285304206</v>
      </c>
      <c r="O94">
        <f t="shared" si="27"/>
        <v>-5.9925204900765378E-3</v>
      </c>
      <c r="P94">
        <f t="shared" si="28"/>
        <v>3.0500370024910586E-4</v>
      </c>
      <c r="Q94">
        <f t="shared" si="18"/>
        <v>6.0002774170160493E-3</v>
      </c>
      <c r="R94">
        <f t="shared" si="29"/>
        <v>166.65896099472383</v>
      </c>
      <c r="S94">
        <f t="shared" si="19"/>
        <v>0.15205100424756829</v>
      </c>
      <c r="T94">
        <f t="shared" si="30"/>
        <v>-24.231844400712131</v>
      </c>
    </row>
    <row r="95" spans="1:20" x14ac:dyDescent="0.2">
      <c r="A95" s="3" t="s">
        <v>99</v>
      </c>
      <c r="B95">
        <v>14.7587405</v>
      </c>
      <c r="C95">
        <v>47.226176100000004</v>
      </c>
      <c r="D95">
        <f t="shared" si="31"/>
        <v>-3.9190000000033365E-4</v>
      </c>
      <c r="E95">
        <f t="shared" si="32"/>
        <v>5.5200000005584116E-5</v>
      </c>
      <c r="F95" s="2">
        <f t="shared" si="20"/>
        <v>-43.500900000037035</v>
      </c>
      <c r="G95">
        <f t="shared" si="21"/>
        <v>6.1272000006198368</v>
      </c>
      <c r="H95">
        <f t="shared" si="22"/>
        <v>43.500900000037035</v>
      </c>
      <c r="I95">
        <f t="shared" si="23"/>
        <v>6.1272000006198368</v>
      </c>
      <c r="J95">
        <f t="shared" si="24"/>
        <v>43.930295704226914</v>
      </c>
      <c r="K95">
        <f t="shared" si="33"/>
        <v>-1.4308646082207108</v>
      </c>
      <c r="L95">
        <f t="shared" si="25"/>
        <v>-1.1989334275036729</v>
      </c>
      <c r="M95">
        <f t="shared" si="17"/>
        <v>0.13947550095890399</v>
      </c>
      <c r="N95">
        <f t="shared" si="26"/>
        <v>1.2070189637919706</v>
      </c>
      <c r="O95">
        <f t="shared" si="27"/>
        <v>6.0330344402954924E-3</v>
      </c>
      <c r="P95">
        <f t="shared" si="28"/>
        <v>-1.882482546474595E-4</v>
      </c>
      <c r="Q95">
        <f t="shared" si="18"/>
        <v>6.0359706728221737E-3</v>
      </c>
      <c r="R95">
        <f t="shared" si="29"/>
        <v>165.67343584067495</v>
      </c>
      <c r="S95">
        <f t="shared" si="19"/>
        <v>0.14028515313500534</v>
      </c>
      <c r="T95">
        <f t="shared" si="30"/>
        <v>65.569974271773759</v>
      </c>
    </row>
    <row r="96" spans="1:20" x14ac:dyDescent="0.2">
      <c r="A96" s="3" t="s">
        <v>100</v>
      </c>
      <c r="B96">
        <v>14.758266000000001</v>
      </c>
      <c r="C96">
        <v>47.226238899999998</v>
      </c>
      <c r="D96">
        <f t="shared" si="31"/>
        <v>-4.7449999999926717E-4</v>
      </c>
      <c r="E96">
        <f t="shared" si="32"/>
        <v>6.2799999994922473E-5</v>
      </c>
      <c r="F96" s="2">
        <f t="shared" si="20"/>
        <v>-52.669499999918656</v>
      </c>
      <c r="G96">
        <f t="shared" si="21"/>
        <v>6.9707999994363945</v>
      </c>
      <c r="H96">
        <f t="shared" si="22"/>
        <v>52.669499999918656</v>
      </c>
      <c r="I96">
        <f t="shared" si="23"/>
        <v>6.9707999994363945</v>
      </c>
      <c r="J96">
        <f t="shared" si="24"/>
        <v>53.128789586001055</v>
      </c>
      <c r="K96">
        <f t="shared" si="33"/>
        <v>-1.4392112312304759</v>
      </c>
      <c r="L96">
        <f t="shared" si="25"/>
        <v>-0.93390044054770682</v>
      </c>
      <c r="M96">
        <f t="shared" si="17"/>
        <v>0.13120569946643648</v>
      </c>
      <c r="N96">
        <f t="shared" si="26"/>
        <v>0.94307209079034771</v>
      </c>
      <c r="O96">
        <f t="shared" si="27"/>
        <v>2.0518205397476475E-4</v>
      </c>
      <c r="P96">
        <f t="shared" si="28"/>
        <v>2.6341951690973104E-4</v>
      </c>
      <c r="Q96">
        <f t="shared" si="18"/>
        <v>3.3390045996113774E-4</v>
      </c>
      <c r="R96">
        <f t="shared" si="29"/>
        <v>2994.9045296804584</v>
      </c>
      <c r="S96">
        <f t="shared" si="19"/>
        <v>0.16965923546543529</v>
      </c>
      <c r="T96">
        <f t="shared" si="30"/>
        <v>-17.566542228605677</v>
      </c>
    </row>
    <row r="97" spans="1:20" x14ac:dyDescent="0.2">
      <c r="A97" s="3" t="s">
        <v>101</v>
      </c>
      <c r="B97">
        <v>14.757819</v>
      </c>
      <c r="C97">
        <v>47.226304499999998</v>
      </c>
      <c r="D97">
        <f t="shared" si="31"/>
        <v>-4.4700000000119644E-4</v>
      </c>
      <c r="E97">
        <f t="shared" si="32"/>
        <v>6.5599999999221836E-5</v>
      </c>
      <c r="F97" s="2">
        <f t="shared" si="20"/>
        <v>-49.617000000132805</v>
      </c>
      <c r="G97">
        <f t="shared" si="21"/>
        <v>7.2815999999136238</v>
      </c>
      <c r="H97">
        <f t="shared" si="22"/>
        <v>49.617000000132805</v>
      </c>
      <c r="I97">
        <f t="shared" si="23"/>
        <v>7.2815999999136238</v>
      </c>
      <c r="J97">
        <f t="shared" si="24"/>
        <v>50.148463461724532</v>
      </c>
      <c r="K97">
        <f t="shared" si="33"/>
        <v>-1.4250803462894588</v>
      </c>
      <c r="L97">
        <f t="shared" si="25"/>
        <v>-0.92299936637525803</v>
      </c>
      <c r="M97">
        <f t="shared" si="17"/>
        <v>0.14520085955317963</v>
      </c>
      <c r="N97">
        <f t="shared" si="26"/>
        <v>0.93435064078969299</v>
      </c>
      <c r="O97">
        <f t="shared" si="27"/>
        <v>1.444953337073708E-3</v>
      </c>
      <c r="P97">
        <f t="shared" si="28"/>
        <v>-1.4367937189041006E-4</v>
      </c>
      <c r="Q97">
        <f t="shared" si="18"/>
        <v>1.4520791673415287E-3</v>
      </c>
      <c r="R97">
        <f t="shared" si="29"/>
        <v>688.66768595737335</v>
      </c>
      <c r="S97">
        <f t="shared" si="19"/>
        <v>0.16014198774301305</v>
      </c>
      <c r="T97">
        <f t="shared" si="30"/>
        <v>-21.320773716993479</v>
      </c>
    </row>
    <row r="98" spans="1:20" x14ac:dyDescent="0.2">
      <c r="A98" s="3" t="s">
        <v>102</v>
      </c>
      <c r="B98">
        <v>14.757402000000001</v>
      </c>
      <c r="C98">
        <v>47.226362600000002</v>
      </c>
      <c r="D98">
        <f t="shared" si="31"/>
        <v>-4.1699999999877946E-4</v>
      </c>
      <c r="E98">
        <f t="shared" si="32"/>
        <v>5.8100000003946661E-5</v>
      </c>
      <c r="F98" s="2">
        <f t="shared" si="20"/>
        <v>-46.28699999986452</v>
      </c>
      <c r="G98">
        <f t="shared" si="21"/>
        <v>6.4491000004380794</v>
      </c>
      <c r="H98">
        <f t="shared" si="22"/>
        <v>46.28699999986452</v>
      </c>
      <c r="I98">
        <f t="shared" si="23"/>
        <v>6.4491000004380794</v>
      </c>
      <c r="J98">
        <f t="shared" si="24"/>
        <v>46.734112378466207</v>
      </c>
      <c r="K98">
        <f t="shared" si="33"/>
        <v>-1.4323590010796123</v>
      </c>
      <c r="L98">
        <f t="shared" si="25"/>
        <v>-0.85053717674712026</v>
      </c>
      <c r="M98">
        <f t="shared" si="17"/>
        <v>0.13799555982172987</v>
      </c>
      <c r="N98">
        <f t="shared" si="26"/>
        <v>0.86165901815014656</v>
      </c>
      <c r="O98">
        <f t="shared" si="27"/>
        <v>-1.0085579347625918E-2</v>
      </c>
      <c r="P98">
        <f t="shared" si="28"/>
        <v>-1.5397189717806523E-3</v>
      </c>
      <c r="Q98">
        <f t="shared" si="18"/>
        <v>1.0202433302370554E-2</v>
      </c>
      <c r="R98">
        <f t="shared" si="29"/>
        <v>98.015833121658162</v>
      </c>
      <c r="S98">
        <f t="shared" si="19"/>
        <v>0.14923874302559864</v>
      </c>
      <c r="T98">
        <f t="shared" si="30"/>
        <v>-46.221604615589925</v>
      </c>
    </row>
    <row r="99" spans="1:20" x14ac:dyDescent="0.2">
      <c r="A99" s="3" t="s">
        <v>103</v>
      </c>
      <c r="B99">
        <v>14.757043899999999</v>
      </c>
      <c r="C99">
        <v>47.226386300000001</v>
      </c>
      <c r="D99">
        <f t="shared" si="31"/>
        <v>-3.5810000000147113E-4</v>
      </c>
      <c r="E99">
        <f t="shared" si="32"/>
        <v>2.3699999999848842E-5</v>
      </c>
      <c r="F99" s="2">
        <f t="shared" si="20"/>
        <v>-39.749100000163295</v>
      </c>
      <c r="G99">
        <f t="shared" si="21"/>
        <v>2.6306999999832215</v>
      </c>
      <c r="H99">
        <f t="shared" si="22"/>
        <v>39.749100000163295</v>
      </c>
      <c r="I99">
        <f t="shared" si="23"/>
        <v>2.6306999999832215</v>
      </c>
      <c r="J99">
        <f t="shared" si="24"/>
        <v>39.836058205009358</v>
      </c>
      <c r="K99">
        <f t="shared" si="33"/>
        <v>-1.5047100728282468</v>
      </c>
      <c r="L99">
        <f t="shared" si="25"/>
        <v>-1.3218777753810078</v>
      </c>
      <c r="M99">
        <f t="shared" si="17"/>
        <v>6.6038160363276421E-2</v>
      </c>
      <c r="N99">
        <f t="shared" si="26"/>
        <v>1.3235263093986489</v>
      </c>
      <c r="O99">
        <f t="shared" si="27"/>
        <v>7.4267250600744987E-3</v>
      </c>
      <c r="P99">
        <f t="shared" si="28"/>
        <v>-1.0282576458399688E-3</v>
      </c>
      <c r="Q99">
        <f t="shared" si="18"/>
        <v>7.4975702000159312E-3</v>
      </c>
      <c r="R99">
        <f t="shared" si="29"/>
        <v>133.37654377652578</v>
      </c>
      <c r="S99">
        <f t="shared" si="19"/>
        <v>0.12721078781736983</v>
      </c>
      <c r="T99">
        <f t="shared" si="30"/>
        <v>100.92623705254887</v>
      </c>
    </row>
    <row r="100" spans="1:20" x14ac:dyDescent="0.2">
      <c r="A100" s="3" t="s">
        <v>104</v>
      </c>
      <c r="B100">
        <v>14.756569499999999</v>
      </c>
      <c r="C100">
        <v>47.226398199999998</v>
      </c>
      <c r="D100">
        <f t="shared" si="31"/>
        <v>-4.7439999999987492E-4</v>
      </c>
      <c r="E100">
        <f t="shared" si="32"/>
        <v>1.1899999996956012E-5</v>
      </c>
      <c r="F100" s="2">
        <f t="shared" si="20"/>
        <v>-52.658399999986116</v>
      </c>
      <c r="G100">
        <f t="shared" si="21"/>
        <v>1.3208999996621174</v>
      </c>
      <c r="H100">
        <f t="shared" si="22"/>
        <v>52.658399999986116</v>
      </c>
      <c r="I100">
        <f t="shared" si="23"/>
        <v>1.3208999996621174</v>
      </c>
      <c r="J100">
        <f t="shared" si="24"/>
        <v>52.674964331906722</v>
      </c>
      <c r="K100">
        <f t="shared" si="33"/>
        <v>-1.5457172689932823</v>
      </c>
      <c r="L100">
        <f t="shared" si="25"/>
        <v>-1.0260263236152785</v>
      </c>
      <c r="M100">
        <f t="shared" si="17"/>
        <v>2.5076428933849523E-2</v>
      </c>
      <c r="N100">
        <f t="shared" si="26"/>
        <v>1.0263327160524303</v>
      </c>
      <c r="O100">
        <f t="shared" si="27"/>
        <v>6.5810210764853383E-3</v>
      </c>
      <c r="P100">
        <f t="shared" si="28"/>
        <v>-3.0061110900175055E-4</v>
      </c>
      <c r="Q100">
        <f t="shared" si="18"/>
        <v>6.5878832296876293E-3</v>
      </c>
      <c r="R100">
        <f t="shared" si="29"/>
        <v>151.79382589745993</v>
      </c>
      <c r="S100">
        <f t="shared" si="19"/>
        <v>0.16821000904329148</v>
      </c>
      <c r="T100">
        <f t="shared" si="30"/>
        <v>8.1638652310803899</v>
      </c>
    </row>
    <row r="101" spans="1:20" x14ac:dyDescent="0.2">
      <c r="A101" s="3" t="s">
        <v>105</v>
      </c>
      <c r="B101">
        <v>14.756082599999999</v>
      </c>
      <c r="C101">
        <v>47.226402700000001</v>
      </c>
      <c r="D101">
        <f t="shared" si="31"/>
        <v>-4.8690000000028988E-4</v>
      </c>
      <c r="E101">
        <f t="shared" si="32"/>
        <v>4.5000000028494469E-6</v>
      </c>
      <c r="F101" s="2">
        <f t="shared" si="20"/>
        <v>-54.045900000032177</v>
      </c>
      <c r="G101">
        <f t="shared" si="21"/>
        <v>0.49950000031628861</v>
      </c>
      <c r="H101">
        <f t="shared" si="22"/>
        <v>54.045900000032177</v>
      </c>
      <c r="I101">
        <f t="shared" si="23"/>
        <v>0.49950000031628861</v>
      </c>
      <c r="J101">
        <f t="shared" si="24"/>
        <v>54.048208176254967</v>
      </c>
      <c r="K101">
        <f t="shared" si="33"/>
        <v>-1.561554445744231</v>
      </c>
      <c r="L101">
        <f t="shared" si="25"/>
        <v>-0.6793712731438869</v>
      </c>
      <c r="M101">
        <f t="shared" si="17"/>
        <v>9.2417494894073884E-3</v>
      </c>
      <c r="N101">
        <f t="shared" si="26"/>
        <v>0.6794341297776928</v>
      </c>
      <c r="O101">
        <f t="shared" si="27"/>
        <v>-6.1762342066235855E-3</v>
      </c>
      <c r="P101">
        <f t="shared" si="28"/>
        <v>-7.0211713477721959E-4</v>
      </c>
      <c r="Q101">
        <f t="shared" si="18"/>
        <v>6.216014595061296E-3</v>
      </c>
      <c r="R101">
        <f t="shared" si="29"/>
        <v>160.87478314393164</v>
      </c>
      <c r="S101">
        <f t="shared" si="19"/>
        <v>0.17259526800656225</v>
      </c>
      <c r="T101">
        <f t="shared" si="30"/>
        <v>-100.31717436481827</v>
      </c>
    </row>
    <row r="102" spans="1:20" x14ac:dyDescent="0.2">
      <c r="A102" s="3" t="s">
        <v>106</v>
      </c>
      <c r="B102">
        <v>14.755751800000001</v>
      </c>
      <c r="C102">
        <v>47.226393199999997</v>
      </c>
      <c r="D102">
        <f t="shared" si="31"/>
        <v>-3.3079999999863219E-4</v>
      </c>
      <c r="E102">
        <f t="shared" si="32"/>
        <v>-9.5000000044365152E-6</v>
      </c>
      <c r="F102" s="2">
        <f t="shared" si="20"/>
        <v>-36.718799999848173</v>
      </c>
      <c r="G102">
        <f t="shared" si="21"/>
        <v>-1.0545000004924532</v>
      </c>
      <c r="H102">
        <f t="shared" si="22"/>
        <v>36.718799999848173</v>
      </c>
      <c r="I102">
        <f t="shared" si="23"/>
        <v>1.0545000004924532</v>
      </c>
      <c r="J102">
        <f t="shared" si="24"/>
        <v>36.733938581098123</v>
      </c>
      <c r="K102">
        <f t="shared" si="33"/>
        <v>1.5420859591270575</v>
      </c>
      <c r="L102">
        <f t="shared" si="25"/>
        <v>-1.0131856652887854</v>
      </c>
      <c r="M102">
        <f t="shared" si="17"/>
        <v>-2.8706423575147438E-2</v>
      </c>
      <c r="N102">
        <f t="shared" si="26"/>
        <v>1.0135922509082016</v>
      </c>
      <c r="O102">
        <f t="shared" si="27"/>
        <v>-9.2098343380955135E-3</v>
      </c>
      <c r="P102">
        <f t="shared" si="28"/>
        <v>-7.7481699659805788E-4</v>
      </c>
      <c r="Q102">
        <f t="shared" si="18"/>
        <v>9.2423692802971504E-3</v>
      </c>
      <c r="R102">
        <f t="shared" si="29"/>
        <v>108.19736473111894</v>
      </c>
      <c r="S102">
        <f t="shared" si="19"/>
        <v>0.11730460987098236</v>
      </c>
      <c r="T102">
        <f t="shared" si="30"/>
        <v>4.6488371819428354</v>
      </c>
    </row>
    <row r="103" spans="1:20" x14ac:dyDescent="0.2">
      <c r="A103" s="3" t="s">
        <v>107</v>
      </c>
      <c r="B103">
        <v>14.755416500000001</v>
      </c>
      <c r="C103">
        <v>47.226374</v>
      </c>
      <c r="D103">
        <f t="shared" si="31"/>
        <v>-3.3529999999970528E-4</v>
      </c>
      <c r="E103">
        <f t="shared" si="32"/>
        <v>-1.9199999996999395E-5</v>
      </c>
      <c r="F103" s="2">
        <f t="shared" si="20"/>
        <v>-37.218299999967286</v>
      </c>
      <c r="G103">
        <f t="shared" si="21"/>
        <v>-2.1311999996669329</v>
      </c>
      <c r="H103">
        <f t="shared" si="22"/>
        <v>37.218299999967286</v>
      </c>
      <c r="I103">
        <f t="shared" si="23"/>
        <v>2.1311999996669329</v>
      </c>
      <c r="J103">
        <f t="shared" si="24"/>
        <v>37.279268613079644</v>
      </c>
      <c r="K103">
        <f t="shared" si="33"/>
        <v>1.5135966373239405</v>
      </c>
      <c r="L103">
        <f t="shared" si="25"/>
        <v>-1.3514991542064745</v>
      </c>
      <c r="M103">
        <f t="shared" si="17"/>
        <v>-5.7168503539771411E-2</v>
      </c>
      <c r="N103">
        <f t="shared" si="26"/>
        <v>1.352707729562374</v>
      </c>
      <c r="O103">
        <f t="shared" si="27"/>
        <v>2.1578683001645591E-2</v>
      </c>
      <c r="P103">
        <f t="shared" si="28"/>
        <v>4.8828064389412113E-4</v>
      </c>
      <c r="Q103">
        <f t="shared" si="18"/>
        <v>2.1584206681569514E-2</v>
      </c>
      <c r="R103">
        <f t="shared" si="29"/>
        <v>46.33017162747462</v>
      </c>
      <c r="S103">
        <f t="shared" si="19"/>
        <v>0.11904604379077006</v>
      </c>
      <c r="T103">
        <f t="shared" si="30"/>
        <v>110.39362184403791</v>
      </c>
    </row>
    <row r="104" spans="1:20" x14ac:dyDescent="0.2">
      <c r="A104" s="3" t="s">
        <v>108</v>
      </c>
      <c r="B104">
        <v>14.754962600000001</v>
      </c>
      <c r="C104">
        <v>47.226356299999999</v>
      </c>
      <c r="D104">
        <f t="shared" si="31"/>
        <v>-4.539000000001181E-4</v>
      </c>
      <c r="E104">
        <f t="shared" si="32"/>
        <v>-1.7700000000786531E-5</v>
      </c>
      <c r="F104" s="2">
        <f t="shared" si="20"/>
        <v>-50.382900000013109</v>
      </c>
      <c r="G104">
        <f t="shared" si="21"/>
        <v>-1.9647000000873049</v>
      </c>
      <c r="H104">
        <f t="shared" si="22"/>
        <v>50.382900000013109</v>
      </c>
      <c r="I104">
        <f t="shared" si="23"/>
        <v>1.9647000000873049</v>
      </c>
      <c r="J104">
        <f t="shared" si="24"/>
        <v>50.421192553346692</v>
      </c>
      <c r="K104">
        <f t="shared" si="33"/>
        <v>1.5318207013121536</v>
      </c>
      <c r="L104">
        <f t="shared" si="25"/>
        <v>-0.54706163427163279</v>
      </c>
      <c r="M104">
        <f t="shared" si="17"/>
        <v>-3.8965758257474982E-2</v>
      </c>
      <c r="N104">
        <f t="shared" si="26"/>
        <v>0.54844759276391186</v>
      </c>
      <c r="O104">
        <f t="shared" si="27"/>
        <v>-1.3743072763629849E-2</v>
      </c>
      <c r="P104">
        <f t="shared" si="28"/>
        <v>-1.8380713709707159E-4</v>
      </c>
      <c r="Q104">
        <f t="shared" si="18"/>
        <v>1.3744301875689154E-2</v>
      </c>
      <c r="R104">
        <f t="shared" si="29"/>
        <v>72.757424061588353</v>
      </c>
      <c r="S104">
        <f t="shared" si="19"/>
        <v>0.16101290931932524</v>
      </c>
      <c r="T104">
        <f t="shared" si="30"/>
        <v>-141.63802400077194</v>
      </c>
    </row>
    <row r="105" spans="1:20" x14ac:dyDescent="0.2">
      <c r="A105" s="3" t="s">
        <v>109</v>
      </c>
      <c r="B105">
        <v>14.754714099999999</v>
      </c>
      <c r="C105">
        <v>47.226344300000001</v>
      </c>
      <c r="D105">
        <f t="shared" si="31"/>
        <v>-2.4850000000142813E-4</v>
      </c>
      <c r="E105">
        <f t="shared" si="32"/>
        <v>-1.1999999998124622E-5</v>
      </c>
      <c r="F105" s="2">
        <f t="shared" si="20"/>
        <v>-27.583500000158523</v>
      </c>
      <c r="G105">
        <f t="shared" si="21"/>
        <v>-1.331999999791833</v>
      </c>
      <c r="H105">
        <f t="shared" si="22"/>
        <v>27.583500000158523</v>
      </c>
      <c r="I105">
        <f t="shared" si="23"/>
        <v>1.331999999791833</v>
      </c>
      <c r="J105">
        <f t="shared" si="24"/>
        <v>27.615642238741987</v>
      </c>
      <c r="K105">
        <f t="shared" si="33"/>
        <v>1.522544071536883</v>
      </c>
      <c r="L105">
        <f t="shared" si="25"/>
        <v>-1.2400037523612679</v>
      </c>
      <c r="M105">
        <f t="shared" si="17"/>
        <v>-4.8233533309725823E-2</v>
      </c>
      <c r="N105">
        <f t="shared" si="26"/>
        <v>1.2409414891950246</v>
      </c>
      <c r="O105">
        <f t="shared" si="27"/>
        <v>2.3667813091901233E-2</v>
      </c>
      <c r="P105">
        <f t="shared" si="28"/>
        <v>5.7343003277489325E-4</v>
      </c>
      <c r="Q105">
        <f t="shared" si="18"/>
        <v>2.3674758679987841E-2</v>
      </c>
      <c r="R105">
        <f t="shared" si="29"/>
        <v>42.239078907498865</v>
      </c>
      <c r="S105">
        <f t="shared" si="19"/>
        <v>8.818662697985627E-2</v>
      </c>
      <c r="T105">
        <f t="shared" si="30"/>
        <v>75.361123801539506</v>
      </c>
    </row>
    <row r="106" spans="1:20" x14ac:dyDescent="0.2">
      <c r="A106" s="3" t="s">
        <v>110</v>
      </c>
      <c r="B106">
        <v>14.7544056</v>
      </c>
      <c r="C106">
        <v>47.226334299999998</v>
      </c>
      <c r="D106">
        <f t="shared" si="31"/>
        <v>-3.0849999999915667E-4</v>
      </c>
      <c r="E106">
        <f t="shared" si="32"/>
        <v>-1.0000000003174137E-5</v>
      </c>
      <c r="F106" s="2">
        <f t="shared" si="20"/>
        <v>-34.24349999990639</v>
      </c>
      <c r="G106">
        <f t="shared" si="21"/>
        <v>-1.1100000003523292</v>
      </c>
      <c r="H106">
        <f t="shared" si="22"/>
        <v>34.24349999990639</v>
      </c>
      <c r="I106">
        <f t="shared" si="23"/>
        <v>1.1100000003523292</v>
      </c>
      <c r="J106">
        <f t="shared" si="24"/>
        <v>34.26148555221112</v>
      </c>
      <c r="K106">
        <f t="shared" si="33"/>
        <v>1.5383927618415489</v>
      </c>
      <c r="L106">
        <f t="shared" si="25"/>
        <v>-0.58640189344190963</v>
      </c>
      <c r="M106">
        <f t="shared" si="17"/>
        <v>-3.2397894675664278E-2</v>
      </c>
      <c r="N106">
        <f t="shared" si="26"/>
        <v>0.58729618099530678</v>
      </c>
      <c r="O106">
        <f t="shared" si="27"/>
        <v>1.3380989839539342E-3</v>
      </c>
      <c r="P106">
        <f t="shared" si="28"/>
        <v>-6.9689626461508661E-5</v>
      </c>
      <c r="Q106">
        <f t="shared" si="18"/>
        <v>1.3399125101643374E-3</v>
      </c>
      <c r="R106">
        <f t="shared" si="29"/>
        <v>746.31738446665611</v>
      </c>
      <c r="S106">
        <f t="shared" si="19"/>
        <v>0.10940918266712797</v>
      </c>
      <c r="T106">
        <f t="shared" si="30"/>
        <v>-129.40704566853199</v>
      </c>
    </row>
    <row r="107" spans="1:20" x14ac:dyDescent="0.2">
      <c r="A107" s="3" t="s">
        <v>111</v>
      </c>
      <c r="B107">
        <v>14.754224600000001</v>
      </c>
      <c r="C107">
        <v>47.226328000000002</v>
      </c>
      <c r="D107">
        <f t="shared" si="31"/>
        <v>-1.8099999999954264E-4</v>
      </c>
      <c r="E107">
        <f t="shared" si="32"/>
        <v>-6.2999999954627128E-6</v>
      </c>
      <c r="F107" s="2">
        <f t="shared" si="20"/>
        <v>-20.090999999949233</v>
      </c>
      <c r="G107">
        <f t="shared" si="21"/>
        <v>-0.69929999949636112</v>
      </c>
      <c r="H107">
        <f t="shared" si="22"/>
        <v>20.090999999949233</v>
      </c>
      <c r="I107">
        <f t="shared" si="23"/>
        <v>0.69929999949636112</v>
      </c>
      <c r="J107">
        <f t="shared" si="24"/>
        <v>20.103166454249333</v>
      </c>
      <c r="K107">
        <f t="shared" si="33"/>
        <v>1.536003742871562</v>
      </c>
      <c r="L107">
        <f t="shared" si="25"/>
        <v>-0.54055663443574353</v>
      </c>
      <c r="M107">
        <f t="shared" si="17"/>
        <v>-3.4785564805814247E-2</v>
      </c>
      <c r="N107">
        <f t="shared" si="26"/>
        <v>0.54167472762845192</v>
      </c>
      <c r="O107">
        <f t="shared" si="27"/>
        <v>-2.7205220798969215E-4</v>
      </c>
      <c r="P107">
        <f t="shared" si="28"/>
        <v>-9.9736473431703415E-3</v>
      </c>
      <c r="Q107">
        <f t="shared" si="18"/>
        <v>9.9773570513338287E-3</v>
      </c>
      <c r="R107">
        <f t="shared" si="29"/>
        <v>100.22694335333168</v>
      </c>
      <c r="S107">
        <f t="shared" si="19"/>
        <v>6.4196603717864717E-2</v>
      </c>
      <c r="T107">
        <f t="shared" si="30"/>
        <v>-138.98515588637781</v>
      </c>
    </row>
    <row r="108" spans="1:20" x14ac:dyDescent="0.2">
      <c r="A108" s="3" t="s">
        <v>112</v>
      </c>
      <c r="B108">
        <v>14.7541267</v>
      </c>
      <c r="C108">
        <v>47.226304300000002</v>
      </c>
      <c r="D108">
        <f t="shared" si="31"/>
        <v>-9.7900000000095133E-5</v>
      </c>
      <c r="E108">
        <f t="shared" si="32"/>
        <v>-2.3699999999848842E-5</v>
      </c>
      <c r="F108" s="2">
        <f t="shared" si="20"/>
        <v>-10.86690000001056</v>
      </c>
      <c r="G108">
        <f t="shared" si="21"/>
        <v>-2.6306999999832215</v>
      </c>
      <c r="H108">
        <f t="shared" si="22"/>
        <v>10.86690000001056</v>
      </c>
      <c r="I108">
        <f t="shared" si="23"/>
        <v>2.6306999999832215</v>
      </c>
      <c r="J108">
        <f t="shared" si="24"/>
        <v>11.180791479145885</v>
      </c>
      <c r="K108">
        <f t="shared" si="33"/>
        <v>1.3332820085436041</v>
      </c>
      <c r="L108">
        <f t="shared" si="25"/>
        <v>-0.54602574525720637</v>
      </c>
      <c r="M108">
        <f t="shared" si="17"/>
        <v>-0.23528745750154925</v>
      </c>
      <c r="N108">
        <f t="shared" si="26"/>
        <v>0.59456227776510595</v>
      </c>
      <c r="O108">
        <f t="shared" si="27"/>
        <v>-5.1686446763469411E-3</v>
      </c>
      <c r="P108">
        <f t="shared" si="28"/>
        <v>-2.0895919824313002E-2</v>
      </c>
      <c r="Q108">
        <f t="shared" si="18"/>
        <v>2.1525667308923239E-2</v>
      </c>
      <c r="R108">
        <f t="shared" si="29"/>
        <v>46.456167218818834</v>
      </c>
      <c r="S108">
        <f t="shared" si="19"/>
        <v>3.5704267856126091E-2</v>
      </c>
      <c r="T108">
        <f t="shared" si="30"/>
        <v>-119.55836389991074</v>
      </c>
    </row>
    <row r="109" spans="1:20" x14ac:dyDescent="0.2">
      <c r="A109" s="3" t="s">
        <v>113</v>
      </c>
      <c r="B109">
        <v>14.754071700000001</v>
      </c>
      <c r="C109">
        <v>47.226275100000002</v>
      </c>
      <c r="D109">
        <f t="shared" si="31"/>
        <v>-5.4999999999694182E-5</v>
      </c>
      <c r="E109">
        <f t="shared" si="32"/>
        <v>-2.9200000000173532E-5</v>
      </c>
      <c r="F109" s="2">
        <f t="shared" si="20"/>
        <v>-6.1049999999660542</v>
      </c>
      <c r="G109">
        <f t="shared" si="21"/>
        <v>-3.241200000019262</v>
      </c>
      <c r="H109">
        <f t="shared" si="22"/>
        <v>6.1049999999660542</v>
      </c>
      <c r="I109">
        <f t="shared" si="23"/>
        <v>3.241200000019262</v>
      </c>
      <c r="J109">
        <f t="shared" si="24"/>
        <v>6.9120476300232756</v>
      </c>
      <c r="K109">
        <f t="shared" si="33"/>
        <v>1.0827282860270517</v>
      </c>
      <c r="L109">
        <f t="shared" si="25"/>
        <v>-0.603815283613239</v>
      </c>
      <c r="M109">
        <f t="shared" si="17"/>
        <v>-0.46892037982214363</v>
      </c>
      <c r="N109">
        <f t="shared" si="26"/>
        <v>0.7645124062678641</v>
      </c>
      <c r="O109">
        <f t="shared" si="27"/>
        <v>8.1745812604513149E-2</v>
      </c>
      <c r="P109">
        <f t="shared" si="28"/>
        <v>-5.1934822439215524E-2</v>
      </c>
      <c r="Q109">
        <f t="shared" si="18"/>
        <v>9.6848353936270004E-2</v>
      </c>
      <c r="R109">
        <f t="shared" si="29"/>
        <v>10.325420715545036</v>
      </c>
      <c r="S109">
        <f t="shared" si="19"/>
        <v>2.2072641322124463E-2</v>
      </c>
      <c r="T109">
        <f t="shared" si="30"/>
        <v>23.970909499008805</v>
      </c>
    </row>
    <row r="110" spans="1:20" x14ac:dyDescent="0.2">
      <c r="A110" s="3" t="s">
        <v>114</v>
      </c>
      <c r="B110">
        <v>14.7540341</v>
      </c>
      <c r="C110">
        <v>47.2262196</v>
      </c>
      <c r="D110">
        <f t="shared" si="31"/>
        <v>-3.7600000000637124E-5</v>
      </c>
      <c r="E110">
        <f t="shared" si="32"/>
        <v>-5.5500000001984517E-5</v>
      </c>
      <c r="F110" s="2">
        <f t="shared" si="20"/>
        <v>-4.1736000000707207</v>
      </c>
      <c r="G110">
        <f t="shared" si="21"/>
        <v>-6.1605000002202814</v>
      </c>
      <c r="H110">
        <f t="shared" si="22"/>
        <v>4.1736000000707207</v>
      </c>
      <c r="I110">
        <f t="shared" si="23"/>
        <v>6.1605000002202814</v>
      </c>
      <c r="J110">
        <f t="shared" si="24"/>
        <v>7.4411489175600032</v>
      </c>
      <c r="K110">
        <f t="shared" si="33"/>
        <v>0.595449714520213</v>
      </c>
      <c r="L110">
        <f t="shared" si="25"/>
        <v>-3.8784333335887065E-2</v>
      </c>
      <c r="M110">
        <f t="shared" si="17"/>
        <v>-0.82789634617880292</v>
      </c>
      <c r="N110">
        <f t="shared" si="26"/>
        <v>0.82880431015319989</v>
      </c>
      <c r="O110">
        <f t="shared" si="27"/>
        <v>3.0821663540303738E-2</v>
      </c>
      <c r="P110">
        <f t="shared" si="28"/>
        <v>-2.2870653590960272E-2</v>
      </c>
      <c r="Q110">
        <f t="shared" si="18"/>
        <v>3.8380225886117357E-2</v>
      </c>
      <c r="R110">
        <f t="shared" si="29"/>
        <v>26.0550837550363</v>
      </c>
      <c r="S110">
        <f t="shared" si="19"/>
        <v>2.3762251053999692E-2</v>
      </c>
      <c r="T110">
        <f t="shared" si="30"/>
        <v>-117.0471323481167</v>
      </c>
    </row>
    <row r="111" spans="1:20" x14ac:dyDescent="0.2">
      <c r="A111" s="3" t="s">
        <v>115</v>
      </c>
      <c r="B111">
        <v>14.7540315</v>
      </c>
      <c r="C111">
        <v>47.226177700000001</v>
      </c>
      <c r="D111">
        <f t="shared" si="31"/>
        <v>-2.600000000185787E-6</v>
      </c>
      <c r="E111">
        <f t="shared" si="32"/>
        <v>-4.1899999999372994E-5</v>
      </c>
      <c r="F111" s="2">
        <f t="shared" si="20"/>
        <v>-0.28860000002062236</v>
      </c>
      <c r="G111">
        <f t="shared" si="21"/>
        <v>-4.6508999999304024</v>
      </c>
      <c r="H111">
        <f t="shared" si="22"/>
        <v>0.28860000002062236</v>
      </c>
      <c r="I111">
        <f t="shared" si="23"/>
        <v>4.6508999999304024</v>
      </c>
      <c r="J111">
        <f t="shared" si="24"/>
        <v>4.6598455735533255</v>
      </c>
      <c r="K111">
        <f t="shared" si="33"/>
        <v>6.1973044800512876E-2</v>
      </c>
      <c r="L111">
        <f t="shared" si="25"/>
        <v>0.19056425495444271</v>
      </c>
      <c r="M111">
        <f t="shared" si="17"/>
        <v>-0.99808028539106675</v>
      </c>
      <c r="N111">
        <f t="shared" si="26"/>
        <v>1.0161097339129543</v>
      </c>
      <c r="O111">
        <f t="shared" si="27"/>
        <v>0.18565387050807441</v>
      </c>
      <c r="P111">
        <f t="shared" si="28"/>
        <v>3.0960643319165489E-3</v>
      </c>
      <c r="Q111">
        <f t="shared" si="18"/>
        <v>0.18567968453488989</v>
      </c>
      <c r="R111">
        <f t="shared" si="29"/>
        <v>5.3856188010277251</v>
      </c>
      <c r="S111">
        <f t="shared" si="19"/>
        <v>1.488055428246312E-2</v>
      </c>
      <c r="T111">
        <f t="shared" si="30"/>
        <v>18.243007693148073</v>
      </c>
    </row>
    <row r="112" spans="1:20" x14ac:dyDescent="0.2">
      <c r="A112" s="3" t="s">
        <v>116</v>
      </c>
      <c r="B112">
        <v>14.754039499999999</v>
      </c>
      <c r="C112">
        <v>47.226134000000002</v>
      </c>
      <c r="D112">
        <f t="shared" si="31"/>
        <v>7.9999999993418669E-6</v>
      </c>
      <c r="E112">
        <f t="shared" si="32"/>
        <v>-4.3699999999091688E-5</v>
      </c>
      <c r="F112" s="2">
        <f t="shared" si="20"/>
        <v>0.88799999992694723</v>
      </c>
      <c r="G112">
        <f t="shared" si="21"/>
        <v>-4.8506999998991773</v>
      </c>
      <c r="H112">
        <f t="shared" si="22"/>
        <v>0.88799999992694723</v>
      </c>
      <c r="I112">
        <f t="shared" si="23"/>
        <v>4.8506999998991773</v>
      </c>
      <c r="J112">
        <f t="shared" si="24"/>
        <v>4.9313116398066077</v>
      </c>
      <c r="K112">
        <f t="shared" si="33"/>
        <v>-0.18106147181331883</v>
      </c>
      <c r="L112">
        <f t="shared" si="25"/>
        <v>1.0556826216545356</v>
      </c>
      <c r="M112">
        <f t="shared" si="17"/>
        <v>-0.98365310371854908</v>
      </c>
      <c r="N112">
        <f t="shared" si="26"/>
        <v>1.4429273114466052</v>
      </c>
      <c r="O112">
        <f t="shared" si="27"/>
        <v>4.1296979634528289E-2</v>
      </c>
      <c r="P112">
        <f t="shared" si="28"/>
        <v>6.4367494858822441E-2</v>
      </c>
      <c r="Q112">
        <f t="shared" si="18"/>
        <v>7.6476237625390395E-2</v>
      </c>
      <c r="R112">
        <f t="shared" si="29"/>
        <v>13.075957069153677</v>
      </c>
      <c r="S112">
        <f t="shared" si="19"/>
        <v>1.5747442566842115E-2</v>
      </c>
      <c r="T112">
        <f t="shared" si="30"/>
        <v>130.15054810080613</v>
      </c>
    </row>
    <row r="113" spans="1:20" x14ac:dyDescent="0.2">
      <c r="A113" s="3" t="s">
        <v>117</v>
      </c>
      <c r="B113">
        <v>14.7540864</v>
      </c>
      <c r="C113">
        <v>47.226092100000002</v>
      </c>
      <c r="D113">
        <f t="shared" si="31"/>
        <v>4.6900000000960063E-5</v>
      </c>
      <c r="E113">
        <f t="shared" si="32"/>
        <v>-4.1899999999372994E-5</v>
      </c>
      <c r="F113" s="2">
        <f t="shared" si="20"/>
        <v>5.2059000001065669</v>
      </c>
      <c r="G113">
        <f t="shared" si="21"/>
        <v>-4.6508999999304024</v>
      </c>
      <c r="H113">
        <f t="shared" si="22"/>
        <v>5.2059000001065669</v>
      </c>
      <c r="I113">
        <f t="shared" si="23"/>
        <v>4.6508999999304024</v>
      </c>
      <c r="J113">
        <f t="shared" si="24"/>
        <v>6.9808499210670742</v>
      </c>
      <c r="K113">
        <f t="shared" si="33"/>
        <v>-0.84164507815057543</v>
      </c>
      <c r="L113">
        <f t="shared" si="25"/>
        <v>1.2593308980151414</v>
      </c>
      <c r="M113">
        <f t="shared" si="17"/>
        <v>-0.66623692709604598</v>
      </c>
      <c r="N113">
        <f t="shared" si="26"/>
        <v>1.4247055673794515</v>
      </c>
      <c r="O113">
        <f t="shared" si="27"/>
        <v>-8.3596367967002372E-3</v>
      </c>
      <c r="P113">
        <f t="shared" si="28"/>
        <v>3.32389279927846E-3</v>
      </c>
      <c r="Q113">
        <f t="shared" si="18"/>
        <v>8.9962097971223298E-3</v>
      </c>
      <c r="R113">
        <f t="shared" si="29"/>
        <v>111.15792345348325</v>
      </c>
      <c r="S113">
        <f t="shared" si="19"/>
        <v>2.2292351655970221E-2</v>
      </c>
      <c r="T113">
        <f t="shared" si="30"/>
        <v>201.78837067099715</v>
      </c>
    </row>
    <row r="114" spans="1:20" x14ac:dyDescent="0.2">
      <c r="A114" s="3" t="s">
        <v>118</v>
      </c>
      <c r="B114">
        <v>14.7541656</v>
      </c>
      <c r="C114">
        <v>47.2260256</v>
      </c>
      <c r="D114">
        <f t="shared" si="31"/>
        <v>7.9200000000057003E-5</v>
      </c>
      <c r="E114">
        <f t="shared" si="32"/>
        <v>-6.6500000002633897E-5</v>
      </c>
      <c r="F114" s="2">
        <f t="shared" si="20"/>
        <v>8.7912000000063273</v>
      </c>
      <c r="G114">
        <f t="shared" si="21"/>
        <v>-7.3815000002923625</v>
      </c>
      <c r="H114">
        <f t="shared" si="22"/>
        <v>8.7912000000063273</v>
      </c>
      <c r="I114">
        <f t="shared" si="23"/>
        <v>7.3815000002923625</v>
      </c>
      <c r="J114">
        <f t="shared" si="24"/>
        <v>11.47918724015021</v>
      </c>
      <c r="K114">
        <f t="shared" si="33"/>
        <v>-0.87234381731860122</v>
      </c>
      <c r="L114">
        <f t="shared" si="25"/>
        <v>1.2009735281427472</v>
      </c>
      <c r="M114">
        <f t="shared" si="17"/>
        <v>-0.64303333031056753</v>
      </c>
      <c r="N114">
        <f t="shared" si="26"/>
        <v>1.3622882511384797</v>
      </c>
      <c r="O114">
        <f t="shared" si="27"/>
        <v>-5.1275263236432063E-2</v>
      </c>
      <c r="P114">
        <f t="shared" si="28"/>
        <v>3.6233768003069897E-3</v>
      </c>
      <c r="Q114">
        <f t="shared" si="18"/>
        <v>5.1403127136414616E-2</v>
      </c>
      <c r="R114">
        <f t="shared" si="29"/>
        <v>19.454069347691252</v>
      </c>
      <c r="S114">
        <f t="shared" si="19"/>
        <v>3.6657152291713908E-2</v>
      </c>
      <c r="T114">
        <f t="shared" si="30"/>
        <v>157.59273123438788</v>
      </c>
    </row>
    <row r="115" spans="1:20" x14ac:dyDescent="0.2">
      <c r="A115" s="3" t="s">
        <v>119</v>
      </c>
      <c r="B115">
        <v>14.7542898</v>
      </c>
      <c r="C115">
        <v>47.225932100000001</v>
      </c>
      <c r="D115">
        <f t="shared" si="31"/>
        <v>1.2420000000012976E-4</v>
      </c>
      <c r="E115">
        <f t="shared" si="32"/>
        <v>-9.3499999998414296E-5</v>
      </c>
      <c r="F115" s="2">
        <f t="shared" si="20"/>
        <v>13.786200000014404</v>
      </c>
      <c r="G115">
        <f t="shared" si="21"/>
        <v>-10.378499999823987</v>
      </c>
      <c r="H115">
        <f t="shared" si="22"/>
        <v>13.786200000014404</v>
      </c>
      <c r="I115">
        <f t="shared" si="23"/>
        <v>10.378499999823987</v>
      </c>
      <c r="J115">
        <f t="shared" si="24"/>
        <v>17.256087989076306</v>
      </c>
      <c r="K115">
        <f t="shared" si="33"/>
        <v>-0.92549411356391875</v>
      </c>
      <c r="L115">
        <f t="shared" si="25"/>
        <v>0.61237518066375307</v>
      </c>
      <c r="M115">
        <f t="shared" si="17"/>
        <v>-0.60143990957822724</v>
      </c>
      <c r="N115">
        <f t="shared" si="26"/>
        <v>0.85833171136014219</v>
      </c>
      <c r="O115">
        <f t="shared" si="27"/>
        <v>-1.8139314326115175E-3</v>
      </c>
      <c r="P115">
        <f t="shared" si="28"/>
        <v>3.5891411860288218E-3</v>
      </c>
      <c r="Q115">
        <f t="shared" si="18"/>
        <v>4.0214775512819228E-3</v>
      </c>
      <c r="R115">
        <f t="shared" si="29"/>
        <v>248.66482213265891</v>
      </c>
      <c r="S115">
        <f t="shared" si="19"/>
        <v>5.5104863449070118E-2</v>
      </c>
      <c r="T115">
        <f t="shared" si="30"/>
        <v>-85.395425480739931</v>
      </c>
    </row>
    <row r="116" spans="1:20" x14ac:dyDescent="0.2">
      <c r="A116" s="3" t="s">
        <v>120</v>
      </c>
      <c r="B116">
        <v>14.754384999999999</v>
      </c>
      <c r="C116">
        <v>47.225871099999999</v>
      </c>
      <c r="D116">
        <f t="shared" si="31"/>
        <v>9.5199999998740736E-5</v>
      </c>
      <c r="E116">
        <f t="shared" si="32"/>
        <v>-6.1000000002309207E-5</v>
      </c>
      <c r="F116" s="2">
        <f t="shared" si="20"/>
        <v>10.567199999860222</v>
      </c>
      <c r="G116">
        <f t="shared" si="21"/>
        <v>-6.771000000256322</v>
      </c>
      <c r="H116">
        <f t="shared" si="22"/>
        <v>10.567199999860222</v>
      </c>
      <c r="I116">
        <f t="shared" si="23"/>
        <v>6.771000000256322</v>
      </c>
      <c r="J116">
        <f t="shared" si="24"/>
        <v>12.55038472878489</v>
      </c>
      <c r="K116">
        <f t="shared" si="33"/>
        <v>-1.000946782921508</v>
      </c>
      <c r="L116">
        <f t="shared" si="25"/>
        <v>0.58107382025645749</v>
      </c>
      <c r="M116">
        <f t="shared" si="17"/>
        <v>-0.5395053734668962</v>
      </c>
      <c r="N116">
        <f t="shared" si="26"/>
        <v>0.79291413947986134</v>
      </c>
      <c r="O116">
        <f t="shared" si="27"/>
        <v>1.628994538170064E-2</v>
      </c>
      <c r="P116">
        <f t="shared" si="28"/>
        <v>4.3727864737178775E-3</v>
      </c>
      <c r="Q116">
        <f t="shared" si="18"/>
        <v>1.6866641102588269E-2</v>
      </c>
      <c r="R116">
        <f t="shared" si="29"/>
        <v>59.288627410619718</v>
      </c>
      <c r="S116">
        <f t="shared" si="19"/>
        <v>4.0077869164250012E-2</v>
      </c>
      <c r="T116">
        <f t="shared" si="30"/>
        <v>-105.12586381169707</v>
      </c>
    </row>
    <row r="117" spans="1:20" x14ac:dyDescent="0.2">
      <c r="A117" s="3" t="s">
        <v>121</v>
      </c>
      <c r="B117">
        <v>14.7544507</v>
      </c>
      <c r="C117">
        <v>47.2258347</v>
      </c>
      <c r="D117">
        <f t="shared" si="31"/>
        <v>6.5700000000390446E-5</v>
      </c>
      <c r="E117">
        <f t="shared" si="32"/>
        <v>-3.6399999999048305E-5</v>
      </c>
      <c r="F117" s="2">
        <f t="shared" si="20"/>
        <v>7.2927000000433395</v>
      </c>
      <c r="G117">
        <f t="shared" si="21"/>
        <v>-4.0403999998943618</v>
      </c>
      <c r="H117">
        <f t="shared" si="22"/>
        <v>7.2927000000433395</v>
      </c>
      <c r="I117">
        <f t="shared" si="23"/>
        <v>4.0403999998943618</v>
      </c>
      <c r="J117">
        <f t="shared" si="24"/>
        <v>8.3371641131609291</v>
      </c>
      <c r="K117">
        <f t="shared" si="33"/>
        <v>-1.064861665159782</v>
      </c>
      <c r="L117">
        <f t="shared" si="25"/>
        <v>0.78551890200769314</v>
      </c>
      <c r="M117">
        <f t="shared" si="17"/>
        <v>-0.48462522088491022</v>
      </c>
      <c r="N117">
        <f t="shared" si="26"/>
        <v>0.92298512996099769</v>
      </c>
      <c r="O117">
        <f t="shared" si="27"/>
        <v>1.5581379042758489E-2</v>
      </c>
      <c r="P117">
        <f t="shared" si="28"/>
        <v>-1.7851009914509164E-2</v>
      </c>
      <c r="Q117">
        <f t="shared" si="18"/>
        <v>2.3694681425206331E-2</v>
      </c>
      <c r="R117">
        <f t="shared" si="29"/>
        <v>42.203563831679247</v>
      </c>
      <c r="S117">
        <f t="shared" si="19"/>
        <v>2.662354818189663E-2</v>
      </c>
      <c r="T117">
        <f t="shared" si="30"/>
        <v>4.7499427163921366</v>
      </c>
    </row>
    <row r="118" spans="1:20" x14ac:dyDescent="0.2">
      <c r="A118" s="3" t="s">
        <v>122</v>
      </c>
      <c r="B118">
        <v>14.7545097</v>
      </c>
      <c r="C118">
        <v>47.225786399999997</v>
      </c>
      <c r="D118">
        <f t="shared" si="31"/>
        <v>5.9000000000253294E-5</v>
      </c>
      <c r="E118">
        <f t="shared" si="32"/>
        <v>-4.8300000003109744E-5</v>
      </c>
      <c r="F118" s="2">
        <f t="shared" si="20"/>
        <v>6.5490000000281157</v>
      </c>
      <c r="G118">
        <f t="shared" si="21"/>
        <v>-5.3613000003451816</v>
      </c>
      <c r="H118">
        <f t="shared" si="22"/>
        <v>6.5490000000281157</v>
      </c>
      <c r="I118">
        <f t="shared" si="23"/>
        <v>5.3613000003451816</v>
      </c>
      <c r="J118">
        <f t="shared" si="24"/>
        <v>8.4636244419320441</v>
      </c>
      <c r="K118">
        <f t="shared" si="33"/>
        <v>-0.88478998648540319</v>
      </c>
      <c r="L118">
        <f t="shared" si="25"/>
        <v>0.915423416196537</v>
      </c>
      <c r="M118">
        <f t="shared" si="17"/>
        <v>-0.63345202012783597</v>
      </c>
      <c r="N118">
        <f t="shared" si="26"/>
        <v>1.113221223623128</v>
      </c>
      <c r="O118">
        <f t="shared" si="27"/>
        <v>-1.7747306952984723E-2</v>
      </c>
      <c r="P118">
        <f t="shared" si="28"/>
        <v>1.0223262243975979E-2</v>
      </c>
      <c r="Q118">
        <f t="shared" si="18"/>
        <v>2.0481259604637717E-2</v>
      </c>
      <c r="R118">
        <f t="shared" si="29"/>
        <v>48.825122053214095</v>
      </c>
      <c r="S118">
        <f t="shared" si="19"/>
        <v>2.7027381261159333E-2</v>
      </c>
      <c r="T118">
        <f t="shared" si="30"/>
        <v>29.266867961890554</v>
      </c>
    </row>
    <row r="119" spans="1:20" x14ac:dyDescent="0.2">
      <c r="A119" s="3" t="s">
        <v>123</v>
      </c>
      <c r="B119">
        <v>14.7545795</v>
      </c>
      <c r="C119">
        <v>47.225740799999997</v>
      </c>
      <c r="D119">
        <f t="shared" si="31"/>
        <v>6.9800000000341811E-5</v>
      </c>
      <c r="E119">
        <f t="shared" si="32"/>
        <v>-4.5599999999978991E-5</v>
      </c>
      <c r="F119" s="2">
        <f t="shared" si="20"/>
        <v>7.747800000037941</v>
      </c>
      <c r="G119">
        <f t="shared" si="21"/>
        <v>-5.061599999997668</v>
      </c>
      <c r="H119">
        <f t="shared" si="22"/>
        <v>7.747800000037941</v>
      </c>
      <c r="I119">
        <f t="shared" si="23"/>
        <v>5.061599999997668</v>
      </c>
      <c r="J119">
        <f t="shared" si="24"/>
        <v>9.2546312406580693</v>
      </c>
      <c r="K119">
        <f t="shared" si="33"/>
        <v>-0.99210815779653361</v>
      </c>
      <c r="L119">
        <f t="shared" si="25"/>
        <v>0.76521687529078497</v>
      </c>
      <c r="M119">
        <f t="shared" si="17"/>
        <v>-0.54692616792343984</v>
      </c>
      <c r="N119">
        <f t="shared" si="26"/>
        <v>0.94057700343417472</v>
      </c>
      <c r="O119">
        <f t="shared" si="27"/>
        <v>1.0235143465018215E-2</v>
      </c>
      <c r="P119">
        <f t="shared" si="28"/>
        <v>-5.4301395123941163E-3</v>
      </c>
      <c r="Q119">
        <f t="shared" si="18"/>
        <v>1.158639619871377E-2</v>
      </c>
      <c r="R119">
        <f t="shared" si="29"/>
        <v>86.308113657550578</v>
      </c>
      <c r="S119">
        <f t="shared" si="19"/>
        <v>2.9553349004177134E-2</v>
      </c>
      <c r="T119">
        <f t="shared" si="30"/>
        <v>-14.402311449508638</v>
      </c>
    </row>
    <row r="120" spans="1:20" x14ac:dyDescent="0.2">
      <c r="A120" s="3" t="s">
        <v>124</v>
      </c>
      <c r="B120">
        <v>14.7546433</v>
      </c>
      <c r="C120">
        <v>47.225693300000003</v>
      </c>
      <c r="D120">
        <f t="shared" si="31"/>
        <v>6.3799999999503143E-5</v>
      </c>
      <c r="E120">
        <f t="shared" si="32"/>
        <v>-4.7499999993760866E-5</v>
      </c>
      <c r="F120" s="2">
        <f t="shared" si="20"/>
        <v>7.0817999999448489</v>
      </c>
      <c r="G120">
        <f t="shared" si="21"/>
        <v>-5.2724999993074562</v>
      </c>
      <c r="H120">
        <f t="shared" si="22"/>
        <v>7.0817999999448489</v>
      </c>
      <c r="I120">
        <f t="shared" si="23"/>
        <v>5.2724999993074562</v>
      </c>
      <c r="J120">
        <f t="shared" si="24"/>
        <v>8.8289947039238843</v>
      </c>
      <c r="K120">
        <f t="shared" si="33"/>
        <v>-0.93081544490782753</v>
      </c>
      <c r="L120">
        <f t="shared" si="25"/>
        <v>0.85993935375475983</v>
      </c>
      <c r="M120">
        <f t="shared" si="17"/>
        <v>-0.59718010669597421</v>
      </c>
      <c r="N120">
        <f t="shared" si="26"/>
        <v>1.0469573878480294</v>
      </c>
      <c r="O120">
        <f t="shared" si="27"/>
        <v>-6.40583038589206E-3</v>
      </c>
      <c r="P120">
        <f t="shared" si="28"/>
        <v>8.5774314894468441E-3</v>
      </c>
      <c r="Q120">
        <f t="shared" si="18"/>
        <v>1.0705465608228926E-2</v>
      </c>
      <c r="R120">
        <f t="shared" si="29"/>
        <v>93.410229558939889</v>
      </c>
      <c r="S120">
        <f t="shared" si="19"/>
        <v>2.8194139242931134E-2</v>
      </c>
      <c r="T120">
        <f t="shared" si="30"/>
        <v>2.4432753016719704</v>
      </c>
    </row>
    <row r="121" spans="1:20" x14ac:dyDescent="0.2">
      <c r="A121" s="3" t="s">
        <v>125</v>
      </c>
      <c r="B121">
        <v>14.7547117</v>
      </c>
      <c r="C121">
        <v>47.225651499999998</v>
      </c>
      <c r="D121">
        <f t="shared" si="31"/>
        <v>6.8399999999968486E-5</v>
      </c>
      <c r="E121">
        <f t="shared" si="32"/>
        <v>-4.1800000005309812E-5</v>
      </c>
      <c r="F121" s="2">
        <f t="shared" si="20"/>
        <v>7.5923999999965019</v>
      </c>
      <c r="G121">
        <f t="shared" si="21"/>
        <v>-4.6398000005893891</v>
      </c>
      <c r="H121">
        <f t="shared" si="22"/>
        <v>7.5923999999965019</v>
      </c>
      <c r="I121">
        <f t="shared" si="23"/>
        <v>4.6398000005893891</v>
      </c>
      <c r="J121">
        <f t="shared" si="24"/>
        <v>8.8978807479880384</v>
      </c>
      <c r="K121">
        <f t="shared" si="33"/>
        <v>-1.0222469242876429</v>
      </c>
      <c r="L121">
        <f t="shared" si="25"/>
        <v>0.80338231120348413</v>
      </c>
      <c r="M121">
        <f t="shared" si="17"/>
        <v>-0.52145000950237808</v>
      </c>
      <c r="N121">
        <f t="shared" si="26"/>
        <v>0.95777515647707312</v>
      </c>
      <c r="O121">
        <f t="shared" si="27"/>
        <v>1.30754276312765E-2</v>
      </c>
      <c r="P121">
        <f t="shared" si="28"/>
        <v>-5.4793429664433757E-3</v>
      </c>
      <c r="Q121">
        <f t="shared" si="18"/>
        <v>1.4177094451426269E-2</v>
      </c>
      <c r="R121">
        <f t="shared" si="29"/>
        <v>70.536314999255453</v>
      </c>
      <c r="S121">
        <f t="shared" si="19"/>
        <v>2.8414117030139036E-2</v>
      </c>
      <c r="T121">
        <f t="shared" si="30"/>
        <v>-6.9073609230627451</v>
      </c>
    </row>
    <row r="122" spans="1:20" x14ac:dyDescent="0.2">
      <c r="A122" s="3" t="s">
        <v>126</v>
      </c>
      <c r="B122">
        <v>14.754776100000001</v>
      </c>
      <c r="C122">
        <v>47.225606800000001</v>
      </c>
      <c r="D122">
        <f t="shared" si="31"/>
        <v>6.4400000001185731E-5</v>
      </c>
      <c r="E122">
        <f t="shared" si="32"/>
        <v>-4.469999999656693E-5</v>
      </c>
      <c r="F122" s="2">
        <f t="shared" si="20"/>
        <v>7.1484000001316161</v>
      </c>
      <c r="G122">
        <f t="shared" si="21"/>
        <v>-4.9616999996189293</v>
      </c>
      <c r="H122">
        <f t="shared" si="22"/>
        <v>7.1484000001316161</v>
      </c>
      <c r="I122">
        <f t="shared" si="23"/>
        <v>4.9616999996189293</v>
      </c>
      <c r="J122">
        <f t="shared" si="24"/>
        <v>8.7016141863507244</v>
      </c>
      <c r="K122">
        <f t="shared" si="33"/>
        <v>-0.96404149843601949</v>
      </c>
      <c r="L122">
        <f t="shared" si="25"/>
        <v>0.91972590699553014</v>
      </c>
      <c r="M122">
        <f t="shared" si="17"/>
        <v>-0.57020454979511825</v>
      </c>
      <c r="N122">
        <f t="shared" si="26"/>
        <v>1.082140920862807</v>
      </c>
      <c r="O122">
        <f t="shared" si="27"/>
        <v>-4.2581673121727713E-3</v>
      </c>
      <c r="P122">
        <f t="shared" si="28"/>
        <v>-5.7550118887880102E-4</v>
      </c>
      <c r="Q122">
        <f t="shared" si="18"/>
        <v>4.2968814827567207E-3</v>
      </c>
      <c r="R122">
        <f t="shared" si="29"/>
        <v>232.72692160884012</v>
      </c>
      <c r="S122">
        <f t="shared" si="19"/>
        <v>2.7787367671565463E-2</v>
      </c>
      <c r="T122">
        <f t="shared" si="30"/>
        <v>38.941334797108951</v>
      </c>
    </row>
    <row r="123" spans="1:20" x14ac:dyDescent="0.2">
      <c r="A123" s="3" t="s">
        <v>127</v>
      </c>
      <c r="B123">
        <v>14.7548482</v>
      </c>
      <c r="C123">
        <v>47.225556099999999</v>
      </c>
      <c r="D123">
        <f t="shared" si="31"/>
        <v>7.2099999998798125E-5</v>
      </c>
      <c r="E123">
        <f t="shared" si="32"/>
        <v>-5.0700000002734669E-5</v>
      </c>
      <c r="F123" s="2">
        <f t="shared" si="20"/>
        <v>8.0030999998665919</v>
      </c>
      <c r="G123">
        <f t="shared" si="21"/>
        <v>-5.6277000003035482</v>
      </c>
      <c r="H123">
        <f t="shared" si="22"/>
        <v>8.0030999998665919</v>
      </c>
      <c r="I123">
        <f t="shared" si="23"/>
        <v>5.6277000003035482</v>
      </c>
      <c r="J123">
        <f t="shared" si="24"/>
        <v>9.7836913739795168</v>
      </c>
      <c r="K123">
        <f t="shared" si="33"/>
        <v>-0.95793262048532146</v>
      </c>
      <c r="L123">
        <f t="shared" si="25"/>
        <v>0.88267297790407262</v>
      </c>
      <c r="M123">
        <f t="shared" si="17"/>
        <v>-0.57521233910452774</v>
      </c>
      <c r="N123">
        <f t="shared" si="26"/>
        <v>1.053556273285934</v>
      </c>
      <c r="O123">
        <f t="shared" si="27"/>
        <v>-1.3019791290210588E-3</v>
      </c>
      <c r="P123">
        <f t="shared" si="28"/>
        <v>3.454676736055312E-3</v>
      </c>
      <c r="Q123">
        <f t="shared" si="18"/>
        <v>3.6918749982966948E-3</v>
      </c>
      <c r="R123">
        <f t="shared" si="29"/>
        <v>270.86507545931698</v>
      </c>
      <c r="S123">
        <f t="shared" si="19"/>
        <v>3.1242827315917349E-2</v>
      </c>
      <c r="T123">
        <f t="shared" si="30"/>
        <v>15.612154989811369</v>
      </c>
    </row>
    <row r="124" spans="1:20" x14ac:dyDescent="0.2">
      <c r="A124" s="3" t="s">
        <v>128</v>
      </c>
      <c r="B124">
        <v>14.754925999999999</v>
      </c>
      <c r="C124">
        <v>47.225506000000003</v>
      </c>
      <c r="D124">
        <f t="shared" si="31"/>
        <v>7.7799999999683678E-5</v>
      </c>
      <c r="E124">
        <f t="shared" si="32"/>
        <v>-5.009999999572301E-5</v>
      </c>
      <c r="F124" s="2">
        <f t="shared" si="20"/>
        <v>8.6357999999648882</v>
      </c>
      <c r="G124">
        <f t="shared" si="21"/>
        <v>-5.5610999995252541</v>
      </c>
      <c r="H124">
        <f t="shared" si="22"/>
        <v>8.6357999999648882</v>
      </c>
      <c r="I124">
        <f t="shared" si="23"/>
        <v>5.5610999995252541</v>
      </c>
      <c r="J124">
        <f t="shared" si="24"/>
        <v>10.271459236355531</v>
      </c>
      <c r="K124">
        <f t="shared" si="33"/>
        <v>-0.99867967697220417</v>
      </c>
      <c r="L124">
        <f t="shared" si="25"/>
        <v>0.86993481593036792</v>
      </c>
      <c r="M124">
        <f t="shared" si="17"/>
        <v>-0.54141284812209567</v>
      </c>
      <c r="N124">
        <f t="shared" si="26"/>
        <v>1.0246533345866213</v>
      </c>
      <c r="O124">
        <f t="shared" si="27"/>
        <v>-7.1690178285717552E-3</v>
      </c>
      <c r="P124">
        <f t="shared" si="28"/>
        <v>-1.3863998465220597E-3</v>
      </c>
      <c r="Q124">
        <f t="shared" si="18"/>
        <v>7.3018436823049067E-3</v>
      </c>
      <c r="R124">
        <f t="shared" si="29"/>
        <v>136.95171295208269</v>
      </c>
      <c r="S124">
        <f t="shared" si="19"/>
        <v>3.2800444631504173E-2</v>
      </c>
      <c r="T124">
        <f t="shared" si="30"/>
        <v>14.508701363021206</v>
      </c>
    </row>
    <row r="125" spans="1:20" x14ac:dyDescent="0.2">
      <c r="A125" s="3" t="s">
        <v>129</v>
      </c>
      <c r="B125">
        <v>14.7550065</v>
      </c>
      <c r="C125">
        <v>47.225452199999999</v>
      </c>
      <c r="D125">
        <f t="shared" si="31"/>
        <v>8.0500000001038075E-5</v>
      </c>
      <c r="E125">
        <f t="shared" si="32"/>
        <v>-5.3800000003434434E-5</v>
      </c>
      <c r="F125" s="2">
        <f t="shared" si="20"/>
        <v>8.9355000001152263</v>
      </c>
      <c r="G125">
        <f t="shared" si="21"/>
        <v>-5.9718000003812222</v>
      </c>
      <c r="H125">
        <f t="shared" si="22"/>
        <v>8.9355000001152263</v>
      </c>
      <c r="I125">
        <f t="shared" si="23"/>
        <v>5.9718000003812222</v>
      </c>
      <c r="J125">
        <f t="shared" si="24"/>
        <v>10.747351092088337</v>
      </c>
      <c r="K125">
        <f t="shared" si="33"/>
        <v>-0.98164792023052272</v>
      </c>
      <c r="L125">
        <f t="shared" si="25"/>
        <v>0.79629854153948709</v>
      </c>
      <c r="M125">
        <f t="shared" si="17"/>
        <v>-0.55565319763093657</v>
      </c>
      <c r="N125">
        <f t="shared" si="26"/>
        <v>0.97100043424058202</v>
      </c>
      <c r="O125">
        <f t="shared" si="27"/>
        <v>-4.5556549290327857E-3</v>
      </c>
      <c r="P125">
        <f t="shared" si="28"/>
        <v>-3.2618822702434527E-4</v>
      </c>
      <c r="Q125">
        <f t="shared" si="18"/>
        <v>4.5673176583055841E-3</v>
      </c>
      <c r="R125">
        <f t="shared" si="29"/>
        <v>218.94689067258508</v>
      </c>
      <c r="S125">
        <f t="shared" si="19"/>
        <v>3.4320137608457091E-2</v>
      </c>
      <c r="T125">
        <f t="shared" si="30"/>
        <v>-12.374752102907522</v>
      </c>
    </row>
    <row r="126" spans="1:20" x14ac:dyDescent="0.2">
      <c r="A126" s="3" t="s">
        <v>130</v>
      </c>
      <c r="B126">
        <v>14.755083600000001</v>
      </c>
      <c r="C126">
        <v>47.225400200000003</v>
      </c>
      <c r="D126">
        <f t="shared" si="31"/>
        <v>7.7100000000385194E-5</v>
      </c>
      <c r="E126">
        <f t="shared" si="32"/>
        <v>-5.1999999996610313E-5</v>
      </c>
      <c r="F126" s="2">
        <f t="shared" si="20"/>
        <v>8.5581000000427565</v>
      </c>
      <c r="G126">
        <f t="shared" si="21"/>
        <v>-5.7719999996237448</v>
      </c>
      <c r="H126">
        <f t="shared" si="22"/>
        <v>8.5581000000427565</v>
      </c>
      <c r="I126">
        <f t="shared" si="23"/>
        <v>5.7719999996237448</v>
      </c>
      <c r="J126">
        <f t="shared" si="24"/>
        <v>10.322647897046007</v>
      </c>
      <c r="K126">
        <f t="shared" si="33"/>
        <v>-0.97742544797733211</v>
      </c>
      <c r="L126">
        <f t="shared" si="25"/>
        <v>0.74733731856276897</v>
      </c>
      <c r="M126">
        <f t="shared" si="17"/>
        <v>-0.55915885702887302</v>
      </c>
      <c r="N126">
        <f t="shared" si="26"/>
        <v>0.93336578848296403</v>
      </c>
      <c r="O126">
        <f t="shared" si="27"/>
        <v>8.1420580828830604E-3</v>
      </c>
      <c r="P126">
        <f t="shared" si="28"/>
        <v>-1.7895580955517372E-4</v>
      </c>
      <c r="Q126">
        <f t="shared" si="18"/>
        <v>8.1440244969434444E-3</v>
      </c>
      <c r="R126">
        <f t="shared" si="29"/>
        <v>122.78941454256586</v>
      </c>
      <c r="S126">
        <f t="shared" si="19"/>
        <v>3.2963908341197536E-2</v>
      </c>
      <c r="T126">
        <f t="shared" si="30"/>
        <v>-30.442348986790272</v>
      </c>
    </row>
    <row r="127" spans="1:20" x14ac:dyDescent="0.2">
      <c r="A127" s="3" t="s">
        <v>131</v>
      </c>
      <c r="B127">
        <v>14.755153099999999</v>
      </c>
      <c r="C127">
        <v>47.2253531</v>
      </c>
      <c r="D127">
        <f t="shared" si="31"/>
        <v>6.9499999998612338E-5</v>
      </c>
      <c r="E127">
        <f t="shared" si="32"/>
        <v>-4.7100000003297282E-5</v>
      </c>
      <c r="F127" s="2">
        <f t="shared" si="20"/>
        <v>7.7144999998459696</v>
      </c>
      <c r="G127">
        <f t="shared" si="21"/>
        <v>-5.2281000003659983</v>
      </c>
      <c r="H127">
        <f t="shared" si="22"/>
        <v>7.7144999998459696</v>
      </c>
      <c r="I127">
        <f t="shared" si="23"/>
        <v>5.2281000003659983</v>
      </c>
      <c r="J127">
        <f t="shared" si="24"/>
        <v>9.3191490953547049</v>
      </c>
      <c r="K127">
        <f t="shared" si="33"/>
        <v>-0.97519558729909261</v>
      </c>
      <c r="L127">
        <f t="shared" si="25"/>
        <v>0.83138491730966824</v>
      </c>
      <c r="M127">
        <f t="shared" si="17"/>
        <v>-0.5610061548400419</v>
      </c>
      <c r="N127">
        <f t="shared" si="26"/>
        <v>1.0029600124124656</v>
      </c>
      <c r="O127">
        <f t="shared" si="27"/>
        <v>-4.9668125840311196E-3</v>
      </c>
      <c r="P127">
        <f t="shared" si="28"/>
        <v>-1.5389937764891332E-3</v>
      </c>
      <c r="Q127">
        <f t="shared" si="18"/>
        <v>5.1997816385846605E-3</v>
      </c>
      <c r="R127">
        <f t="shared" si="29"/>
        <v>192.31576814294689</v>
      </c>
      <c r="S127">
        <f t="shared" si="19"/>
        <v>2.9759377599727625E-2</v>
      </c>
      <c r="T127">
        <f t="shared" si="30"/>
        <v>5.159659057444494</v>
      </c>
    </row>
    <row r="128" spans="1:20" x14ac:dyDescent="0.2">
      <c r="A128" s="3" t="s">
        <v>132</v>
      </c>
      <c r="B128">
        <v>14.7552229</v>
      </c>
      <c r="C128">
        <v>47.225304000000001</v>
      </c>
      <c r="D128">
        <f t="shared" si="31"/>
        <v>6.9800000000341811E-5</v>
      </c>
      <c r="E128">
        <f t="shared" si="32"/>
        <v>-4.9099999998247768E-5</v>
      </c>
      <c r="F128" s="2">
        <f t="shared" si="20"/>
        <v>7.747800000037941</v>
      </c>
      <c r="G128">
        <f t="shared" si="21"/>
        <v>-5.4500999998055022</v>
      </c>
      <c r="H128">
        <f t="shared" si="22"/>
        <v>7.747800000037941</v>
      </c>
      <c r="I128">
        <f t="shared" si="23"/>
        <v>5.4500999998055022</v>
      </c>
      <c r="J128">
        <f t="shared" si="24"/>
        <v>9.4726973375310504</v>
      </c>
      <c r="K128">
        <f t="shared" si="33"/>
        <v>-0.95776644022688606</v>
      </c>
      <c r="L128">
        <f t="shared" si="25"/>
        <v>0.78509845031039827</v>
      </c>
      <c r="M128">
        <f t="shared" si="17"/>
        <v>-0.57534826729996713</v>
      </c>
      <c r="N128">
        <f t="shared" si="26"/>
        <v>0.97334742274527208</v>
      </c>
      <c r="O128">
        <f t="shared" si="27"/>
        <v>2.0515857653708642E-3</v>
      </c>
      <c r="P128">
        <f t="shared" si="28"/>
        <v>2.973411212738572E-3</v>
      </c>
      <c r="Q128">
        <f t="shared" si="18"/>
        <v>3.6125030647339001E-3</v>
      </c>
      <c r="R128">
        <f t="shared" si="29"/>
        <v>276.81637415404123</v>
      </c>
      <c r="S128">
        <f t="shared" si="19"/>
        <v>3.0249712078975095E-2</v>
      </c>
      <c r="T128">
        <f t="shared" si="30"/>
        <v>-19.422906743991089</v>
      </c>
    </row>
    <row r="129" spans="1:20" x14ac:dyDescent="0.2">
      <c r="A129" s="3" t="s">
        <v>133</v>
      </c>
      <c r="B129">
        <v>14.755289899999999</v>
      </c>
      <c r="C129">
        <v>47.225260200000001</v>
      </c>
      <c r="D129">
        <f t="shared" si="31"/>
        <v>6.6999999999595161E-5</v>
      </c>
      <c r="E129">
        <f t="shared" si="32"/>
        <v>-4.3800000000260297E-5</v>
      </c>
      <c r="F129" s="2">
        <f t="shared" si="20"/>
        <v>7.4369999999550629</v>
      </c>
      <c r="G129">
        <f t="shared" si="21"/>
        <v>-4.861800000028893</v>
      </c>
      <c r="H129">
        <f t="shared" si="22"/>
        <v>7.4369999999550629</v>
      </c>
      <c r="I129">
        <f t="shared" si="23"/>
        <v>4.861800000028893</v>
      </c>
      <c r="J129">
        <f t="shared" si="24"/>
        <v>8.8851600007885363</v>
      </c>
      <c r="K129">
        <f t="shared" si="33"/>
        <v>-0.99180248853225672</v>
      </c>
      <c r="L129">
        <f t="shared" si="25"/>
        <v>0.80453250132774345</v>
      </c>
      <c r="M129">
        <f t="shared" si="17"/>
        <v>-0.54718204282167349</v>
      </c>
      <c r="N129">
        <f t="shared" si="26"/>
        <v>0.97297519684685452</v>
      </c>
      <c r="O129">
        <f t="shared" si="27"/>
        <v>8.7534962806751562E-3</v>
      </c>
      <c r="P129">
        <f t="shared" si="28"/>
        <v>-5.0396698802811554E-3</v>
      </c>
      <c r="Q129">
        <f t="shared" si="18"/>
        <v>1.0100592538955667E-2</v>
      </c>
      <c r="R129">
        <f t="shared" si="29"/>
        <v>99.004092694881962</v>
      </c>
      <c r="S129">
        <f t="shared" si="19"/>
        <v>2.8373495132647412E-2</v>
      </c>
      <c r="T129">
        <f t="shared" si="30"/>
        <v>-0.55740246845598718</v>
      </c>
    </row>
    <row r="130" spans="1:20" x14ac:dyDescent="0.2">
      <c r="A130" s="3" t="s">
        <v>134</v>
      </c>
      <c r="B130">
        <v>14.7553543</v>
      </c>
      <c r="C130">
        <v>47.225212900000002</v>
      </c>
      <c r="D130">
        <f t="shared" si="31"/>
        <v>6.4400000001185731E-5</v>
      </c>
      <c r="E130">
        <f t="shared" si="32"/>
        <v>-4.7299999998529074E-5</v>
      </c>
      <c r="F130" s="2">
        <f t="shared" si="20"/>
        <v>7.1484000001316161</v>
      </c>
      <c r="G130">
        <f t="shared" si="21"/>
        <v>-5.2502999998367272</v>
      </c>
      <c r="H130">
        <f t="shared" si="22"/>
        <v>7.1484000001316161</v>
      </c>
      <c r="I130">
        <f t="shared" si="23"/>
        <v>5.2502999998367272</v>
      </c>
      <c r="J130">
        <f t="shared" si="24"/>
        <v>8.8693445445628747</v>
      </c>
      <c r="K130">
        <f t="shared" si="33"/>
        <v>-0.93730739910344818</v>
      </c>
      <c r="L130">
        <f t="shared" si="25"/>
        <v>0.88230871634784958</v>
      </c>
      <c r="M130">
        <f t="shared" si="17"/>
        <v>-0.59196031605912636</v>
      </c>
      <c r="N130">
        <f t="shared" si="26"/>
        <v>1.0624903231240326</v>
      </c>
      <c r="O130">
        <f t="shared" si="27"/>
        <v>-6.2661182665056936E-3</v>
      </c>
      <c r="P130">
        <f t="shared" si="28"/>
        <v>7.73505781196261E-3</v>
      </c>
      <c r="Q130">
        <f t="shared" si="18"/>
        <v>9.9546651116067253E-3</v>
      </c>
      <c r="R130">
        <f t="shared" si="29"/>
        <v>100.45541349593384</v>
      </c>
      <c r="S130">
        <f t="shared" si="19"/>
        <v>2.832299072189965E-2</v>
      </c>
      <c r="T130">
        <f t="shared" si="30"/>
        <v>11.096305349386791</v>
      </c>
    </row>
    <row r="131" spans="1:20" x14ac:dyDescent="0.2">
      <c r="A131" s="3" t="s">
        <v>135</v>
      </c>
      <c r="B131">
        <v>14.7554248</v>
      </c>
      <c r="C131">
        <v>47.225169600000001</v>
      </c>
      <c r="D131">
        <f t="shared" si="31"/>
        <v>7.0499999999640295E-5</v>
      </c>
      <c r="E131">
        <f t="shared" si="32"/>
        <v>-4.3300000001522676E-5</v>
      </c>
      <c r="F131" s="2">
        <f t="shared" si="20"/>
        <v>7.8254999999600727</v>
      </c>
      <c r="G131">
        <f t="shared" si="21"/>
        <v>-4.806300000169017</v>
      </c>
      <c r="H131">
        <f t="shared" si="22"/>
        <v>7.8254999999600727</v>
      </c>
      <c r="I131">
        <f t="shared" si="23"/>
        <v>4.806300000169017</v>
      </c>
      <c r="J131">
        <f t="shared" si="24"/>
        <v>9.1836250980209222</v>
      </c>
      <c r="K131">
        <f t="shared" si="33"/>
        <v>-1.0200123551929041</v>
      </c>
      <c r="L131">
        <f t="shared" si="25"/>
        <v>0.82673235448523152</v>
      </c>
      <c r="M131">
        <f t="shared" ref="M131:M194" si="34">G131/J131</f>
        <v>-0.52335542325271733</v>
      </c>
      <c r="N131">
        <f t="shared" si="26"/>
        <v>0.97846169316980691</v>
      </c>
      <c r="O131">
        <f t="shared" si="27"/>
        <v>-1.6809083431771957E-2</v>
      </c>
      <c r="P131">
        <f t="shared" si="28"/>
        <v>-5.8221484175603241E-3</v>
      </c>
      <c r="Q131">
        <f t="shared" ref="Q131:Q194" si="35">SQRT((O131)^2+(P131)^2)</f>
        <v>1.7788836331035562E-2</v>
      </c>
      <c r="R131">
        <f t="shared" si="29"/>
        <v>56.215031798079721</v>
      </c>
      <c r="S131">
        <f t="shared" ref="S131:S194" si="36">J131/313.15</f>
        <v>2.9326600983621023E-2</v>
      </c>
      <c r="T131">
        <f t="shared" si="30"/>
        <v>3.781327141895114</v>
      </c>
    </row>
    <row r="132" spans="1:20" x14ac:dyDescent="0.2">
      <c r="A132" s="3" t="s">
        <v>136</v>
      </c>
      <c r="B132">
        <v>14.7554932</v>
      </c>
      <c r="C132">
        <v>47.225121299999998</v>
      </c>
      <c r="D132">
        <f t="shared" si="31"/>
        <v>6.8399999999968486E-5</v>
      </c>
      <c r="E132">
        <f t="shared" si="32"/>
        <v>-4.8300000003109744E-5</v>
      </c>
      <c r="F132" s="2">
        <f t="shared" ref="F132:F195" si="37">D132*111000</f>
        <v>7.5923999999965019</v>
      </c>
      <c r="G132">
        <f t="shared" ref="G132:G195" si="38">E132*111000</f>
        <v>-5.3613000003451816</v>
      </c>
      <c r="H132">
        <f t="shared" ref="H132:H195" si="39">ABS(F132)</f>
        <v>7.5923999999965019</v>
      </c>
      <c r="I132">
        <f t="shared" ref="I132:I195" si="40">ABS(G132)</f>
        <v>5.3613000003451816</v>
      </c>
      <c r="J132">
        <f t="shared" ref="J132:J195" si="41">SQRT(F132^2+G132^2)</f>
        <v>9.2945185702998163</v>
      </c>
      <c r="K132">
        <f t="shared" si="33"/>
        <v>-0.95596119853533845</v>
      </c>
      <c r="L132">
        <f t="shared" ref="L132:L195" si="42">F133/J132</f>
        <v>0.67236403400648292</v>
      </c>
      <c r="M132">
        <f t="shared" si="34"/>
        <v>-0.57682385158462712</v>
      </c>
      <c r="N132">
        <f t="shared" ref="N132:N195" si="43">SQRT(L132^2+M132^2)</f>
        <v>0.88588890386006913</v>
      </c>
      <c r="O132">
        <f t="shared" ref="O132:O195" si="44">(L133-L132)/J132</f>
        <v>3.3162950845861031E-2</v>
      </c>
      <c r="P132">
        <f t="shared" ref="P132:P195" si="45">(M133-M132)/J132</f>
        <v>5.7273656332393298E-3</v>
      </c>
      <c r="Q132">
        <f t="shared" si="35"/>
        <v>3.3653885747440902E-2</v>
      </c>
      <c r="R132">
        <f t="shared" ref="R132:R195" si="46">1/Q132</f>
        <v>29.714250755606777</v>
      </c>
      <c r="S132">
        <f t="shared" si="36"/>
        <v>2.9680723520037734E-2</v>
      </c>
      <c r="T132">
        <f t="shared" ref="T132:T195" si="47">(J133-J132)/S132</f>
        <v>-66.015923760088114</v>
      </c>
    </row>
    <row r="133" spans="1:20" x14ac:dyDescent="0.2">
      <c r="A133" s="3" t="s">
        <v>137</v>
      </c>
      <c r="B133">
        <v>14.755549500000001</v>
      </c>
      <c r="C133">
        <v>47.225086699999999</v>
      </c>
      <c r="D133">
        <f t="shared" ref="D133:D196" si="48">B133-B132</f>
        <v>5.6300000000675254E-5</v>
      </c>
      <c r="E133">
        <f t="shared" ref="E133:E196" si="49">C133-C132</f>
        <v>-3.4599999999329611E-5</v>
      </c>
      <c r="F133" s="2">
        <f t="shared" si="37"/>
        <v>6.2493000000749532</v>
      </c>
      <c r="G133">
        <f t="shared" si="38"/>
        <v>-3.8405999999255869</v>
      </c>
      <c r="H133">
        <f t="shared" si="39"/>
        <v>6.2493000000749532</v>
      </c>
      <c r="I133">
        <f t="shared" si="40"/>
        <v>3.8405999999255869</v>
      </c>
      <c r="J133">
        <f t="shared" si="41"/>
        <v>7.3351181892567512</v>
      </c>
      <c r="K133">
        <f t="shared" si="33"/>
        <v>-1.019736169232496</v>
      </c>
      <c r="L133">
        <f t="shared" si="42"/>
        <v>0.9805976964892783</v>
      </c>
      <c r="M133">
        <f t="shared" si="34"/>
        <v>-0.52359074534758721</v>
      </c>
      <c r="N133">
        <f t="shared" si="43"/>
        <v>1.1116290347835112</v>
      </c>
      <c r="O133">
        <f t="shared" si="44"/>
        <v>-2.1301712213110485E-2</v>
      </c>
      <c r="P133">
        <f t="shared" si="45"/>
        <v>-7.9884964976003441E-3</v>
      </c>
      <c r="Q133">
        <f t="shared" si="35"/>
        <v>2.2750363063088759E-2</v>
      </c>
      <c r="R133">
        <f t="shared" si="46"/>
        <v>43.955342480773254</v>
      </c>
      <c r="S133">
        <f t="shared" si="36"/>
        <v>2.3423656999063552E-2</v>
      </c>
      <c r="T133">
        <f t="shared" si="47"/>
        <v>64.529596622414175</v>
      </c>
    </row>
    <row r="134" spans="1:20" x14ac:dyDescent="0.2">
      <c r="A134" s="3" t="s">
        <v>138</v>
      </c>
      <c r="B134">
        <v>14.7556143</v>
      </c>
      <c r="C134">
        <v>47.225040300000003</v>
      </c>
      <c r="D134">
        <f t="shared" si="48"/>
        <v>6.4799999998754743E-5</v>
      </c>
      <c r="E134">
        <f t="shared" si="49"/>
        <v>-4.6399999995117014E-5</v>
      </c>
      <c r="F134" s="2">
        <f t="shared" si="37"/>
        <v>7.1927999998617764</v>
      </c>
      <c r="G134">
        <f t="shared" si="38"/>
        <v>-5.1503999994579885</v>
      </c>
      <c r="H134">
        <f t="shared" si="39"/>
        <v>7.1927999998617764</v>
      </c>
      <c r="I134">
        <f t="shared" si="40"/>
        <v>5.1503999994579885</v>
      </c>
      <c r="J134">
        <f t="shared" si="41"/>
        <v>8.8466373268281107</v>
      </c>
      <c r="K134">
        <f t="shared" si="33"/>
        <v>-0.94937998023885406</v>
      </c>
      <c r="L134">
        <f t="shared" si="42"/>
        <v>0.82434711977257891</v>
      </c>
      <c r="M134">
        <f t="shared" si="34"/>
        <v>-0.58218731131194934</v>
      </c>
      <c r="N134">
        <f t="shared" si="43"/>
        <v>1.0092027741390643</v>
      </c>
      <c r="O134">
        <f t="shared" si="44"/>
        <v>5.4231079391248091E-3</v>
      </c>
      <c r="P134">
        <f t="shared" si="45"/>
        <v>4.1086266542277984E-3</v>
      </c>
      <c r="Q134">
        <f t="shared" si="35"/>
        <v>6.8037425512161801E-3</v>
      </c>
      <c r="R134">
        <f t="shared" si="46"/>
        <v>146.97793052461228</v>
      </c>
      <c r="S134">
        <f t="shared" si="36"/>
        <v>2.8250478450672557E-2</v>
      </c>
      <c r="T134">
        <f t="shared" si="47"/>
        <v>-5.0613096559020399</v>
      </c>
    </row>
    <row r="135" spans="1:20" x14ac:dyDescent="0.2">
      <c r="A135" s="3" t="s">
        <v>139</v>
      </c>
      <c r="B135">
        <v>14.75568</v>
      </c>
      <c r="C135">
        <v>47.224997500000001</v>
      </c>
      <c r="D135">
        <f t="shared" si="48"/>
        <v>6.5700000000390446E-5</v>
      </c>
      <c r="E135">
        <f t="shared" si="49"/>
        <v>-4.2800000002785055E-5</v>
      </c>
      <c r="F135" s="2">
        <f t="shared" si="37"/>
        <v>7.2927000000433395</v>
      </c>
      <c r="G135">
        <f t="shared" si="38"/>
        <v>-4.7508000003091411</v>
      </c>
      <c r="H135">
        <f t="shared" si="39"/>
        <v>7.2927000000433395</v>
      </c>
      <c r="I135">
        <f t="shared" si="40"/>
        <v>4.7508000003091411</v>
      </c>
      <c r="J135">
        <f t="shared" si="41"/>
        <v>8.7036529074618691</v>
      </c>
      <c r="K135">
        <f t="shared" ref="K135:K198" si="50">ATAN(F135/G135)</f>
        <v>-0.99340528103420722</v>
      </c>
      <c r="L135">
        <f t="shared" si="42"/>
        <v>0.87232338889425831</v>
      </c>
      <c r="M135">
        <f t="shared" si="34"/>
        <v>-0.54583978139065681</v>
      </c>
      <c r="N135">
        <f t="shared" si="43"/>
        <v>1.0290234019499087</v>
      </c>
      <c r="O135">
        <f t="shared" si="44"/>
        <v>5.9049931328961939E-3</v>
      </c>
      <c r="P135">
        <f t="shared" si="45"/>
        <v>-1.8809372150542395E-3</v>
      </c>
      <c r="Q135">
        <f t="shared" si="35"/>
        <v>6.1973275455253453E-3</v>
      </c>
      <c r="R135">
        <f t="shared" si="46"/>
        <v>161.35987530980668</v>
      </c>
      <c r="S135">
        <f t="shared" si="36"/>
        <v>2.7793878037559859E-2</v>
      </c>
      <c r="T135">
        <f t="shared" si="47"/>
        <v>17.16446722487845</v>
      </c>
    </row>
    <row r="136" spans="1:20" x14ac:dyDescent="0.2">
      <c r="A136" s="3" t="s">
        <v>140</v>
      </c>
      <c r="B136">
        <v>14.7557484</v>
      </c>
      <c r="C136">
        <v>47.224950999999997</v>
      </c>
      <c r="D136">
        <f t="shared" si="48"/>
        <v>6.8399999999968486E-5</v>
      </c>
      <c r="E136">
        <f t="shared" si="49"/>
        <v>-4.6500000003391051E-5</v>
      </c>
      <c r="F136" s="2">
        <f t="shared" si="37"/>
        <v>7.5923999999965019</v>
      </c>
      <c r="G136">
        <f t="shared" si="38"/>
        <v>-5.1615000003764067</v>
      </c>
      <c r="H136">
        <f t="shared" si="39"/>
        <v>7.5923999999965019</v>
      </c>
      <c r="I136">
        <f t="shared" si="40"/>
        <v>5.1615000003764067</v>
      </c>
      <c r="J136">
        <f t="shared" si="41"/>
        <v>9.1807200160898343</v>
      </c>
      <c r="K136">
        <f t="shared" si="50"/>
        <v>-0.97373964467232177</v>
      </c>
      <c r="L136">
        <f t="shared" si="42"/>
        <v>0.92371839954393264</v>
      </c>
      <c r="M136">
        <f t="shared" si="34"/>
        <v>-0.56221080605121687</v>
      </c>
      <c r="N136">
        <f t="shared" si="43"/>
        <v>1.0813587157353306</v>
      </c>
      <c r="O136">
        <f t="shared" si="44"/>
        <v>-1.645065755076305E-2</v>
      </c>
      <c r="P136">
        <f t="shared" si="45"/>
        <v>3.1189684891098791E-3</v>
      </c>
      <c r="Q136">
        <f t="shared" si="35"/>
        <v>1.6743718173946244E-2</v>
      </c>
      <c r="R136">
        <f t="shared" si="46"/>
        <v>59.72389105043775</v>
      </c>
      <c r="S136">
        <f t="shared" si="36"/>
        <v>2.9317324017531007E-2</v>
      </c>
      <c r="T136">
        <f t="shared" si="47"/>
        <v>28.868071159252892</v>
      </c>
    </row>
    <row r="137" spans="1:20" x14ac:dyDescent="0.2">
      <c r="A137" s="3" t="s">
        <v>141</v>
      </c>
      <c r="B137">
        <v>14.755824799999999</v>
      </c>
      <c r="C137">
        <v>47.224902800000002</v>
      </c>
      <c r="D137">
        <f t="shared" si="48"/>
        <v>7.6399999999310353E-5</v>
      </c>
      <c r="E137">
        <f t="shared" si="49"/>
        <v>-4.8199999994835707E-5</v>
      </c>
      <c r="F137" s="2">
        <f t="shared" si="37"/>
        <v>8.4803999999234492</v>
      </c>
      <c r="G137">
        <f t="shared" si="38"/>
        <v>-5.3501999994267635</v>
      </c>
      <c r="H137">
        <f t="shared" si="39"/>
        <v>8.4803999999234492</v>
      </c>
      <c r="I137">
        <f t="shared" si="40"/>
        <v>5.3501999994267635</v>
      </c>
      <c r="J137">
        <f t="shared" si="41"/>
        <v>10.027054612026793</v>
      </c>
      <c r="K137">
        <f t="shared" si="50"/>
        <v>-1.0079726761447976</v>
      </c>
      <c r="L137">
        <f t="shared" si="42"/>
        <v>0.77268951848980294</v>
      </c>
      <c r="M137">
        <f t="shared" si="34"/>
        <v>-0.53357642961369234</v>
      </c>
      <c r="N137">
        <f t="shared" si="43"/>
        <v>0.93901698505580777</v>
      </c>
      <c r="O137">
        <f t="shared" si="44"/>
        <v>3.0621157256539893E-2</v>
      </c>
      <c r="P137">
        <f t="shared" si="45"/>
        <v>-2.8138660101114051E-3</v>
      </c>
      <c r="Q137">
        <f t="shared" si="35"/>
        <v>3.0750172579232883E-2</v>
      </c>
      <c r="R137">
        <f t="shared" si="46"/>
        <v>32.520142689389317</v>
      </c>
      <c r="S137">
        <f t="shared" si="36"/>
        <v>3.2019973214200206E-2</v>
      </c>
      <c r="T137">
        <f t="shared" si="47"/>
        <v>-20.663779629787715</v>
      </c>
    </row>
    <row r="138" spans="1:20" x14ac:dyDescent="0.2">
      <c r="A138" s="3" t="s">
        <v>142</v>
      </c>
      <c r="B138">
        <v>14.7558946</v>
      </c>
      <c r="C138">
        <v>47.224855400000003</v>
      </c>
      <c r="D138">
        <f t="shared" si="48"/>
        <v>6.9800000000341811E-5</v>
      </c>
      <c r="E138">
        <f t="shared" si="49"/>
        <v>-4.7399999999697684E-5</v>
      </c>
      <c r="F138" s="2">
        <f t="shared" si="37"/>
        <v>7.747800000037941</v>
      </c>
      <c r="G138">
        <f t="shared" si="38"/>
        <v>-5.2613999999664429</v>
      </c>
      <c r="H138">
        <f t="shared" si="39"/>
        <v>7.747800000037941</v>
      </c>
      <c r="I138">
        <f t="shared" si="40"/>
        <v>5.2613999999664429</v>
      </c>
      <c r="J138">
        <f t="shared" si="41"/>
        <v>9.3654009417768549</v>
      </c>
      <c r="K138">
        <f t="shared" si="50"/>
        <v>-0.97424692281995773</v>
      </c>
      <c r="L138">
        <f t="shared" si="42"/>
        <v>1.079729534584589</v>
      </c>
      <c r="M138">
        <f t="shared" si="34"/>
        <v>-0.56179121776800534</v>
      </c>
      <c r="N138">
        <f t="shared" si="43"/>
        <v>1.2171381352235711</v>
      </c>
      <c r="O138">
        <f t="shared" si="44"/>
        <v>-6.4742681491884668E-2</v>
      </c>
      <c r="P138">
        <f t="shared" si="45"/>
        <v>-4.0647752056198524E-3</v>
      </c>
      <c r="Q138">
        <f t="shared" si="35"/>
        <v>6.4870156499208839E-2</v>
      </c>
      <c r="R138">
        <f t="shared" si="46"/>
        <v>15.415409087415968</v>
      </c>
      <c r="S138">
        <f t="shared" si="36"/>
        <v>2.9907076294992355E-2</v>
      </c>
      <c r="T138">
        <f t="shared" si="47"/>
        <v>109.44096377466229</v>
      </c>
    </row>
    <row r="139" spans="1:20" x14ac:dyDescent="0.2">
      <c r="A139" s="3" t="s">
        <v>143</v>
      </c>
      <c r="B139">
        <v>14.7559857</v>
      </c>
      <c r="C139">
        <v>47.2247871</v>
      </c>
      <c r="D139">
        <f t="shared" si="48"/>
        <v>9.1100000000565728E-5</v>
      </c>
      <c r="E139">
        <f t="shared" si="49"/>
        <v>-6.830000000235259E-5</v>
      </c>
      <c r="F139" s="2">
        <f t="shared" si="37"/>
        <v>10.112100000062796</v>
      </c>
      <c r="G139">
        <f t="shared" si="38"/>
        <v>-7.5813000002611375</v>
      </c>
      <c r="H139">
        <f t="shared" si="39"/>
        <v>10.112100000062796</v>
      </c>
      <c r="I139">
        <f t="shared" si="40"/>
        <v>7.5813000002611375</v>
      </c>
      <c r="J139">
        <f t="shared" si="41"/>
        <v>12.638460195183175</v>
      </c>
      <c r="K139">
        <f t="shared" si="50"/>
        <v>-0.92747087229856762</v>
      </c>
      <c r="L139">
        <f t="shared" si="42"/>
        <v>0.47338836436733328</v>
      </c>
      <c r="M139">
        <f t="shared" si="34"/>
        <v>-0.59985946730682871</v>
      </c>
      <c r="N139">
        <f t="shared" si="43"/>
        <v>0.76415176767184889</v>
      </c>
      <c r="O139">
        <f t="shared" si="44"/>
        <v>5.0759077030385909E-2</v>
      </c>
      <c r="P139">
        <f t="shared" si="45"/>
        <v>7.6768370434406728E-6</v>
      </c>
      <c r="Q139">
        <f t="shared" si="35"/>
        <v>5.0759077610910912E-2</v>
      </c>
      <c r="R139">
        <f t="shared" si="46"/>
        <v>19.700909611979338</v>
      </c>
      <c r="S139">
        <f t="shared" si="36"/>
        <v>4.0359125643248207E-2</v>
      </c>
      <c r="T139">
        <f t="shared" si="47"/>
        <v>-127.88928856114407</v>
      </c>
    </row>
    <row r="140" spans="1:20" x14ac:dyDescent="0.2">
      <c r="A140" s="3" t="s">
        <v>144</v>
      </c>
      <c r="B140">
        <v>14.756039599999999</v>
      </c>
      <c r="C140">
        <v>47.224746699999997</v>
      </c>
      <c r="D140">
        <f t="shared" si="48"/>
        <v>5.3899999999273973E-5</v>
      </c>
      <c r="E140">
        <f t="shared" si="49"/>
        <v>-4.040000000316013E-5</v>
      </c>
      <c r="F140" s="2">
        <f t="shared" si="37"/>
        <v>5.982899999919411</v>
      </c>
      <c r="G140">
        <f t="shared" si="38"/>
        <v>-4.4844000003507745</v>
      </c>
      <c r="H140">
        <f t="shared" si="39"/>
        <v>5.982899999919411</v>
      </c>
      <c r="I140">
        <f t="shared" si="40"/>
        <v>4.4844000003507745</v>
      </c>
      <c r="J140">
        <f t="shared" si="41"/>
        <v>7.4769603297183354</v>
      </c>
      <c r="K140">
        <f t="shared" si="50"/>
        <v>-0.92759213006289754</v>
      </c>
      <c r="L140">
        <f t="shared" si="42"/>
        <v>1.1149049389601022</v>
      </c>
      <c r="M140">
        <f t="shared" si="34"/>
        <v>-0.59976244390743028</v>
      </c>
      <c r="N140">
        <f t="shared" si="43"/>
        <v>1.265988946254841</v>
      </c>
      <c r="O140">
        <f t="shared" si="44"/>
        <v>-5.6955759708825826E-2</v>
      </c>
      <c r="P140">
        <f t="shared" si="45"/>
        <v>-6.3768898242637789E-3</v>
      </c>
      <c r="Q140">
        <f t="shared" si="35"/>
        <v>5.7311633093468088E-2</v>
      </c>
      <c r="R140">
        <f t="shared" si="46"/>
        <v>17.448464579069409</v>
      </c>
      <c r="S140">
        <f t="shared" si="36"/>
        <v>2.3876609706908306E-2</v>
      </c>
      <c r="T140">
        <f t="shared" si="47"/>
        <v>144.9602368800557</v>
      </c>
    </row>
    <row r="141" spans="1:20" x14ac:dyDescent="0.2">
      <c r="A141" s="3" t="s">
        <v>145</v>
      </c>
      <c r="B141">
        <v>14.756114699999999</v>
      </c>
      <c r="C141">
        <v>47.224682899999998</v>
      </c>
      <c r="D141">
        <f t="shared" si="48"/>
        <v>7.5100000000105638E-5</v>
      </c>
      <c r="E141">
        <f t="shared" si="49"/>
        <v>-6.3799999999503143E-5</v>
      </c>
      <c r="F141" s="2">
        <f t="shared" si="37"/>
        <v>8.3361000000117258</v>
      </c>
      <c r="G141">
        <f t="shared" si="38"/>
        <v>-7.0817999999448489</v>
      </c>
      <c r="H141">
        <f t="shared" si="39"/>
        <v>8.3361000000117258</v>
      </c>
      <c r="I141">
        <f t="shared" si="40"/>
        <v>7.0817999999448489</v>
      </c>
      <c r="J141">
        <f t="shared" si="41"/>
        <v>10.938119328724401</v>
      </c>
      <c r="K141">
        <f t="shared" si="50"/>
        <v>-0.86657288808219479</v>
      </c>
      <c r="L141">
        <f t="shared" si="42"/>
        <v>0.68904898306824158</v>
      </c>
      <c r="M141">
        <f t="shared" si="34"/>
        <v>-0.64744219615043508</v>
      </c>
      <c r="N141">
        <f t="shared" si="43"/>
        <v>0.94549981407902783</v>
      </c>
      <c r="O141">
        <f t="shared" si="44"/>
        <v>-4.4295158295182477E-3</v>
      </c>
      <c r="P141">
        <f t="shared" si="45"/>
        <v>1.1458036333421612E-3</v>
      </c>
      <c r="Q141">
        <f t="shared" si="35"/>
        <v>4.5753116232812854E-3</v>
      </c>
      <c r="R141">
        <f t="shared" si="46"/>
        <v>218.56434759799552</v>
      </c>
      <c r="S141">
        <f t="shared" si="36"/>
        <v>3.4929328847914422E-2</v>
      </c>
      <c r="T141">
        <f t="shared" si="47"/>
        <v>-33.860070718082213</v>
      </c>
    </row>
    <row r="142" spans="1:20" x14ac:dyDescent="0.2">
      <c r="A142" s="3" t="s">
        <v>146</v>
      </c>
      <c r="B142">
        <v>14.756182600000001</v>
      </c>
      <c r="C142">
        <v>47.224627099999999</v>
      </c>
      <c r="D142">
        <f t="shared" si="48"/>
        <v>6.7900000001230865E-5</v>
      </c>
      <c r="E142">
        <f t="shared" si="49"/>
        <v>-5.5799999998384919E-5</v>
      </c>
      <c r="F142" s="2">
        <f t="shared" si="37"/>
        <v>7.536900000136626</v>
      </c>
      <c r="G142">
        <f t="shared" si="38"/>
        <v>-6.193799999820726</v>
      </c>
      <c r="H142">
        <f t="shared" si="39"/>
        <v>7.536900000136626</v>
      </c>
      <c r="I142">
        <f t="shared" si="40"/>
        <v>6.193799999820726</v>
      </c>
      <c r="J142">
        <f t="shared" si="41"/>
        <v>9.7554097837988696</v>
      </c>
      <c r="K142">
        <f t="shared" si="50"/>
        <v>-0.88290526295763816</v>
      </c>
      <c r="L142">
        <f t="shared" si="42"/>
        <v>0.64059841035649734</v>
      </c>
      <c r="M142">
        <f t="shared" si="34"/>
        <v>-0.63490925928165254</v>
      </c>
      <c r="N142">
        <f t="shared" si="43"/>
        <v>0.90192909414922862</v>
      </c>
      <c r="O142">
        <f t="shared" si="44"/>
        <v>1.7591995426183626E-2</v>
      </c>
      <c r="P142">
        <f t="shared" si="45"/>
        <v>-3.7365976874281404E-3</v>
      </c>
      <c r="Q142">
        <f t="shared" si="35"/>
        <v>1.7984450654733908E-2</v>
      </c>
      <c r="R142">
        <f t="shared" si="46"/>
        <v>55.603588855619435</v>
      </c>
      <c r="S142">
        <f t="shared" si="36"/>
        <v>3.1152514078872331E-2</v>
      </c>
      <c r="T142">
        <f t="shared" si="47"/>
        <v>-42.477739343745327</v>
      </c>
    </row>
    <row r="143" spans="1:20" x14ac:dyDescent="0.2">
      <c r="A143" s="3" t="s">
        <v>147</v>
      </c>
      <c r="B143">
        <v>14.7562389</v>
      </c>
      <c r="C143">
        <v>47.2245761</v>
      </c>
      <c r="D143">
        <f t="shared" si="48"/>
        <v>5.6299999998898898E-5</v>
      </c>
      <c r="E143">
        <f t="shared" si="49"/>
        <v>-5.0999999999135071E-5</v>
      </c>
      <c r="F143" s="2">
        <f t="shared" si="37"/>
        <v>6.2492999998777776</v>
      </c>
      <c r="G143">
        <f t="shared" si="38"/>
        <v>-5.6609999999039928</v>
      </c>
      <c r="H143">
        <f t="shared" si="39"/>
        <v>6.2492999998777776</v>
      </c>
      <c r="I143">
        <f t="shared" si="40"/>
        <v>5.6609999999039928</v>
      </c>
      <c r="J143">
        <f t="shared" si="41"/>
        <v>8.4321214108541742</v>
      </c>
      <c r="K143">
        <f t="shared" si="50"/>
        <v>-0.83475227341096137</v>
      </c>
      <c r="L143">
        <f t="shared" si="42"/>
        <v>0.81221553465363405</v>
      </c>
      <c r="M143">
        <f t="shared" si="34"/>
        <v>-0.67136130091970925</v>
      </c>
      <c r="N143">
        <f t="shared" si="43"/>
        <v>1.0537647133517487</v>
      </c>
      <c r="O143">
        <f t="shared" si="44"/>
        <v>2.1853240702535949E-2</v>
      </c>
      <c r="P143">
        <f t="shared" si="45"/>
        <v>1.0266082491008949E-3</v>
      </c>
      <c r="Q143">
        <f t="shared" si="35"/>
        <v>2.1877341102156264E-2</v>
      </c>
      <c r="R143">
        <f t="shared" si="46"/>
        <v>45.709393812095314</v>
      </c>
      <c r="S143">
        <f t="shared" si="36"/>
        <v>2.6926780810647213E-2</v>
      </c>
      <c r="T143">
        <f t="shared" si="47"/>
        <v>26.483921780553839</v>
      </c>
    </row>
    <row r="144" spans="1:20" x14ac:dyDescent="0.2">
      <c r="A144" s="3" t="s">
        <v>148</v>
      </c>
      <c r="B144">
        <v>14.756300599999999</v>
      </c>
      <c r="C144">
        <v>47.224521500000002</v>
      </c>
      <c r="D144">
        <f t="shared" si="48"/>
        <v>6.1699999999831334E-5</v>
      </c>
      <c r="E144">
        <f t="shared" si="49"/>
        <v>-5.4599999998572457E-5</v>
      </c>
      <c r="F144" s="2">
        <f t="shared" si="37"/>
        <v>6.8486999999812781</v>
      </c>
      <c r="G144">
        <f t="shared" si="38"/>
        <v>-6.0605999998415427</v>
      </c>
      <c r="H144">
        <f t="shared" si="39"/>
        <v>6.8486999999812781</v>
      </c>
      <c r="I144">
        <f t="shared" si="40"/>
        <v>6.0605999998415427</v>
      </c>
      <c r="J144">
        <f t="shared" si="41"/>
        <v>9.1452481676454731</v>
      </c>
      <c r="K144">
        <f t="shared" si="50"/>
        <v>-0.84637150088532442</v>
      </c>
      <c r="L144">
        <f t="shared" si="42"/>
        <v>0.99648471347803735</v>
      </c>
      <c r="M144">
        <f t="shared" si="34"/>
        <v>-0.66270481552190608</v>
      </c>
      <c r="N144">
        <f t="shared" si="43"/>
        <v>1.1967286479028274</v>
      </c>
      <c r="O144">
        <f t="shared" si="44"/>
        <v>-4.3221098328973154E-2</v>
      </c>
      <c r="P144">
        <f t="shared" si="45"/>
        <v>2.231851025750737E-3</v>
      </c>
      <c r="Q144">
        <f t="shared" si="35"/>
        <v>4.3278684126991554E-2</v>
      </c>
      <c r="R144">
        <f t="shared" si="46"/>
        <v>23.106062953894927</v>
      </c>
      <c r="S144">
        <f t="shared" si="36"/>
        <v>2.9204049713062348E-2</v>
      </c>
      <c r="T144">
        <f t="shared" si="47"/>
        <v>93.981292280868672</v>
      </c>
    </row>
    <row r="145" spans="1:20" x14ac:dyDescent="0.2">
      <c r="A145" s="3" t="s">
        <v>149</v>
      </c>
      <c r="B145">
        <v>14.7563827</v>
      </c>
      <c r="C145">
        <v>47.224452700000001</v>
      </c>
      <c r="D145">
        <f t="shared" si="48"/>
        <v>8.2100000000195905E-5</v>
      </c>
      <c r="E145">
        <f t="shared" si="49"/>
        <v>-6.8800000001090211E-5</v>
      </c>
      <c r="F145" s="2">
        <f t="shared" si="37"/>
        <v>9.1131000000217455</v>
      </c>
      <c r="G145">
        <f t="shared" si="38"/>
        <v>-7.6368000001210135</v>
      </c>
      <c r="H145">
        <f t="shared" si="39"/>
        <v>9.1131000000217455</v>
      </c>
      <c r="I145">
        <f t="shared" si="40"/>
        <v>7.6368000001210135</v>
      </c>
      <c r="J145">
        <f t="shared" si="41"/>
        <v>11.889882499513805</v>
      </c>
      <c r="K145">
        <f t="shared" si="50"/>
        <v>-0.87330883447229246</v>
      </c>
      <c r="L145">
        <f t="shared" si="42"/>
        <v>0.60121704318137081</v>
      </c>
      <c r="M145">
        <f t="shared" si="34"/>
        <v>-0.64229398401820148</v>
      </c>
      <c r="N145">
        <f t="shared" si="43"/>
        <v>0.87977468417642246</v>
      </c>
      <c r="O145">
        <f t="shared" si="44"/>
        <v>1.8081146109034021E-2</v>
      </c>
      <c r="P145">
        <f t="shared" si="45"/>
        <v>-3.8173734981928917E-3</v>
      </c>
      <c r="Q145">
        <f t="shared" si="35"/>
        <v>1.8479723619170867E-2</v>
      </c>
      <c r="R145">
        <f t="shared" si="46"/>
        <v>54.113363414299116</v>
      </c>
      <c r="S145">
        <f t="shared" si="36"/>
        <v>3.796864920809135E-2</v>
      </c>
      <c r="T145">
        <f t="shared" si="47"/>
        <v>-53.827653305985379</v>
      </c>
    </row>
    <row r="146" spans="1:20" x14ac:dyDescent="0.2">
      <c r="A146" s="3" t="s">
        <v>150</v>
      </c>
      <c r="B146">
        <v>14.756447100000001</v>
      </c>
      <c r="C146">
        <v>47.224391699999998</v>
      </c>
      <c r="D146">
        <f t="shared" si="48"/>
        <v>6.4400000001185731E-5</v>
      </c>
      <c r="E146">
        <f t="shared" si="49"/>
        <v>-6.1000000002309207E-5</v>
      </c>
      <c r="F146" s="2">
        <f t="shared" si="37"/>
        <v>7.1484000001316161</v>
      </c>
      <c r="G146">
        <f t="shared" si="38"/>
        <v>-6.771000000256322</v>
      </c>
      <c r="H146">
        <f t="shared" si="39"/>
        <v>7.1484000001316161</v>
      </c>
      <c r="I146">
        <f t="shared" si="40"/>
        <v>6.771000000256322</v>
      </c>
      <c r="J146">
        <f t="shared" si="41"/>
        <v>9.8461192134440871</v>
      </c>
      <c r="K146">
        <f t="shared" si="50"/>
        <v>-0.81250476005928585</v>
      </c>
      <c r="L146">
        <f t="shared" si="42"/>
        <v>0.81619974587432653</v>
      </c>
      <c r="M146">
        <f t="shared" si="34"/>
        <v>-0.68768210636847293</v>
      </c>
      <c r="N146">
        <f t="shared" si="43"/>
        <v>1.0672809867062634</v>
      </c>
      <c r="O146">
        <f t="shared" si="44"/>
        <v>-2.0017565660690701E-2</v>
      </c>
      <c r="P146">
        <f t="shared" si="45"/>
        <v>5.5531781425009847E-3</v>
      </c>
      <c r="Q146">
        <f t="shared" si="35"/>
        <v>2.0773558252317158E-2</v>
      </c>
      <c r="R146">
        <f t="shared" si="46"/>
        <v>48.138118075580834</v>
      </c>
      <c r="S146">
        <f t="shared" si="36"/>
        <v>3.1442181744991499E-2</v>
      </c>
      <c r="T146">
        <f t="shared" si="47"/>
        <v>17.010392827647266</v>
      </c>
    </row>
    <row r="147" spans="1:20" x14ac:dyDescent="0.2">
      <c r="A147" s="3" t="s">
        <v>151</v>
      </c>
      <c r="B147">
        <v>14.7565195</v>
      </c>
      <c r="C147">
        <v>47.224332500000003</v>
      </c>
      <c r="D147">
        <f t="shared" si="48"/>
        <v>7.2399999998751241E-5</v>
      </c>
      <c r="E147">
        <f t="shared" si="49"/>
        <v>-5.9199999995485086E-5</v>
      </c>
      <c r="F147" s="2">
        <f t="shared" si="37"/>
        <v>8.0363999998613878</v>
      </c>
      <c r="G147">
        <f t="shared" si="38"/>
        <v>-6.5711999994988446</v>
      </c>
      <c r="H147">
        <f t="shared" si="39"/>
        <v>8.0363999998613878</v>
      </c>
      <c r="I147">
        <f t="shared" si="40"/>
        <v>6.5711999994988446</v>
      </c>
      <c r="J147">
        <f t="shared" si="41"/>
        <v>10.380963076284672</v>
      </c>
      <c r="K147">
        <f t="shared" si="50"/>
        <v>-0.88536774880041214</v>
      </c>
      <c r="L147">
        <f t="shared" si="42"/>
        <v>0.61910440801622124</v>
      </c>
      <c r="M147">
        <f t="shared" si="34"/>
        <v>-0.63300485236391624</v>
      </c>
      <c r="N147">
        <f t="shared" si="43"/>
        <v>0.88542950659065967</v>
      </c>
      <c r="O147">
        <f t="shared" si="44"/>
        <v>2.6076142855049516E-3</v>
      </c>
      <c r="P147">
        <f t="shared" si="45"/>
        <v>-9.7412749822026728E-3</v>
      </c>
      <c r="Q147">
        <f t="shared" si="35"/>
        <v>1.0084249627059873E-2</v>
      </c>
      <c r="R147">
        <f t="shared" si="46"/>
        <v>99.164542428285401</v>
      </c>
      <c r="S147">
        <f t="shared" si="36"/>
        <v>3.3150129574595795E-2</v>
      </c>
      <c r="T147">
        <f t="shared" si="47"/>
        <v>-27.627789144099062</v>
      </c>
    </row>
    <row r="148" spans="1:20" x14ac:dyDescent="0.2">
      <c r="A148" s="3" t="s">
        <v>152</v>
      </c>
      <c r="B148">
        <v>14.756577399999999</v>
      </c>
      <c r="C148">
        <v>47.224269900000003</v>
      </c>
      <c r="D148">
        <f t="shared" si="48"/>
        <v>5.7899999999833085E-5</v>
      </c>
      <c r="E148">
        <f t="shared" si="49"/>
        <v>-6.2599999999690681E-5</v>
      </c>
      <c r="F148" s="2">
        <f t="shared" si="37"/>
        <v>6.4268999999814724</v>
      </c>
      <c r="G148">
        <f t="shared" si="38"/>
        <v>-6.9485999999656656</v>
      </c>
      <c r="H148">
        <f t="shared" si="39"/>
        <v>6.4268999999814724</v>
      </c>
      <c r="I148">
        <f t="shared" si="40"/>
        <v>6.9485999999656656</v>
      </c>
      <c r="J148">
        <f t="shared" si="41"/>
        <v>9.4650982862981774</v>
      </c>
      <c r="K148">
        <f t="shared" si="50"/>
        <v>-0.74641377529791053</v>
      </c>
      <c r="L148">
        <f t="shared" si="42"/>
        <v>0.64617395563124058</v>
      </c>
      <c r="M148">
        <f t="shared" si="34"/>
        <v>-0.73412866827009782</v>
      </c>
      <c r="N148">
        <f t="shared" si="43"/>
        <v>0.97800086017965848</v>
      </c>
      <c r="O148">
        <f t="shared" si="44"/>
        <v>1.144332405326795E-2</v>
      </c>
      <c r="P148">
        <f t="shared" si="45"/>
        <v>-1.1271989317264359E-3</v>
      </c>
      <c r="Q148">
        <f t="shared" si="35"/>
        <v>1.1498706136769739E-2</v>
      </c>
      <c r="R148">
        <f t="shared" si="46"/>
        <v>86.966306304869519</v>
      </c>
      <c r="S148">
        <f t="shared" si="36"/>
        <v>3.0225445589328367E-2</v>
      </c>
      <c r="T148">
        <f t="shared" si="47"/>
        <v>-9.9096104881463187</v>
      </c>
    </row>
    <row r="149" spans="1:20" x14ac:dyDescent="0.2">
      <c r="A149" s="3" t="s">
        <v>153</v>
      </c>
      <c r="B149">
        <v>14.7566325</v>
      </c>
      <c r="C149">
        <v>47.224208400000002</v>
      </c>
      <c r="D149">
        <f t="shared" si="48"/>
        <v>5.5100000000862792E-5</v>
      </c>
      <c r="E149">
        <f t="shared" si="49"/>
        <v>-6.1500000001046828E-5</v>
      </c>
      <c r="F149" s="2">
        <f t="shared" si="37"/>
        <v>6.1161000000957699</v>
      </c>
      <c r="G149">
        <f t="shared" si="38"/>
        <v>-6.826500000116198</v>
      </c>
      <c r="H149">
        <f t="shared" si="39"/>
        <v>6.1161000000957699</v>
      </c>
      <c r="I149">
        <f t="shared" si="40"/>
        <v>6.826500000116198</v>
      </c>
      <c r="J149">
        <f t="shared" si="41"/>
        <v>9.1655758936772731</v>
      </c>
      <c r="K149">
        <f t="shared" si="50"/>
        <v>-0.73056467800361735</v>
      </c>
      <c r="L149">
        <f t="shared" si="42"/>
        <v>0.75448614251738177</v>
      </c>
      <c r="M149">
        <f t="shared" si="34"/>
        <v>-0.74479771694709884</v>
      </c>
      <c r="N149">
        <f t="shared" si="43"/>
        <v>1.060175918619344</v>
      </c>
      <c r="O149">
        <f t="shared" si="44"/>
        <v>-1.7730656272317014E-2</v>
      </c>
      <c r="P149">
        <f t="shared" si="45"/>
        <v>2.9032355766758513E-3</v>
      </c>
      <c r="Q149">
        <f t="shared" si="35"/>
        <v>1.7966773462720874E-2</v>
      </c>
      <c r="R149">
        <f t="shared" si="46"/>
        <v>55.658296247508915</v>
      </c>
      <c r="S149">
        <f t="shared" si="36"/>
        <v>2.9268963415862284E-2</v>
      </c>
      <c r="T149">
        <f t="shared" si="47"/>
        <v>26.388113647303829</v>
      </c>
    </row>
    <row r="150" spans="1:20" x14ac:dyDescent="0.2">
      <c r="A150" s="3" t="s">
        <v>154</v>
      </c>
      <c r="B150">
        <v>14.7566948</v>
      </c>
      <c r="C150">
        <v>47.224144099999997</v>
      </c>
      <c r="D150">
        <f t="shared" si="48"/>
        <v>6.2299999999737565E-5</v>
      </c>
      <c r="E150">
        <f t="shared" si="49"/>
        <v>-6.4300000005346192E-5</v>
      </c>
      <c r="F150" s="2">
        <f t="shared" si="37"/>
        <v>6.9152999999708697</v>
      </c>
      <c r="G150">
        <f t="shared" si="38"/>
        <v>-7.1373000005934273</v>
      </c>
      <c r="H150">
        <f t="shared" si="39"/>
        <v>6.9152999999708697</v>
      </c>
      <c r="I150">
        <f t="shared" si="40"/>
        <v>7.1373000005934273</v>
      </c>
      <c r="J150">
        <f t="shared" si="41"/>
        <v>9.9379286266338251</v>
      </c>
      <c r="K150">
        <f t="shared" si="50"/>
        <v>-0.76960168906601378</v>
      </c>
      <c r="L150">
        <f t="shared" si="42"/>
        <v>0.59197446680875521</v>
      </c>
      <c r="M150">
        <f t="shared" si="34"/>
        <v>-0.71818789093185242</v>
      </c>
      <c r="N150">
        <f t="shared" si="43"/>
        <v>0.93071349836276274</v>
      </c>
      <c r="O150">
        <f t="shared" si="44"/>
        <v>2.1734972737742136E-2</v>
      </c>
      <c r="P150">
        <f t="shared" si="45"/>
        <v>-2.4186602868881421E-3</v>
      </c>
      <c r="Q150">
        <f t="shared" si="35"/>
        <v>2.1869132527234905E-2</v>
      </c>
      <c r="R150">
        <f t="shared" si="46"/>
        <v>45.72655082475913</v>
      </c>
      <c r="S150">
        <f t="shared" si="36"/>
        <v>3.1735362052159752E-2</v>
      </c>
      <c r="T150">
        <f t="shared" si="47"/>
        <v>-36.530739282565619</v>
      </c>
    </row>
    <row r="151" spans="1:20" x14ac:dyDescent="0.2">
      <c r="A151" s="3" t="s">
        <v>155</v>
      </c>
      <c r="B151">
        <v>14.756747799999999</v>
      </c>
      <c r="C151">
        <v>47.2240854</v>
      </c>
      <c r="D151">
        <f t="shared" si="48"/>
        <v>5.2999999999414626E-5</v>
      </c>
      <c r="E151">
        <f t="shared" si="49"/>
        <v>-5.8699999996747465E-5</v>
      </c>
      <c r="F151" s="2">
        <f t="shared" si="37"/>
        <v>5.8829999999350235</v>
      </c>
      <c r="G151">
        <f t="shared" si="38"/>
        <v>-6.5156999996389686</v>
      </c>
      <c r="H151">
        <f t="shared" si="39"/>
        <v>5.8829999999350235</v>
      </c>
      <c r="I151">
        <f t="shared" si="40"/>
        <v>6.5156999996389686</v>
      </c>
      <c r="J151">
        <f t="shared" si="41"/>
        <v>8.7786123894685506</v>
      </c>
      <c r="K151">
        <f t="shared" si="50"/>
        <v>-0.73441284480991098</v>
      </c>
      <c r="L151">
        <f t="shared" si="42"/>
        <v>0.80797507457826856</v>
      </c>
      <c r="M151">
        <f t="shared" si="34"/>
        <v>-0.74222436423502047</v>
      </c>
      <c r="N151">
        <f t="shared" si="43"/>
        <v>1.0971420728437311</v>
      </c>
      <c r="O151">
        <f t="shared" si="44"/>
        <v>-3.5888059811509818E-2</v>
      </c>
      <c r="P151">
        <f t="shared" si="45"/>
        <v>-8.5694887488434255E-4</v>
      </c>
      <c r="Q151">
        <f t="shared" si="35"/>
        <v>3.5898289630686746E-2</v>
      </c>
      <c r="R151">
        <f t="shared" si="46"/>
        <v>27.856480358472993</v>
      </c>
      <c r="S151">
        <f t="shared" si="36"/>
        <v>2.803325048528996E-2</v>
      </c>
      <c r="T151">
        <f t="shared" si="47"/>
        <v>69.210695449927215</v>
      </c>
    </row>
    <row r="152" spans="1:20" x14ac:dyDescent="0.2">
      <c r="A152" s="3" t="s">
        <v>156</v>
      </c>
      <c r="B152">
        <v>14.7568117</v>
      </c>
      <c r="C152">
        <v>47.224012999999999</v>
      </c>
      <c r="D152">
        <f t="shared" si="48"/>
        <v>6.3900000000671753E-5</v>
      </c>
      <c r="E152">
        <f t="shared" si="49"/>
        <v>-7.2400000000527598E-5</v>
      </c>
      <c r="F152" s="2">
        <f t="shared" si="37"/>
        <v>7.0929000000745646</v>
      </c>
      <c r="G152">
        <f t="shared" si="38"/>
        <v>-8.0364000000585634</v>
      </c>
      <c r="H152">
        <f t="shared" si="39"/>
        <v>7.0929000000745646</v>
      </c>
      <c r="I152">
        <f t="shared" si="40"/>
        <v>8.0364000000585634</v>
      </c>
      <c r="J152">
        <f t="shared" si="41"/>
        <v>10.718813151277478</v>
      </c>
      <c r="K152">
        <f t="shared" si="50"/>
        <v>-0.72311638350317897</v>
      </c>
      <c r="L152">
        <f t="shared" si="42"/>
        <v>0.4929277080829601</v>
      </c>
      <c r="M152">
        <f t="shared" si="34"/>
        <v>-0.7497471862452213</v>
      </c>
      <c r="N152">
        <f t="shared" si="43"/>
        <v>0.8972728507419282</v>
      </c>
      <c r="O152">
        <f t="shared" si="44"/>
        <v>2.214609677497455E-2</v>
      </c>
      <c r="P152">
        <f t="shared" si="45"/>
        <v>8.9109626823400507E-4</v>
      </c>
      <c r="Q152">
        <f t="shared" si="35"/>
        <v>2.2164017120680057E-2</v>
      </c>
      <c r="R152">
        <f t="shared" si="46"/>
        <v>45.118174857704545</v>
      </c>
      <c r="S152">
        <f t="shared" si="36"/>
        <v>3.4229005752123516E-2</v>
      </c>
      <c r="T152">
        <f t="shared" si="47"/>
        <v>-83.58090173637126</v>
      </c>
    </row>
    <row r="153" spans="1:20" x14ac:dyDescent="0.2">
      <c r="A153" s="3" t="s">
        <v>157</v>
      </c>
      <c r="B153">
        <v>14.7568593</v>
      </c>
      <c r="C153">
        <v>47.223960599999998</v>
      </c>
      <c r="D153">
        <f t="shared" si="48"/>
        <v>4.7600000000258547E-5</v>
      </c>
      <c r="E153">
        <f t="shared" si="49"/>
        <v>-5.2400000001284752E-5</v>
      </c>
      <c r="F153" s="2">
        <f t="shared" si="37"/>
        <v>5.2836000000286987</v>
      </c>
      <c r="G153">
        <f t="shared" si="38"/>
        <v>-5.8164000001426075</v>
      </c>
      <c r="H153">
        <f t="shared" si="39"/>
        <v>5.2836000000286987</v>
      </c>
      <c r="I153">
        <f t="shared" si="40"/>
        <v>5.8164000001426075</v>
      </c>
      <c r="J153">
        <f t="shared" si="41"/>
        <v>7.8579219849755564</v>
      </c>
      <c r="K153">
        <f t="shared" si="50"/>
        <v>-0.7374349765108722</v>
      </c>
      <c r="L153">
        <f t="shared" si="42"/>
        <v>0.73030758144402108</v>
      </c>
      <c r="M153">
        <f t="shared" si="34"/>
        <v>-0.74019569184622036</v>
      </c>
      <c r="N153">
        <f t="shared" si="43"/>
        <v>1.0398263440316946</v>
      </c>
      <c r="O153">
        <f t="shared" si="44"/>
        <v>-1.9241784731297815E-2</v>
      </c>
      <c r="P153">
        <f t="shared" si="45"/>
        <v>-4.7365121310901587E-3</v>
      </c>
      <c r="Q153">
        <f t="shared" si="35"/>
        <v>1.9816175887732979E-2</v>
      </c>
      <c r="R153">
        <f t="shared" si="46"/>
        <v>50.463823376690996</v>
      </c>
      <c r="S153">
        <f t="shared" si="36"/>
        <v>2.5093156586222441E-2</v>
      </c>
      <c r="T153">
        <f t="shared" si="47"/>
        <v>50.443170114156352</v>
      </c>
    </row>
    <row r="154" spans="1:20" x14ac:dyDescent="0.2">
      <c r="A154" s="3" t="s">
        <v>158</v>
      </c>
      <c r="B154">
        <v>14.756911000000001</v>
      </c>
      <c r="C154">
        <v>47.223896699999997</v>
      </c>
      <c r="D154">
        <f t="shared" si="48"/>
        <v>5.1700000000209911E-5</v>
      </c>
      <c r="E154">
        <f t="shared" si="49"/>
        <v>-6.3900000000671753E-5</v>
      </c>
      <c r="F154" s="2">
        <f t="shared" si="37"/>
        <v>5.7387000000233002</v>
      </c>
      <c r="G154">
        <f t="shared" si="38"/>
        <v>-7.0929000000745646</v>
      </c>
      <c r="H154">
        <f t="shared" si="39"/>
        <v>5.7387000000233002</v>
      </c>
      <c r="I154">
        <f t="shared" si="40"/>
        <v>7.0929000000745646</v>
      </c>
      <c r="J154">
        <f t="shared" si="41"/>
        <v>9.1237003513555379</v>
      </c>
      <c r="K154">
        <f t="shared" si="50"/>
        <v>-0.68025105175997003</v>
      </c>
      <c r="L154">
        <f t="shared" si="42"/>
        <v>0.579107138173789</v>
      </c>
      <c r="M154">
        <f t="shared" si="34"/>
        <v>-0.77741483465321715</v>
      </c>
      <c r="N154">
        <f t="shared" si="43"/>
        <v>0.96940131144058439</v>
      </c>
      <c r="O154">
        <f t="shared" si="44"/>
        <v>3.441362870898414E-3</v>
      </c>
      <c r="P154">
        <f t="shared" si="45"/>
        <v>3.8011460166269156E-3</v>
      </c>
      <c r="Q154">
        <f t="shared" si="35"/>
        <v>5.1275422425287581E-3</v>
      </c>
      <c r="R154">
        <f t="shared" si="46"/>
        <v>195.02520948649044</v>
      </c>
      <c r="S154">
        <f t="shared" si="36"/>
        <v>2.9135239825500682E-2</v>
      </c>
      <c r="T154">
        <f t="shared" si="47"/>
        <v>-42.314983845992174</v>
      </c>
    </row>
    <row r="155" spans="1:20" x14ac:dyDescent="0.2">
      <c r="A155" s="3" t="s">
        <v>159</v>
      </c>
      <c r="B155">
        <v>14.756958600000001</v>
      </c>
      <c r="C155">
        <v>47.223843899999999</v>
      </c>
      <c r="D155">
        <f t="shared" si="48"/>
        <v>4.7600000000258547E-5</v>
      </c>
      <c r="E155">
        <f t="shared" si="49"/>
        <v>-5.2799999998853764E-5</v>
      </c>
      <c r="F155" s="2">
        <f t="shared" si="37"/>
        <v>5.2836000000286987</v>
      </c>
      <c r="G155">
        <f t="shared" si="38"/>
        <v>-5.8607999998727678</v>
      </c>
      <c r="H155">
        <f t="shared" si="39"/>
        <v>5.2836000000286987</v>
      </c>
      <c r="I155">
        <f t="shared" si="40"/>
        <v>5.8607999998727678</v>
      </c>
      <c r="J155">
        <f t="shared" si="41"/>
        <v>7.8908431487903687</v>
      </c>
      <c r="K155">
        <f t="shared" si="50"/>
        <v>-0.73365157170111073</v>
      </c>
      <c r="L155">
        <f t="shared" si="42"/>
        <v>0.61050510180814677</v>
      </c>
      <c r="M155">
        <f t="shared" si="34"/>
        <v>-0.74273431740576445</v>
      </c>
      <c r="N155">
        <f t="shared" si="43"/>
        <v>0.96144201363679882</v>
      </c>
      <c r="O155">
        <f t="shared" si="44"/>
        <v>1.224908106532775E-2</v>
      </c>
      <c r="P155">
        <f t="shared" si="45"/>
        <v>-5.4292495265251461E-3</v>
      </c>
      <c r="Q155">
        <f t="shared" si="35"/>
        <v>1.3398385625374586E-2</v>
      </c>
      <c r="R155">
        <f t="shared" si="46"/>
        <v>74.635857480183731</v>
      </c>
      <c r="S155">
        <f t="shared" si="36"/>
        <v>2.5198285641993834E-2</v>
      </c>
      <c r="T155">
        <f t="shared" si="47"/>
        <v>-4.1805382278588468</v>
      </c>
    </row>
    <row r="156" spans="1:20" x14ac:dyDescent="0.2">
      <c r="A156" s="3" t="s">
        <v>160</v>
      </c>
      <c r="B156">
        <v>14.757002</v>
      </c>
      <c r="C156">
        <v>47.223788800000001</v>
      </c>
      <c r="D156">
        <f t="shared" si="48"/>
        <v>4.3399999999138572E-5</v>
      </c>
      <c r="E156">
        <f t="shared" si="49"/>
        <v>-5.5099999997310078E-5</v>
      </c>
      <c r="F156" s="2">
        <f t="shared" si="37"/>
        <v>4.8173999999043815</v>
      </c>
      <c r="G156">
        <f t="shared" si="38"/>
        <v>-6.1160999997014187</v>
      </c>
      <c r="H156">
        <f t="shared" si="39"/>
        <v>4.8173999999043815</v>
      </c>
      <c r="I156">
        <f t="shared" si="40"/>
        <v>6.1160999997014187</v>
      </c>
      <c r="J156">
        <f t="shared" si="41"/>
        <v>7.7855007523875068</v>
      </c>
      <c r="K156">
        <f t="shared" si="50"/>
        <v>-0.6671703899225131</v>
      </c>
      <c r="L156">
        <f t="shared" si="42"/>
        <v>0.70716067921146608</v>
      </c>
      <c r="M156">
        <f t="shared" si="34"/>
        <v>-0.78557567383521876</v>
      </c>
      <c r="N156">
        <f t="shared" si="43"/>
        <v>1.0569793590910279</v>
      </c>
      <c r="O156">
        <f t="shared" si="44"/>
        <v>-2.083380748237389E-2</v>
      </c>
      <c r="P156">
        <f t="shared" si="45"/>
        <v>-3.0274294277384127E-3</v>
      </c>
      <c r="Q156">
        <f t="shared" si="35"/>
        <v>2.1052621289344348E-2</v>
      </c>
      <c r="R156">
        <f t="shared" si="46"/>
        <v>47.500023215928159</v>
      </c>
      <c r="S156">
        <f t="shared" si="36"/>
        <v>2.4861889677111632E-2</v>
      </c>
      <c r="T156">
        <f t="shared" si="47"/>
        <v>63.712393454011831</v>
      </c>
    </row>
    <row r="157" spans="1:20" x14ac:dyDescent="0.2">
      <c r="A157" s="3" t="s">
        <v>161</v>
      </c>
      <c r="B157">
        <v>14.7570516</v>
      </c>
      <c r="C157">
        <v>47.223720499999999</v>
      </c>
      <c r="D157">
        <f t="shared" si="48"/>
        <v>4.9600000000538103E-5</v>
      </c>
      <c r="E157">
        <f t="shared" si="49"/>
        <v>-6.830000000235259E-5</v>
      </c>
      <c r="F157" s="2">
        <f t="shared" si="37"/>
        <v>5.5056000000597294</v>
      </c>
      <c r="G157">
        <f t="shared" si="38"/>
        <v>-7.5813000002611375</v>
      </c>
      <c r="H157">
        <f t="shared" si="39"/>
        <v>5.5056000000597294</v>
      </c>
      <c r="I157">
        <f t="shared" si="40"/>
        <v>7.5813000002611375</v>
      </c>
      <c r="J157">
        <f t="shared" si="41"/>
        <v>9.3695112495058783</v>
      </c>
      <c r="K157">
        <f t="shared" si="50"/>
        <v>-0.62809948310265129</v>
      </c>
      <c r="L157">
        <f t="shared" si="42"/>
        <v>0.54495905538234768</v>
      </c>
      <c r="M157">
        <f t="shared" si="34"/>
        <v>-0.80914572792267625</v>
      </c>
      <c r="N157">
        <f t="shared" si="43"/>
        <v>0.97554968149179278</v>
      </c>
      <c r="O157">
        <f t="shared" si="44"/>
        <v>-3.5580386123970028E-3</v>
      </c>
      <c r="P157">
        <f t="shared" si="45"/>
        <v>-2.3252452925355592E-3</v>
      </c>
      <c r="Q157">
        <f t="shared" si="35"/>
        <v>4.250459320798961E-3</v>
      </c>
      <c r="R157">
        <f t="shared" si="46"/>
        <v>235.26869086986804</v>
      </c>
      <c r="S157">
        <f t="shared" si="36"/>
        <v>2.9920201978303942E-2</v>
      </c>
      <c r="T157">
        <f t="shared" si="47"/>
        <v>-6.4246735034240636</v>
      </c>
    </row>
    <row r="158" spans="1:20" x14ac:dyDescent="0.2">
      <c r="A158" s="3" t="s">
        <v>162</v>
      </c>
      <c r="B158">
        <v>14.7570976</v>
      </c>
      <c r="C158">
        <v>47.223651799999999</v>
      </c>
      <c r="D158">
        <f t="shared" si="48"/>
        <v>4.5999999999324359E-5</v>
      </c>
      <c r="E158">
        <f t="shared" si="49"/>
        <v>-6.8699999999921602E-5</v>
      </c>
      <c r="F158" s="2">
        <f t="shared" si="37"/>
        <v>5.1059999999250039</v>
      </c>
      <c r="G158">
        <f t="shared" si="38"/>
        <v>-7.6256999999912978</v>
      </c>
      <c r="H158">
        <f t="shared" si="39"/>
        <v>5.1059999999250039</v>
      </c>
      <c r="I158">
        <f t="shared" si="40"/>
        <v>7.6256999999912978</v>
      </c>
      <c r="J158">
        <f t="shared" si="41"/>
        <v>9.1772837206387727</v>
      </c>
      <c r="K158">
        <f t="shared" si="50"/>
        <v>-0.59001534822353074</v>
      </c>
      <c r="L158">
        <f t="shared" si="42"/>
        <v>0.51162197257731767</v>
      </c>
      <c r="M158">
        <f t="shared" si="34"/>
        <v>-0.83093213984894876</v>
      </c>
      <c r="N158">
        <f t="shared" si="43"/>
        <v>0.97581005521456821</v>
      </c>
      <c r="O158">
        <f t="shared" si="44"/>
        <v>1.4788761598849591E-2</v>
      </c>
      <c r="P158">
        <f t="shared" si="45"/>
        <v>-3.0682373000329617E-3</v>
      </c>
      <c r="Q158">
        <f t="shared" si="35"/>
        <v>1.5103693248901802E-2</v>
      </c>
      <c r="R158">
        <f t="shared" si="46"/>
        <v>66.208971774020284</v>
      </c>
      <c r="S158">
        <f t="shared" si="36"/>
        <v>2.9306350696595158E-2</v>
      </c>
      <c r="T158">
        <f t="shared" si="47"/>
        <v>-0.12371422128581</v>
      </c>
    </row>
    <row r="159" spans="1:20" x14ac:dyDescent="0.2">
      <c r="A159" s="3" t="s">
        <v>163</v>
      </c>
      <c r="B159">
        <v>14.7571399</v>
      </c>
      <c r="C159">
        <v>47.223580800000001</v>
      </c>
      <c r="D159">
        <f t="shared" si="48"/>
        <v>4.230000000049472E-5</v>
      </c>
      <c r="E159">
        <f t="shared" si="49"/>
        <v>-7.0999999998377916E-5</v>
      </c>
      <c r="F159" s="2">
        <f t="shared" si="37"/>
        <v>4.6953000000549139</v>
      </c>
      <c r="G159">
        <f t="shared" si="38"/>
        <v>-7.8809999998199487</v>
      </c>
      <c r="H159">
        <f t="shared" si="39"/>
        <v>4.6953000000549139</v>
      </c>
      <c r="I159">
        <f t="shared" si="40"/>
        <v>7.8809999998199487</v>
      </c>
      <c r="J159">
        <f t="shared" si="41"/>
        <v>9.1736581082836146</v>
      </c>
      <c r="K159">
        <f t="shared" si="50"/>
        <v>-0.53730683135934987</v>
      </c>
      <c r="L159">
        <f t="shared" si="42"/>
        <v>0.64734263364684785</v>
      </c>
      <c r="M159">
        <f t="shared" si="34"/>
        <v>-0.85909022407359792</v>
      </c>
      <c r="N159">
        <f t="shared" si="43"/>
        <v>1.0756804815723215</v>
      </c>
      <c r="O159">
        <f t="shared" si="44"/>
        <v>-1.9315203056542097E-2</v>
      </c>
      <c r="P159">
        <f t="shared" si="45"/>
        <v>2.7234076542850057E-3</v>
      </c>
      <c r="Q159">
        <f t="shared" si="35"/>
        <v>1.9506255877714495E-2</v>
      </c>
      <c r="R159">
        <f t="shared" si="46"/>
        <v>51.265604546000027</v>
      </c>
      <c r="S159">
        <f t="shared" si="36"/>
        <v>2.9294772819043958E-2</v>
      </c>
      <c r="T159">
        <f t="shared" si="47"/>
        <v>54.352079955030142</v>
      </c>
    </row>
    <row r="160" spans="1:20" x14ac:dyDescent="0.2">
      <c r="A160" s="3" t="s">
        <v>164</v>
      </c>
      <c r="B160">
        <v>14.7571934</v>
      </c>
      <c r="C160">
        <v>47.2234999</v>
      </c>
      <c r="D160">
        <f t="shared" si="48"/>
        <v>5.3499999999928605E-5</v>
      </c>
      <c r="E160">
        <f t="shared" si="49"/>
        <v>-8.0900000000383443E-5</v>
      </c>
      <c r="F160" s="2">
        <f t="shared" si="37"/>
        <v>5.9384999999920751</v>
      </c>
      <c r="G160">
        <f t="shared" si="38"/>
        <v>-8.9799000000425622</v>
      </c>
      <c r="H160">
        <f t="shared" si="39"/>
        <v>5.9384999999920751</v>
      </c>
      <c r="I160">
        <f t="shared" si="40"/>
        <v>8.9799000000425622</v>
      </c>
      <c r="J160">
        <f t="shared" si="41"/>
        <v>10.765889942808736</v>
      </c>
      <c r="K160">
        <f t="shared" si="50"/>
        <v>-0.58428514855032965</v>
      </c>
      <c r="L160">
        <f t="shared" si="42"/>
        <v>0.47015156451405599</v>
      </c>
      <c r="M160">
        <f t="shared" si="34"/>
        <v>-0.83410661336370462</v>
      </c>
      <c r="N160">
        <f t="shared" si="43"/>
        <v>0.95748437902248984</v>
      </c>
      <c r="O160">
        <f t="shared" si="44"/>
        <v>3.922548889570463E-3</v>
      </c>
      <c r="P160">
        <f t="shared" si="45"/>
        <v>3.2120936205760741E-3</v>
      </c>
      <c r="Q160">
        <f t="shared" si="35"/>
        <v>5.0699048529943818E-3</v>
      </c>
      <c r="R160">
        <f t="shared" si="46"/>
        <v>197.24236035896828</v>
      </c>
      <c r="S160">
        <f t="shared" si="36"/>
        <v>3.4379338792299971E-2</v>
      </c>
      <c r="T160">
        <f t="shared" si="47"/>
        <v>-68.028280745264567</v>
      </c>
    </row>
    <row r="161" spans="1:20" x14ac:dyDescent="0.2">
      <c r="A161" s="3" t="s">
        <v>165</v>
      </c>
      <c r="B161">
        <v>14.757239</v>
      </c>
      <c r="C161">
        <v>47.223439200000001</v>
      </c>
      <c r="D161">
        <f t="shared" si="48"/>
        <v>4.5599999999978991E-5</v>
      </c>
      <c r="E161">
        <f t="shared" si="49"/>
        <v>-6.0699999998803378E-5</v>
      </c>
      <c r="F161" s="2">
        <f t="shared" si="37"/>
        <v>5.061599999997668</v>
      </c>
      <c r="G161">
        <f t="shared" si="38"/>
        <v>-6.7376999998671749</v>
      </c>
      <c r="H161">
        <f t="shared" si="39"/>
        <v>5.061599999997668</v>
      </c>
      <c r="I161">
        <f t="shared" si="40"/>
        <v>6.7376999998671749</v>
      </c>
      <c r="J161">
        <f t="shared" si="41"/>
        <v>8.4271226316095884</v>
      </c>
      <c r="K161">
        <f t="shared" si="50"/>
        <v>-0.64429141422281921</v>
      </c>
      <c r="L161">
        <f t="shared" si="42"/>
        <v>0.51238129415445821</v>
      </c>
      <c r="M161">
        <f t="shared" si="34"/>
        <v>-0.79952556695858457</v>
      </c>
      <c r="N161">
        <f t="shared" si="43"/>
        <v>0.94961872497326183</v>
      </c>
      <c r="O161">
        <f t="shared" si="44"/>
        <v>4.6541805574235873E-3</v>
      </c>
      <c r="P161">
        <f t="shared" si="45"/>
        <v>-1.5294897218519014E-3</v>
      </c>
      <c r="Q161">
        <f t="shared" si="35"/>
        <v>4.899054548619595E-3</v>
      </c>
      <c r="R161">
        <f t="shared" si="46"/>
        <v>204.12101765263458</v>
      </c>
      <c r="S161">
        <f t="shared" si="36"/>
        <v>2.6910817919877341E-2</v>
      </c>
      <c r="T161">
        <f t="shared" si="47"/>
        <v>-37.969560405024922</v>
      </c>
    </row>
    <row r="162" spans="1:20" x14ac:dyDescent="0.2">
      <c r="A162" s="3" t="s">
        <v>166</v>
      </c>
      <c r="B162">
        <v>14.7572779</v>
      </c>
      <c r="C162">
        <v>47.223385</v>
      </c>
      <c r="D162">
        <f t="shared" si="48"/>
        <v>3.8899999999841839E-5</v>
      </c>
      <c r="E162">
        <f t="shared" si="49"/>
        <v>-5.4200000001003446E-5</v>
      </c>
      <c r="F162" s="2">
        <f t="shared" si="37"/>
        <v>4.3178999999824441</v>
      </c>
      <c r="G162">
        <f t="shared" si="38"/>
        <v>-6.0162000001113825</v>
      </c>
      <c r="H162">
        <f t="shared" si="39"/>
        <v>4.3178999999824441</v>
      </c>
      <c r="I162">
        <f t="shared" si="40"/>
        <v>6.0162000001113825</v>
      </c>
      <c r="J162">
        <f t="shared" si="41"/>
        <v>7.4053307050521786</v>
      </c>
      <c r="K162">
        <f t="shared" si="50"/>
        <v>-0.62251468509481378</v>
      </c>
      <c r="L162">
        <f t="shared" si="42"/>
        <v>0.55160264446151985</v>
      </c>
      <c r="M162">
        <f t="shared" si="34"/>
        <v>-0.81241476440841698</v>
      </c>
      <c r="N162">
        <f t="shared" si="43"/>
        <v>0.98197923949833354</v>
      </c>
      <c r="O162">
        <f t="shared" si="44"/>
        <v>5.0202291810262679E-3</v>
      </c>
      <c r="P162">
        <f t="shared" si="45"/>
        <v>-3.4461971092521844E-3</v>
      </c>
      <c r="Q162">
        <f t="shared" si="35"/>
        <v>6.0892508197516208E-3</v>
      </c>
      <c r="R162">
        <f t="shared" si="46"/>
        <v>164.22381498169094</v>
      </c>
      <c r="S162">
        <f t="shared" si="36"/>
        <v>2.3647870685141879E-2</v>
      </c>
      <c r="T162">
        <f t="shared" si="47"/>
        <v>3.3466059126393093</v>
      </c>
    </row>
    <row r="163" spans="1:20" x14ac:dyDescent="0.2">
      <c r="A163" s="3" t="s">
        <v>167</v>
      </c>
      <c r="B163">
        <v>14.7573147</v>
      </c>
      <c r="C163">
        <v>47.223328500000001</v>
      </c>
      <c r="D163">
        <f t="shared" si="48"/>
        <v>3.680000000017003E-5</v>
      </c>
      <c r="E163">
        <f t="shared" si="49"/>
        <v>-5.649999999945976E-5</v>
      </c>
      <c r="F163" s="2">
        <f t="shared" si="37"/>
        <v>4.0848000000188733</v>
      </c>
      <c r="G163">
        <f t="shared" si="38"/>
        <v>-6.2714999999400334</v>
      </c>
      <c r="H163">
        <f t="shared" si="39"/>
        <v>4.0848000000188733</v>
      </c>
      <c r="I163">
        <f t="shared" si="40"/>
        <v>6.2714999999400334</v>
      </c>
      <c r="J163">
        <f t="shared" si="41"/>
        <v>7.4844708089084042</v>
      </c>
      <c r="K163">
        <f t="shared" si="50"/>
        <v>-0.57730782415718529</v>
      </c>
      <c r="L163">
        <f t="shared" si="42"/>
        <v>0.58877910176217263</v>
      </c>
      <c r="M163">
        <f t="shared" si="34"/>
        <v>-0.83793499367722424</v>
      </c>
      <c r="N163">
        <f t="shared" si="43"/>
        <v>1.0241073597532246</v>
      </c>
      <c r="O163">
        <f t="shared" si="44"/>
        <v>9.8632864691417452E-3</v>
      </c>
      <c r="P163">
        <f t="shared" si="45"/>
        <v>1.341105565093031E-3</v>
      </c>
      <c r="Q163">
        <f t="shared" si="35"/>
        <v>9.9540436059461848E-3</v>
      </c>
      <c r="R163">
        <f t="shared" si="46"/>
        <v>100.46168568144871</v>
      </c>
      <c r="S163">
        <f t="shared" si="36"/>
        <v>2.390059335432989E-2</v>
      </c>
      <c r="T163">
        <f t="shared" si="47"/>
        <v>15.576961914700624</v>
      </c>
    </row>
    <row r="164" spans="1:20" x14ac:dyDescent="0.2">
      <c r="A164" s="3" t="s">
        <v>168</v>
      </c>
      <c r="B164">
        <v>14.757354400000001</v>
      </c>
      <c r="C164">
        <v>47.223269899999998</v>
      </c>
      <c r="D164">
        <f t="shared" si="48"/>
        <v>3.9700000000308933E-5</v>
      </c>
      <c r="E164">
        <f t="shared" si="49"/>
        <v>-5.8600000002684283E-5</v>
      </c>
      <c r="F164" s="2">
        <f t="shared" si="37"/>
        <v>4.4067000000342915</v>
      </c>
      <c r="G164">
        <f t="shared" si="38"/>
        <v>-6.5046000002979554</v>
      </c>
      <c r="H164">
        <f t="shared" si="39"/>
        <v>4.4067000000342915</v>
      </c>
      <c r="I164">
        <f t="shared" si="40"/>
        <v>6.5046000002979554</v>
      </c>
      <c r="J164">
        <f t="shared" si="41"/>
        <v>7.8567694413275477</v>
      </c>
      <c r="K164">
        <f t="shared" si="50"/>
        <v>-0.59544760703861488</v>
      </c>
      <c r="L164">
        <f t="shared" si="42"/>
        <v>0.66260058142036526</v>
      </c>
      <c r="M164">
        <f t="shared" si="34"/>
        <v>-0.82789752822362084</v>
      </c>
      <c r="N164">
        <f t="shared" si="43"/>
        <v>1.0604026818795713</v>
      </c>
      <c r="O164">
        <f t="shared" si="44"/>
        <v>-1.7009801233149897E-2</v>
      </c>
      <c r="P164">
        <f t="shared" si="45"/>
        <v>2.5468090798219282E-4</v>
      </c>
      <c r="Q164">
        <f t="shared" si="35"/>
        <v>1.7011707743673426E-2</v>
      </c>
      <c r="R164">
        <f t="shared" si="46"/>
        <v>58.783046068487465</v>
      </c>
      <c r="S164">
        <f t="shared" si="36"/>
        <v>2.5089476101956085E-2</v>
      </c>
      <c r="T164">
        <f t="shared" si="47"/>
        <v>54.862411907481857</v>
      </c>
    </row>
    <row r="165" spans="1:20" x14ac:dyDescent="0.2">
      <c r="A165" s="3" t="s">
        <v>169</v>
      </c>
      <c r="B165">
        <v>14.7574013</v>
      </c>
      <c r="C165">
        <v>47.223201199999998</v>
      </c>
      <c r="D165">
        <f t="shared" si="48"/>
        <v>4.6899999999183706E-5</v>
      </c>
      <c r="E165">
        <f t="shared" si="49"/>
        <v>-6.8699999999921602E-5</v>
      </c>
      <c r="F165" s="2">
        <f t="shared" si="37"/>
        <v>5.2058999999093913</v>
      </c>
      <c r="G165">
        <f t="shared" si="38"/>
        <v>-7.6256999999912978</v>
      </c>
      <c r="H165">
        <f t="shared" si="39"/>
        <v>5.2058999999093913</v>
      </c>
      <c r="I165">
        <f t="shared" si="40"/>
        <v>7.6256999999912978</v>
      </c>
      <c r="J165">
        <f t="shared" si="41"/>
        <v>9.2332386137759848</v>
      </c>
      <c r="K165">
        <f t="shared" si="50"/>
        <v>-0.59900582735092245</v>
      </c>
      <c r="L165">
        <f t="shared" si="42"/>
        <v>0.52895849488869751</v>
      </c>
      <c r="M165">
        <f t="shared" si="34"/>
        <v>-0.82589655904849679</v>
      </c>
      <c r="N165">
        <f t="shared" si="43"/>
        <v>0.9807661370393369</v>
      </c>
      <c r="O165">
        <f t="shared" si="44"/>
        <v>5.6309765570146594E-3</v>
      </c>
      <c r="P165">
        <f t="shared" si="45"/>
        <v>-2.3966813513752791E-4</v>
      </c>
      <c r="Q165">
        <f t="shared" si="35"/>
        <v>5.6360746801873522E-3</v>
      </c>
      <c r="R165">
        <f t="shared" si="46"/>
        <v>177.42845095990785</v>
      </c>
      <c r="S165">
        <f t="shared" si="36"/>
        <v>2.9485034691923952E-2</v>
      </c>
      <c r="T165">
        <f t="shared" si="47"/>
        <v>-17.657174970659291</v>
      </c>
    </row>
    <row r="166" spans="1:20" x14ac:dyDescent="0.2">
      <c r="A166" s="3" t="s">
        <v>170</v>
      </c>
      <c r="B166">
        <v>14.757445300000001</v>
      </c>
      <c r="C166">
        <v>47.223136199999999</v>
      </c>
      <c r="D166">
        <f t="shared" si="48"/>
        <v>4.400000000082116E-5</v>
      </c>
      <c r="E166">
        <f t="shared" si="49"/>
        <v>-6.4999999999315605E-5</v>
      </c>
      <c r="F166" s="2">
        <f t="shared" si="37"/>
        <v>4.8840000000911488</v>
      </c>
      <c r="G166">
        <f t="shared" si="38"/>
        <v>-7.2149999999240322</v>
      </c>
      <c r="H166">
        <f t="shared" si="39"/>
        <v>4.8840000000911488</v>
      </c>
      <c r="I166">
        <f t="shared" si="40"/>
        <v>7.2149999999240322</v>
      </c>
      <c r="J166">
        <f t="shared" si="41"/>
        <v>8.7126161972047242</v>
      </c>
      <c r="K166">
        <f t="shared" si="50"/>
        <v>-0.59506962371909233</v>
      </c>
      <c r="L166">
        <f t="shared" si="42"/>
        <v>0.58095064506819261</v>
      </c>
      <c r="M166">
        <f t="shared" si="34"/>
        <v>-0.8281094721283403</v>
      </c>
      <c r="N166">
        <f t="shared" si="43"/>
        <v>1.0115675705724396</v>
      </c>
      <c r="O166">
        <f t="shared" si="44"/>
        <v>-9.8633437901366611E-3</v>
      </c>
      <c r="P166">
        <f t="shared" si="45"/>
        <v>1.5711371941209101E-3</v>
      </c>
      <c r="Q166">
        <f t="shared" si="35"/>
        <v>9.9876935678452593E-3</v>
      </c>
      <c r="R166">
        <f t="shared" si="46"/>
        <v>100.12321595642823</v>
      </c>
      <c r="S166">
        <f t="shared" si="36"/>
        <v>2.7822501028914978E-2</v>
      </c>
      <c r="T166">
        <f t="shared" si="47"/>
        <v>0.36473111776630679</v>
      </c>
    </row>
    <row r="167" spans="1:20" x14ac:dyDescent="0.2">
      <c r="A167" s="3" t="s">
        <v>171</v>
      </c>
      <c r="B167">
        <v>14.757490900000001</v>
      </c>
      <c r="C167">
        <v>47.223072199999997</v>
      </c>
      <c r="D167">
        <f t="shared" si="48"/>
        <v>4.5599999999978991E-5</v>
      </c>
      <c r="E167">
        <f t="shared" si="49"/>
        <v>-6.4000000001840363E-5</v>
      </c>
      <c r="F167" s="2">
        <f t="shared" si="37"/>
        <v>5.061599999997668</v>
      </c>
      <c r="G167">
        <f t="shared" si="38"/>
        <v>-7.1040000002042802</v>
      </c>
      <c r="H167">
        <f t="shared" si="39"/>
        <v>5.061599999997668</v>
      </c>
      <c r="I167">
        <f t="shared" si="40"/>
        <v>7.1040000002042802</v>
      </c>
      <c r="J167">
        <f t="shared" si="41"/>
        <v>8.7227639291040546</v>
      </c>
      <c r="K167">
        <f t="shared" si="50"/>
        <v>-0.61906605456882091</v>
      </c>
      <c r="L167">
        <f t="shared" si="42"/>
        <v>0.4950151162036493</v>
      </c>
      <c r="M167">
        <f t="shared" si="34"/>
        <v>-0.81442075676281167</v>
      </c>
      <c r="N167">
        <f t="shared" si="43"/>
        <v>0.95305883045918172</v>
      </c>
      <c r="O167">
        <f t="shared" si="44"/>
        <v>2.5590891181678631E-2</v>
      </c>
      <c r="P167">
        <f t="shared" si="45"/>
        <v>-1.7929193353982949E-3</v>
      </c>
      <c r="Q167">
        <f t="shared" si="35"/>
        <v>2.5653621015672666E-2</v>
      </c>
      <c r="R167">
        <f t="shared" si="46"/>
        <v>38.980851841113036</v>
      </c>
      <c r="S167">
        <f t="shared" si="36"/>
        <v>2.7854906367887771E-2</v>
      </c>
      <c r="T167">
        <f t="shared" si="47"/>
        <v>-35.184836999028718</v>
      </c>
    </row>
    <row r="168" spans="1:20" x14ac:dyDescent="0.2">
      <c r="A168" s="3" t="s">
        <v>172</v>
      </c>
      <c r="B168">
        <v>14.7575298</v>
      </c>
      <c r="C168">
        <v>47.223014300000003</v>
      </c>
      <c r="D168">
        <f t="shared" si="48"/>
        <v>3.8899999999841839E-5</v>
      </c>
      <c r="E168">
        <f t="shared" si="49"/>
        <v>-5.7899999994504014E-5</v>
      </c>
      <c r="F168" s="2">
        <f t="shared" si="37"/>
        <v>4.3178999999824441</v>
      </c>
      <c r="G168">
        <f t="shared" si="38"/>
        <v>-6.4268999993899456</v>
      </c>
      <c r="H168">
        <f t="shared" si="39"/>
        <v>4.3178999999824441</v>
      </c>
      <c r="I168">
        <f t="shared" si="40"/>
        <v>6.4268999993899456</v>
      </c>
      <c r="J168">
        <f t="shared" si="41"/>
        <v>7.7426935889267163</v>
      </c>
      <c r="K168">
        <f t="shared" si="50"/>
        <v>-0.59158111714139039</v>
      </c>
      <c r="L168">
        <f t="shared" si="42"/>
        <v>0.7182384187168227</v>
      </c>
      <c r="M168">
        <f t="shared" si="34"/>
        <v>-0.83005996886941713</v>
      </c>
      <c r="N168">
        <f t="shared" si="43"/>
        <v>1.0976638729776707</v>
      </c>
      <c r="O168">
        <f t="shared" si="44"/>
        <v>-2.0402242754602479E-2</v>
      </c>
      <c r="P168">
        <f t="shared" si="45"/>
        <v>-6.2669970197494658E-4</v>
      </c>
      <c r="Q168">
        <f t="shared" si="35"/>
        <v>2.0411865714191461E-2</v>
      </c>
      <c r="R168">
        <f t="shared" si="46"/>
        <v>48.991112032681293</v>
      </c>
      <c r="S168">
        <f t="shared" si="36"/>
        <v>2.4725191087104317E-2</v>
      </c>
      <c r="T168">
        <f t="shared" si="47"/>
        <v>95.504277000159917</v>
      </c>
    </row>
    <row r="169" spans="1:20" x14ac:dyDescent="0.2">
      <c r="A169" s="3" t="s">
        <v>173</v>
      </c>
      <c r="B169">
        <v>14.7575799</v>
      </c>
      <c r="C169">
        <v>47.222938300000003</v>
      </c>
      <c r="D169">
        <f t="shared" si="48"/>
        <v>5.0099999999275724E-5</v>
      </c>
      <c r="E169">
        <f t="shared" si="49"/>
        <v>-7.5999999999964984E-5</v>
      </c>
      <c r="F169" s="2">
        <f t="shared" si="37"/>
        <v>5.5610999999196054</v>
      </c>
      <c r="G169">
        <f t="shared" si="38"/>
        <v>-8.4359999999961133</v>
      </c>
      <c r="H169">
        <f t="shared" si="39"/>
        <v>5.5610999999196054</v>
      </c>
      <c r="I169">
        <f t="shared" si="40"/>
        <v>8.4359999999961133</v>
      </c>
      <c r="J169">
        <f t="shared" si="41"/>
        <v>10.104055087391412</v>
      </c>
      <c r="K169">
        <f t="shared" si="50"/>
        <v>-0.5828228814309061</v>
      </c>
      <c r="L169">
        <f t="shared" si="42"/>
        <v>0.56027010454103554</v>
      </c>
      <c r="M169">
        <f t="shared" si="34"/>
        <v>-0.83491231263408083</v>
      </c>
      <c r="N169">
        <f t="shared" si="43"/>
        <v>1.0054755888784233</v>
      </c>
      <c r="O169">
        <f t="shared" si="44"/>
        <v>-1.1301876635634148E-2</v>
      </c>
      <c r="P169">
        <f t="shared" si="45"/>
        <v>1.03421030418137E-3</v>
      </c>
      <c r="Q169">
        <f t="shared" si="35"/>
        <v>1.1349097164108164E-2</v>
      </c>
      <c r="R169">
        <f t="shared" si="46"/>
        <v>88.112735800917093</v>
      </c>
      <c r="S169">
        <f t="shared" si="36"/>
        <v>3.2265863284021756E-2</v>
      </c>
      <c r="T169">
        <f t="shared" si="47"/>
        <v>-3.1244072968303898</v>
      </c>
    </row>
    <row r="170" spans="1:20" x14ac:dyDescent="0.2">
      <c r="A170" s="3" t="s">
        <v>174</v>
      </c>
      <c r="B170">
        <v>14.757630900000001</v>
      </c>
      <c r="C170">
        <v>47.222864000000001</v>
      </c>
      <c r="D170">
        <f t="shared" si="48"/>
        <v>5.1000000000911427E-5</v>
      </c>
      <c r="E170">
        <f t="shared" si="49"/>
        <v>-7.4300000001414901E-5</v>
      </c>
      <c r="F170" s="2">
        <f t="shared" si="37"/>
        <v>5.6610000001011684</v>
      </c>
      <c r="G170">
        <f t="shared" si="38"/>
        <v>-8.247300000157054</v>
      </c>
      <c r="H170">
        <f t="shared" si="39"/>
        <v>5.6610000001011684</v>
      </c>
      <c r="I170">
        <f t="shared" si="40"/>
        <v>8.247300000157054</v>
      </c>
      <c r="J170">
        <f t="shared" si="41"/>
        <v>10.003243388708283</v>
      </c>
      <c r="K170">
        <f t="shared" si="50"/>
        <v>-0.60154440422058941</v>
      </c>
      <c r="L170">
        <f t="shared" si="42"/>
        <v>0.44607532042368619</v>
      </c>
      <c r="M170">
        <f t="shared" si="34"/>
        <v>-0.82446259474868444</v>
      </c>
      <c r="N170">
        <f t="shared" si="43"/>
        <v>0.93740160103918524</v>
      </c>
      <c r="O170">
        <f t="shared" si="44"/>
        <v>2.4718643255922278E-2</v>
      </c>
      <c r="P170">
        <f t="shared" si="45"/>
        <v>-1.2981480932735808E-3</v>
      </c>
      <c r="Q170">
        <f t="shared" si="35"/>
        <v>2.4752707182965298E-2</v>
      </c>
      <c r="R170">
        <f t="shared" si="46"/>
        <v>40.399621447798467</v>
      </c>
      <c r="S170">
        <f t="shared" si="36"/>
        <v>3.194393545811363E-2</v>
      </c>
      <c r="T170">
        <f t="shared" si="47"/>
        <v>-57.55210479381185</v>
      </c>
    </row>
    <row r="171" spans="1:20" x14ac:dyDescent="0.2">
      <c r="A171" s="3" t="s">
        <v>175</v>
      </c>
      <c r="B171">
        <v>14.7576711</v>
      </c>
      <c r="C171">
        <v>47.222802399999999</v>
      </c>
      <c r="D171">
        <f t="shared" si="48"/>
        <v>4.0199999999046554E-5</v>
      </c>
      <c r="E171">
        <f t="shared" si="49"/>
        <v>-6.1600000002215438E-5</v>
      </c>
      <c r="F171" s="2">
        <f t="shared" si="37"/>
        <v>4.4621999998941675</v>
      </c>
      <c r="G171">
        <f t="shared" si="38"/>
        <v>-6.8376000002459136</v>
      </c>
      <c r="H171">
        <f t="shared" si="39"/>
        <v>4.4621999998941675</v>
      </c>
      <c r="I171">
        <f t="shared" si="40"/>
        <v>6.8376000002459136</v>
      </c>
      <c r="J171">
        <f t="shared" si="41"/>
        <v>8.1648026676961649</v>
      </c>
      <c r="K171">
        <f t="shared" si="50"/>
        <v>-0.57819899604095615</v>
      </c>
      <c r="L171">
        <f t="shared" si="42"/>
        <v>0.69334192515132931</v>
      </c>
      <c r="M171">
        <f t="shared" si="34"/>
        <v>-0.83744828608028765</v>
      </c>
      <c r="N171">
        <f t="shared" si="43"/>
        <v>1.0872178516890545</v>
      </c>
      <c r="O171">
        <f t="shared" si="44"/>
        <v>-4.3097505784406104E-2</v>
      </c>
      <c r="P171">
        <f t="shared" si="45"/>
        <v>2.6703637988370397E-3</v>
      </c>
      <c r="Q171">
        <f t="shared" si="35"/>
        <v>4.3180155715965833E-2</v>
      </c>
      <c r="R171">
        <f t="shared" si="46"/>
        <v>23.158786331802197</v>
      </c>
      <c r="S171">
        <f t="shared" si="36"/>
        <v>2.6073136412888921E-2</v>
      </c>
      <c r="T171">
        <f t="shared" si="47"/>
        <v>62.131588535242003</v>
      </c>
    </row>
    <row r="172" spans="1:20" x14ac:dyDescent="0.2">
      <c r="A172" s="3" t="s">
        <v>176</v>
      </c>
      <c r="B172">
        <v>14.757722100000001</v>
      </c>
      <c r="C172">
        <v>47.222730499999997</v>
      </c>
      <c r="D172">
        <f t="shared" si="48"/>
        <v>5.1000000000911427E-5</v>
      </c>
      <c r="E172">
        <f t="shared" si="49"/>
        <v>-7.1900000001789977E-5</v>
      </c>
      <c r="F172" s="2">
        <f t="shared" si="37"/>
        <v>5.6610000001011684</v>
      </c>
      <c r="G172">
        <f t="shared" si="38"/>
        <v>-7.9809000001986874</v>
      </c>
      <c r="H172">
        <f t="shared" si="39"/>
        <v>5.6610000001011684</v>
      </c>
      <c r="I172">
        <f t="shared" si="40"/>
        <v>7.9809000001986874</v>
      </c>
      <c r="J172">
        <f t="shared" si="41"/>
        <v>9.784768051125015</v>
      </c>
      <c r="K172">
        <f t="shared" si="50"/>
        <v>-0.61695264971103037</v>
      </c>
      <c r="L172">
        <f t="shared" si="42"/>
        <v>0.34145929495175947</v>
      </c>
      <c r="M172">
        <f t="shared" si="34"/>
        <v>-0.81564529261182372</v>
      </c>
      <c r="N172">
        <f t="shared" si="43"/>
        <v>0.88423508948060869</v>
      </c>
      <c r="O172">
        <f t="shared" si="44"/>
        <v>3.2773831583867478E-2</v>
      </c>
      <c r="P172">
        <f t="shared" si="45"/>
        <v>-2.6511677998691048E-3</v>
      </c>
      <c r="Q172">
        <f t="shared" si="35"/>
        <v>3.2880886961740741E-2</v>
      </c>
      <c r="R172">
        <f t="shared" si="46"/>
        <v>30.41280489676484</v>
      </c>
      <c r="S172">
        <f t="shared" si="36"/>
        <v>3.1246265531294958E-2</v>
      </c>
      <c r="T172">
        <f t="shared" si="47"/>
        <v>-115.18016682918703</v>
      </c>
    </row>
    <row r="173" spans="1:20" x14ac:dyDescent="0.2">
      <c r="A173" s="3" t="s">
        <v>177</v>
      </c>
      <c r="B173">
        <v>14.757752200000001</v>
      </c>
      <c r="C173">
        <v>47.222683600000003</v>
      </c>
      <c r="D173">
        <f t="shared" si="48"/>
        <v>3.0100000000032878E-5</v>
      </c>
      <c r="E173">
        <f t="shared" si="49"/>
        <v>-4.6899999993854635E-5</v>
      </c>
      <c r="F173" s="2">
        <f t="shared" si="37"/>
        <v>3.3411000000036495</v>
      </c>
      <c r="G173">
        <f t="shared" si="38"/>
        <v>-5.2058999993178645</v>
      </c>
      <c r="H173">
        <f t="shared" si="39"/>
        <v>3.3411000000036495</v>
      </c>
      <c r="I173">
        <f t="shared" si="40"/>
        <v>5.2058999993178645</v>
      </c>
      <c r="J173">
        <f t="shared" si="41"/>
        <v>6.1858179744413855</v>
      </c>
      <c r="K173">
        <f t="shared" si="50"/>
        <v>-0.57058276305584776</v>
      </c>
      <c r="L173">
        <f t="shared" si="42"/>
        <v>0.66214363514653796</v>
      </c>
      <c r="M173">
        <f t="shared" si="34"/>
        <v>-0.84158635459815434</v>
      </c>
      <c r="N173">
        <f t="shared" si="43"/>
        <v>1.0708416249898403</v>
      </c>
      <c r="O173">
        <f t="shared" si="44"/>
        <v>-2.9986030174824065E-2</v>
      </c>
      <c r="P173">
        <f t="shared" si="45"/>
        <v>3.1352624677729243E-3</v>
      </c>
      <c r="Q173">
        <f t="shared" si="35"/>
        <v>3.0149492141448832E-2</v>
      </c>
      <c r="R173">
        <f t="shared" si="46"/>
        <v>33.168054549921351</v>
      </c>
      <c r="S173">
        <f t="shared" si="36"/>
        <v>1.9753530175447506E-2</v>
      </c>
      <c r="T173">
        <f t="shared" si="47"/>
        <v>51.127309027935418</v>
      </c>
    </row>
    <row r="174" spans="1:20" x14ac:dyDescent="0.2">
      <c r="A174" s="3" t="s">
        <v>178</v>
      </c>
      <c r="B174">
        <v>14.7577891</v>
      </c>
      <c r="C174">
        <v>47.222630299999999</v>
      </c>
      <c r="D174">
        <f t="shared" si="48"/>
        <v>3.6899999999562283E-5</v>
      </c>
      <c r="E174">
        <f t="shared" si="49"/>
        <v>-5.3300000004696813E-5</v>
      </c>
      <c r="F174" s="2">
        <f t="shared" si="37"/>
        <v>4.0958999999514134</v>
      </c>
      <c r="G174">
        <f t="shared" si="38"/>
        <v>-5.9163000005213462</v>
      </c>
      <c r="H174">
        <f t="shared" si="39"/>
        <v>4.0958999999514134</v>
      </c>
      <c r="I174">
        <f t="shared" si="40"/>
        <v>5.9163000005213462</v>
      </c>
      <c r="J174">
        <f t="shared" si="41"/>
        <v>7.1957628161141374</v>
      </c>
      <c r="K174">
        <f t="shared" si="50"/>
        <v>-0.60554466355817826</v>
      </c>
      <c r="L174">
        <f t="shared" si="42"/>
        <v>0.4766555107089695</v>
      </c>
      <c r="M174">
        <f t="shared" si="34"/>
        <v>-0.82219219167041313</v>
      </c>
      <c r="N174">
        <f t="shared" si="43"/>
        <v>0.95036860003528412</v>
      </c>
      <c r="O174">
        <f t="shared" si="44"/>
        <v>2.6667665050324502E-2</v>
      </c>
      <c r="P174">
        <f t="shared" si="45"/>
        <v>-5.6803453579689286E-3</v>
      </c>
      <c r="Q174">
        <f t="shared" si="35"/>
        <v>2.7265925302877546E-2</v>
      </c>
      <c r="R174">
        <f t="shared" si="46"/>
        <v>36.675813818592971</v>
      </c>
      <c r="S174">
        <f t="shared" si="36"/>
        <v>2.2978645429072769E-2</v>
      </c>
      <c r="T174">
        <f t="shared" si="47"/>
        <v>-17.629125957881509</v>
      </c>
    </row>
    <row r="175" spans="1:20" x14ac:dyDescent="0.2">
      <c r="A175" s="3" t="s">
        <v>179</v>
      </c>
      <c r="B175">
        <v>14.757820000000001</v>
      </c>
      <c r="C175">
        <v>47.2225775</v>
      </c>
      <c r="D175">
        <f t="shared" si="48"/>
        <v>3.0900000000499972E-5</v>
      </c>
      <c r="E175">
        <f t="shared" si="49"/>
        <v>-5.2799999998853764E-5</v>
      </c>
      <c r="F175" s="2">
        <f t="shared" si="37"/>
        <v>3.4299000000554969</v>
      </c>
      <c r="G175">
        <f t="shared" si="38"/>
        <v>-5.8607999998727678</v>
      </c>
      <c r="H175">
        <f t="shared" si="39"/>
        <v>3.4299000000554969</v>
      </c>
      <c r="I175">
        <f t="shared" si="40"/>
        <v>5.8607999998727678</v>
      </c>
      <c r="J175">
        <f t="shared" si="41"/>
        <v>6.7906693815035153</v>
      </c>
      <c r="K175">
        <f t="shared" si="50"/>
        <v>-0.52948637832001688</v>
      </c>
      <c r="L175">
        <f t="shared" si="42"/>
        <v>0.66854970327068108</v>
      </c>
      <c r="M175">
        <f t="shared" si="34"/>
        <v>-0.8630666095799725</v>
      </c>
      <c r="N175">
        <f t="shared" si="43"/>
        <v>1.0917154749820048</v>
      </c>
      <c r="O175">
        <f t="shared" si="44"/>
        <v>-8.7167758774149024E-3</v>
      </c>
      <c r="P175">
        <f t="shared" si="45"/>
        <v>5.097437392468397E-3</v>
      </c>
      <c r="Q175">
        <f t="shared" si="35"/>
        <v>1.0097824006548012E-2</v>
      </c>
      <c r="R175">
        <f t="shared" si="46"/>
        <v>99.031236764627934</v>
      </c>
      <c r="S175">
        <f t="shared" si="36"/>
        <v>2.168503714355266E-2</v>
      </c>
      <c r="T175">
        <f t="shared" si="47"/>
        <v>60.66011019977234</v>
      </c>
    </row>
    <row r="176" spans="1:20" x14ac:dyDescent="0.2">
      <c r="A176" s="3" t="s">
        <v>180</v>
      </c>
      <c r="B176">
        <v>14.757860900000001</v>
      </c>
      <c r="C176">
        <v>47.222517000000003</v>
      </c>
      <c r="D176">
        <f t="shared" si="48"/>
        <v>4.0900000000121395E-5</v>
      </c>
      <c r="E176">
        <f t="shared" si="49"/>
        <v>-6.0499999996466158E-5</v>
      </c>
      <c r="F176" s="2">
        <f t="shared" si="37"/>
        <v>4.5399000000134748</v>
      </c>
      <c r="G176">
        <f t="shared" si="38"/>
        <v>-6.7154999996077436</v>
      </c>
      <c r="H176">
        <f t="shared" si="39"/>
        <v>4.5399000000134748</v>
      </c>
      <c r="I176">
        <f t="shared" si="40"/>
        <v>6.7154999996077436</v>
      </c>
      <c r="J176">
        <f t="shared" si="41"/>
        <v>8.1060861243175761</v>
      </c>
      <c r="K176">
        <f t="shared" si="50"/>
        <v>-0.59445902734438361</v>
      </c>
      <c r="L176">
        <f t="shared" si="42"/>
        <v>0.60935696021449126</v>
      </c>
      <c r="M176">
        <f t="shared" si="34"/>
        <v>-0.82845159755480624</v>
      </c>
      <c r="N176">
        <f t="shared" si="43"/>
        <v>1.028420125460872</v>
      </c>
      <c r="O176">
        <f t="shared" si="44"/>
        <v>-2.0182442505747071E-2</v>
      </c>
      <c r="P176">
        <f t="shared" si="45"/>
        <v>1.7071614124654737E-3</v>
      </c>
      <c r="Q176">
        <f t="shared" si="35"/>
        <v>2.0254515190100138E-2</v>
      </c>
      <c r="R176">
        <f t="shared" si="46"/>
        <v>49.371707523701829</v>
      </c>
      <c r="S176">
        <f t="shared" si="36"/>
        <v>2.5885633480177476E-2</v>
      </c>
      <c r="T176">
        <f t="shared" si="47"/>
        <v>15.847619345040183</v>
      </c>
    </row>
    <row r="177" spans="1:20" x14ac:dyDescent="0.2">
      <c r="A177" s="3" t="s">
        <v>181</v>
      </c>
      <c r="B177">
        <v>14.7579054</v>
      </c>
      <c r="C177">
        <v>47.222454499999998</v>
      </c>
      <c r="D177">
        <f t="shared" si="48"/>
        <v>4.4499999999558781E-5</v>
      </c>
      <c r="E177">
        <f t="shared" si="49"/>
        <v>-6.2500000005627498E-5</v>
      </c>
      <c r="F177" s="2">
        <f t="shared" si="37"/>
        <v>4.9394999999510247</v>
      </c>
      <c r="G177">
        <f t="shared" si="38"/>
        <v>-6.9375000006246523</v>
      </c>
      <c r="H177">
        <f t="shared" si="39"/>
        <v>4.9394999999510247</v>
      </c>
      <c r="I177">
        <f t="shared" si="40"/>
        <v>6.9375000006246523</v>
      </c>
      <c r="J177">
        <f t="shared" si="41"/>
        <v>8.5163117902166565</v>
      </c>
      <c r="K177">
        <f t="shared" si="50"/>
        <v>-0.61873433557987811</v>
      </c>
      <c r="L177">
        <f t="shared" si="42"/>
        <v>0.44575634306381767</v>
      </c>
      <c r="M177">
        <f t="shared" si="34"/>
        <v>-0.81461320011724947</v>
      </c>
      <c r="N177">
        <f t="shared" si="43"/>
        <v>0.92859753563473013</v>
      </c>
      <c r="O177">
        <f t="shared" si="44"/>
        <v>9.812358486674751E-3</v>
      </c>
      <c r="P177">
        <f t="shared" si="45"/>
        <v>-2.3948636106220309E-3</v>
      </c>
      <c r="Q177">
        <f t="shared" si="35"/>
        <v>1.0100383694914743E-2</v>
      </c>
      <c r="R177">
        <f t="shared" si="46"/>
        <v>99.006139786894593</v>
      </c>
      <c r="S177">
        <f t="shared" si="36"/>
        <v>2.7195630816594787E-2</v>
      </c>
      <c r="T177">
        <f t="shared" si="47"/>
        <v>-59.461810843704832</v>
      </c>
    </row>
    <row r="178" spans="1:20" x14ac:dyDescent="0.2">
      <c r="A178" s="3" t="s">
        <v>182</v>
      </c>
      <c r="B178">
        <v>14.7579396</v>
      </c>
      <c r="C178">
        <v>47.222402600000002</v>
      </c>
      <c r="D178">
        <f t="shared" si="48"/>
        <v>3.4199999999984243E-5</v>
      </c>
      <c r="E178">
        <f t="shared" si="49"/>
        <v>-5.1899999995441704E-5</v>
      </c>
      <c r="F178" s="2">
        <f t="shared" si="37"/>
        <v>3.796199999998251</v>
      </c>
      <c r="G178">
        <f t="shared" si="38"/>
        <v>-5.7608999994940291</v>
      </c>
      <c r="H178">
        <f t="shared" si="39"/>
        <v>3.796199999998251</v>
      </c>
      <c r="I178">
        <f t="shared" si="40"/>
        <v>5.7608999994940291</v>
      </c>
      <c r="J178">
        <f t="shared" si="41"/>
        <v>6.8992103348250673</v>
      </c>
      <c r="K178">
        <f t="shared" si="50"/>
        <v>-0.58264790242372744</v>
      </c>
      <c r="L178">
        <f t="shared" si="42"/>
        <v>0.52932144733371833</v>
      </c>
      <c r="M178">
        <f t="shared" si="34"/>
        <v>-0.83500860532035071</v>
      </c>
      <c r="N178">
        <f t="shared" si="43"/>
        <v>0.98864582412838808</v>
      </c>
      <c r="O178">
        <f t="shared" si="44"/>
        <v>-1.0522297960115705E-3</v>
      </c>
      <c r="P178">
        <f t="shared" si="45"/>
        <v>-2.3098751596637287E-3</v>
      </c>
      <c r="Q178">
        <f t="shared" si="35"/>
        <v>2.5382495536976041E-3</v>
      </c>
      <c r="R178">
        <f t="shared" si="46"/>
        <v>393.9722942305836</v>
      </c>
      <c r="S178">
        <f t="shared" si="36"/>
        <v>2.2031647245170264E-2</v>
      </c>
      <c r="T178">
        <f t="shared" si="47"/>
        <v>2.4244024842715977</v>
      </c>
    </row>
    <row r="179" spans="1:20" x14ac:dyDescent="0.2">
      <c r="A179" s="3" t="s">
        <v>183</v>
      </c>
      <c r="B179">
        <v>14.757972499999999</v>
      </c>
      <c r="C179">
        <v>47.222349299999998</v>
      </c>
      <c r="D179">
        <f t="shared" si="48"/>
        <v>3.2899999999003171E-5</v>
      </c>
      <c r="E179">
        <f t="shared" si="49"/>
        <v>-5.3300000004696813E-5</v>
      </c>
      <c r="F179" s="2">
        <f t="shared" si="37"/>
        <v>3.651899999889352</v>
      </c>
      <c r="G179">
        <f t="shared" si="38"/>
        <v>-5.9163000005213462</v>
      </c>
      <c r="H179">
        <f t="shared" si="39"/>
        <v>3.651899999889352</v>
      </c>
      <c r="I179">
        <f t="shared" si="40"/>
        <v>5.9163000005213462</v>
      </c>
      <c r="J179">
        <f t="shared" si="41"/>
        <v>6.9526239151388536</v>
      </c>
      <c r="K179">
        <f t="shared" si="50"/>
        <v>-0.55301467204665911</v>
      </c>
      <c r="L179">
        <f t="shared" si="42"/>
        <v>0.52206189265046443</v>
      </c>
      <c r="M179">
        <f t="shared" si="34"/>
        <v>-0.8509449198940584</v>
      </c>
      <c r="N179">
        <f t="shared" si="43"/>
        <v>0.99832653798809257</v>
      </c>
      <c r="O179">
        <f t="shared" si="44"/>
        <v>2.0546389097026614E-2</v>
      </c>
      <c r="P179">
        <f t="shared" si="45"/>
        <v>5.6853188179868913E-4</v>
      </c>
      <c r="Q179">
        <f t="shared" si="35"/>
        <v>2.0554253414489073E-2</v>
      </c>
      <c r="R179">
        <f t="shared" si="46"/>
        <v>48.651730609445607</v>
      </c>
      <c r="S179">
        <f t="shared" si="36"/>
        <v>2.2202215919332122E-2</v>
      </c>
      <c r="T179">
        <f t="shared" si="47"/>
        <v>-5.6217588637178402</v>
      </c>
    </row>
    <row r="180" spans="1:20" x14ac:dyDescent="0.2">
      <c r="A180" s="3" t="s">
        <v>184</v>
      </c>
      <c r="B180">
        <v>14.758005199999999</v>
      </c>
      <c r="C180">
        <v>47.2222972</v>
      </c>
      <c r="D180">
        <f t="shared" si="48"/>
        <v>3.2700000000218665E-5</v>
      </c>
      <c r="E180">
        <f t="shared" si="49"/>
        <v>-5.2099999997778923E-5</v>
      </c>
      <c r="F180" s="2">
        <f t="shared" si="37"/>
        <v>3.6297000000242718</v>
      </c>
      <c r="G180">
        <f t="shared" si="38"/>
        <v>-5.7830999997534605</v>
      </c>
      <c r="H180">
        <f t="shared" si="39"/>
        <v>3.6297000000242718</v>
      </c>
      <c r="I180">
        <f t="shared" si="40"/>
        <v>5.7830999997534605</v>
      </c>
      <c r="J180">
        <f t="shared" si="41"/>
        <v>6.8278084110001709</v>
      </c>
      <c r="K180">
        <f t="shared" si="50"/>
        <v>-0.56049488435163752</v>
      </c>
      <c r="L180">
        <f t="shared" si="42"/>
        <v>0.66491320885619987</v>
      </c>
      <c r="M180">
        <f t="shared" si="34"/>
        <v>-0.84699213153614594</v>
      </c>
      <c r="N180">
        <f t="shared" si="43"/>
        <v>1.0768032532434104</v>
      </c>
      <c r="O180">
        <f t="shared" si="44"/>
        <v>-3.4300863814093223E-3</v>
      </c>
      <c r="P180">
        <f t="shared" si="45"/>
        <v>2.6526440493474458E-3</v>
      </c>
      <c r="Q180">
        <f t="shared" si="35"/>
        <v>4.3361288076426089E-3</v>
      </c>
      <c r="R180">
        <f t="shared" si="46"/>
        <v>230.62045533275165</v>
      </c>
      <c r="S180">
        <f t="shared" si="36"/>
        <v>2.1803635353664926E-2</v>
      </c>
      <c r="T180">
        <f t="shared" si="47"/>
        <v>59.048680937863651</v>
      </c>
    </row>
    <row r="181" spans="1:20" x14ac:dyDescent="0.2">
      <c r="A181" s="3" t="s">
        <v>185</v>
      </c>
      <c r="B181">
        <v>14.7580461</v>
      </c>
      <c r="C181">
        <v>47.222236600000002</v>
      </c>
      <c r="D181">
        <f t="shared" si="48"/>
        <v>4.0900000000121395E-5</v>
      </c>
      <c r="E181">
        <f t="shared" si="49"/>
        <v>-6.0599999997634768E-5</v>
      </c>
      <c r="F181" s="2">
        <f t="shared" si="37"/>
        <v>4.5399000000134748</v>
      </c>
      <c r="G181">
        <f t="shared" si="38"/>
        <v>-6.7265999997374593</v>
      </c>
      <c r="H181">
        <f t="shared" si="39"/>
        <v>4.5399000000134748</v>
      </c>
      <c r="I181">
        <f t="shared" si="40"/>
        <v>6.7265999997374593</v>
      </c>
      <c r="J181">
        <f t="shared" si="41"/>
        <v>8.1152843182842549</v>
      </c>
      <c r="K181">
        <f t="shared" si="50"/>
        <v>-0.59369298220801514</v>
      </c>
      <c r="L181">
        <f t="shared" si="42"/>
        <v>0.64149323621075616</v>
      </c>
      <c r="M181">
        <f t="shared" si="34"/>
        <v>-0.8288803861846219</v>
      </c>
      <c r="N181">
        <f t="shared" si="43"/>
        <v>1.0481203493424394</v>
      </c>
      <c r="O181">
        <f t="shared" si="44"/>
        <v>-3.1037836089322958E-2</v>
      </c>
      <c r="P181">
        <f t="shared" si="45"/>
        <v>-2.0232156220183644E-3</v>
      </c>
      <c r="Q181">
        <f t="shared" si="35"/>
        <v>3.1103708308831243E-2</v>
      </c>
      <c r="R181">
        <f t="shared" si="46"/>
        <v>32.150507266558662</v>
      </c>
      <c r="S181">
        <f t="shared" si="36"/>
        <v>2.5915006604771692E-2</v>
      </c>
      <c r="T181">
        <f t="shared" si="47"/>
        <v>62.830241069354237</v>
      </c>
    </row>
    <row r="182" spans="1:20" x14ac:dyDescent="0.2">
      <c r="A182" s="3" t="s">
        <v>186</v>
      </c>
      <c r="B182">
        <v>14.758093000000001</v>
      </c>
      <c r="C182">
        <v>47.222162400000002</v>
      </c>
      <c r="D182">
        <f t="shared" si="48"/>
        <v>4.6900000000960063E-5</v>
      </c>
      <c r="E182">
        <f t="shared" si="49"/>
        <v>-7.4200000000246291E-5</v>
      </c>
      <c r="F182" s="2">
        <f t="shared" si="37"/>
        <v>5.2059000001065669</v>
      </c>
      <c r="G182">
        <f t="shared" si="38"/>
        <v>-8.2362000000273383</v>
      </c>
      <c r="H182">
        <f t="shared" si="39"/>
        <v>5.2059000001065669</v>
      </c>
      <c r="I182">
        <f t="shared" si="40"/>
        <v>8.2362000000273383</v>
      </c>
      <c r="J182">
        <f t="shared" si="41"/>
        <v>9.7435304305759676</v>
      </c>
      <c r="K182">
        <f t="shared" si="50"/>
        <v>-0.56367112308879319</v>
      </c>
      <c r="L182">
        <f t="shared" si="42"/>
        <v>0.38961237172159646</v>
      </c>
      <c r="M182">
        <f t="shared" si="34"/>
        <v>-0.84529935619449525</v>
      </c>
      <c r="N182">
        <f t="shared" si="43"/>
        <v>0.93076785600994816</v>
      </c>
      <c r="O182">
        <f t="shared" si="44"/>
        <v>4.0082174963919623E-2</v>
      </c>
      <c r="P182">
        <f t="shared" si="45"/>
        <v>3.5253679573870656E-3</v>
      </c>
      <c r="Q182">
        <f t="shared" si="35"/>
        <v>4.0236910530919698E-2</v>
      </c>
      <c r="R182">
        <f t="shared" si="46"/>
        <v>24.85280273274358</v>
      </c>
      <c r="S182">
        <f t="shared" si="36"/>
        <v>3.1114579053412E-2</v>
      </c>
      <c r="T182">
        <f t="shared" si="47"/>
        <v>-104.63206970725238</v>
      </c>
    </row>
    <row r="183" spans="1:20" x14ac:dyDescent="0.2">
      <c r="A183" s="3" t="s">
        <v>187</v>
      </c>
      <c r="B183">
        <v>14.758127200000001</v>
      </c>
      <c r="C183">
        <v>47.222115000000002</v>
      </c>
      <c r="D183">
        <f t="shared" si="48"/>
        <v>3.4199999999984243E-5</v>
      </c>
      <c r="E183">
        <f t="shared" si="49"/>
        <v>-4.7399999999697684E-5</v>
      </c>
      <c r="F183" s="2">
        <f t="shared" si="37"/>
        <v>3.796199999998251</v>
      </c>
      <c r="G183">
        <f t="shared" si="38"/>
        <v>-5.2613999999664429</v>
      </c>
      <c r="H183">
        <f t="shared" si="39"/>
        <v>3.796199999998251</v>
      </c>
      <c r="I183">
        <f t="shared" si="40"/>
        <v>5.2613999999664429</v>
      </c>
      <c r="J183">
        <f t="shared" si="41"/>
        <v>6.4879476261475482</v>
      </c>
      <c r="K183">
        <f t="shared" si="50"/>
        <v>-0.62502271942430532</v>
      </c>
      <c r="L183">
        <f t="shared" si="42"/>
        <v>0.7801542632062175</v>
      </c>
      <c r="M183">
        <f t="shared" si="34"/>
        <v>-0.81094982622271694</v>
      </c>
      <c r="N183">
        <f t="shared" si="43"/>
        <v>1.1252912045552879</v>
      </c>
      <c r="O183">
        <f t="shared" si="44"/>
        <v>-1.703346631147204E-2</v>
      </c>
      <c r="P183">
        <f t="shared" si="45"/>
        <v>1.5421582991914475E-3</v>
      </c>
      <c r="Q183">
        <f t="shared" si="35"/>
        <v>1.7103134999286475E-2</v>
      </c>
      <c r="R183">
        <f t="shared" si="46"/>
        <v>58.468812883820362</v>
      </c>
      <c r="S183">
        <f t="shared" si="36"/>
        <v>2.0718338260091167E-2</v>
      </c>
      <c r="T183">
        <f t="shared" si="47"/>
        <v>94.883230646639234</v>
      </c>
    </row>
    <row r="184" spans="1:20" x14ac:dyDescent="0.2">
      <c r="A184" s="3" t="s">
        <v>188</v>
      </c>
      <c r="B184">
        <v>14.758172800000001</v>
      </c>
      <c r="C184">
        <v>47.222054</v>
      </c>
      <c r="D184">
        <f t="shared" si="48"/>
        <v>4.5599999999978991E-5</v>
      </c>
      <c r="E184">
        <f t="shared" si="49"/>
        <v>-6.1000000002309207E-5</v>
      </c>
      <c r="F184" s="2">
        <f t="shared" si="37"/>
        <v>5.061599999997668</v>
      </c>
      <c r="G184">
        <f t="shared" si="38"/>
        <v>-6.771000000256322</v>
      </c>
      <c r="H184">
        <f t="shared" si="39"/>
        <v>5.061599999997668</v>
      </c>
      <c r="I184">
        <f t="shared" si="40"/>
        <v>6.771000000256322</v>
      </c>
      <c r="J184">
        <f t="shared" si="41"/>
        <v>8.4537704938948686</v>
      </c>
      <c r="K184">
        <f t="shared" si="50"/>
        <v>-0.6419254798266989</v>
      </c>
      <c r="L184">
        <f t="shared" si="42"/>
        <v>0.66964202588563826</v>
      </c>
      <c r="M184">
        <f t="shared" si="34"/>
        <v>-0.80094438394633405</v>
      </c>
      <c r="N184">
        <f t="shared" si="43"/>
        <v>1.0439982514388586</v>
      </c>
      <c r="O184">
        <f t="shared" si="44"/>
        <v>1.9870171298322727E-2</v>
      </c>
      <c r="P184">
        <f t="shared" si="45"/>
        <v>3.9928919057160527E-3</v>
      </c>
      <c r="Q184">
        <f t="shared" si="35"/>
        <v>2.026738496193875E-2</v>
      </c>
      <c r="R184">
        <f t="shared" si="46"/>
        <v>49.340356532327959</v>
      </c>
      <c r="S184">
        <f t="shared" si="36"/>
        <v>2.6995914079178888E-2</v>
      </c>
      <c r="T184">
        <f t="shared" si="47"/>
        <v>13.778052438078641</v>
      </c>
    </row>
    <row r="185" spans="1:20" x14ac:dyDescent="0.2">
      <c r="A185" s="3" t="s">
        <v>189</v>
      </c>
      <c r="B185">
        <v>14.7582238</v>
      </c>
      <c r="C185">
        <v>47.221992999999998</v>
      </c>
      <c r="D185">
        <f t="shared" si="48"/>
        <v>5.0999999999135071E-5</v>
      </c>
      <c r="E185">
        <f t="shared" si="49"/>
        <v>-6.1000000002309207E-5</v>
      </c>
      <c r="F185" s="2">
        <f t="shared" si="37"/>
        <v>5.6609999999039928</v>
      </c>
      <c r="G185">
        <f t="shared" si="38"/>
        <v>-6.771000000256322</v>
      </c>
      <c r="H185">
        <f t="shared" si="39"/>
        <v>5.6609999999039928</v>
      </c>
      <c r="I185">
        <f t="shared" si="40"/>
        <v>6.771000000256322</v>
      </c>
      <c r="J185">
        <f t="shared" si="41"/>
        <v>8.8257216136916607</v>
      </c>
      <c r="K185">
        <f t="shared" si="50"/>
        <v>-0.69634858073597639</v>
      </c>
      <c r="L185">
        <f t="shared" si="42"/>
        <v>0.83761989371603562</v>
      </c>
      <c r="M185">
        <f t="shared" si="34"/>
        <v>-0.76718939216848003</v>
      </c>
      <c r="N185">
        <f t="shared" si="43"/>
        <v>1.1358638341829115</v>
      </c>
      <c r="O185">
        <f t="shared" si="44"/>
        <v>-2.5247034821370484E-2</v>
      </c>
      <c r="P185">
        <f t="shared" si="45"/>
        <v>8.101151832360768E-3</v>
      </c>
      <c r="Q185">
        <f t="shared" si="35"/>
        <v>2.6514928404249103E-2</v>
      </c>
      <c r="R185">
        <f t="shared" si="46"/>
        <v>37.714603062618366</v>
      </c>
      <c r="S185">
        <f t="shared" si="36"/>
        <v>2.8183687094656431E-2</v>
      </c>
      <c r="T185">
        <f t="shared" si="47"/>
        <v>51.997703803662887</v>
      </c>
    </row>
    <row r="186" spans="1:20" x14ac:dyDescent="0.2">
      <c r="A186" s="3" t="s">
        <v>190</v>
      </c>
      <c r="B186">
        <v>14.7582904</v>
      </c>
      <c r="C186">
        <v>47.221928499999997</v>
      </c>
      <c r="D186">
        <f t="shared" si="48"/>
        <v>6.6600000000249793E-5</v>
      </c>
      <c r="E186">
        <f t="shared" si="49"/>
        <v>-6.4500000000577984E-5</v>
      </c>
      <c r="F186" s="2">
        <f t="shared" si="37"/>
        <v>7.392600000027727</v>
      </c>
      <c r="G186">
        <f t="shared" si="38"/>
        <v>-7.1595000000641562</v>
      </c>
      <c r="H186">
        <f t="shared" si="39"/>
        <v>7.392600000027727</v>
      </c>
      <c r="I186">
        <f t="shared" si="40"/>
        <v>7.1595000000641562</v>
      </c>
      <c r="J186">
        <f t="shared" si="41"/>
        <v>10.291208627334722</v>
      </c>
      <c r="K186">
        <f t="shared" si="50"/>
        <v>-0.80141510021668283</v>
      </c>
      <c r="L186">
        <f t="shared" si="42"/>
        <v>0.61479659281144017</v>
      </c>
      <c r="M186">
        <f t="shared" si="34"/>
        <v>-0.6956908813458158</v>
      </c>
      <c r="N186">
        <f t="shared" si="43"/>
        <v>0.92841836093448393</v>
      </c>
      <c r="O186">
        <f t="shared" si="44"/>
        <v>1.8784123398575561E-2</v>
      </c>
      <c r="P186">
        <f t="shared" si="45"/>
        <v>-7.2257888265168857E-3</v>
      </c>
      <c r="Q186">
        <f t="shared" si="35"/>
        <v>2.0125986088098395E-2</v>
      </c>
      <c r="R186">
        <f t="shared" si="46"/>
        <v>49.687006421581259</v>
      </c>
      <c r="S186">
        <f t="shared" si="36"/>
        <v>3.2863511503543739E-2</v>
      </c>
      <c r="T186">
        <f t="shared" si="47"/>
        <v>-11.379457401701869</v>
      </c>
    </row>
    <row r="187" spans="1:20" x14ac:dyDescent="0.2">
      <c r="A187" s="3" t="s">
        <v>191</v>
      </c>
      <c r="B187">
        <v>14.7583474</v>
      </c>
      <c r="C187">
        <v>47.221859700000003</v>
      </c>
      <c r="D187">
        <f t="shared" si="48"/>
        <v>5.6999999999973738E-5</v>
      </c>
      <c r="E187">
        <f t="shared" si="49"/>
        <v>-6.8799999993984784E-5</v>
      </c>
      <c r="F187" s="2">
        <f t="shared" si="37"/>
        <v>6.326999999997085</v>
      </c>
      <c r="G187">
        <f t="shared" si="38"/>
        <v>-7.636799999332311</v>
      </c>
      <c r="H187">
        <f t="shared" si="39"/>
        <v>6.326999999997085</v>
      </c>
      <c r="I187">
        <f t="shared" si="40"/>
        <v>7.636799999332311</v>
      </c>
      <c r="J187">
        <f t="shared" si="41"/>
        <v>9.9172396981098068</v>
      </c>
      <c r="K187">
        <f t="shared" si="50"/>
        <v>-0.69187213332816522</v>
      </c>
      <c r="L187">
        <f t="shared" si="42"/>
        <v>0.808107925587781</v>
      </c>
      <c r="M187">
        <f t="shared" si="34"/>
        <v>-0.77005298165656522</v>
      </c>
      <c r="N187">
        <f t="shared" si="43"/>
        <v>1.1162526658225516</v>
      </c>
      <c r="O187">
        <f t="shared" si="44"/>
        <v>-9.6447072568422634E-3</v>
      </c>
      <c r="P187">
        <f t="shared" si="45"/>
        <v>6.0040095705647797E-3</v>
      </c>
      <c r="Q187">
        <f t="shared" si="35"/>
        <v>1.1360832231558536E-2</v>
      </c>
      <c r="R187">
        <f t="shared" si="46"/>
        <v>88.021720558654437</v>
      </c>
      <c r="S187">
        <f t="shared" si="36"/>
        <v>3.1669294900558226E-2</v>
      </c>
      <c r="T187">
        <f t="shared" si="47"/>
        <v>46.468522978047154</v>
      </c>
    </row>
    <row r="188" spans="1:20" x14ac:dyDescent="0.2">
      <c r="A188" s="3" t="s">
        <v>192</v>
      </c>
      <c r="B188">
        <v>14.7584196</v>
      </c>
      <c r="C188">
        <v>47.221786799999997</v>
      </c>
      <c r="D188">
        <f t="shared" si="48"/>
        <v>7.2199999999966735E-5</v>
      </c>
      <c r="E188">
        <f t="shared" si="49"/>
        <v>-7.2900000006370647E-5</v>
      </c>
      <c r="F188" s="2">
        <f t="shared" si="37"/>
        <v>8.0141999999963076</v>
      </c>
      <c r="G188">
        <f t="shared" si="38"/>
        <v>-8.0919000007071418</v>
      </c>
      <c r="H188">
        <f t="shared" si="39"/>
        <v>8.0141999999963076</v>
      </c>
      <c r="I188">
        <f t="shared" si="40"/>
        <v>8.0919000007071418</v>
      </c>
      <c r="J188">
        <f t="shared" si="41"/>
        <v>11.388865055894948</v>
      </c>
      <c r="K188">
        <f t="shared" si="50"/>
        <v>-0.78057394164712957</v>
      </c>
      <c r="L188">
        <f t="shared" si="42"/>
        <v>0.71245905190357717</v>
      </c>
      <c r="M188">
        <f t="shared" si="34"/>
        <v>-0.71050977959552897</v>
      </c>
      <c r="N188">
        <f t="shared" si="43"/>
        <v>1.0061918542406469</v>
      </c>
      <c r="O188">
        <f t="shared" si="44"/>
        <v>4.1990374516431736E-4</v>
      </c>
      <c r="P188">
        <f t="shared" si="45"/>
        <v>1.717891817210576E-4</v>
      </c>
      <c r="Q188">
        <f t="shared" si="35"/>
        <v>4.5368566007689788E-4</v>
      </c>
      <c r="R188">
        <f t="shared" si="46"/>
        <v>2204.1692916423767</v>
      </c>
      <c r="S188">
        <f t="shared" si="36"/>
        <v>3.6368721238687368E-2</v>
      </c>
      <c r="T188">
        <f t="shared" si="47"/>
        <v>3.018417245345753</v>
      </c>
    </row>
    <row r="189" spans="1:20" x14ac:dyDescent="0.2">
      <c r="A189" s="3" t="s">
        <v>193</v>
      </c>
      <c r="B189">
        <v>14.7584927</v>
      </c>
      <c r="C189">
        <v>47.221713399999999</v>
      </c>
      <c r="D189">
        <f t="shared" si="48"/>
        <v>7.3099999999826082E-5</v>
      </c>
      <c r="E189">
        <f t="shared" si="49"/>
        <v>-7.3399999998002841E-5</v>
      </c>
      <c r="F189" s="2">
        <f t="shared" si="37"/>
        <v>8.1140999999806951</v>
      </c>
      <c r="G189">
        <f t="shared" si="38"/>
        <v>-8.1473999997783153</v>
      </c>
      <c r="H189">
        <f t="shared" si="39"/>
        <v>8.1140999999806951</v>
      </c>
      <c r="I189">
        <f t="shared" si="40"/>
        <v>8.1473999997783153</v>
      </c>
      <c r="J189">
        <f t="shared" si="41"/>
        <v>11.498641031272975</v>
      </c>
      <c r="K189">
        <f t="shared" si="50"/>
        <v>-0.78335038470228557</v>
      </c>
      <c r="L189">
        <f t="shared" si="42"/>
        <v>0.71724127899371848</v>
      </c>
      <c r="M189">
        <f t="shared" si="34"/>
        <v>-0.70855329578684523</v>
      </c>
      <c r="N189">
        <f t="shared" si="43"/>
        <v>1.0082077292219822</v>
      </c>
      <c r="O189">
        <f t="shared" si="44"/>
        <v>-6.1550419271078297E-3</v>
      </c>
      <c r="P189">
        <f t="shared" si="45"/>
        <v>3.3376048782621259E-4</v>
      </c>
      <c r="Q189">
        <f t="shared" si="35"/>
        <v>6.1640844565668679E-3</v>
      </c>
      <c r="R189">
        <f t="shared" si="46"/>
        <v>162.23009386814232</v>
      </c>
      <c r="S189">
        <f t="shared" si="36"/>
        <v>3.6719275207641629E-2</v>
      </c>
      <c r="T189">
        <f t="shared" si="47"/>
        <v>3.4212086310631902</v>
      </c>
    </row>
    <row r="190" spans="1:20" x14ac:dyDescent="0.2">
      <c r="A190" s="3" t="s">
        <v>194</v>
      </c>
      <c r="B190">
        <v>14.758566999999999</v>
      </c>
      <c r="C190">
        <v>47.221639600000003</v>
      </c>
      <c r="D190">
        <f t="shared" si="48"/>
        <v>7.4299999999638544E-5</v>
      </c>
      <c r="E190">
        <f t="shared" si="49"/>
        <v>-7.3799999995571852E-5</v>
      </c>
      <c r="F190" s="2">
        <f t="shared" si="37"/>
        <v>8.2472999999598784</v>
      </c>
      <c r="G190">
        <f t="shared" si="38"/>
        <v>-8.1917999995084756</v>
      </c>
      <c r="H190">
        <f t="shared" si="39"/>
        <v>8.2472999999598784</v>
      </c>
      <c r="I190">
        <f t="shared" si="40"/>
        <v>8.1917999995084756</v>
      </c>
      <c r="J190">
        <f t="shared" si="41"/>
        <v>11.624265332539743</v>
      </c>
      <c r="K190">
        <f t="shared" si="50"/>
        <v>-0.78877424782974892</v>
      </c>
      <c r="L190">
        <f t="shared" si="42"/>
        <v>0.64646666134147091</v>
      </c>
      <c r="M190">
        <f t="shared" si="34"/>
        <v>-0.70471550374690906</v>
      </c>
      <c r="N190">
        <f t="shared" si="43"/>
        <v>0.95631746059938061</v>
      </c>
      <c r="O190">
        <f t="shared" si="44"/>
        <v>1.0714044540866729E-2</v>
      </c>
      <c r="P190">
        <f t="shared" si="45"/>
        <v>-2.9643869780960003E-3</v>
      </c>
      <c r="Q190">
        <f t="shared" si="35"/>
        <v>1.1116579535971543E-2</v>
      </c>
      <c r="R190">
        <f t="shared" si="46"/>
        <v>89.955727547682599</v>
      </c>
      <c r="S190">
        <f t="shared" si="36"/>
        <v>3.7120438551939146E-2</v>
      </c>
      <c r="T190">
        <f t="shared" si="47"/>
        <v>-12.575716179453048</v>
      </c>
    </row>
    <row r="191" spans="1:20" x14ac:dyDescent="0.2">
      <c r="A191" s="3" t="s">
        <v>195</v>
      </c>
      <c r="B191">
        <v>14.7586347</v>
      </c>
      <c r="C191">
        <v>47.221565300000002</v>
      </c>
      <c r="D191">
        <f t="shared" si="48"/>
        <v>6.7700000000670002E-5</v>
      </c>
      <c r="E191">
        <f t="shared" si="49"/>
        <v>-7.4300000001414901E-5</v>
      </c>
      <c r="F191" s="2">
        <f t="shared" si="37"/>
        <v>7.5147000000743702</v>
      </c>
      <c r="G191">
        <f t="shared" si="38"/>
        <v>-8.247300000157054</v>
      </c>
      <c r="H191">
        <f t="shared" si="39"/>
        <v>7.5147000000743702</v>
      </c>
      <c r="I191">
        <f t="shared" si="40"/>
        <v>8.247300000157054</v>
      </c>
      <c r="J191">
        <f t="shared" si="41"/>
        <v>11.157449232853729</v>
      </c>
      <c r="K191">
        <f t="shared" si="50"/>
        <v>-0.73895271605286206</v>
      </c>
      <c r="L191">
        <f t="shared" si="42"/>
        <v>0.7710095578691547</v>
      </c>
      <c r="M191">
        <f t="shared" si="34"/>
        <v>-0.73917432452862264</v>
      </c>
      <c r="N191">
        <f t="shared" si="43"/>
        <v>1.0680985068653241</v>
      </c>
      <c r="O191">
        <f t="shared" si="44"/>
        <v>-5.9083996651940283E-3</v>
      </c>
      <c r="P191">
        <f t="shared" si="45"/>
        <v>9.0458454422084008E-5</v>
      </c>
      <c r="Q191">
        <f t="shared" si="35"/>
        <v>5.9090920906380651E-3</v>
      </c>
      <c r="R191">
        <f t="shared" si="46"/>
        <v>169.23073539238408</v>
      </c>
      <c r="S191">
        <f t="shared" si="36"/>
        <v>3.5629727711492032E-2</v>
      </c>
      <c r="T191">
        <f t="shared" si="47"/>
        <v>44.742712628389697</v>
      </c>
    </row>
    <row r="192" spans="1:20" x14ac:dyDescent="0.2">
      <c r="A192" s="3" t="s">
        <v>196</v>
      </c>
      <c r="B192">
        <v>14.7587122</v>
      </c>
      <c r="C192">
        <v>47.221480499999998</v>
      </c>
      <c r="D192">
        <f t="shared" si="48"/>
        <v>7.7499999999730562E-5</v>
      </c>
      <c r="E192">
        <f t="shared" si="49"/>
        <v>-8.4800000003326659E-5</v>
      </c>
      <c r="F192" s="2">
        <f t="shared" si="37"/>
        <v>8.6024999999700924</v>
      </c>
      <c r="G192">
        <f t="shared" si="38"/>
        <v>-9.4128000003692591</v>
      </c>
      <c r="H192">
        <f t="shared" si="39"/>
        <v>8.6024999999700924</v>
      </c>
      <c r="I192">
        <f t="shared" si="40"/>
        <v>9.4128000003692591</v>
      </c>
      <c r="J192">
        <f t="shared" si="41"/>
        <v>12.75161990087679</v>
      </c>
      <c r="K192">
        <f t="shared" si="50"/>
        <v>-0.74045002296689411</v>
      </c>
      <c r="L192">
        <f t="shared" si="42"/>
        <v>0.70508688855734236</v>
      </c>
      <c r="M192">
        <f t="shared" si="34"/>
        <v>-0.73816503891572582</v>
      </c>
      <c r="N192">
        <f t="shared" si="43"/>
        <v>1.0208012270236204</v>
      </c>
      <c r="O192">
        <f t="shared" si="44"/>
        <v>-1.0394399673968258E-2</v>
      </c>
      <c r="P192">
        <f t="shared" si="45"/>
        <v>1.7635579319304549E-3</v>
      </c>
      <c r="Q192">
        <f t="shared" si="35"/>
        <v>1.0542944615308679E-2</v>
      </c>
      <c r="R192">
        <f t="shared" si="46"/>
        <v>94.850161552396784</v>
      </c>
      <c r="S192">
        <f t="shared" si="36"/>
        <v>4.072048507385212E-2</v>
      </c>
      <c r="T192">
        <f t="shared" si="47"/>
        <v>2.9839794116539604</v>
      </c>
    </row>
    <row r="193" spans="1:20" x14ac:dyDescent="0.2">
      <c r="A193" s="3" t="s">
        <v>197</v>
      </c>
      <c r="B193">
        <v>14.7587932</v>
      </c>
      <c r="C193">
        <v>47.221397500000002</v>
      </c>
      <c r="D193">
        <f t="shared" si="48"/>
        <v>8.0999999999775696E-5</v>
      </c>
      <c r="E193">
        <f t="shared" si="49"/>
        <v>-8.2999999996502538E-5</v>
      </c>
      <c r="F193" s="2">
        <f t="shared" si="37"/>
        <v>8.9909999999751022</v>
      </c>
      <c r="G193">
        <f t="shared" si="38"/>
        <v>-9.2129999996117817</v>
      </c>
      <c r="H193">
        <f t="shared" si="39"/>
        <v>8.9909999999751022</v>
      </c>
      <c r="I193">
        <f t="shared" si="40"/>
        <v>9.2129999996117817</v>
      </c>
      <c r="J193">
        <f t="shared" si="41"/>
        <v>12.873128989969727</v>
      </c>
      <c r="K193">
        <f t="shared" si="50"/>
        <v>-0.77320364596887514</v>
      </c>
      <c r="L193">
        <f t="shared" si="42"/>
        <v>0.5725414548171015</v>
      </c>
      <c r="M193">
        <f t="shared" si="34"/>
        <v>-0.71567681849457232</v>
      </c>
      <c r="N193">
        <f t="shared" si="43"/>
        <v>0.91651351654768087</v>
      </c>
      <c r="O193">
        <f t="shared" si="44"/>
        <v>9.7262172319727031E-4</v>
      </c>
      <c r="P193">
        <f t="shared" si="45"/>
        <v>1.4255922384573542E-3</v>
      </c>
      <c r="Q193">
        <f t="shared" si="35"/>
        <v>1.725776997988175E-3</v>
      </c>
      <c r="R193">
        <f t="shared" si="46"/>
        <v>579.44914155522429</v>
      </c>
      <c r="S193">
        <f t="shared" si="36"/>
        <v>4.1108507073190893E-2</v>
      </c>
      <c r="T193">
        <f t="shared" si="47"/>
        <v>-63.00687836502054</v>
      </c>
    </row>
    <row r="194" spans="1:20" x14ac:dyDescent="0.2">
      <c r="A194" s="3" t="s">
        <v>198</v>
      </c>
      <c r="B194">
        <v>14.758859599999999</v>
      </c>
      <c r="C194">
        <v>47.2213329</v>
      </c>
      <c r="D194">
        <f t="shared" si="48"/>
        <v>6.639999999968893E-5</v>
      </c>
      <c r="E194">
        <f t="shared" si="49"/>
        <v>-6.4600000001746594E-5</v>
      </c>
      <c r="F194" s="2">
        <f t="shared" si="37"/>
        <v>7.3703999999654712</v>
      </c>
      <c r="G194">
        <f t="shared" si="38"/>
        <v>-7.1706000001938719</v>
      </c>
      <c r="H194">
        <f t="shared" si="39"/>
        <v>7.3703999999654712</v>
      </c>
      <c r="I194">
        <f t="shared" si="40"/>
        <v>7.1706000001938719</v>
      </c>
      <c r="J194">
        <f t="shared" si="41"/>
        <v>10.283010285041602</v>
      </c>
      <c r="K194">
        <f t="shared" si="50"/>
        <v>-0.79913775676112597</v>
      </c>
      <c r="L194">
        <f t="shared" si="42"/>
        <v>0.58506213971826659</v>
      </c>
      <c r="M194">
        <f t="shared" si="34"/>
        <v>-0.69732498572181112</v>
      </c>
      <c r="N194">
        <f t="shared" si="43"/>
        <v>0.91025262594712708</v>
      </c>
      <c r="O194">
        <f t="shared" si="44"/>
        <v>6.2450507165838828E-3</v>
      </c>
      <c r="P194">
        <f t="shared" si="45"/>
        <v>-6.9227300244061032E-3</v>
      </c>
      <c r="Q194">
        <f t="shared" si="35"/>
        <v>9.3233496900802012E-3</v>
      </c>
      <c r="R194">
        <f t="shared" si="46"/>
        <v>107.25758801731675</v>
      </c>
      <c r="S194">
        <f t="shared" si="36"/>
        <v>3.2837331263105868E-2</v>
      </c>
      <c r="T194">
        <f t="shared" si="47"/>
        <v>-26.807542228473288</v>
      </c>
    </row>
    <row r="195" spans="1:20" x14ac:dyDescent="0.2">
      <c r="A195" s="3" t="s">
        <v>199</v>
      </c>
      <c r="B195">
        <v>14.7589138</v>
      </c>
      <c r="C195">
        <v>47.2212678</v>
      </c>
      <c r="D195">
        <f t="shared" si="48"/>
        <v>5.4200000001003446E-5</v>
      </c>
      <c r="E195">
        <f t="shared" si="49"/>
        <v>-6.5100000000484215E-5</v>
      </c>
      <c r="F195" s="2">
        <f t="shared" si="37"/>
        <v>6.0162000001113825</v>
      </c>
      <c r="G195">
        <f t="shared" si="38"/>
        <v>-7.2261000000537479</v>
      </c>
      <c r="H195">
        <f t="shared" si="39"/>
        <v>6.0162000001113825</v>
      </c>
      <c r="I195">
        <f t="shared" si="40"/>
        <v>7.2261000000537479</v>
      </c>
      <c r="J195">
        <f t="shared" si="41"/>
        <v>9.4027221405355252</v>
      </c>
      <c r="K195">
        <f t="shared" si="50"/>
        <v>-0.69428483004217556</v>
      </c>
      <c r="L195">
        <f t="shared" si="42"/>
        <v>0.64928006046750508</v>
      </c>
      <c r="M195">
        <f t="shared" ref="M195:M230" si="51">G195/J195</f>
        <v>-0.76851148976334538</v>
      </c>
      <c r="N195">
        <f t="shared" si="43"/>
        <v>1.0060688380120735</v>
      </c>
      <c r="O195">
        <f t="shared" si="44"/>
        <v>2.5292228881377686E-2</v>
      </c>
      <c r="P195">
        <f t="shared" si="45"/>
        <v>4.3729716397280707E-3</v>
      </c>
      <c r="Q195">
        <f t="shared" ref="Q195:Q230" si="52">SQRT((O195)^2+(P195)^2)</f>
        <v>2.5667483763506339E-2</v>
      </c>
      <c r="R195">
        <f t="shared" si="46"/>
        <v>38.959798678115291</v>
      </c>
      <c r="S195">
        <f t="shared" ref="S195:S230" si="53">J195/313.15</f>
        <v>3.002625623674126E-2</v>
      </c>
      <c r="T195">
        <f t="shared" si="47"/>
        <v>-16.857375989582714</v>
      </c>
    </row>
    <row r="196" spans="1:20" x14ac:dyDescent="0.2">
      <c r="A196" s="3" t="s">
        <v>200</v>
      </c>
      <c r="B196">
        <v>14.7589688</v>
      </c>
      <c r="C196">
        <v>47.221209500000001</v>
      </c>
      <c r="D196">
        <f t="shared" si="48"/>
        <v>5.4999999999694182E-5</v>
      </c>
      <c r="E196">
        <f t="shared" si="49"/>
        <v>-5.8299999999178453E-5</v>
      </c>
      <c r="F196" s="2">
        <f t="shared" ref="F196:F230" si="54">D196*111000</f>
        <v>6.1049999999660542</v>
      </c>
      <c r="G196">
        <f t="shared" ref="G196:G230" si="55">E196*111000</f>
        <v>-6.4712999999088083</v>
      </c>
      <c r="H196">
        <f t="shared" ref="H196:H230" si="56">ABS(F196)</f>
        <v>6.1049999999660542</v>
      </c>
      <c r="I196">
        <f t="shared" ref="I196:I230" si="57">ABS(G196)</f>
        <v>6.4712999999088083</v>
      </c>
      <c r="J196">
        <f t="shared" ref="J196:J230" si="58">SQRT(F196^2+G196^2)</f>
        <v>8.8965582495932249</v>
      </c>
      <c r="K196">
        <f t="shared" si="50"/>
        <v>-0.75628018189466784</v>
      </c>
      <c r="L196">
        <f t="shared" ref="L196:L230" si="59">F197/J196</f>
        <v>0.88709586095392712</v>
      </c>
      <c r="M196">
        <f t="shared" si="51"/>
        <v>-0.72739365250654031</v>
      </c>
      <c r="N196">
        <f t="shared" ref="N196:N230" si="60">SQRT(L196^2+M196^2)</f>
        <v>1.1471881241663875</v>
      </c>
      <c r="O196">
        <f t="shared" ref="O196:O230" si="61">(L197-L196)/J196</f>
        <v>-2.1754042320644908E-2</v>
      </c>
      <c r="P196">
        <f t="shared" ref="P196:P230" si="62">(M197-M196)/J196</f>
        <v>-1.3089817141613779E-3</v>
      </c>
      <c r="Q196">
        <f t="shared" si="52"/>
        <v>2.1793388685939104E-2</v>
      </c>
      <c r="R196">
        <f t="shared" ref="R196:R230" si="63">1/Q196</f>
        <v>45.885475380209726</v>
      </c>
      <c r="S196">
        <f t="shared" si="53"/>
        <v>2.8409893819553649E-2</v>
      </c>
      <c r="T196">
        <f t="shared" ref="T196:T230" si="64">(J197-J196)/S196</f>
        <v>99.21382933378176</v>
      </c>
    </row>
    <row r="197" spans="1:20" x14ac:dyDescent="0.2">
      <c r="A197" s="3" t="s">
        <v>201</v>
      </c>
      <c r="B197">
        <v>14.759039899999999</v>
      </c>
      <c r="C197">
        <v>47.221131499999998</v>
      </c>
      <c r="D197">
        <f t="shared" ref="D197:D230" si="65">B197-B196</f>
        <v>7.1099999999546526E-5</v>
      </c>
      <c r="E197">
        <f t="shared" ref="E197:E230" si="66">C197-C196</f>
        <v>-7.8000000002020897E-5</v>
      </c>
      <c r="F197" s="2">
        <f t="shared" si="54"/>
        <v>7.8920999999496644</v>
      </c>
      <c r="G197">
        <f t="shared" si="55"/>
        <v>-8.6580000002243196</v>
      </c>
      <c r="H197">
        <f t="shared" si="56"/>
        <v>7.8920999999496644</v>
      </c>
      <c r="I197">
        <f t="shared" si="57"/>
        <v>8.6580000002243196</v>
      </c>
      <c r="J197">
        <f t="shared" si="58"/>
        <v>11.715212606397282</v>
      </c>
      <c r="K197">
        <f t="shared" si="50"/>
        <v>-0.73915349142753961</v>
      </c>
      <c r="L197">
        <f t="shared" si="59"/>
        <v>0.69355975628419353</v>
      </c>
      <c r="M197">
        <f t="shared" si="51"/>
        <v>-0.7390390845742294</v>
      </c>
      <c r="N197">
        <f t="shared" si="60"/>
        <v>1.013510682758354</v>
      </c>
      <c r="O197">
        <f t="shared" si="61"/>
        <v>9.7265224934670947E-4</v>
      </c>
      <c r="P197">
        <f t="shared" si="62"/>
        <v>1.066534602841909E-3</v>
      </c>
      <c r="Q197">
        <f t="shared" si="52"/>
        <v>1.4434501921501699E-3</v>
      </c>
      <c r="R197">
        <f t="shared" si="63"/>
        <v>692.78455566963169</v>
      </c>
      <c r="S197">
        <f t="shared" si="53"/>
        <v>3.7410865739732659E-2</v>
      </c>
      <c r="T197">
        <f t="shared" si="64"/>
        <v>2.9350958216283543</v>
      </c>
    </row>
    <row r="198" spans="1:20" x14ac:dyDescent="0.2">
      <c r="A198" s="3" t="s">
        <v>202</v>
      </c>
      <c r="B198">
        <v>14.7591131</v>
      </c>
      <c r="C198">
        <v>47.221054100000003</v>
      </c>
      <c r="D198">
        <f t="shared" si="65"/>
        <v>7.3200000000994692E-5</v>
      </c>
      <c r="E198">
        <f t="shared" si="66"/>
        <v>-7.7399999995009239E-5</v>
      </c>
      <c r="F198" s="2">
        <f t="shared" si="54"/>
        <v>8.1252000001104108</v>
      </c>
      <c r="G198">
        <f t="shared" si="55"/>
        <v>-8.5913999994460255</v>
      </c>
      <c r="H198">
        <f t="shared" si="56"/>
        <v>8.1252000001104108</v>
      </c>
      <c r="I198">
        <f t="shared" si="57"/>
        <v>8.5913999994460255</v>
      </c>
      <c r="J198">
        <f t="shared" si="58"/>
        <v>11.825017082113471</v>
      </c>
      <c r="K198">
        <f t="shared" si="50"/>
        <v>-0.75751694407224757</v>
      </c>
      <c r="L198">
        <f t="shared" si="59"/>
        <v>0.70495458417738077</v>
      </c>
      <c r="M198">
        <f t="shared" si="51"/>
        <v>-0.72654440494985695</v>
      </c>
      <c r="N198">
        <f t="shared" si="60"/>
        <v>1.0123377589108515</v>
      </c>
      <c r="O198">
        <f t="shared" si="61"/>
        <v>-2.2215037669778397E-4</v>
      </c>
      <c r="P198">
        <f t="shared" si="62"/>
        <v>3.6931711856108404E-3</v>
      </c>
      <c r="Q198">
        <f t="shared" si="52"/>
        <v>3.6998465098018792E-3</v>
      </c>
      <c r="R198">
        <f t="shared" si="63"/>
        <v>270.28148258332703</v>
      </c>
      <c r="S198">
        <f t="shared" si="53"/>
        <v>3.776151072046454E-2</v>
      </c>
      <c r="T198">
        <f t="shared" si="64"/>
        <v>-10.966290782210576</v>
      </c>
    </row>
    <row r="199" spans="1:20" x14ac:dyDescent="0.2">
      <c r="A199" s="3" t="s">
        <v>203</v>
      </c>
      <c r="B199">
        <v>14.759188200000001</v>
      </c>
      <c r="C199">
        <v>47.2209839</v>
      </c>
      <c r="D199">
        <f t="shared" si="65"/>
        <v>7.5100000000105638E-5</v>
      </c>
      <c r="E199">
        <f t="shared" si="66"/>
        <v>-7.0200000003239893E-5</v>
      </c>
      <c r="F199" s="2">
        <f t="shared" si="54"/>
        <v>8.3361000000117258</v>
      </c>
      <c r="G199">
        <f t="shared" si="55"/>
        <v>-7.7922000003596281</v>
      </c>
      <c r="H199">
        <f t="shared" si="56"/>
        <v>8.3361000000117258</v>
      </c>
      <c r="I199">
        <f t="shared" si="57"/>
        <v>7.7922000003596281</v>
      </c>
      <c r="J199">
        <f t="shared" si="58"/>
        <v>11.410913375177294</v>
      </c>
      <c r="K199">
        <f t="shared" ref="K199:K230" si="67">ATAN(F199/G199)</f>
        <v>-0.81910871903109628</v>
      </c>
      <c r="L199">
        <f t="shared" si="59"/>
        <v>0.70232765217813153</v>
      </c>
      <c r="M199">
        <f t="shared" si="51"/>
        <v>-0.6828725925928395</v>
      </c>
      <c r="N199">
        <f t="shared" si="60"/>
        <v>0.9795810883885584</v>
      </c>
      <c r="O199">
        <f t="shared" si="61"/>
        <v>1.6641636257642423E-2</v>
      </c>
      <c r="P199">
        <f t="shared" si="62"/>
        <v>-3.0466282103945911E-3</v>
      </c>
      <c r="Q199">
        <f t="shared" si="52"/>
        <v>1.6918215059043642E-2</v>
      </c>
      <c r="R199">
        <f t="shared" si="63"/>
        <v>59.107890312899727</v>
      </c>
      <c r="S199">
        <f t="shared" si="53"/>
        <v>3.6439129411391651E-2</v>
      </c>
      <c r="T199">
        <f t="shared" si="64"/>
        <v>2.6578026476401306</v>
      </c>
    </row>
    <row r="200" spans="1:20" x14ac:dyDescent="0.2">
      <c r="A200" s="3" t="s">
        <v>204</v>
      </c>
      <c r="B200">
        <v>14.759260400000001</v>
      </c>
      <c r="C200">
        <v>47.220909499999998</v>
      </c>
      <c r="D200">
        <f t="shared" si="65"/>
        <v>7.2199999999966735E-5</v>
      </c>
      <c r="E200">
        <f t="shared" si="66"/>
        <v>-7.4400000002583511E-5</v>
      </c>
      <c r="F200" s="2">
        <f t="shared" si="54"/>
        <v>8.0141999999963076</v>
      </c>
      <c r="G200">
        <f t="shared" si="55"/>
        <v>-8.2584000002867697</v>
      </c>
      <c r="H200">
        <f t="shared" si="56"/>
        <v>8.0141999999963076</v>
      </c>
      <c r="I200">
        <f t="shared" si="57"/>
        <v>8.2584000002867697</v>
      </c>
      <c r="J200">
        <f t="shared" si="58"/>
        <v>11.507761389804593</v>
      </c>
      <c r="K200">
        <f t="shared" si="67"/>
        <v>-0.77039246848075293</v>
      </c>
      <c r="L200">
        <f t="shared" si="59"/>
        <v>0.89222392193529887</v>
      </c>
      <c r="M200">
        <f t="shared" si="51"/>
        <v>-0.7176374031880236</v>
      </c>
      <c r="N200">
        <f t="shared" si="60"/>
        <v>1.1450183270708187</v>
      </c>
      <c r="O200">
        <f t="shared" si="61"/>
        <v>-1.0013925669392226E-2</v>
      </c>
      <c r="P200">
        <f t="shared" si="62"/>
        <v>3.0080677076529164E-3</v>
      </c>
      <c r="Q200">
        <f t="shared" si="52"/>
        <v>1.0455963783694778E-2</v>
      </c>
      <c r="R200">
        <f t="shared" si="63"/>
        <v>95.639198900001773</v>
      </c>
      <c r="S200">
        <f t="shared" si="53"/>
        <v>3.6748399775840948E-2</v>
      </c>
      <c r="T200">
        <f t="shared" si="64"/>
        <v>69.380810558416826</v>
      </c>
    </row>
    <row r="201" spans="1:20" x14ac:dyDescent="0.2">
      <c r="A201" s="3" t="s">
        <v>205</v>
      </c>
      <c r="B201">
        <v>14.7593529</v>
      </c>
      <c r="C201">
        <v>47.220823000000003</v>
      </c>
      <c r="D201">
        <f t="shared" si="65"/>
        <v>9.2499999999162696E-5</v>
      </c>
      <c r="E201">
        <f t="shared" si="66"/>
        <v>-8.6499999994771315E-5</v>
      </c>
      <c r="F201" s="2">
        <f t="shared" si="54"/>
        <v>10.267499999907059</v>
      </c>
      <c r="G201">
        <f t="shared" si="55"/>
        <v>-9.601499999419616</v>
      </c>
      <c r="H201">
        <f t="shared" si="56"/>
        <v>10.267499999907059</v>
      </c>
      <c r="I201">
        <f t="shared" si="57"/>
        <v>9.601499999419616</v>
      </c>
      <c r="J201">
        <f t="shared" si="58"/>
        <v>14.057395152977181</v>
      </c>
      <c r="K201">
        <f t="shared" si="67"/>
        <v>-0.81890517120395201</v>
      </c>
      <c r="L201">
        <f t="shared" si="59"/>
        <v>0.77698605475669391</v>
      </c>
      <c r="M201">
        <f t="shared" si="51"/>
        <v>-0.68302127776397736</v>
      </c>
      <c r="N201">
        <f t="shared" si="60"/>
        <v>1.0345169864070423</v>
      </c>
      <c r="O201">
        <f t="shared" si="61"/>
        <v>-1.123357816494641E-2</v>
      </c>
      <c r="P201">
        <f t="shared" si="62"/>
        <v>-1.9166044013855933E-3</v>
      </c>
      <c r="Q201">
        <f t="shared" si="52"/>
        <v>1.1395905002208967E-2</v>
      </c>
      <c r="R201">
        <f t="shared" si="63"/>
        <v>87.750819246576853</v>
      </c>
      <c r="S201">
        <f t="shared" si="53"/>
        <v>4.4890292680751016E-2</v>
      </c>
      <c r="T201">
        <f t="shared" si="64"/>
        <v>32.348402365042048</v>
      </c>
    </row>
    <row r="202" spans="1:20" x14ac:dyDescent="0.2">
      <c r="A202" s="3" t="s">
        <v>206</v>
      </c>
      <c r="B202">
        <v>14.7594513</v>
      </c>
      <c r="C202">
        <v>47.220723800000002</v>
      </c>
      <c r="D202">
        <f t="shared" si="65"/>
        <v>9.8400000000609111E-5</v>
      </c>
      <c r="E202">
        <f t="shared" si="66"/>
        <v>-9.9200000001076205E-5</v>
      </c>
      <c r="F202" s="2">
        <f t="shared" si="54"/>
        <v>10.922400000067611</v>
      </c>
      <c r="G202">
        <f t="shared" si="55"/>
        <v>-11.011200000119459</v>
      </c>
      <c r="H202">
        <f t="shared" si="56"/>
        <v>10.922400000067611</v>
      </c>
      <c r="I202">
        <f t="shared" si="57"/>
        <v>11.011200000119459</v>
      </c>
      <c r="J202">
        <f t="shared" si="58"/>
        <v>15.509524402898617</v>
      </c>
      <c r="K202">
        <f t="shared" si="67"/>
        <v>-0.7813496025190908</v>
      </c>
      <c r="L202">
        <f t="shared" si="59"/>
        <v>0.61907120751018596</v>
      </c>
      <c r="M202">
        <f t="shared" si="51"/>
        <v>-0.70996374318618993</v>
      </c>
      <c r="N202">
        <f t="shared" si="60"/>
        <v>0.94196479584274584</v>
      </c>
      <c r="O202">
        <f t="shared" si="61"/>
        <v>6.7240580083799545E-3</v>
      </c>
      <c r="P202">
        <f t="shared" si="62"/>
        <v>3.3457264103375372E-3</v>
      </c>
      <c r="Q202">
        <f t="shared" si="52"/>
        <v>7.5104488090185859E-3</v>
      </c>
      <c r="R202">
        <f t="shared" si="63"/>
        <v>133.14783515989015</v>
      </c>
      <c r="S202">
        <f t="shared" si="53"/>
        <v>4.9527460970457023E-2</v>
      </c>
      <c r="T202">
        <f t="shared" si="64"/>
        <v>-55.681229204219413</v>
      </c>
    </row>
    <row r="203" spans="1:20" x14ac:dyDescent="0.2">
      <c r="A203" s="3" t="s">
        <v>207</v>
      </c>
      <c r="B203">
        <v>14.7595378</v>
      </c>
      <c r="C203">
        <v>47.220648199999999</v>
      </c>
      <c r="D203">
        <f t="shared" si="65"/>
        <v>8.6500000000100385E-5</v>
      </c>
      <c r="E203">
        <f t="shared" si="66"/>
        <v>-7.5600000002395973E-5</v>
      </c>
      <c r="F203" s="2">
        <f t="shared" si="54"/>
        <v>9.6015000000111428</v>
      </c>
      <c r="G203">
        <f t="shared" si="55"/>
        <v>-8.391600000265953</v>
      </c>
      <c r="H203">
        <f t="shared" si="56"/>
        <v>9.6015000000111428</v>
      </c>
      <c r="I203">
        <f t="shared" si="57"/>
        <v>8.391600000265953</v>
      </c>
      <c r="J203">
        <f t="shared" si="58"/>
        <v>12.751774496699568</v>
      </c>
      <c r="K203">
        <f t="shared" si="67"/>
        <v>-0.85253953377731695</v>
      </c>
      <c r="L203">
        <f t="shared" si="59"/>
        <v>0.72335814927766073</v>
      </c>
      <c r="M203">
        <f t="shared" si="51"/>
        <v>-0.65807311777963751</v>
      </c>
      <c r="N203">
        <f t="shared" si="60"/>
        <v>0.97790962796703007</v>
      </c>
      <c r="O203">
        <f t="shared" si="61"/>
        <v>-8.9693926420623491E-3</v>
      </c>
      <c r="P203">
        <f t="shared" si="62"/>
        <v>-2.9920272864340011E-3</v>
      </c>
      <c r="Q203">
        <f t="shared" si="52"/>
        <v>9.4552753344494325E-3</v>
      </c>
      <c r="R203">
        <f t="shared" si="63"/>
        <v>105.76106613803104</v>
      </c>
      <c r="S203">
        <f t="shared" si="53"/>
        <v>4.0720978753631065E-2</v>
      </c>
      <c r="T203">
        <f t="shared" si="64"/>
        <v>2.4151909888674346</v>
      </c>
    </row>
    <row r="204" spans="1:20" x14ac:dyDescent="0.2">
      <c r="A204" s="3" t="s">
        <v>208</v>
      </c>
      <c r="B204">
        <v>14.7596209</v>
      </c>
      <c r="C204">
        <v>47.220567600000003</v>
      </c>
      <c r="D204">
        <f t="shared" si="65"/>
        <v>8.3099999999447505E-5</v>
      </c>
      <c r="E204">
        <f t="shared" si="66"/>
        <v>-8.0599999996877614E-5</v>
      </c>
      <c r="F204" s="2">
        <f t="shared" si="54"/>
        <v>9.224099999938673</v>
      </c>
      <c r="G204">
        <f t="shared" si="55"/>
        <v>-8.9465999996534151</v>
      </c>
      <c r="H204">
        <f t="shared" si="56"/>
        <v>9.224099999938673</v>
      </c>
      <c r="I204">
        <f t="shared" si="57"/>
        <v>8.9465999996534151</v>
      </c>
      <c r="J204">
        <f t="shared" si="58"/>
        <v>12.8501234376432</v>
      </c>
      <c r="K204">
        <f t="shared" si="67"/>
        <v>-0.80066881503013176</v>
      </c>
      <c r="L204">
        <f t="shared" si="59"/>
        <v>0.60898247693372531</v>
      </c>
      <c r="M204">
        <f t="shared" si="51"/>
        <v>-0.69622677502421582</v>
      </c>
      <c r="N204">
        <f t="shared" si="60"/>
        <v>0.92498182656361161</v>
      </c>
      <c r="O204">
        <f t="shared" si="61"/>
        <v>2.3284676710699902E-3</v>
      </c>
      <c r="P204">
        <f t="shared" si="62"/>
        <v>-8.4668495327132147E-4</v>
      </c>
      <c r="Q204">
        <f t="shared" si="52"/>
        <v>2.4776273136438748E-3</v>
      </c>
      <c r="R204">
        <f t="shared" si="63"/>
        <v>403.61195345771699</v>
      </c>
      <c r="S204">
        <f t="shared" si="53"/>
        <v>4.1035042112863483E-2</v>
      </c>
      <c r="T204">
        <f t="shared" si="64"/>
        <v>-43.455425254456401</v>
      </c>
    </row>
    <row r="205" spans="1:20" x14ac:dyDescent="0.2">
      <c r="A205" s="3" t="s">
        <v>209</v>
      </c>
      <c r="B205">
        <v>14.759691399999999</v>
      </c>
      <c r="C205">
        <v>47.220497100000003</v>
      </c>
      <c r="D205">
        <f t="shared" si="65"/>
        <v>7.0499999999640295E-5</v>
      </c>
      <c r="E205">
        <f t="shared" si="66"/>
        <v>-7.0499999999640295E-5</v>
      </c>
      <c r="F205" s="2">
        <f t="shared" si="54"/>
        <v>7.8254999999600727</v>
      </c>
      <c r="G205">
        <f t="shared" si="55"/>
        <v>-7.8254999999600727</v>
      </c>
      <c r="H205">
        <f t="shared" si="56"/>
        <v>7.8254999999600727</v>
      </c>
      <c r="I205">
        <f t="shared" si="57"/>
        <v>7.8254999999600727</v>
      </c>
      <c r="J205">
        <f t="shared" si="58"/>
        <v>11.06692823229419</v>
      </c>
      <c r="K205">
        <f t="shared" si="67"/>
        <v>-0.78539816339744828</v>
      </c>
      <c r="L205">
        <f t="shared" si="59"/>
        <v>0.63890357392753627</v>
      </c>
      <c r="M205">
        <f t="shared" si="51"/>
        <v>-0.70710678118654746</v>
      </c>
      <c r="N205">
        <f t="shared" si="60"/>
        <v>0.95299411161736913</v>
      </c>
      <c r="O205">
        <f t="shared" si="61"/>
        <v>1.1123079585577194E-2</v>
      </c>
      <c r="P205">
        <f t="shared" si="62"/>
        <v>2.887811561855063E-3</v>
      </c>
      <c r="Q205">
        <f t="shared" si="52"/>
        <v>1.1491838629386852E-2</v>
      </c>
      <c r="R205">
        <f t="shared" si="63"/>
        <v>87.018277253111322</v>
      </c>
      <c r="S205">
        <f t="shared" si="53"/>
        <v>3.534066176686633E-2</v>
      </c>
      <c r="T205">
        <f t="shared" si="64"/>
        <v>-41.932229205415545</v>
      </c>
    </row>
    <row r="206" spans="1:20" x14ac:dyDescent="0.2">
      <c r="A206" s="3" t="s">
        <v>210</v>
      </c>
      <c r="B206">
        <v>14.7597551</v>
      </c>
      <c r="C206">
        <v>47.220438799999997</v>
      </c>
      <c r="D206">
        <f t="shared" si="65"/>
        <v>6.370000000011089E-5</v>
      </c>
      <c r="E206">
        <f t="shared" si="66"/>
        <v>-5.8300000006283881E-5</v>
      </c>
      <c r="F206" s="2">
        <f t="shared" si="54"/>
        <v>7.0707000000123088</v>
      </c>
      <c r="G206">
        <f t="shared" si="55"/>
        <v>-6.4713000006975108</v>
      </c>
      <c r="H206">
        <f t="shared" si="56"/>
        <v>7.0707000000123088</v>
      </c>
      <c r="I206">
        <f t="shared" si="57"/>
        <v>6.4713000006975108</v>
      </c>
      <c r="J206">
        <f t="shared" si="58"/>
        <v>9.5850155028148851</v>
      </c>
      <c r="K206">
        <f t="shared" si="67"/>
        <v>-0.82963158685416349</v>
      </c>
      <c r="L206">
        <f t="shared" si="59"/>
        <v>0.76200189742321567</v>
      </c>
      <c r="M206">
        <f t="shared" si="51"/>
        <v>-0.67514757788310809</v>
      </c>
      <c r="N206">
        <f t="shared" si="60"/>
        <v>1.0180722683572165</v>
      </c>
      <c r="O206">
        <f t="shared" si="61"/>
        <v>-1.5411708149324514E-2</v>
      </c>
      <c r="P206">
        <f t="shared" si="62"/>
        <v>-2.1871823944314781E-3</v>
      </c>
      <c r="Q206">
        <f t="shared" si="52"/>
        <v>1.5566133588867425E-2</v>
      </c>
      <c r="R206">
        <f t="shared" si="63"/>
        <v>64.242028650915557</v>
      </c>
      <c r="S206">
        <f t="shared" si="53"/>
        <v>3.0608384169934173E-2</v>
      </c>
      <c r="T206">
        <f t="shared" si="64"/>
        <v>19.221889692745798</v>
      </c>
    </row>
    <row r="207" spans="1:20" x14ac:dyDescent="0.2">
      <c r="A207" s="3" t="s">
        <v>211</v>
      </c>
      <c r="B207">
        <v>14.759820899999999</v>
      </c>
      <c r="C207">
        <v>47.220374999999997</v>
      </c>
      <c r="D207">
        <f t="shared" si="65"/>
        <v>6.5799999999782699E-5</v>
      </c>
      <c r="E207">
        <f t="shared" si="66"/>
        <v>-6.3799999999503143E-5</v>
      </c>
      <c r="F207" s="2">
        <f t="shared" si="54"/>
        <v>7.3037999999758796</v>
      </c>
      <c r="G207">
        <f t="shared" si="55"/>
        <v>-7.0817999999448489</v>
      </c>
      <c r="H207">
        <f t="shared" si="56"/>
        <v>7.3037999999758796</v>
      </c>
      <c r="I207">
        <f t="shared" si="57"/>
        <v>7.0817999999448489</v>
      </c>
      <c r="J207">
        <f t="shared" si="58"/>
        <v>10.173366487002546</v>
      </c>
      <c r="K207">
        <f t="shared" si="67"/>
        <v>-0.80082903729038457</v>
      </c>
      <c r="L207">
        <f t="shared" si="59"/>
        <v>0.6142804358870817</v>
      </c>
      <c r="M207">
        <f t="shared" si="51"/>
        <v>-0.69611175504121758</v>
      </c>
      <c r="N207">
        <f t="shared" si="60"/>
        <v>0.92839217436393073</v>
      </c>
      <c r="O207">
        <f t="shared" si="61"/>
        <v>-5.0478977409147158E-3</v>
      </c>
      <c r="P207">
        <f t="shared" si="62"/>
        <v>-1.2038933371137388E-3</v>
      </c>
      <c r="Q207">
        <f t="shared" si="52"/>
        <v>5.1894730724687983E-3</v>
      </c>
      <c r="R207">
        <f t="shared" si="63"/>
        <v>192.69779147813711</v>
      </c>
      <c r="S207">
        <f t="shared" si="53"/>
        <v>3.2487199383690074E-2</v>
      </c>
      <c r="T207">
        <f t="shared" si="64"/>
        <v>-40.625538972186213</v>
      </c>
    </row>
    <row r="208" spans="1:20" x14ac:dyDescent="0.2">
      <c r="A208" s="3" t="s">
        <v>212</v>
      </c>
      <c r="B208">
        <v>14.7598772</v>
      </c>
      <c r="C208">
        <v>47.220318499999998</v>
      </c>
      <c r="D208">
        <f t="shared" si="65"/>
        <v>5.6300000000675254E-5</v>
      </c>
      <c r="E208">
        <f t="shared" si="66"/>
        <v>-5.649999999945976E-5</v>
      </c>
      <c r="F208" s="2">
        <f t="shared" si="54"/>
        <v>6.2493000000749532</v>
      </c>
      <c r="G208">
        <f t="shared" si="55"/>
        <v>-6.2714999999400334</v>
      </c>
      <c r="H208">
        <f t="shared" si="56"/>
        <v>6.2493000000749532</v>
      </c>
      <c r="I208">
        <f t="shared" si="57"/>
        <v>6.2714999999400334</v>
      </c>
      <c r="J208">
        <f t="shared" si="58"/>
        <v>8.8535565023432614</v>
      </c>
      <c r="K208">
        <f t="shared" si="67"/>
        <v>-0.78362511562081427</v>
      </c>
      <c r="L208">
        <f t="shared" si="59"/>
        <v>0.56292632217984406</v>
      </c>
      <c r="M208">
        <f t="shared" si="51"/>
        <v>-0.70835940317093615</v>
      </c>
      <c r="N208">
        <f t="shared" si="60"/>
        <v>0.904797816234992</v>
      </c>
      <c r="O208">
        <f t="shared" si="61"/>
        <v>1.9512250355286857E-2</v>
      </c>
      <c r="P208">
        <f t="shared" si="62"/>
        <v>8.6258509761937571E-4</v>
      </c>
      <c r="Q208">
        <f t="shared" si="52"/>
        <v>1.953130735455328E-2</v>
      </c>
      <c r="R208">
        <f t="shared" si="63"/>
        <v>51.199849648921365</v>
      </c>
      <c r="S208">
        <f t="shared" si="53"/>
        <v>2.8272573853882363E-2</v>
      </c>
      <c r="T208">
        <f t="shared" si="64"/>
        <v>-66.06283599963254</v>
      </c>
    </row>
    <row r="209" spans="1:20" x14ac:dyDescent="0.2">
      <c r="A209" s="3" t="s">
        <v>213</v>
      </c>
      <c r="B209">
        <v>14.759922100000001</v>
      </c>
      <c r="C209">
        <v>47.220274400000001</v>
      </c>
      <c r="D209">
        <f t="shared" si="65"/>
        <v>4.4900000000680507E-5</v>
      </c>
      <c r="E209">
        <f t="shared" si="66"/>
        <v>-4.4099999996660699E-5</v>
      </c>
      <c r="F209" s="2">
        <f t="shared" si="54"/>
        <v>4.9839000000755362</v>
      </c>
      <c r="G209">
        <f t="shared" si="55"/>
        <v>-4.8950999996293376</v>
      </c>
      <c r="H209">
        <f t="shared" si="56"/>
        <v>4.9839000000755362</v>
      </c>
      <c r="I209">
        <f t="shared" si="57"/>
        <v>4.8950999996293376</v>
      </c>
      <c r="J209">
        <f t="shared" si="58"/>
        <v>6.9857900925467318</v>
      </c>
      <c r="K209">
        <f t="shared" si="67"/>
        <v>-0.79438668540853552</v>
      </c>
      <c r="L209">
        <f t="shared" si="59"/>
        <v>0.73567913318824363</v>
      </c>
      <c r="M209">
        <f t="shared" si="51"/>
        <v>-0.70072245727108373</v>
      </c>
      <c r="N209">
        <f t="shared" si="60"/>
        <v>1.0159900339730854</v>
      </c>
      <c r="O209">
        <f t="shared" si="61"/>
        <v>1.1116369242062468E-2</v>
      </c>
      <c r="P209">
        <f t="shared" si="62"/>
        <v>5.4059573523915329E-3</v>
      </c>
      <c r="Q209">
        <f t="shared" si="52"/>
        <v>1.2361150432777223E-2</v>
      </c>
      <c r="R209">
        <f t="shared" si="63"/>
        <v>80.898619059627976</v>
      </c>
      <c r="S209">
        <f t="shared" si="53"/>
        <v>2.2308127391175898E-2</v>
      </c>
      <c r="T209">
        <f t="shared" si="64"/>
        <v>-5.4283991481178084</v>
      </c>
    </row>
    <row r="210" spans="1:20" x14ac:dyDescent="0.2">
      <c r="A210" s="3" t="s">
        <v>214</v>
      </c>
      <c r="B210">
        <v>14.7599684</v>
      </c>
      <c r="C210">
        <v>47.220233399999998</v>
      </c>
      <c r="D210">
        <f t="shared" si="65"/>
        <v>4.6299999999277475E-5</v>
      </c>
      <c r="E210">
        <f t="shared" si="66"/>
        <v>-4.1000000003066361E-5</v>
      </c>
      <c r="F210" s="2">
        <f t="shared" si="54"/>
        <v>5.1392999999197997</v>
      </c>
      <c r="G210">
        <f t="shared" si="55"/>
        <v>-4.5510000003403661</v>
      </c>
      <c r="H210">
        <f t="shared" si="56"/>
        <v>5.1392999999197997</v>
      </c>
      <c r="I210">
        <f t="shared" si="57"/>
        <v>4.5510000003403661</v>
      </c>
      <c r="J210">
        <f t="shared" si="58"/>
        <v>6.864692672820369</v>
      </c>
      <c r="K210">
        <f t="shared" si="67"/>
        <v>-0.84603393551197648</v>
      </c>
      <c r="L210">
        <f t="shared" si="59"/>
        <v>0.81333575530453484</v>
      </c>
      <c r="M210">
        <f t="shared" si="51"/>
        <v>-0.6629575739580168</v>
      </c>
      <c r="N210">
        <f t="shared" si="60"/>
        <v>1.0492987161552698</v>
      </c>
      <c r="O210">
        <f t="shared" si="61"/>
        <v>-8.6852469134073677E-3</v>
      </c>
      <c r="P210">
        <f t="shared" si="62"/>
        <v>-3.7737310486737076E-3</v>
      </c>
      <c r="Q210">
        <f t="shared" si="52"/>
        <v>9.4696652514529873E-3</v>
      </c>
      <c r="R210">
        <f t="shared" si="63"/>
        <v>105.60035370274193</v>
      </c>
      <c r="S210">
        <f t="shared" si="53"/>
        <v>2.1921419999426376E-2</v>
      </c>
      <c r="T210">
        <f t="shared" si="64"/>
        <v>38.207545596333759</v>
      </c>
    </row>
    <row r="211" spans="1:20" x14ac:dyDescent="0.2">
      <c r="A211" s="3" t="s">
        <v>215</v>
      </c>
      <c r="B211">
        <v>14.7600187</v>
      </c>
      <c r="C211">
        <v>47.220185600000001</v>
      </c>
      <c r="D211">
        <f t="shared" si="65"/>
        <v>5.0299999999836587E-5</v>
      </c>
      <c r="E211">
        <f t="shared" si="66"/>
        <v>-4.7799999997266696E-5</v>
      </c>
      <c r="F211" s="2">
        <f t="shared" si="54"/>
        <v>5.5832999999818611</v>
      </c>
      <c r="G211">
        <f t="shared" si="55"/>
        <v>-5.3057999996966032</v>
      </c>
      <c r="H211">
        <f t="shared" si="56"/>
        <v>5.5832999999818611</v>
      </c>
      <c r="I211">
        <f t="shared" si="57"/>
        <v>5.3057999996966032</v>
      </c>
      <c r="J211">
        <f t="shared" si="58"/>
        <v>7.702256326984835</v>
      </c>
      <c r="K211">
        <f t="shared" si="67"/>
        <v>-0.81087684851196284</v>
      </c>
      <c r="L211">
        <f t="shared" si="59"/>
        <v>0.75371420445643156</v>
      </c>
      <c r="M211">
        <f t="shared" si="51"/>
        <v>-0.68886307783704193</v>
      </c>
      <c r="N211">
        <f t="shared" si="60"/>
        <v>1.0210864028114928</v>
      </c>
      <c r="O211">
        <f t="shared" si="61"/>
        <v>-1.0523834228996371E-2</v>
      </c>
      <c r="P211">
        <f t="shared" si="62"/>
        <v>4.7676444836404741E-4</v>
      </c>
      <c r="Q211">
        <f t="shared" si="52"/>
        <v>1.0534628195556762E-2</v>
      </c>
      <c r="R211">
        <f t="shared" si="63"/>
        <v>94.925039729619925</v>
      </c>
      <c r="S211">
        <f t="shared" si="53"/>
        <v>2.4596060440634952E-2</v>
      </c>
      <c r="T211">
        <f t="shared" si="64"/>
        <v>10.89918494580284</v>
      </c>
    </row>
    <row r="212" spans="1:20" x14ac:dyDescent="0.2">
      <c r="A212" s="3" t="s">
        <v>216</v>
      </c>
      <c r="B212">
        <v>14.760071</v>
      </c>
      <c r="C212">
        <v>47.220136400000001</v>
      </c>
      <c r="D212">
        <f t="shared" si="65"/>
        <v>5.2300000000116142E-5</v>
      </c>
      <c r="E212">
        <f t="shared" si="66"/>
        <v>-4.9199999999416377E-5</v>
      </c>
      <c r="F212" s="2">
        <f t="shared" si="54"/>
        <v>5.8053000000128918</v>
      </c>
      <c r="G212">
        <f t="shared" si="55"/>
        <v>-5.4611999999352179</v>
      </c>
      <c r="H212">
        <f t="shared" si="56"/>
        <v>5.8053000000128918</v>
      </c>
      <c r="I212">
        <f t="shared" si="57"/>
        <v>5.4611999999352179</v>
      </c>
      <c r="J212">
        <f t="shared" si="58"/>
        <v>7.9703333386654602</v>
      </c>
      <c r="K212">
        <f t="shared" si="67"/>
        <v>-0.8159305440906609</v>
      </c>
      <c r="L212">
        <f t="shared" si="59"/>
        <v>0.67265693568200469</v>
      </c>
      <c r="M212">
        <f t="shared" si="51"/>
        <v>-0.68519091584814851</v>
      </c>
      <c r="N212">
        <f t="shared" si="60"/>
        <v>0.96018432828386091</v>
      </c>
      <c r="O212">
        <f t="shared" si="61"/>
        <v>1.4735646156580974E-2</v>
      </c>
      <c r="P212">
        <f t="shared" si="62"/>
        <v>-5.6010914673898158E-4</v>
      </c>
      <c r="Q212">
        <f t="shared" si="52"/>
        <v>1.4746287326246573E-2</v>
      </c>
      <c r="R212">
        <f t="shared" si="63"/>
        <v>67.813679326600621</v>
      </c>
      <c r="S212">
        <f t="shared" si="53"/>
        <v>2.5452126261106375E-2</v>
      </c>
      <c r="T212">
        <f t="shared" si="64"/>
        <v>-22.262711277317347</v>
      </c>
    </row>
    <row r="213" spans="1:20" x14ac:dyDescent="0.2">
      <c r="A213" s="3" t="s">
        <v>217</v>
      </c>
      <c r="B213">
        <v>14.760119299999999</v>
      </c>
      <c r="C213">
        <v>47.220090399999997</v>
      </c>
      <c r="D213">
        <f t="shared" si="65"/>
        <v>4.8299999999557031E-5</v>
      </c>
      <c r="E213">
        <f t="shared" si="66"/>
        <v>-4.600000000465343E-5</v>
      </c>
      <c r="F213" s="2">
        <f t="shared" si="54"/>
        <v>5.3612999999508304</v>
      </c>
      <c r="G213">
        <f t="shared" si="55"/>
        <v>-5.1060000005165307</v>
      </c>
      <c r="H213">
        <f t="shared" si="56"/>
        <v>5.3612999999508304</v>
      </c>
      <c r="I213">
        <f t="shared" si="57"/>
        <v>5.1060000005165307</v>
      </c>
      <c r="J213">
        <f t="shared" si="58"/>
        <v>7.4037000003206224</v>
      </c>
      <c r="K213">
        <f t="shared" si="67"/>
        <v>-0.80978357251506616</v>
      </c>
      <c r="L213">
        <f t="shared" si="59"/>
        <v>0.79010494751057958</v>
      </c>
      <c r="M213">
        <f t="shared" si="51"/>
        <v>-0.68965517245369368</v>
      </c>
      <c r="N213">
        <f t="shared" si="60"/>
        <v>1.0487564469278983</v>
      </c>
      <c r="O213">
        <f t="shared" si="61"/>
        <v>1.0895180309847599E-3</v>
      </c>
      <c r="P213">
        <f t="shared" si="62"/>
        <v>8.7767518057387515E-4</v>
      </c>
      <c r="Q213">
        <f t="shared" si="52"/>
        <v>1.3990579910912531E-3</v>
      </c>
      <c r="R213">
        <f t="shared" si="63"/>
        <v>714.76665468313342</v>
      </c>
      <c r="S213">
        <f t="shared" si="53"/>
        <v>2.3642663261442192E-2</v>
      </c>
      <c r="T213">
        <f t="shared" si="64"/>
        <v>25.657407375739073</v>
      </c>
    </row>
    <row r="214" spans="1:20" x14ac:dyDescent="0.2">
      <c r="A214" s="3" t="s">
        <v>218</v>
      </c>
      <c r="B214">
        <v>14.760172000000001</v>
      </c>
      <c r="C214">
        <v>47.220041100000003</v>
      </c>
      <c r="D214">
        <f t="shared" si="65"/>
        <v>5.2700000001237868E-5</v>
      </c>
      <c r="E214">
        <f t="shared" si="66"/>
        <v>-4.929999999347956E-5</v>
      </c>
      <c r="F214" s="2">
        <f t="shared" si="54"/>
        <v>5.8497000001374033</v>
      </c>
      <c r="G214">
        <f t="shared" si="55"/>
        <v>-5.4722999992762311</v>
      </c>
      <c r="H214">
        <f t="shared" si="56"/>
        <v>5.8497000001374033</v>
      </c>
      <c r="I214">
        <f t="shared" si="57"/>
        <v>5.4722999992762311</v>
      </c>
      <c r="J214">
        <f t="shared" si="58"/>
        <v>8.0103094430668644</v>
      </c>
      <c r="K214">
        <f t="shared" si="67"/>
        <v>-0.81871915935339734</v>
      </c>
      <c r="L214">
        <f t="shared" si="59"/>
        <v>0.79817141215693077</v>
      </c>
      <c r="M214">
        <f t="shared" si="51"/>
        <v>-0.68315712871899748</v>
      </c>
      <c r="N214">
        <f t="shared" si="60"/>
        <v>1.0506099493647363</v>
      </c>
      <c r="O214">
        <f t="shared" si="61"/>
        <v>-3.6375366379592433E-2</v>
      </c>
      <c r="P214">
        <f t="shared" si="62"/>
        <v>9.2786679619190175E-4</v>
      </c>
      <c r="Q214">
        <f t="shared" si="52"/>
        <v>3.6387198518724399E-2</v>
      </c>
      <c r="R214">
        <f t="shared" si="63"/>
        <v>27.482192658646486</v>
      </c>
      <c r="S214">
        <f t="shared" si="53"/>
        <v>2.5579784266539566E-2</v>
      </c>
      <c r="T214">
        <f t="shared" si="64"/>
        <v>25.920710044436472</v>
      </c>
    </row>
    <row r="215" spans="1:20" x14ac:dyDescent="0.2">
      <c r="A215" s="3" t="s">
        <v>219</v>
      </c>
      <c r="B215">
        <v>14.760229600000001</v>
      </c>
      <c r="C215">
        <v>47.219988299999997</v>
      </c>
      <c r="D215">
        <f t="shared" si="65"/>
        <v>5.7599999999879969E-5</v>
      </c>
      <c r="E215">
        <f t="shared" si="66"/>
        <v>-5.2800000005959191E-5</v>
      </c>
      <c r="F215" s="2">
        <f t="shared" si="54"/>
        <v>6.3935999999866766</v>
      </c>
      <c r="G215">
        <f t="shared" si="55"/>
        <v>-5.8608000006614702</v>
      </c>
      <c r="H215">
        <f t="shared" si="56"/>
        <v>6.3935999999866766</v>
      </c>
      <c r="I215">
        <f t="shared" si="57"/>
        <v>5.8608000006614702</v>
      </c>
      <c r="J215">
        <f t="shared" si="58"/>
        <v>8.6733556140390746</v>
      </c>
      <c r="K215">
        <f t="shared" si="67"/>
        <v>-0.82884905873172232</v>
      </c>
      <c r="L215">
        <f t="shared" si="59"/>
        <v>0.50679347135146458</v>
      </c>
      <c r="M215">
        <f t="shared" si="51"/>
        <v>-0.67572462855955329</v>
      </c>
      <c r="N215">
        <f t="shared" si="60"/>
        <v>0.8446557856585214</v>
      </c>
      <c r="O215">
        <f t="shared" si="61"/>
        <v>4.0685060074210598E-2</v>
      </c>
      <c r="P215">
        <f t="shared" si="62"/>
        <v>-2.6758177871308488E-3</v>
      </c>
      <c r="Q215">
        <f t="shared" si="52"/>
        <v>4.0772958122658347E-2</v>
      </c>
      <c r="R215">
        <f t="shared" si="63"/>
        <v>24.526059575851086</v>
      </c>
      <c r="S215">
        <f t="shared" si="53"/>
        <v>2.7697127938812311E-2</v>
      </c>
      <c r="T215">
        <f t="shared" si="64"/>
        <v>-91.246734648494694</v>
      </c>
    </row>
    <row r="216" spans="1:20" x14ac:dyDescent="0.2">
      <c r="A216" s="3" t="s">
        <v>220</v>
      </c>
      <c r="B216">
        <v>14.7602692</v>
      </c>
      <c r="C216">
        <v>47.2199496</v>
      </c>
      <c r="D216">
        <f t="shared" si="65"/>
        <v>3.9599999999140323E-5</v>
      </c>
      <c r="E216">
        <f t="shared" si="66"/>
        <v>-3.8699999997504619E-5</v>
      </c>
      <c r="F216" s="2">
        <f t="shared" si="54"/>
        <v>4.3955999999045758</v>
      </c>
      <c r="G216">
        <f t="shared" si="55"/>
        <v>-4.2956999997230128</v>
      </c>
      <c r="H216">
        <f t="shared" si="56"/>
        <v>4.3955999999045758</v>
      </c>
      <c r="I216">
        <f t="shared" si="57"/>
        <v>4.2956999997230128</v>
      </c>
      <c r="J216">
        <f t="shared" si="58"/>
        <v>6.146083130480859</v>
      </c>
      <c r="K216">
        <f t="shared" si="67"/>
        <v>-0.79689191013385874</v>
      </c>
      <c r="L216">
        <f t="shared" si="59"/>
        <v>0.8596694655536361</v>
      </c>
      <c r="M216">
        <f t="shared" si="51"/>
        <v>-0.69893294778571025</v>
      </c>
      <c r="N216">
        <f t="shared" si="60"/>
        <v>1.1079435254135008</v>
      </c>
      <c r="O216">
        <f t="shared" si="61"/>
        <v>-4.1613328410795264E-2</v>
      </c>
      <c r="P216">
        <f t="shared" si="62"/>
        <v>1.8135128980500436E-3</v>
      </c>
      <c r="Q216">
        <f t="shared" si="52"/>
        <v>4.1652826200104284E-2</v>
      </c>
      <c r="R216">
        <f t="shared" si="63"/>
        <v>24.007974757724757</v>
      </c>
      <c r="S216">
        <f t="shared" si="53"/>
        <v>1.9626642600928817E-2</v>
      </c>
      <c r="T216">
        <f t="shared" si="64"/>
        <v>57.701104952520097</v>
      </c>
    </row>
    <row r="217" spans="1:20" x14ac:dyDescent="0.2">
      <c r="A217" s="3" t="s">
        <v>221</v>
      </c>
      <c r="B217">
        <v>14.7603168</v>
      </c>
      <c r="C217">
        <v>47.219904499999998</v>
      </c>
      <c r="D217">
        <f t="shared" si="65"/>
        <v>4.7600000000258547E-5</v>
      </c>
      <c r="E217">
        <f t="shared" si="66"/>
        <v>-4.5100000001241369E-5</v>
      </c>
      <c r="F217" s="2">
        <f t="shared" si="54"/>
        <v>5.2836000000286987</v>
      </c>
      <c r="G217">
        <f t="shared" si="55"/>
        <v>-5.006100000137792</v>
      </c>
      <c r="H217">
        <f t="shared" si="56"/>
        <v>5.2836000000286987</v>
      </c>
      <c r="I217">
        <f t="shared" si="57"/>
        <v>5.006100000137792</v>
      </c>
      <c r="J217">
        <f t="shared" si="58"/>
        <v>7.2785620950626546</v>
      </c>
      <c r="K217">
        <f t="shared" si="67"/>
        <v>-0.81236034430664683</v>
      </c>
      <c r="L217">
        <f t="shared" si="59"/>
        <v>0.60391048980488748</v>
      </c>
      <c r="M217">
        <f t="shared" si="51"/>
        <v>-0.68778694675609542</v>
      </c>
      <c r="N217">
        <f t="shared" si="60"/>
        <v>0.91529162774738149</v>
      </c>
      <c r="O217">
        <f t="shared" si="61"/>
        <v>3.4058819900710934E-2</v>
      </c>
      <c r="P217">
        <f t="shared" si="62"/>
        <v>-4.7887082570940284E-3</v>
      </c>
      <c r="Q217">
        <f t="shared" si="52"/>
        <v>3.4393821244529138E-2</v>
      </c>
      <c r="R217">
        <f t="shared" si="63"/>
        <v>29.07498974569641</v>
      </c>
      <c r="S217">
        <f t="shared" si="53"/>
        <v>2.3243053153640923E-2</v>
      </c>
      <c r="T217">
        <f t="shared" si="64"/>
        <v>-39.555708798219811</v>
      </c>
    </row>
    <row r="218" spans="1:20" x14ac:dyDescent="0.2">
      <c r="A218" s="3" t="s">
        <v>222</v>
      </c>
      <c r="B218">
        <v>14.760356399999999</v>
      </c>
      <c r="C218">
        <v>47.219863099999998</v>
      </c>
      <c r="D218">
        <f t="shared" si="65"/>
        <v>3.9599999999140323E-5</v>
      </c>
      <c r="E218">
        <f t="shared" si="66"/>
        <v>-4.1400000000635373E-5</v>
      </c>
      <c r="F218" s="2">
        <f t="shared" si="54"/>
        <v>4.3955999999045758</v>
      </c>
      <c r="G218">
        <f t="shared" si="55"/>
        <v>-4.5954000000705264</v>
      </c>
      <c r="H218">
        <f t="shared" si="56"/>
        <v>4.3955999999045758</v>
      </c>
      <c r="I218">
        <f t="shared" si="57"/>
        <v>4.5954000000705264</v>
      </c>
      <c r="J218">
        <f t="shared" si="58"/>
        <v>6.3591666529356896</v>
      </c>
      <c r="K218">
        <f t="shared" si="67"/>
        <v>-0.76317959805221947</v>
      </c>
      <c r="L218">
        <f t="shared" si="59"/>
        <v>0.85180972533676769</v>
      </c>
      <c r="M218">
        <f t="shared" si="51"/>
        <v>-0.72264185716049356</v>
      </c>
      <c r="N218">
        <f t="shared" si="60"/>
        <v>1.1170456847858403</v>
      </c>
      <c r="O218">
        <f t="shared" si="61"/>
        <v>-1.5549242125602292E-2</v>
      </c>
      <c r="P218">
        <f t="shared" si="62"/>
        <v>-2.1462434947723268E-3</v>
      </c>
      <c r="Q218">
        <f t="shared" si="52"/>
        <v>1.5696664990355672E-2</v>
      </c>
      <c r="R218">
        <f t="shared" si="63"/>
        <v>63.707800390364383</v>
      </c>
      <c r="S218">
        <f t="shared" si="53"/>
        <v>2.0307094532766055E-2</v>
      </c>
      <c r="T218">
        <f t="shared" si="64"/>
        <v>81.053705817617114</v>
      </c>
    </row>
    <row r="219" spans="1:20" x14ac:dyDescent="0.2">
      <c r="A219" s="3" t="s">
        <v>223</v>
      </c>
      <c r="B219">
        <v>14.760405199999999</v>
      </c>
      <c r="C219">
        <v>47.219810000000003</v>
      </c>
      <c r="D219">
        <f t="shared" si="65"/>
        <v>4.8800000000071009E-5</v>
      </c>
      <c r="E219">
        <f t="shared" si="66"/>
        <v>-5.3099999995254166E-5</v>
      </c>
      <c r="F219" s="2">
        <f t="shared" si="54"/>
        <v>5.416800000007882</v>
      </c>
      <c r="G219">
        <f t="shared" si="55"/>
        <v>-5.8940999994732124</v>
      </c>
      <c r="H219">
        <f t="shared" si="56"/>
        <v>5.416800000007882</v>
      </c>
      <c r="I219">
        <f t="shared" si="57"/>
        <v>5.8940999994732124</v>
      </c>
      <c r="J219">
        <f t="shared" si="58"/>
        <v>8.0051319192050503</v>
      </c>
      <c r="K219">
        <f t="shared" si="67"/>
        <v>-0.74322495049049297</v>
      </c>
      <c r="L219">
        <f t="shared" si="59"/>
        <v>0.75292950333321473</v>
      </c>
      <c r="M219">
        <f t="shared" si="51"/>
        <v>-0.7362901772215299</v>
      </c>
      <c r="N219">
        <f t="shared" si="60"/>
        <v>1.0531030633620402</v>
      </c>
      <c r="O219">
        <f t="shared" si="61"/>
        <v>-1.8402279429248516E-2</v>
      </c>
      <c r="P219">
        <f t="shared" si="62"/>
        <v>5.232254243668532E-3</v>
      </c>
      <c r="Q219">
        <f t="shared" si="52"/>
        <v>1.913165891036453E-2</v>
      </c>
      <c r="R219">
        <f t="shared" si="63"/>
        <v>52.269382633528579</v>
      </c>
      <c r="S219">
        <f t="shared" si="53"/>
        <v>2.5563250580249244E-2</v>
      </c>
      <c r="T219">
        <f t="shared" si="64"/>
        <v>14.51131273353035</v>
      </c>
    </row>
    <row r="220" spans="1:20" x14ac:dyDescent="0.2">
      <c r="A220" s="3" t="s">
        <v>224</v>
      </c>
      <c r="B220">
        <v>14.7604595</v>
      </c>
      <c r="C220">
        <v>47.219757600000001</v>
      </c>
      <c r="D220">
        <f t="shared" si="65"/>
        <v>5.4300000000395698E-5</v>
      </c>
      <c r="E220">
        <f t="shared" si="66"/>
        <v>-5.2400000001284752E-5</v>
      </c>
      <c r="F220" s="2">
        <f t="shared" si="54"/>
        <v>6.0273000000439225</v>
      </c>
      <c r="G220">
        <f t="shared" si="55"/>
        <v>-5.8164000001426075</v>
      </c>
      <c r="H220">
        <f t="shared" si="56"/>
        <v>6.0273000000439225</v>
      </c>
      <c r="I220">
        <f t="shared" si="57"/>
        <v>5.8164000001426075</v>
      </c>
      <c r="J220">
        <f t="shared" si="58"/>
        <v>8.3760882428606482</v>
      </c>
      <c r="K220">
        <f t="shared" si="67"/>
        <v>-0.80320321696396191</v>
      </c>
      <c r="L220">
        <f t="shared" si="59"/>
        <v>0.60561682888800694</v>
      </c>
      <c r="M220">
        <f t="shared" si="51"/>
        <v>-0.69440529176614285</v>
      </c>
      <c r="N220">
        <f t="shared" si="60"/>
        <v>0.92139592611709953</v>
      </c>
      <c r="O220">
        <f t="shared" si="61"/>
        <v>2.0749358779004436E-2</v>
      </c>
      <c r="P220">
        <f t="shared" si="62"/>
        <v>-3.476765140977868E-3</v>
      </c>
      <c r="Q220">
        <f t="shared" si="52"/>
        <v>2.1038626038440991E-2</v>
      </c>
      <c r="R220">
        <f t="shared" si="63"/>
        <v>47.531621037079006</v>
      </c>
      <c r="S220">
        <f t="shared" si="53"/>
        <v>2.6747846855694233E-2</v>
      </c>
      <c r="T220">
        <f t="shared" si="64"/>
        <v>-38.414404307543116</v>
      </c>
    </row>
    <row r="221" spans="1:20" x14ac:dyDescent="0.2">
      <c r="A221" s="3" t="s">
        <v>225</v>
      </c>
      <c r="B221">
        <v>14.760505200000001</v>
      </c>
      <c r="C221">
        <v>47.219709700000003</v>
      </c>
      <c r="D221">
        <f t="shared" si="65"/>
        <v>4.57000000011476E-5</v>
      </c>
      <c r="E221">
        <f t="shared" si="66"/>
        <v>-4.7899999998435305E-5</v>
      </c>
      <c r="F221" s="2">
        <f t="shared" si="54"/>
        <v>5.0727000001273836</v>
      </c>
      <c r="G221">
        <f t="shared" si="55"/>
        <v>-5.3168999998263189</v>
      </c>
      <c r="H221">
        <f t="shared" si="56"/>
        <v>5.0727000001273836</v>
      </c>
      <c r="I221">
        <f t="shared" si="57"/>
        <v>5.3168999998263189</v>
      </c>
      <c r="J221">
        <f t="shared" si="58"/>
        <v>7.3485856393897642</v>
      </c>
      <c r="K221">
        <f t="shared" si="67"/>
        <v>-0.76189821680669279</v>
      </c>
      <c r="L221">
        <f t="shared" si="59"/>
        <v>0.77941528900372337</v>
      </c>
      <c r="M221">
        <f t="shared" si="51"/>
        <v>-0.72352698338667532</v>
      </c>
      <c r="N221">
        <f t="shared" si="60"/>
        <v>1.0634751940790061</v>
      </c>
      <c r="O221">
        <f t="shared" si="61"/>
        <v>-3.6763620133435176E-2</v>
      </c>
      <c r="P221">
        <f t="shared" si="62"/>
        <v>8.9045290871994E-3</v>
      </c>
      <c r="Q221">
        <f t="shared" si="52"/>
        <v>3.7826636165277774E-2</v>
      </c>
      <c r="R221">
        <f t="shared" si="63"/>
        <v>26.436397770889567</v>
      </c>
      <c r="S221">
        <f t="shared" si="53"/>
        <v>2.3466663386203943E-2</v>
      </c>
      <c r="T221">
        <f t="shared" si="64"/>
        <v>11.011949040504701</v>
      </c>
    </row>
    <row r="222" spans="1:20" x14ac:dyDescent="0.2">
      <c r="A222" s="3" t="s">
        <v>226</v>
      </c>
      <c r="B222">
        <v>14.7605568</v>
      </c>
      <c r="C222">
        <v>47.219664600000002</v>
      </c>
      <c r="D222">
        <f t="shared" si="65"/>
        <v>5.1599999999041302E-5</v>
      </c>
      <c r="E222">
        <f t="shared" si="66"/>
        <v>-4.5100000001241369E-5</v>
      </c>
      <c r="F222" s="2">
        <f t="shared" si="54"/>
        <v>5.7275999998935845</v>
      </c>
      <c r="G222">
        <f t="shared" si="55"/>
        <v>-5.006100000137792</v>
      </c>
      <c r="H222">
        <f t="shared" si="56"/>
        <v>5.7275999998935845</v>
      </c>
      <c r="I222">
        <f t="shared" si="57"/>
        <v>5.006100000137792</v>
      </c>
      <c r="J222">
        <f t="shared" si="58"/>
        <v>7.6069993407493195</v>
      </c>
      <c r="K222">
        <f t="shared" si="67"/>
        <v>-0.85251540053382124</v>
      </c>
      <c r="L222">
        <f t="shared" si="59"/>
        <v>0.50925467803918123</v>
      </c>
      <c r="M222">
        <f t="shared" si="51"/>
        <v>-0.65809128881095336</v>
      </c>
      <c r="N222">
        <f t="shared" si="60"/>
        <v>0.83212046694793651</v>
      </c>
      <c r="O222">
        <f t="shared" si="61"/>
        <v>1.0985755001038084E-2</v>
      </c>
      <c r="P222">
        <f t="shared" si="62"/>
        <v>-1.3998235447218064E-2</v>
      </c>
      <c r="Q222">
        <f t="shared" si="52"/>
        <v>1.7794308319757347E-2</v>
      </c>
      <c r="R222">
        <f t="shared" si="63"/>
        <v>56.197744921036445</v>
      </c>
      <c r="S222">
        <f t="shared" si="53"/>
        <v>2.4291870799135622E-2</v>
      </c>
      <c r="T222">
        <f t="shared" si="64"/>
        <v>-65.726026389942689</v>
      </c>
    </row>
    <row r="223" spans="1:20" x14ac:dyDescent="0.2">
      <c r="A223" s="3" t="s">
        <v>227</v>
      </c>
      <c r="B223">
        <v>14.760591700000001</v>
      </c>
      <c r="C223">
        <v>47.219623200000001</v>
      </c>
      <c r="D223">
        <f t="shared" si="65"/>
        <v>3.4900000001059084E-5</v>
      </c>
      <c r="E223">
        <f t="shared" si="66"/>
        <v>-4.1400000000635373E-5</v>
      </c>
      <c r="F223" s="2">
        <f t="shared" si="54"/>
        <v>3.8739000001175583</v>
      </c>
      <c r="G223">
        <f t="shared" si="55"/>
        <v>-4.5954000000705264</v>
      </c>
      <c r="H223">
        <f t="shared" si="56"/>
        <v>3.8739000001175583</v>
      </c>
      <c r="I223">
        <f t="shared" si="57"/>
        <v>4.5954000000705264</v>
      </c>
      <c r="J223">
        <f t="shared" si="58"/>
        <v>6.0103911995442534</v>
      </c>
      <c r="K223">
        <f t="shared" si="67"/>
        <v>-0.70041331577629939</v>
      </c>
      <c r="L223">
        <f t="shared" si="59"/>
        <v>0.59282330908971148</v>
      </c>
      <c r="M223">
        <f t="shared" si="51"/>
        <v>-0.76457585662959493</v>
      </c>
      <c r="N223">
        <f t="shared" si="60"/>
        <v>0.96747905214580976</v>
      </c>
      <c r="O223">
        <f t="shared" si="61"/>
        <v>6.6143438959363726E-2</v>
      </c>
      <c r="P223">
        <f t="shared" si="62"/>
        <v>3.8004369203389777E-3</v>
      </c>
      <c r="Q223">
        <f t="shared" si="52"/>
        <v>6.6252530805672255E-2</v>
      </c>
      <c r="R223">
        <f t="shared" si="63"/>
        <v>15.093763028210001</v>
      </c>
      <c r="S223">
        <f t="shared" si="53"/>
        <v>1.9193329712739116E-2</v>
      </c>
      <c r="T223">
        <f t="shared" si="64"/>
        <v>-36.358358672320207</v>
      </c>
    </row>
    <row r="224" spans="1:20" x14ac:dyDescent="0.2">
      <c r="A224" s="3" t="s">
        <v>228</v>
      </c>
      <c r="B224">
        <v>14.760623799999999</v>
      </c>
      <c r="C224">
        <v>47.219587699999998</v>
      </c>
      <c r="D224">
        <f t="shared" si="65"/>
        <v>3.2099999998536077E-5</v>
      </c>
      <c r="E224">
        <f t="shared" si="66"/>
        <v>-3.5500000002741672E-5</v>
      </c>
      <c r="F224" s="2">
        <f t="shared" si="54"/>
        <v>3.5630999998375046</v>
      </c>
      <c r="G224">
        <f t="shared" si="55"/>
        <v>-3.9405000003043256</v>
      </c>
      <c r="H224">
        <f t="shared" si="56"/>
        <v>3.5630999998375046</v>
      </c>
      <c r="I224">
        <f t="shared" si="57"/>
        <v>3.9405000003043256</v>
      </c>
      <c r="J224">
        <f t="shared" si="58"/>
        <v>5.312553233732384</v>
      </c>
      <c r="K224">
        <f t="shared" si="67"/>
        <v>-0.73514465179000099</v>
      </c>
      <c r="L224">
        <f t="shared" si="59"/>
        <v>0.99037125251866376</v>
      </c>
      <c r="M224">
        <f t="shared" si="51"/>
        <v>-0.74173374400916647</v>
      </c>
      <c r="N224">
        <f t="shared" si="60"/>
        <v>1.2373375306751357</v>
      </c>
      <c r="O224">
        <f t="shared" si="61"/>
        <v>-9.1016928562791213E-2</v>
      </c>
      <c r="P224">
        <f t="shared" si="62"/>
        <v>-2.9684705584499638E-3</v>
      </c>
      <c r="Q224">
        <f t="shared" si="52"/>
        <v>9.1065323271048812E-2</v>
      </c>
      <c r="R224">
        <f t="shared" si="63"/>
        <v>10.981128316248087</v>
      </c>
      <c r="S224">
        <f t="shared" si="53"/>
        <v>1.6964883390491407E-2</v>
      </c>
      <c r="T224">
        <f t="shared" si="64"/>
        <v>161.91158697520393</v>
      </c>
    </row>
    <row r="225" spans="1:20" x14ac:dyDescent="0.2">
      <c r="A225" s="3" t="s">
        <v>229</v>
      </c>
      <c r="B225">
        <v>14.760671200000001</v>
      </c>
      <c r="C225">
        <v>47.219532700000002</v>
      </c>
      <c r="D225">
        <f t="shared" si="65"/>
        <v>4.7400000001474041E-5</v>
      </c>
      <c r="E225">
        <f t="shared" si="66"/>
        <v>-5.4999999996141469E-5</v>
      </c>
      <c r="F225" s="2">
        <f t="shared" si="54"/>
        <v>5.2614000001636185</v>
      </c>
      <c r="G225">
        <f t="shared" si="55"/>
        <v>-6.104999999571703</v>
      </c>
      <c r="H225">
        <f t="shared" si="56"/>
        <v>5.2614000001636185</v>
      </c>
      <c r="I225">
        <f t="shared" si="57"/>
        <v>6.104999999571703</v>
      </c>
      <c r="J225">
        <f t="shared" si="58"/>
        <v>8.0593644263361259</v>
      </c>
      <c r="K225">
        <f t="shared" si="67"/>
        <v>-0.71131524089848641</v>
      </c>
      <c r="L225">
        <f t="shared" si="59"/>
        <v>0.50683897435801795</v>
      </c>
      <c r="M225">
        <f t="shared" si="51"/>
        <v>-0.7575039018736992</v>
      </c>
      <c r="N225">
        <f t="shared" si="60"/>
        <v>0.91142630381296685</v>
      </c>
      <c r="O225">
        <f t="shared" si="61"/>
        <v>1.5671026037449031E-2</v>
      </c>
      <c r="P225">
        <f t="shared" si="62"/>
        <v>-5.3697372418352587E-3</v>
      </c>
      <c r="Q225">
        <f t="shared" si="52"/>
        <v>1.656548022584187E-2</v>
      </c>
      <c r="R225">
        <f t="shared" si="63"/>
        <v>60.366496254060706</v>
      </c>
      <c r="S225">
        <f t="shared" si="53"/>
        <v>2.5736434380763618E-2</v>
      </c>
      <c r="T225">
        <f t="shared" si="64"/>
        <v>-48.162019140215904</v>
      </c>
    </row>
    <row r="226" spans="1:20" x14ac:dyDescent="0.2">
      <c r="A226" s="3" t="s">
        <v>230</v>
      </c>
      <c r="B226">
        <v>14.760707999999999</v>
      </c>
      <c r="C226">
        <v>47.219483500000003</v>
      </c>
      <c r="D226">
        <f t="shared" si="65"/>
        <v>3.6799999998393673E-5</v>
      </c>
      <c r="E226">
        <f t="shared" si="66"/>
        <v>-4.9199999999416377E-5</v>
      </c>
      <c r="F226" s="2">
        <f t="shared" si="54"/>
        <v>4.0847999998216977</v>
      </c>
      <c r="G226">
        <f t="shared" si="55"/>
        <v>-5.4611999999352179</v>
      </c>
      <c r="H226">
        <f t="shared" si="56"/>
        <v>4.0847999998216977</v>
      </c>
      <c r="I226">
        <f t="shared" si="57"/>
        <v>5.4611999999352179</v>
      </c>
      <c r="J226">
        <f t="shared" si="58"/>
        <v>6.819845781088878</v>
      </c>
      <c r="K226">
        <f t="shared" si="67"/>
        <v>-0.64219902618056357</v>
      </c>
      <c r="L226">
        <f t="shared" si="59"/>
        <v>0.63313748412842186</v>
      </c>
      <c r="M226">
        <f t="shared" si="51"/>
        <v>-0.80078057117931856</v>
      </c>
      <c r="N226">
        <f t="shared" si="60"/>
        <v>1.0208391631333231</v>
      </c>
      <c r="O226">
        <f t="shared" si="61"/>
        <v>3.3817053844823003E-2</v>
      </c>
      <c r="P226">
        <f t="shared" si="62"/>
        <v>5.0525904892816898E-3</v>
      </c>
      <c r="Q226">
        <f t="shared" si="52"/>
        <v>3.4192423157711975E-2</v>
      </c>
      <c r="R226">
        <f t="shared" si="63"/>
        <v>29.246245444130029</v>
      </c>
      <c r="S226">
        <f t="shared" si="53"/>
        <v>2.1778207827203827E-2</v>
      </c>
      <c r="T226">
        <f t="shared" si="64"/>
        <v>-4.5420280680941998</v>
      </c>
    </row>
    <row r="227" spans="1:20" x14ac:dyDescent="0.2">
      <c r="A227" s="3" t="s">
        <v>231</v>
      </c>
      <c r="B227">
        <v>14.760746899999999</v>
      </c>
      <c r="C227">
        <v>47.2194371</v>
      </c>
      <c r="D227">
        <f t="shared" si="65"/>
        <v>3.8899999999841839E-5</v>
      </c>
      <c r="E227">
        <f t="shared" si="66"/>
        <v>-4.6400000002222441E-5</v>
      </c>
      <c r="F227" s="2">
        <f t="shared" si="54"/>
        <v>4.3178999999824441</v>
      </c>
      <c r="G227">
        <f t="shared" si="55"/>
        <v>-5.150400000246691</v>
      </c>
      <c r="H227">
        <f t="shared" si="56"/>
        <v>4.3178999999824441</v>
      </c>
      <c r="I227">
        <f t="shared" si="57"/>
        <v>5.150400000246691</v>
      </c>
      <c r="J227">
        <f t="shared" si="58"/>
        <v>6.7209285498649294</v>
      </c>
      <c r="K227">
        <f t="shared" si="67"/>
        <v>-0.69769872427856972</v>
      </c>
      <c r="L227">
        <f t="shared" si="59"/>
        <v>0.86376457612089341</v>
      </c>
      <c r="M227">
        <f t="shared" si="51"/>
        <v>-0.76632268324742103</v>
      </c>
      <c r="N227">
        <f t="shared" si="60"/>
        <v>1.1547032942798916</v>
      </c>
      <c r="O227">
        <f t="shared" si="61"/>
        <v>-3.0751646302849708E-2</v>
      </c>
      <c r="P227">
        <f t="shared" si="62"/>
        <v>1.0142931045434119E-2</v>
      </c>
      <c r="Q227">
        <f t="shared" si="52"/>
        <v>3.2381210609364212E-2</v>
      </c>
      <c r="R227">
        <f t="shared" si="63"/>
        <v>30.882106665610994</v>
      </c>
      <c r="S227">
        <f t="shared" si="53"/>
        <v>2.1462329713763148E-2</v>
      </c>
      <c r="T227">
        <f t="shared" si="64"/>
        <v>64.653370424272239</v>
      </c>
    </row>
    <row r="228" spans="1:20" x14ac:dyDescent="0.2">
      <c r="A228" s="3" t="s">
        <v>232</v>
      </c>
      <c r="B228">
        <v>14.760799199999999</v>
      </c>
      <c r="C228">
        <v>47.219386100000001</v>
      </c>
      <c r="D228">
        <f t="shared" si="65"/>
        <v>5.2300000000116142E-5</v>
      </c>
      <c r="E228">
        <f t="shared" si="66"/>
        <v>-5.0999999999135071E-5</v>
      </c>
      <c r="F228" s="2">
        <f t="shared" si="54"/>
        <v>5.8053000000128918</v>
      </c>
      <c r="G228">
        <f t="shared" si="55"/>
        <v>-5.6609999999039928</v>
      </c>
      <c r="H228">
        <f t="shared" si="56"/>
        <v>5.8053000000128918</v>
      </c>
      <c r="I228">
        <f t="shared" si="57"/>
        <v>5.6609999999039928</v>
      </c>
      <c r="J228">
        <f t="shared" si="58"/>
        <v>8.108540503016723</v>
      </c>
      <c r="K228">
        <f t="shared" si="67"/>
        <v>-0.79798220384695362</v>
      </c>
      <c r="L228">
        <f t="shared" si="59"/>
        <v>0.65708495852872251</v>
      </c>
      <c r="M228">
        <f t="shared" si="51"/>
        <v>-0.69815276840485152</v>
      </c>
      <c r="N228">
        <f t="shared" si="60"/>
        <v>0.9587376756736179</v>
      </c>
      <c r="O228">
        <f t="shared" si="61"/>
        <v>-8.5639678735705774E-3</v>
      </c>
      <c r="P228">
        <f t="shared" si="62"/>
        <v>-3.2046658217702423E-3</v>
      </c>
      <c r="Q228">
        <f t="shared" si="52"/>
        <v>9.1439285194478259E-3</v>
      </c>
      <c r="R228">
        <f t="shared" si="63"/>
        <v>109.3621847407428</v>
      </c>
      <c r="S228">
        <f t="shared" si="53"/>
        <v>2.589347118957919E-2</v>
      </c>
      <c r="T228">
        <f t="shared" si="64"/>
        <v>-14.78907560015206</v>
      </c>
    </row>
    <row r="229" spans="1:20" x14ac:dyDescent="0.2">
      <c r="A229" s="3" t="s">
        <v>233</v>
      </c>
      <c r="B229">
        <v>14.760847200000001</v>
      </c>
      <c r="C229">
        <v>47.219335700000002</v>
      </c>
      <c r="D229">
        <f t="shared" si="65"/>
        <v>4.8000000001380272E-5</v>
      </c>
      <c r="E229">
        <f t="shared" si="66"/>
        <v>-5.0399999999228839E-5</v>
      </c>
      <c r="F229" s="2">
        <f t="shared" si="54"/>
        <v>5.3280000001532102</v>
      </c>
      <c r="G229">
        <f t="shared" si="55"/>
        <v>-5.5943999999144012</v>
      </c>
      <c r="H229">
        <f t="shared" si="56"/>
        <v>5.3280000001532102</v>
      </c>
      <c r="I229">
        <f t="shared" si="57"/>
        <v>5.5943999999144012</v>
      </c>
      <c r="J229">
        <f t="shared" si="58"/>
        <v>7.7256000000436771</v>
      </c>
      <c r="K229">
        <f t="shared" si="67"/>
        <v>-0.76101275424673176</v>
      </c>
      <c r="L229">
        <f t="shared" si="59"/>
        <v>0.58764367815934149</v>
      </c>
      <c r="M229">
        <f t="shared" si="51"/>
        <v>-0.7241379310193089</v>
      </c>
      <c r="N229">
        <f t="shared" si="60"/>
        <v>0.93257752258006144</v>
      </c>
      <c r="O229">
        <f t="shared" si="61"/>
        <v>-0.43421360469508835</v>
      </c>
      <c r="P229">
        <f t="shared" si="62"/>
        <v>1.5544770914377448E-2</v>
      </c>
      <c r="Q229">
        <f t="shared" si="52"/>
        <v>0.43449176563553299</v>
      </c>
      <c r="R229">
        <f t="shared" si="63"/>
        <v>2.30153958967967</v>
      </c>
      <c r="S229">
        <f t="shared" si="53"/>
        <v>2.4670605141445562E-2</v>
      </c>
      <c r="T229">
        <f t="shared" si="64"/>
        <v>-82.243904552590635</v>
      </c>
    </row>
    <row r="230" spans="1:20" x14ac:dyDescent="0.2">
      <c r="A230" s="3" t="s">
        <v>234</v>
      </c>
      <c r="B230">
        <v>14.760888100000001</v>
      </c>
      <c r="C230">
        <v>47.219304700000002</v>
      </c>
      <c r="D230">
        <f t="shared" si="65"/>
        <v>4.0900000000121395E-5</v>
      </c>
      <c r="E230">
        <f t="shared" si="66"/>
        <v>-3.0999999999892225E-5</v>
      </c>
      <c r="F230" s="2">
        <f t="shared" si="54"/>
        <v>4.5399000000134748</v>
      </c>
      <c r="G230">
        <f t="shared" si="55"/>
        <v>-3.440999999988037</v>
      </c>
      <c r="H230">
        <f t="shared" si="56"/>
        <v>4.5399000000134748</v>
      </c>
      <c r="I230">
        <f t="shared" si="57"/>
        <v>3.440999999988037</v>
      </c>
      <c r="J230">
        <f t="shared" si="58"/>
        <v>5.6965931055359764</v>
      </c>
      <c r="K230">
        <f t="shared" si="67"/>
        <v>-0.92222901037475213</v>
      </c>
      <c r="L230">
        <f t="shared" si="59"/>
        <v>-2.7669169462919982</v>
      </c>
      <c r="M230">
        <f t="shared" si="51"/>
        <v>-0.60404524884251554</v>
      </c>
      <c r="N230">
        <f t="shared" si="60"/>
        <v>2.832084047186286</v>
      </c>
      <c r="O230">
        <f t="shared" si="61"/>
        <v>0.48571433750518272</v>
      </c>
      <c r="P230">
        <f t="shared" si="62"/>
        <v>0.10603622861100988</v>
      </c>
      <c r="Q230">
        <f t="shared" si="52"/>
        <v>0.49715399971854285</v>
      </c>
      <c r="R230">
        <f t="shared" si="63"/>
        <v>2.0114491698068138</v>
      </c>
      <c r="S230">
        <f t="shared" si="53"/>
        <v>1.8191260116672447E-2</v>
      </c>
      <c r="T230">
        <f t="shared" si="64"/>
        <v>313749.81526830775</v>
      </c>
    </row>
    <row r="231" spans="1:20" x14ac:dyDescent="0.2">
      <c r="F231" s="2">
        <f>SUM(F3:F230)</f>
        <v>-15.761999999837656</v>
      </c>
      <c r="G231">
        <f>SUM(G3:G230)</f>
        <v>3.5964000002269927</v>
      </c>
      <c r="H231">
        <f t="shared" ref="H231:I231" si="68">SUM(H3:H230)</f>
        <v>4981.4358000004031</v>
      </c>
      <c r="I231">
        <f t="shared" si="68"/>
        <v>1892.5499999989402</v>
      </c>
      <c r="J231">
        <f>SUM(J3:J230)</f>
        <v>5713.2010942092502</v>
      </c>
    </row>
    <row r="233" spans="1:20" x14ac:dyDescent="0.2">
      <c r="E233" s="1"/>
    </row>
    <row r="241" spans="4:5" x14ac:dyDescent="0.2">
      <c r="D241" s="8"/>
      <c r="E241" s="8"/>
    </row>
  </sheetData>
  <mergeCells count="1">
    <mergeCell ref="D241:E24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AB583-54CC-6C4E-BF67-825E87368FB3}">
  <dimension ref="A1:AU233"/>
  <sheetViews>
    <sheetView tabSelected="1" topLeftCell="T212" zoomScale="85" zoomScaleNormal="50" workbookViewId="0">
      <selection activeCell="AD230" sqref="AD230"/>
    </sheetView>
  </sheetViews>
  <sheetFormatPr baseColWidth="10" defaultRowHeight="15" x14ac:dyDescent="0.2"/>
  <cols>
    <col min="2" max="5" width="11.1640625" bestFit="1" customWidth="1"/>
    <col min="6" max="6" width="13.1640625" bestFit="1" customWidth="1"/>
    <col min="7" max="7" width="13.83203125" customWidth="1"/>
    <col min="8" max="8" width="14.83203125" customWidth="1"/>
    <col min="9" max="9" width="15.33203125" customWidth="1"/>
    <col min="10" max="10" width="32.83203125" customWidth="1"/>
    <col min="11" max="12" width="14.83203125" customWidth="1"/>
    <col min="13" max="31" width="13.83203125" customWidth="1"/>
    <col min="32" max="32" width="11" bestFit="1" customWidth="1"/>
    <col min="36" max="36" width="28.1640625" customWidth="1"/>
    <col min="37" max="37" width="15.83203125" customWidth="1"/>
    <col min="38" max="38" width="15" customWidth="1"/>
    <col min="39" max="39" width="14.33203125" customWidth="1"/>
  </cols>
  <sheetData>
    <row r="1" spans="1:47" ht="56" customHeight="1" x14ac:dyDescent="0.2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251</v>
      </c>
      <c r="G1" s="6" t="s">
        <v>252</v>
      </c>
      <c r="H1" s="6" t="s">
        <v>253</v>
      </c>
      <c r="I1" s="6" t="s">
        <v>254</v>
      </c>
      <c r="J1" s="6" t="s">
        <v>255</v>
      </c>
      <c r="K1" s="5" t="s">
        <v>262</v>
      </c>
      <c r="L1" s="5" t="s">
        <v>261</v>
      </c>
      <c r="M1" s="5" t="s">
        <v>260</v>
      </c>
      <c r="N1" s="5" t="s">
        <v>259</v>
      </c>
      <c r="O1" s="5" t="s">
        <v>258</v>
      </c>
      <c r="P1" s="5" t="s">
        <v>257</v>
      </c>
      <c r="Q1" s="5" t="s">
        <v>256</v>
      </c>
      <c r="R1" s="5" t="s">
        <v>263</v>
      </c>
      <c r="S1" s="5" t="s">
        <v>272</v>
      </c>
      <c r="T1" s="5" t="s">
        <v>265</v>
      </c>
      <c r="U1" s="7" t="s">
        <v>266</v>
      </c>
      <c r="V1" s="5" t="s">
        <v>267</v>
      </c>
      <c r="W1" s="7" t="s">
        <v>268</v>
      </c>
      <c r="X1" s="5" t="s">
        <v>269</v>
      </c>
      <c r="Y1" s="5" t="s">
        <v>271</v>
      </c>
      <c r="Z1" s="5" t="s">
        <v>270</v>
      </c>
      <c r="AA1" s="5" t="s">
        <v>276</v>
      </c>
      <c r="AB1" s="5" t="s">
        <v>275</v>
      </c>
      <c r="AC1" s="5" t="s">
        <v>274</v>
      </c>
      <c r="AD1" s="5" t="s">
        <v>273</v>
      </c>
      <c r="AE1" s="5"/>
      <c r="AF1" s="6" t="s">
        <v>236</v>
      </c>
      <c r="AG1" s="6" t="s">
        <v>235</v>
      </c>
      <c r="AH1" s="6" t="s">
        <v>238</v>
      </c>
      <c r="AI1" s="6" t="s">
        <v>237</v>
      </c>
      <c r="AJ1" s="6" t="s">
        <v>250</v>
      </c>
      <c r="AK1" s="6" t="s">
        <v>239</v>
      </c>
      <c r="AL1" s="6" t="s">
        <v>240</v>
      </c>
      <c r="AM1" s="6" t="s">
        <v>241</v>
      </c>
      <c r="AN1" s="5" t="s">
        <v>242</v>
      </c>
      <c r="AO1" s="6" t="s">
        <v>244</v>
      </c>
      <c r="AP1" s="4" t="s">
        <v>243</v>
      </c>
      <c r="AQ1" s="4" t="s">
        <v>246</v>
      </c>
      <c r="AR1" s="4" t="s">
        <v>245</v>
      </c>
      <c r="AS1" s="4" t="s">
        <v>264</v>
      </c>
      <c r="AT1" s="4" t="s">
        <v>248</v>
      </c>
      <c r="AU1" s="4" t="s">
        <v>249</v>
      </c>
    </row>
    <row r="2" spans="1:47" x14ac:dyDescent="0.2">
      <c r="A2" s="3" t="s">
        <v>5</v>
      </c>
      <c r="B2">
        <v>14.761030099999999</v>
      </c>
      <c r="C2">
        <v>47.2192723</v>
      </c>
      <c r="N2" s="5"/>
      <c r="O2" s="5"/>
      <c r="P2" s="5"/>
      <c r="Q2" s="5"/>
    </row>
    <row r="3" spans="1:47" x14ac:dyDescent="0.2">
      <c r="A3" s="3" t="s">
        <v>6</v>
      </c>
      <c r="B3">
        <v>14.762025</v>
      </c>
      <c r="C3">
        <v>47.219464100000003</v>
      </c>
      <c r="D3">
        <f>B3-B2</f>
        <v>9.9490000000024281E-4</v>
      </c>
      <c r="E3">
        <f>C3-C2</f>
        <v>1.9180000000318387E-4</v>
      </c>
      <c r="F3">
        <f>(D3/AJ$231)*(4318)</f>
        <v>7.5193890940673152E-4</v>
      </c>
      <c r="G3">
        <f t="shared" ref="G3:G66" si="0">(E3/AJ$231)*(4318)</f>
        <v>1.4496118486940395E-4</v>
      </c>
      <c r="H3">
        <f>F3*111000</f>
        <v>83.465218944147196</v>
      </c>
      <c r="I3">
        <f>G3*111000</f>
        <v>16.090691520503839</v>
      </c>
      <c r="J3">
        <f>SQRT(H3^2+I3^2)</f>
        <v>85.002077192280666</v>
      </c>
      <c r="K3">
        <f>(H3)/J3</f>
        <v>0.98191975656480734</v>
      </c>
      <c r="L3">
        <f>(I3)/J3</f>
        <v>0.18929762721098645</v>
      </c>
      <c r="M3">
        <f>SQRT(K3^2+L3^2)</f>
        <v>1</v>
      </c>
      <c r="R3">
        <v>51</v>
      </c>
      <c r="S3">
        <f>(J3)/(R3)</f>
        <v>1.666707395927072</v>
      </c>
      <c r="T3">
        <f>(R3)*(K3)</f>
        <v>50.077907584805175</v>
      </c>
      <c r="U3">
        <f>(R3)*(L3)</f>
        <v>9.654178987760309</v>
      </c>
      <c r="V3">
        <f>(T4-T3)/(S4)</f>
        <v>-2.8051840623226968E-2</v>
      </c>
      <c r="W3">
        <f>(U4-U3)/(S4)</f>
        <v>0.14367610925053048</v>
      </c>
      <c r="X3">
        <f>SQRT(V3^2+W3^2)</f>
        <v>0.14638896861348979</v>
      </c>
      <c r="Y3">
        <f>(798)*(V3)</f>
        <v>-22.38536881733512</v>
      </c>
      <c r="Z3">
        <f>(798)*(W3)</f>
        <v>114.65353518192333</v>
      </c>
      <c r="AA3">
        <f>IF(Z3&gt;=(0.7*9.81*798),Z3,0)</f>
        <v>0</v>
      </c>
      <c r="AF3" s="2">
        <f t="shared" ref="AF3:AF66" si="1">D3*111000</f>
        <v>110.43390000002695</v>
      </c>
      <c r="AG3">
        <f t="shared" ref="AG3:AG66" si="2">E3*111000</f>
        <v>21.289800000353409</v>
      </c>
      <c r="AH3">
        <f>ABS(AF3)</f>
        <v>110.43390000002695</v>
      </c>
      <c r="AI3">
        <f>ABS(AG3)</f>
        <v>21.289800000353409</v>
      </c>
      <c r="AJ3">
        <f>SQRT(AF3^2+AG3^2)</f>
        <v>112.46733682839209</v>
      </c>
      <c r="AK3">
        <f>ATAN(AF3/AG3)</f>
        <v>1.3803495353416166</v>
      </c>
      <c r="AL3">
        <f>AF4/AJ3</f>
        <v>0.9724450056719629</v>
      </c>
      <c r="AM3">
        <f t="shared" ref="AM3:AM66" si="3">AG3/AJ3</f>
        <v>0.18929762721098642</v>
      </c>
      <c r="AN3">
        <f>SQRT(AL3^2+AM3^2)</f>
        <v>0.99069817841967067</v>
      </c>
      <c r="AO3">
        <f>(AL4-AL3)/AJ3</f>
        <v>1.2396933081092917E-4</v>
      </c>
      <c r="AP3">
        <f>(AM4-AM3)/AJ3</f>
        <v>4.1384575189994432E-5</v>
      </c>
      <c r="AQ3">
        <f t="shared" ref="AQ3:AQ66" si="4">SQRT((AO3)^2+(AP3)^2)</f>
        <v>1.3069459837868546E-4</v>
      </c>
      <c r="AR3">
        <f>1/AQ3</f>
        <v>7651.4256320105624</v>
      </c>
      <c r="AS3">
        <v>85</v>
      </c>
      <c r="AT3">
        <f>(AJ4-AJ3)/AS3</f>
        <v>-1.1553458418528267E-2</v>
      </c>
      <c r="AU3">
        <f>(AT4-AT3)/(AS3/227)</f>
        <v>4.2641397904970187E-2</v>
      </c>
    </row>
    <row r="4" spans="1:47" x14ac:dyDescent="0.2">
      <c r="A4" s="3" t="s">
        <v>8</v>
      </c>
      <c r="B4">
        <v>14.763010299999999</v>
      </c>
      <c r="C4">
        <v>47.219658899999999</v>
      </c>
      <c r="D4">
        <f>B4-B3</f>
        <v>9.8529999999996676E-4</v>
      </c>
      <c r="E4">
        <f>C4-C3</f>
        <v>1.947999999956096E-4</v>
      </c>
      <c r="F4">
        <f t="shared" ref="F4:F66" si="5">(D4/AJ$231)*(4318)</f>
        <v>7.4468329222861262E-4</v>
      </c>
      <c r="G4">
        <f t="shared" si="0"/>
        <v>1.4722856523177627E-4</v>
      </c>
      <c r="H4">
        <f t="shared" ref="H4:H67" si="6">F4*111000</f>
        <v>82.659845437376006</v>
      </c>
      <c r="I4">
        <f t="shared" ref="I4:I67" si="7">G4*111000</f>
        <v>16.342370740727166</v>
      </c>
      <c r="J4">
        <f>SQRT(H4^2+I4^2)</f>
        <v>84.259854789563136</v>
      </c>
      <c r="K4">
        <f t="shared" ref="K4:K67" si="8">(H4)/J4</f>
        <v>0.98101101222897769</v>
      </c>
      <c r="L4">
        <f t="shared" ref="L4:L67" si="9">(I4)/J4</f>
        <v>0.19395204016837941</v>
      </c>
      <c r="M4">
        <f>SQRT(K4^2+L4^2)</f>
        <v>1</v>
      </c>
      <c r="N4">
        <f t="shared" ref="N4:N67" si="10">(K4-K3)/(J3)</f>
        <v>-1.0690848575076762E-5</v>
      </c>
      <c r="O4">
        <f t="shared" ref="O4:O67" si="11">(L4-L3)/(J3)</f>
        <v>5.4756461384636025E-5</v>
      </c>
      <c r="P4">
        <f t="shared" ref="P4:P67" si="12">SQRT(N4^2+O4^2)</f>
        <v>5.5790360337807077E-5</v>
      </c>
      <c r="Q4">
        <f t="shared" ref="Q4:Q67" si="13">1/P4</f>
        <v>17924.243434619595</v>
      </c>
      <c r="R4">
        <v>51</v>
      </c>
      <c r="S4">
        <f t="shared" ref="S4:S67" si="14">(J4)/(R4)</f>
        <v>1.6521540154816301</v>
      </c>
      <c r="T4">
        <f t="shared" ref="T4:T67" si="15">(R4)*(K4)</f>
        <v>50.03156162367786</v>
      </c>
      <c r="U4">
        <f>(R4)*(L4)</f>
        <v>9.8915540485873503</v>
      </c>
      <c r="V4">
        <f t="shared" ref="V4:V67" si="16">(T5-T4)/(S5)</f>
        <v>6.3634036018305751E-2</v>
      </c>
      <c r="W4">
        <f t="shared" ref="W4:W67" si="17">(U5-U4)/(S5)</f>
        <v>-0.33140379560223637</v>
      </c>
      <c r="X4">
        <f t="shared" ref="X4:X67" si="18">SQRT(V4^2+W4^2)</f>
        <v>0.33745779925725217</v>
      </c>
      <c r="Y4">
        <f t="shared" ref="Y4:Y67" si="19">(798)*(V4)</f>
        <v>50.77996074260799</v>
      </c>
      <c r="Z4">
        <f t="shared" ref="Z4:Z67" si="20">(798)*(W4)</f>
        <v>-264.46022889058463</v>
      </c>
      <c r="AA4">
        <f t="shared" ref="AA4:AA67" si="21">IF(Z4&gt;=(0.7*9.81*798),Z4,0)</f>
        <v>0</v>
      </c>
      <c r="AF4" s="2">
        <f t="shared" si="1"/>
        <v>109.36829999999631</v>
      </c>
      <c r="AG4">
        <f t="shared" si="2"/>
        <v>21.622799999512665</v>
      </c>
      <c r="AH4">
        <f t="shared" ref="AH4:AI67" si="22">ABS(AF4)</f>
        <v>109.36829999999631</v>
      </c>
      <c r="AI4">
        <f t="shared" si="22"/>
        <v>21.622799999512665</v>
      </c>
      <c r="AJ4">
        <f t="shared" ref="AJ4:AJ67" si="23">SQRT(AF4^2+AG4^2)</f>
        <v>111.48529286281719</v>
      </c>
      <c r="AK4">
        <f>ATAN(AF4/AG4)</f>
        <v>1.3756072343817822</v>
      </c>
      <c r="AL4">
        <f t="shared" ref="AL4:AL67" si="24">AF5/AJ4</f>
        <v>0.98638750615666604</v>
      </c>
      <c r="AM4">
        <f t="shared" si="3"/>
        <v>0.19395204016837944</v>
      </c>
      <c r="AN4">
        <f t="shared" ref="AN4:AN67" si="25">SQRT(AL4^2+AM4^2)</f>
        <v>1.0052749405945836</v>
      </c>
      <c r="AO4">
        <f t="shared" ref="AO4:AO67" si="26">(AL5-AL4)/AJ4</f>
        <v>-3.3675062438453878E-4</v>
      </c>
      <c r="AP4">
        <f t="shared" ref="AP4:AP67" si="27">(AM5-AM4)/AJ4</f>
        <v>-9.6622712847585293E-5</v>
      </c>
      <c r="AQ4">
        <f t="shared" si="4"/>
        <v>3.5033831029649564E-4</v>
      </c>
      <c r="AR4">
        <f t="shared" ref="AR4:AR67" si="28">1/AQ4</f>
        <v>2854.3838073366501</v>
      </c>
      <c r="AS4">
        <v>85</v>
      </c>
      <c r="AT4">
        <f t="shared" ref="AT4:AT67" si="29">(AJ5-AJ4)/AS4</f>
        <v>4.4135848498526413E-3</v>
      </c>
      <c r="AU4">
        <f t="shared" ref="AU4:AU67" si="30">(AT5-AT4)/(AS4/227)</f>
        <v>-0.13364516064500243</v>
      </c>
    </row>
    <row r="5" spans="1:47" x14ac:dyDescent="0.2">
      <c r="A5" s="3" t="s">
        <v>9</v>
      </c>
      <c r="B5">
        <v>14.764001</v>
      </c>
      <c r="C5">
        <v>47.219843500000003</v>
      </c>
      <c r="D5">
        <f t="shared" ref="D5:E68" si="31">B5-B4</f>
        <v>9.9070000000089919E-4</v>
      </c>
      <c r="E5">
        <f t="shared" si="31"/>
        <v>1.8460000000430909E-4</v>
      </c>
      <c r="F5">
        <f t="shared" si="5"/>
        <v>7.4876457689189186E-4</v>
      </c>
      <c r="G5">
        <f t="shared" si="0"/>
        <v>1.3951947198682173E-4</v>
      </c>
      <c r="H5">
        <f t="shared" si="6"/>
        <v>83.112868034999991</v>
      </c>
      <c r="I5">
        <f t="shared" si="7"/>
        <v>15.486661390537211</v>
      </c>
      <c r="J5">
        <f t="shared" ref="J5:J67" si="32">SQRT(H5^2+I5^2)</f>
        <v>84.5433942660719</v>
      </c>
      <c r="K5">
        <f t="shared" si="8"/>
        <v>0.98307938493018376</v>
      </c>
      <c r="L5">
        <f t="shared" si="9"/>
        <v>0.18318002872936651</v>
      </c>
      <c r="M5">
        <f t="shared" ref="M5:M67" si="33">SQRT(K5^2+L5^2)</f>
        <v>0.99999999999999989</v>
      </c>
      <c r="N5">
        <f t="shared" si="10"/>
        <v>2.4547546472419007E-5</v>
      </c>
      <c r="O5">
        <f t="shared" si="11"/>
        <v>-1.2784274867213733E-4</v>
      </c>
      <c r="P5">
        <f t="shared" si="12"/>
        <v>1.3017814880333353E-4</v>
      </c>
      <c r="Q5">
        <f t="shared" si="13"/>
        <v>7681.7807688350886</v>
      </c>
      <c r="R5">
        <v>51</v>
      </c>
      <c r="S5">
        <f t="shared" si="14"/>
        <v>1.6577136130602332</v>
      </c>
      <c r="T5">
        <f t="shared" si="15"/>
        <v>50.13704863143937</v>
      </c>
      <c r="U5">
        <f t="shared" ref="U5:U67" si="34">(R5)*(L5)</f>
        <v>9.342181465197692</v>
      </c>
      <c r="V5">
        <f t="shared" si="16"/>
        <v>-4.8987359287279179E-3</v>
      </c>
      <c r="W5">
        <f t="shared" si="17"/>
        <v>2.6229259314538324E-2</v>
      </c>
      <c r="X5">
        <f t="shared" si="18"/>
        <v>2.6682797040203734E-2</v>
      </c>
      <c r="Y5">
        <f t="shared" si="19"/>
        <v>-3.9091912711248784</v>
      </c>
      <c r="Z5">
        <f t="shared" si="20"/>
        <v>20.930948933001581</v>
      </c>
      <c r="AA5">
        <f t="shared" si="21"/>
        <v>0</v>
      </c>
      <c r="AF5" s="2">
        <f t="shared" si="1"/>
        <v>109.96770000009981</v>
      </c>
      <c r="AG5">
        <f t="shared" si="2"/>
        <v>20.49060000047831</v>
      </c>
      <c r="AH5">
        <f t="shared" si="22"/>
        <v>109.96770000009981</v>
      </c>
      <c r="AI5">
        <f t="shared" si="22"/>
        <v>20.49060000047831</v>
      </c>
      <c r="AJ5">
        <f t="shared" si="23"/>
        <v>111.86044757505466</v>
      </c>
      <c r="AK5">
        <f>ATAN(AF5/AG5)</f>
        <v>1.3865760812851184</v>
      </c>
      <c r="AL5">
        <f t="shared" si="24"/>
        <v>0.94884476417541919</v>
      </c>
      <c r="AM5">
        <f t="shared" si="3"/>
        <v>0.18318002872936651</v>
      </c>
      <c r="AN5">
        <f t="shared" si="25"/>
        <v>0.96636499803562748</v>
      </c>
      <c r="AO5">
        <f t="shared" si="26"/>
        <v>-3.9740998378208763E-4</v>
      </c>
      <c r="AP5">
        <f t="shared" si="27"/>
        <v>7.3573816914380726E-6</v>
      </c>
      <c r="AQ5">
        <f t="shared" si="4"/>
        <v>3.9747808276058776E-4</v>
      </c>
      <c r="AR5">
        <f t="shared" si="28"/>
        <v>2515.8619893070386</v>
      </c>
      <c r="AS5">
        <v>85</v>
      </c>
      <c r="AT5">
        <f t="shared" si="29"/>
        <v>-4.5629757241888357E-2</v>
      </c>
      <c r="AU5">
        <f t="shared" si="30"/>
        <v>-0.1508042968773021</v>
      </c>
    </row>
    <row r="6" spans="1:47" x14ac:dyDescent="0.2">
      <c r="A6" s="3" t="s">
        <v>10</v>
      </c>
      <c r="B6">
        <v>14.7649572</v>
      </c>
      <c r="C6">
        <v>47.220022499999999</v>
      </c>
      <c r="D6">
        <f t="shared" si="31"/>
        <v>9.5619999999918548E-4</v>
      </c>
      <c r="E6">
        <f t="shared" si="31"/>
        <v>1.7899999999571037E-4</v>
      </c>
      <c r="F6">
        <f t="shared" si="5"/>
        <v>7.2268970265748189E-4</v>
      </c>
      <c r="G6">
        <f t="shared" si="0"/>
        <v>1.3528702862654191E-4</v>
      </c>
      <c r="H6">
        <f t="shared" si="6"/>
        <v>80.218556994980489</v>
      </c>
      <c r="I6">
        <f t="shared" si="7"/>
        <v>15.016860177546153</v>
      </c>
      <c r="J6">
        <f t="shared" si="32"/>
        <v>81.612027152552116</v>
      </c>
      <c r="K6">
        <f t="shared" si="8"/>
        <v>0.98292567644512852</v>
      </c>
      <c r="L6">
        <f t="shared" si="9"/>
        <v>0.18400302873835128</v>
      </c>
      <c r="M6">
        <f t="shared" si="33"/>
        <v>1</v>
      </c>
      <c r="N6">
        <f t="shared" si="10"/>
        <v>-1.8181016552458564E-6</v>
      </c>
      <c r="O6">
        <f t="shared" si="11"/>
        <v>9.7346459309956232E-6</v>
      </c>
      <c r="P6">
        <f t="shared" si="12"/>
        <v>9.9029705154896517E-6</v>
      </c>
      <c r="Q6">
        <f t="shared" si="13"/>
        <v>100979.80181157342</v>
      </c>
      <c r="R6">
        <v>51</v>
      </c>
      <c r="S6">
        <f t="shared" si="14"/>
        <v>1.6002358265206298</v>
      </c>
      <c r="T6">
        <f t="shared" si="15"/>
        <v>50.129209498701556</v>
      </c>
      <c r="U6">
        <f t="shared" si="34"/>
        <v>9.3841544656559162</v>
      </c>
      <c r="V6">
        <f t="shared" si="16"/>
        <v>1.737273979582216E-2</v>
      </c>
      <c r="W6">
        <f t="shared" si="17"/>
        <v>-9.3512762990101833E-2</v>
      </c>
      <c r="X6">
        <f t="shared" si="18"/>
        <v>9.5112822111723214E-2</v>
      </c>
      <c r="Y6">
        <f t="shared" si="19"/>
        <v>13.863446357066083</v>
      </c>
      <c r="Z6">
        <f t="shared" si="20"/>
        <v>-74.623184866101269</v>
      </c>
      <c r="AA6">
        <f t="shared" si="21"/>
        <v>0</v>
      </c>
      <c r="AF6" s="2">
        <f t="shared" si="1"/>
        <v>106.13819999990959</v>
      </c>
      <c r="AG6">
        <f t="shared" si="2"/>
        <v>19.868999999523851</v>
      </c>
      <c r="AH6">
        <f t="shared" si="22"/>
        <v>106.13819999990959</v>
      </c>
      <c r="AI6">
        <f t="shared" si="22"/>
        <v>19.868999999523851</v>
      </c>
      <c r="AJ6">
        <f t="shared" si="23"/>
        <v>107.98191820949415</v>
      </c>
      <c r="AK6">
        <f>ATAN(AF6/AG6)</f>
        <v>1.3857388505199697</v>
      </c>
      <c r="AL6">
        <f t="shared" si="24"/>
        <v>0.90439030551875965</v>
      </c>
      <c r="AM6">
        <f t="shared" si="3"/>
        <v>0.18400302873835128</v>
      </c>
      <c r="AN6">
        <f t="shared" si="25"/>
        <v>0.92291870676739562</v>
      </c>
      <c r="AO6">
        <f t="shared" si="26"/>
        <v>-1.5415267003347942E-4</v>
      </c>
      <c r="AP6">
        <f t="shared" si="27"/>
        <v>-2.4988917671402797E-5</v>
      </c>
      <c r="AQ6">
        <f t="shared" si="4"/>
        <v>1.5616495024440961E-4</v>
      </c>
      <c r="AR6">
        <f t="shared" si="28"/>
        <v>6403.4855352300665</v>
      </c>
      <c r="AS6">
        <v>85</v>
      </c>
      <c r="AT6">
        <f t="shared" si="29"/>
        <v>-0.1020983265571777</v>
      </c>
      <c r="AU6">
        <f t="shared" si="30"/>
        <v>-3.7784683256927146E-2</v>
      </c>
    </row>
    <row r="7" spans="1:47" x14ac:dyDescent="0.2">
      <c r="A7" s="3" t="s">
        <v>11</v>
      </c>
      <c r="B7">
        <v>14.765836999999999</v>
      </c>
      <c r="C7">
        <v>47.220184699999997</v>
      </c>
      <c r="D7">
        <f t="shared" si="31"/>
        <v>8.7979999999987513E-4</v>
      </c>
      <c r="E7">
        <f t="shared" si="31"/>
        <v>1.621999999983359E-4</v>
      </c>
      <c r="F7">
        <f t="shared" si="5"/>
        <v>6.6494708261713431E-4</v>
      </c>
      <c r="G7">
        <f t="shared" si="0"/>
        <v>1.2258969856718342E-4</v>
      </c>
      <c r="H7">
        <f t="shared" si="6"/>
        <v>73.809126170501912</v>
      </c>
      <c r="I7">
        <f t="shared" si="7"/>
        <v>13.60745654095736</v>
      </c>
      <c r="J7">
        <f t="shared" si="32"/>
        <v>75.052981150432089</v>
      </c>
      <c r="K7">
        <f t="shared" si="8"/>
        <v>0.9834269743737819</v>
      </c>
      <c r="L7">
        <f t="shared" si="9"/>
        <v>0.18130467747421408</v>
      </c>
      <c r="M7">
        <f t="shared" si="33"/>
        <v>0.99999999999999989</v>
      </c>
      <c r="N7">
        <f t="shared" si="10"/>
        <v>6.1424516231700025E-6</v>
      </c>
      <c r="O7">
        <f t="shared" si="11"/>
        <v>-3.3063156966966956E-5</v>
      </c>
      <c r="P7">
        <f t="shared" si="12"/>
        <v>3.3628887292999739E-5</v>
      </c>
      <c r="Q7">
        <f t="shared" si="13"/>
        <v>29736.339215962169</v>
      </c>
      <c r="R7">
        <v>51</v>
      </c>
      <c r="S7">
        <f t="shared" si="14"/>
        <v>1.4716270813810213</v>
      </c>
      <c r="T7">
        <f t="shared" si="15"/>
        <v>50.154775693062874</v>
      </c>
      <c r="U7">
        <f t="shared" si="34"/>
        <v>9.2465385511849174</v>
      </c>
      <c r="V7">
        <f t="shared" si="16"/>
        <v>9.2795823779055528E-2</v>
      </c>
      <c r="W7">
        <f t="shared" si="17"/>
        <v>-0.52360323780972584</v>
      </c>
      <c r="X7">
        <f t="shared" si="18"/>
        <v>0.53176255561637831</v>
      </c>
      <c r="Y7">
        <f t="shared" si="19"/>
        <v>74.051067375686316</v>
      </c>
      <c r="Z7">
        <f t="shared" si="20"/>
        <v>-417.83538377216121</v>
      </c>
      <c r="AA7">
        <f t="shared" si="21"/>
        <v>0</v>
      </c>
      <c r="AF7" s="2">
        <f t="shared" si="1"/>
        <v>97.657799999986139</v>
      </c>
      <c r="AG7">
        <f t="shared" si="2"/>
        <v>18.004199999815285</v>
      </c>
      <c r="AH7">
        <f t="shared" si="22"/>
        <v>97.657799999986139</v>
      </c>
      <c r="AI7">
        <f t="shared" si="22"/>
        <v>18.004199999815285</v>
      </c>
      <c r="AJ7">
        <f t="shared" si="23"/>
        <v>99.30356045213405</v>
      </c>
      <c r="AK7">
        <f t="shared" ref="AK7:AK70" si="35">ATAN(AF7/AG7)</f>
        <v>1.3884833730442048</v>
      </c>
      <c r="AL7">
        <f t="shared" si="24"/>
        <v>0.88774460451142934</v>
      </c>
      <c r="AM7">
        <f t="shared" si="3"/>
        <v>0.18130467747421408</v>
      </c>
      <c r="AN7">
        <f t="shared" si="25"/>
        <v>0.90606946141738098</v>
      </c>
      <c r="AO7">
        <f t="shared" si="26"/>
        <v>-3.1009432132328425E-3</v>
      </c>
      <c r="AP7">
        <f t="shared" si="27"/>
        <v>-1.3700849510188856E-4</v>
      </c>
      <c r="AQ7">
        <f t="shared" si="4"/>
        <v>3.1039684501336204E-3</v>
      </c>
      <c r="AR7">
        <f t="shared" si="28"/>
        <v>322.16822305553774</v>
      </c>
      <c r="AS7">
        <v>85</v>
      </c>
      <c r="AT7">
        <f t="shared" si="29"/>
        <v>-0.11624677623488169</v>
      </c>
      <c r="AU7">
        <f t="shared" si="30"/>
        <v>-0.85332182207316054</v>
      </c>
    </row>
    <row r="8" spans="1:47" x14ac:dyDescent="0.2">
      <c r="A8" s="3" t="s">
        <v>12</v>
      </c>
      <c r="B8">
        <v>14.766631200000001</v>
      </c>
      <c r="C8">
        <v>47.220319799999999</v>
      </c>
      <c r="D8">
        <f t="shared" si="31"/>
        <v>7.9420000000141044E-4</v>
      </c>
      <c r="E8">
        <f t="shared" si="31"/>
        <v>1.3510000000138689E-4</v>
      </c>
      <c r="F8">
        <f t="shared" si="5"/>
        <v>6.0025116278192877E-4</v>
      </c>
      <c r="G8">
        <f t="shared" si="0"/>
        <v>1.0210769591101365E-4</v>
      </c>
      <c r="H8">
        <f t="shared" si="6"/>
        <v>66.627879068794087</v>
      </c>
      <c r="I8">
        <f t="shared" si="7"/>
        <v>11.333954246122515</v>
      </c>
      <c r="J8">
        <f t="shared" si="32"/>
        <v>67.585004165562111</v>
      </c>
      <c r="K8">
        <f t="shared" si="8"/>
        <v>0.98583820318449089</v>
      </c>
      <c r="L8">
        <f t="shared" si="9"/>
        <v>0.16769924609840778</v>
      </c>
      <c r="M8">
        <f t="shared" si="33"/>
        <v>0.99999999999999989</v>
      </c>
      <c r="N8">
        <f t="shared" si="10"/>
        <v>3.2127022454658425E-5</v>
      </c>
      <c r="O8">
        <f t="shared" si="11"/>
        <v>-1.8127769433350452E-4</v>
      </c>
      <c r="P8">
        <f t="shared" si="12"/>
        <v>1.8410254760506064E-4</v>
      </c>
      <c r="Q8">
        <f t="shared" si="13"/>
        <v>5431.7553613935534</v>
      </c>
      <c r="R8">
        <v>51</v>
      </c>
      <c r="S8">
        <f t="shared" si="14"/>
        <v>1.3251961601090609</v>
      </c>
      <c r="T8">
        <f t="shared" si="15"/>
        <v>50.277748362409035</v>
      </c>
      <c r="U8">
        <f t="shared" si="34"/>
        <v>8.5526615510187973</v>
      </c>
      <c r="V8">
        <f t="shared" si="16"/>
        <v>0.26088562453623304</v>
      </c>
      <c r="W8">
        <f t="shared" si="17"/>
        <v>-1.6621050201414818</v>
      </c>
      <c r="X8">
        <f t="shared" si="18"/>
        <v>1.6824548751955208</v>
      </c>
      <c r="Y8">
        <f t="shared" si="19"/>
        <v>208.18672837991397</v>
      </c>
      <c r="Z8">
        <f t="shared" si="20"/>
        <v>-1326.3598060729025</v>
      </c>
      <c r="AA8">
        <f t="shared" si="21"/>
        <v>0</v>
      </c>
      <c r="AF8" s="2">
        <f t="shared" si="1"/>
        <v>88.156200000156559</v>
      </c>
      <c r="AG8">
        <f t="shared" si="2"/>
        <v>14.996100000153945</v>
      </c>
      <c r="AH8">
        <f t="shared" si="22"/>
        <v>88.156200000156559</v>
      </c>
      <c r="AI8">
        <f t="shared" si="22"/>
        <v>14.996100000153945</v>
      </c>
      <c r="AJ8">
        <f t="shared" si="23"/>
        <v>89.422584472169106</v>
      </c>
      <c r="AK8">
        <f t="shared" si="35"/>
        <v>1.4023009280005192</v>
      </c>
      <c r="AL8">
        <f t="shared" si="24"/>
        <v>0.57980990267752697</v>
      </c>
      <c r="AM8">
        <f t="shared" si="3"/>
        <v>0.16769924609840778</v>
      </c>
      <c r="AN8">
        <f t="shared" si="25"/>
        <v>0.60357481755362985</v>
      </c>
      <c r="AO8">
        <f t="shared" si="26"/>
        <v>6.8622500978620235E-3</v>
      </c>
      <c r="AP8">
        <f t="shared" si="27"/>
        <v>-2.8291462577089809E-4</v>
      </c>
      <c r="AQ8">
        <f t="shared" si="4"/>
        <v>6.8680795780976826E-3</v>
      </c>
      <c r="AR8">
        <f t="shared" si="28"/>
        <v>145.60110852369877</v>
      </c>
      <c r="AS8">
        <v>85</v>
      </c>
      <c r="AT8">
        <f t="shared" si="29"/>
        <v>-0.43577256864113123</v>
      </c>
      <c r="AU8">
        <f t="shared" si="30"/>
        <v>1.5141579085925025</v>
      </c>
    </row>
    <row r="9" spans="1:47" x14ac:dyDescent="0.2">
      <c r="A9" s="3" t="s">
        <v>13</v>
      </c>
      <c r="B9">
        <v>14.767098300000001</v>
      </c>
      <c r="C9">
        <v>47.220387000000002</v>
      </c>
      <c r="D9">
        <f t="shared" si="31"/>
        <v>4.6709999999983154E-4</v>
      </c>
      <c r="E9">
        <f t="shared" si="31"/>
        <v>6.7200000003708737E-5</v>
      </c>
      <c r="F9">
        <f t="shared" si="5"/>
        <v>3.5303112331256596E-4</v>
      </c>
      <c r="G9">
        <f t="shared" si="0"/>
        <v>5.078932024817446E-5</v>
      </c>
      <c r="H9">
        <f t="shared" si="6"/>
        <v>39.18645468769482</v>
      </c>
      <c r="I9">
        <f t="shared" si="7"/>
        <v>5.6376145475473649</v>
      </c>
      <c r="J9">
        <f t="shared" si="32"/>
        <v>39.589909431286614</v>
      </c>
      <c r="K9">
        <f t="shared" si="8"/>
        <v>0.989809152145396</v>
      </c>
      <c r="L9">
        <f t="shared" si="9"/>
        <v>0.14240028907699753</v>
      </c>
      <c r="M9">
        <f t="shared" si="33"/>
        <v>1</v>
      </c>
      <c r="N9">
        <f t="shared" si="10"/>
        <v>5.8754882239520548E-5</v>
      </c>
      <c r="O9">
        <f t="shared" si="11"/>
        <v>-3.7432796422466315E-4</v>
      </c>
      <c r="P9">
        <f t="shared" si="12"/>
        <v>3.7891101988139726E-4</v>
      </c>
      <c r="Q9">
        <f t="shared" si="13"/>
        <v>2639.1420347526696</v>
      </c>
      <c r="R9">
        <v>51</v>
      </c>
      <c r="S9">
        <f t="shared" si="14"/>
        <v>0.7762727339467963</v>
      </c>
      <c r="T9">
        <f t="shared" si="15"/>
        <v>50.480266759415194</v>
      </c>
      <c r="U9">
        <f t="shared" si="34"/>
        <v>7.2624147429268744</v>
      </c>
      <c r="V9">
        <f t="shared" si="16"/>
        <v>-0.31671776327966128</v>
      </c>
      <c r="W9">
        <f t="shared" si="17"/>
        <v>1.9487861211281658</v>
      </c>
      <c r="X9">
        <f t="shared" si="18"/>
        <v>1.974354954783621</v>
      </c>
      <c r="Y9">
        <f t="shared" si="19"/>
        <v>-252.74077509716969</v>
      </c>
      <c r="Z9">
        <f t="shared" si="20"/>
        <v>1555.1313246602763</v>
      </c>
      <c r="AA9">
        <f t="shared" si="21"/>
        <v>0</v>
      </c>
      <c r="AF9" s="2">
        <f t="shared" si="1"/>
        <v>51.848099999981301</v>
      </c>
      <c r="AG9">
        <f t="shared" si="2"/>
        <v>7.4592000004116699</v>
      </c>
      <c r="AH9">
        <f t="shared" si="22"/>
        <v>51.848099999981301</v>
      </c>
      <c r="AI9">
        <f t="shared" si="22"/>
        <v>7.4592000004116699</v>
      </c>
      <c r="AJ9">
        <f t="shared" si="23"/>
        <v>52.381916137672953</v>
      </c>
      <c r="AK9">
        <f t="shared" si="35"/>
        <v>1.4279103306730603</v>
      </c>
      <c r="AL9">
        <f t="shared" si="24"/>
        <v>1.1934500417227445</v>
      </c>
      <c r="AM9">
        <f t="shared" si="3"/>
        <v>0.14240028907699753</v>
      </c>
      <c r="AN9">
        <f t="shared" si="25"/>
        <v>1.20191548971516</v>
      </c>
      <c r="AO9">
        <f t="shared" si="26"/>
        <v>-6.3206087194999936E-3</v>
      </c>
      <c r="AP9">
        <f t="shared" si="27"/>
        <v>6.8683569771265805E-4</v>
      </c>
      <c r="AQ9">
        <f t="shared" si="4"/>
        <v>6.3578170672544346E-3</v>
      </c>
      <c r="AR9">
        <f t="shared" si="28"/>
        <v>157.28668966435691</v>
      </c>
      <c r="AS9">
        <v>85</v>
      </c>
      <c r="AT9">
        <f t="shared" si="29"/>
        <v>0.13120285968645781</v>
      </c>
      <c r="AU9">
        <f t="shared" si="30"/>
        <v>-0.60055781331815161</v>
      </c>
    </row>
    <row r="10" spans="1:47" x14ac:dyDescent="0.2">
      <c r="A10" s="3" t="s">
        <v>14</v>
      </c>
      <c r="B10">
        <v>14.767661500000001</v>
      </c>
      <c r="C10">
        <v>47.220489100000002</v>
      </c>
      <c r="D10">
        <f t="shared" si="31"/>
        <v>5.6320000000020798E-4</v>
      </c>
      <c r="E10">
        <f t="shared" si="31"/>
        <v>1.0209999999943875E-4</v>
      </c>
      <c r="F10">
        <f t="shared" si="5"/>
        <v>4.2566287443755572E-4</v>
      </c>
      <c r="G10">
        <f t="shared" si="0"/>
        <v>7.7166511860474944E-5</v>
      </c>
      <c r="H10">
        <f t="shared" si="6"/>
        <v>47.248579062568687</v>
      </c>
      <c r="I10">
        <f t="shared" si="7"/>
        <v>8.5654828165127181</v>
      </c>
      <c r="J10">
        <f t="shared" si="32"/>
        <v>48.018701766205417</v>
      </c>
      <c r="K10">
        <f t="shared" si="8"/>
        <v>0.98396202572517844</v>
      </c>
      <c r="L10">
        <f t="shared" si="9"/>
        <v>0.17837805899494205</v>
      </c>
      <c r="M10">
        <f t="shared" si="33"/>
        <v>0.99999999999999978</v>
      </c>
      <c r="N10">
        <f t="shared" si="10"/>
        <v>-1.4769234141255119E-4</v>
      </c>
      <c r="O10">
        <f t="shared" si="11"/>
        <v>9.0876110692772797E-4</v>
      </c>
      <c r="P10">
        <f t="shared" si="12"/>
        <v>9.2068440693672603E-4</v>
      </c>
      <c r="Q10">
        <f t="shared" si="13"/>
        <v>1086.1485135033083</v>
      </c>
      <c r="R10">
        <v>51</v>
      </c>
      <c r="S10">
        <f t="shared" si="14"/>
        <v>0.9415431718863807</v>
      </c>
      <c r="T10">
        <f t="shared" si="15"/>
        <v>50.182063311984102</v>
      </c>
      <c r="U10">
        <f t="shared" si="34"/>
        <v>9.0972810087420442</v>
      </c>
      <c r="V10">
        <f t="shared" si="16"/>
        <v>0.12160696132564842</v>
      </c>
      <c r="W10">
        <f t="shared" si="17"/>
        <v>-0.69322459560267691</v>
      </c>
      <c r="X10">
        <f t="shared" si="18"/>
        <v>0.70381005462507618</v>
      </c>
      <c r="Y10">
        <f t="shared" si="19"/>
        <v>97.042355137867446</v>
      </c>
      <c r="Z10">
        <f t="shared" si="20"/>
        <v>-553.19322729093619</v>
      </c>
      <c r="AA10">
        <f t="shared" si="21"/>
        <v>0</v>
      </c>
      <c r="AF10" s="2">
        <f t="shared" si="1"/>
        <v>62.515200000023086</v>
      </c>
      <c r="AG10">
        <f t="shared" si="2"/>
        <v>11.333099999937701</v>
      </c>
      <c r="AH10">
        <f t="shared" si="22"/>
        <v>62.515200000023086</v>
      </c>
      <c r="AI10">
        <f t="shared" si="22"/>
        <v>11.333099999937701</v>
      </c>
      <c r="AJ10">
        <f t="shared" si="23"/>
        <v>63.534159211021866</v>
      </c>
      <c r="AK10">
        <f t="shared" si="35"/>
        <v>1.3914585003021149</v>
      </c>
      <c r="AL10">
        <f t="shared" si="24"/>
        <v>0.86236444583885141</v>
      </c>
      <c r="AM10">
        <f t="shared" si="3"/>
        <v>0.17837805899494208</v>
      </c>
      <c r="AN10">
        <f t="shared" si="25"/>
        <v>0.8806197643578938</v>
      </c>
      <c r="AO10">
        <f t="shared" si="26"/>
        <v>2.2528980011738585E-3</v>
      </c>
      <c r="AP10">
        <f t="shared" si="27"/>
        <v>-1.7619086276358847E-4</v>
      </c>
      <c r="AQ10">
        <f t="shared" si="4"/>
        <v>2.2597771181721762E-3</v>
      </c>
      <c r="AR10">
        <f t="shared" si="28"/>
        <v>442.52151770120201</v>
      </c>
      <c r="AS10">
        <v>85</v>
      </c>
      <c r="AT10">
        <f t="shared" si="29"/>
        <v>-9.3675616666154038E-2</v>
      </c>
      <c r="AU10">
        <f t="shared" si="30"/>
        <v>0.28503170441199388</v>
      </c>
    </row>
    <row r="11" spans="1:47" x14ac:dyDescent="0.2">
      <c r="A11" s="3" t="s">
        <v>15</v>
      </c>
      <c r="B11">
        <v>14.7681551</v>
      </c>
      <c r="C11">
        <v>47.220572799999999</v>
      </c>
      <c r="D11">
        <f t="shared" si="31"/>
        <v>4.9359999999865067E-4</v>
      </c>
      <c r="E11">
        <f t="shared" si="31"/>
        <v>8.3699999997577379E-5</v>
      </c>
      <c r="F11">
        <f t="shared" si="5"/>
        <v>3.7305964989652973E-4</v>
      </c>
      <c r="G11">
        <f t="shared" si="0"/>
        <v>6.3259912268073582E-5</v>
      </c>
      <c r="H11">
        <f t="shared" si="6"/>
        <v>41.409621138514801</v>
      </c>
      <c r="I11">
        <f t="shared" si="7"/>
        <v>7.0218502617561676</v>
      </c>
      <c r="J11">
        <f t="shared" si="32"/>
        <v>42.000751230589401</v>
      </c>
      <c r="K11">
        <f t="shared" si="8"/>
        <v>0.98592572573692261</v>
      </c>
      <c r="L11">
        <f t="shared" si="9"/>
        <v>0.16718392066859297</v>
      </c>
      <c r="M11">
        <f t="shared" si="33"/>
        <v>1</v>
      </c>
      <c r="N11">
        <f t="shared" si="10"/>
        <v>4.0894483597350938E-5</v>
      </c>
      <c r="O11">
        <f t="shared" si="11"/>
        <v>-2.3312038673705429E-4</v>
      </c>
      <c r="P11">
        <f t="shared" si="12"/>
        <v>2.3668010795402256E-4</v>
      </c>
      <c r="Q11">
        <f t="shared" si="13"/>
        <v>4225.1121509301483</v>
      </c>
      <c r="R11">
        <v>51</v>
      </c>
      <c r="S11">
        <f t="shared" si="14"/>
        <v>0.82354414177626278</v>
      </c>
      <c r="T11">
        <f t="shared" si="15"/>
        <v>50.282212012583052</v>
      </c>
      <c r="U11">
        <f t="shared" si="34"/>
        <v>8.5263799540982408</v>
      </c>
      <c r="V11">
        <f t="shared" si="16"/>
        <v>-6.6410878487651792E-3</v>
      </c>
      <c r="W11">
        <f t="shared" si="17"/>
        <v>3.9086741366830526E-2</v>
      </c>
      <c r="X11">
        <f t="shared" si="18"/>
        <v>3.9646909066061088E-2</v>
      </c>
      <c r="Y11">
        <f t="shared" si="19"/>
        <v>-5.2995881033146128</v>
      </c>
      <c r="Z11">
        <f t="shared" si="20"/>
        <v>31.191219610730759</v>
      </c>
      <c r="AA11">
        <f t="shared" si="21"/>
        <v>0</v>
      </c>
      <c r="AF11" s="2">
        <f t="shared" si="1"/>
        <v>54.789599999850225</v>
      </c>
      <c r="AG11">
        <f t="shared" si="2"/>
        <v>9.2906999997310891</v>
      </c>
      <c r="AH11">
        <f t="shared" si="22"/>
        <v>54.789599999850225</v>
      </c>
      <c r="AI11">
        <f t="shared" si="22"/>
        <v>9.2906999997310891</v>
      </c>
      <c r="AJ11">
        <f t="shared" si="23"/>
        <v>55.571731794398772</v>
      </c>
      <c r="AK11">
        <f t="shared" si="35"/>
        <v>1.4028236329861647</v>
      </c>
      <c r="AL11">
        <f t="shared" si="24"/>
        <v>1.0055004261316243</v>
      </c>
      <c r="AM11">
        <f t="shared" si="3"/>
        <v>0.16718392066859294</v>
      </c>
      <c r="AN11">
        <f t="shared" si="25"/>
        <v>1.0193044541651921</v>
      </c>
      <c r="AO11">
        <f t="shared" si="26"/>
        <v>-2.6870605808080347E-3</v>
      </c>
      <c r="AP11">
        <f t="shared" si="27"/>
        <v>1.1584531766905205E-5</v>
      </c>
      <c r="AQ11">
        <f t="shared" si="4"/>
        <v>2.6870855524729152E-3</v>
      </c>
      <c r="AR11">
        <f t="shared" si="28"/>
        <v>372.15041369996709</v>
      </c>
      <c r="AS11">
        <v>85</v>
      </c>
      <c r="AT11">
        <f t="shared" si="29"/>
        <v>1.3054316703975848E-2</v>
      </c>
      <c r="AU11">
        <f t="shared" si="30"/>
        <v>-0.26555108082033529</v>
      </c>
    </row>
    <row r="12" spans="1:47" x14ac:dyDescent="0.2">
      <c r="A12" s="3" t="s">
        <v>16</v>
      </c>
      <c r="B12">
        <v>14.768658500000001</v>
      </c>
      <c r="C12">
        <v>47.220658499999999</v>
      </c>
      <c r="D12">
        <f t="shared" si="31"/>
        <v>5.0340000000126395E-4</v>
      </c>
      <c r="E12">
        <f t="shared" si="31"/>
        <v>8.5699999999633292E-5</v>
      </c>
      <c r="F12">
        <f t="shared" si="5"/>
        <v>3.804664257676215E-4</v>
      </c>
      <c r="G12">
        <f t="shared" si="0"/>
        <v>6.4771499181692056E-5</v>
      </c>
      <c r="H12">
        <f t="shared" si="6"/>
        <v>42.231773260205983</v>
      </c>
      <c r="I12">
        <f t="shared" si="7"/>
        <v>7.189636409167818</v>
      </c>
      <c r="J12">
        <f t="shared" si="32"/>
        <v>42.839392437305655</v>
      </c>
      <c r="K12">
        <f t="shared" si="8"/>
        <v>0.98581634466481038</v>
      </c>
      <c r="L12">
        <f t="shared" si="9"/>
        <v>0.16782769316090712</v>
      </c>
      <c r="M12">
        <f t="shared" si="33"/>
        <v>0.99999999999999989</v>
      </c>
      <c r="N12">
        <f t="shared" si="10"/>
        <v>-2.6042646597368882E-6</v>
      </c>
      <c r="O12">
        <f t="shared" si="11"/>
        <v>1.5327642326675461E-5</v>
      </c>
      <c r="P12">
        <f t="shared" si="12"/>
        <v>1.5547308889722609E-5</v>
      </c>
      <c r="Q12">
        <f t="shared" si="13"/>
        <v>64319.812971686682</v>
      </c>
      <c r="R12">
        <v>51</v>
      </c>
      <c r="S12">
        <f t="shared" si="14"/>
        <v>0.83998808700599326</v>
      </c>
      <c r="T12">
        <f t="shared" si="15"/>
        <v>50.276633577905329</v>
      </c>
      <c r="U12">
        <f t="shared" si="34"/>
        <v>8.5592123512062628</v>
      </c>
      <c r="V12">
        <f t="shared" si="16"/>
        <v>-0.15543300627341489</v>
      </c>
      <c r="W12">
        <f t="shared" si="17"/>
        <v>0.87897819222098517</v>
      </c>
      <c r="X12">
        <f t="shared" si="18"/>
        <v>0.89261530450651727</v>
      </c>
      <c r="Y12">
        <f t="shared" si="19"/>
        <v>-124.03553900618508</v>
      </c>
      <c r="Z12">
        <f t="shared" si="20"/>
        <v>701.42459739234619</v>
      </c>
      <c r="AA12">
        <f t="shared" si="21"/>
        <v>0</v>
      </c>
      <c r="AF12" s="2">
        <f t="shared" si="1"/>
        <v>55.877400000140298</v>
      </c>
      <c r="AG12">
        <f t="shared" si="2"/>
        <v>9.5126999999592954</v>
      </c>
      <c r="AH12">
        <f t="shared" si="22"/>
        <v>55.877400000140298</v>
      </c>
      <c r="AI12">
        <f t="shared" si="22"/>
        <v>9.5126999999592954</v>
      </c>
      <c r="AJ12">
        <f t="shared" si="23"/>
        <v>56.681348714236719</v>
      </c>
      <c r="AK12">
        <f t="shared" si="35"/>
        <v>1.4021706343215807</v>
      </c>
      <c r="AL12">
        <f t="shared" si="24"/>
        <v>0.85617581621965877</v>
      </c>
      <c r="AM12">
        <f t="shared" si="3"/>
        <v>0.16782769316090709</v>
      </c>
      <c r="AN12">
        <f t="shared" si="25"/>
        <v>0.8724695770461629</v>
      </c>
      <c r="AO12">
        <f t="shared" si="26"/>
        <v>-2.3285142913070712E-3</v>
      </c>
      <c r="AP12">
        <f t="shared" si="27"/>
        <v>2.2232619789240733E-4</v>
      </c>
      <c r="AQ12">
        <f t="shared" si="4"/>
        <v>2.3391040470852435E-3</v>
      </c>
      <c r="AR12">
        <f t="shared" si="28"/>
        <v>427.51411646100121</v>
      </c>
      <c r="AS12">
        <v>85</v>
      </c>
      <c r="AT12">
        <f t="shared" si="29"/>
        <v>-8.6381110034916234E-2</v>
      </c>
      <c r="AU12">
        <f t="shared" si="30"/>
        <v>-0.16987590412662146</v>
      </c>
    </row>
    <row r="13" spans="1:47" x14ac:dyDescent="0.2">
      <c r="A13" s="3" t="s">
        <v>17</v>
      </c>
      <c r="B13">
        <v>14.769095699999999</v>
      </c>
      <c r="C13">
        <v>47.220738699999998</v>
      </c>
      <c r="D13">
        <f t="shared" si="31"/>
        <v>4.3719999999858317E-4</v>
      </c>
      <c r="E13">
        <f t="shared" si="31"/>
        <v>8.0199999999308602E-5</v>
      </c>
      <c r="F13">
        <f t="shared" si="5"/>
        <v>3.3043289897625631E-4</v>
      </c>
      <c r="G13">
        <f t="shared" si="0"/>
        <v>6.0614635173268927E-5</v>
      </c>
      <c r="H13">
        <f t="shared" si="6"/>
        <v>36.678051786364449</v>
      </c>
      <c r="I13">
        <f t="shared" si="7"/>
        <v>6.728224504232851</v>
      </c>
      <c r="J13">
        <f t="shared" si="32"/>
        <v>37.290058833723926</v>
      </c>
      <c r="K13">
        <f t="shared" si="8"/>
        <v>0.98358793022857882</v>
      </c>
      <c r="L13">
        <f t="shared" si="9"/>
        <v>0.18042944191195703</v>
      </c>
      <c r="M13">
        <f t="shared" si="33"/>
        <v>0.99999999999999989</v>
      </c>
      <c r="N13">
        <f t="shared" si="10"/>
        <v>-5.2017881427538678E-5</v>
      </c>
      <c r="O13">
        <f t="shared" si="11"/>
        <v>2.9416263943267277E-4</v>
      </c>
      <c r="P13">
        <f t="shared" si="12"/>
        <v>2.9872649434927281E-4</v>
      </c>
      <c r="Q13">
        <f t="shared" si="13"/>
        <v>3347.5437194760302</v>
      </c>
      <c r="R13">
        <v>51</v>
      </c>
      <c r="S13">
        <f t="shared" si="14"/>
        <v>0.73117762419066523</v>
      </c>
      <c r="T13">
        <f t="shared" si="15"/>
        <v>50.162984441657521</v>
      </c>
      <c r="U13">
        <f t="shared" si="34"/>
        <v>9.2019015375098085</v>
      </c>
      <c r="V13">
        <f t="shared" si="16"/>
        <v>-0.66397229122677115</v>
      </c>
      <c r="W13">
        <f t="shared" si="17"/>
        <v>3.2880352695310804</v>
      </c>
      <c r="X13">
        <f t="shared" si="18"/>
        <v>3.3544053328715737</v>
      </c>
      <c r="Y13">
        <f t="shared" si="19"/>
        <v>-529.84988839896334</v>
      </c>
      <c r="Z13">
        <f t="shared" si="20"/>
        <v>2623.852145085802</v>
      </c>
      <c r="AA13">
        <f t="shared" si="21"/>
        <v>0</v>
      </c>
      <c r="AF13" s="2">
        <f t="shared" si="1"/>
        <v>48.529199999842731</v>
      </c>
      <c r="AG13">
        <f t="shared" si="2"/>
        <v>8.9021999999232548</v>
      </c>
      <c r="AH13">
        <f t="shared" si="22"/>
        <v>48.529199999842731</v>
      </c>
      <c r="AI13">
        <f t="shared" si="22"/>
        <v>8.9021999999232548</v>
      </c>
      <c r="AJ13">
        <f t="shared" si="23"/>
        <v>49.33895436126884</v>
      </c>
      <c r="AK13">
        <f t="shared" si="35"/>
        <v>1.3893732854718612</v>
      </c>
      <c r="AL13">
        <f t="shared" si="24"/>
        <v>0.72419248568799888</v>
      </c>
      <c r="AM13">
        <f t="shared" si="3"/>
        <v>0.18042944191195703</v>
      </c>
      <c r="AN13">
        <f t="shared" si="25"/>
        <v>0.74633071746754653</v>
      </c>
      <c r="AO13">
        <f t="shared" si="26"/>
        <v>1.2530349982754307E-3</v>
      </c>
      <c r="AP13">
        <f t="shared" si="27"/>
        <v>7.0854648746058741E-4</v>
      </c>
      <c r="AQ13">
        <f t="shared" si="4"/>
        <v>1.4394911711420272E-3</v>
      </c>
      <c r="AR13">
        <f t="shared" si="28"/>
        <v>694.68991546967618</v>
      </c>
      <c r="AS13">
        <v>85</v>
      </c>
      <c r="AT13">
        <f t="shared" si="29"/>
        <v>-0.14999103008232956</v>
      </c>
      <c r="AU13">
        <f t="shared" si="30"/>
        <v>0.20097612921041519</v>
      </c>
    </row>
    <row r="14" spans="1:47" x14ac:dyDescent="0.2">
      <c r="A14" s="3" t="s">
        <v>18</v>
      </c>
      <c r="B14">
        <v>14.769417600000001</v>
      </c>
      <c r="C14">
        <v>47.220809699999997</v>
      </c>
      <c r="D14">
        <f t="shared" si="31"/>
        <v>3.2190000000120733E-4</v>
      </c>
      <c r="E14">
        <f t="shared" si="31"/>
        <v>7.0999999998377916E-5</v>
      </c>
      <c r="F14">
        <f t="shared" si="5"/>
        <v>2.4328991349771396E-4</v>
      </c>
      <c r="G14">
        <f t="shared" si="0"/>
        <v>5.3661335377068239E-5</v>
      </c>
      <c r="H14">
        <f t="shared" si="6"/>
        <v>27.005180398246249</v>
      </c>
      <c r="I14">
        <f t="shared" si="7"/>
        <v>5.9564082268545748</v>
      </c>
      <c r="J14">
        <f t="shared" si="32"/>
        <v>27.654268518743436</v>
      </c>
      <c r="K14">
        <f t="shared" si="8"/>
        <v>0.97652846539559524</v>
      </c>
      <c r="L14">
        <f t="shared" si="9"/>
        <v>0.21538838471961233</v>
      </c>
      <c r="M14">
        <f t="shared" si="33"/>
        <v>1</v>
      </c>
      <c r="N14">
        <f t="shared" si="10"/>
        <v>-1.8931224711823822E-4</v>
      </c>
      <c r="O14">
        <f t="shared" si="11"/>
        <v>9.3748693086103578E-4</v>
      </c>
      <c r="P14">
        <f t="shared" si="12"/>
        <v>9.5641041004591821E-4</v>
      </c>
      <c r="Q14">
        <f t="shared" si="13"/>
        <v>1045.5762395476111</v>
      </c>
      <c r="R14">
        <v>51</v>
      </c>
      <c r="S14">
        <f t="shared" si="14"/>
        <v>0.54224055919104774</v>
      </c>
      <c r="T14">
        <f t="shared" si="15"/>
        <v>49.802951735175355</v>
      </c>
      <c r="U14">
        <f t="shared" si="34"/>
        <v>10.984807620700229</v>
      </c>
      <c r="V14">
        <f t="shared" si="16"/>
        <v>-2.8884252961122958</v>
      </c>
      <c r="W14">
        <f t="shared" si="17"/>
        <v>10.623486507397597</v>
      </c>
      <c r="X14">
        <f t="shared" si="18"/>
        <v>11.009153748771075</v>
      </c>
      <c r="Y14">
        <f t="shared" si="19"/>
        <v>-2304.963386297612</v>
      </c>
      <c r="Z14">
        <f t="shared" si="20"/>
        <v>8477.5422329032826</v>
      </c>
      <c r="AA14">
        <f t="shared" si="21"/>
        <v>8477.5422329032826</v>
      </c>
      <c r="AB14">
        <f>((798)*(T14)^2)/(2*Y14)</f>
        <v>-429.3574780823717</v>
      </c>
      <c r="AC14">
        <f>((798)*(U14)^2)/(2*Z14)</f>
        <v>5.6792089103595513</v>
      </c>
      <c r="AD14">
        <f>SQRT((AC14)^2+(AB14)^2)</f>
        <v>429.39503653291314</v>
      </c>
      <c r="AF14" s="2">
        <f t="shared" si="1"/>
        <v>35.730900000134014</v>
      </c>
      <c r="AG14">
        <f t="shared" si="2"/>
        <v>7.8809999998199487</v>
      </c>
      <c r="AH14">
        <f t="shared" si="22"/>
        <v>35.730900000134014</v>
      </c>
      <c r="AI14">
        <f t="shared" si="22"/>
        <v>7.8809999998199487</v>
      </c>
      <c r="AJ14">
        <f t="shared" si="23"/>
        <v>36.589716804270829</v>
      </c>
      <c r="AK14">
        <f t="shared" si="35"/>
        <v>1.3537067945716159</v>
      </c>
      <c r="AL14">
        <f t="shared" si="24"/>
        <v>0.78601592228098294</v>
      </c>
      <c r="AM14">
        <f t="shared" si="3"/>
        <v>0.2153883847196123</v>
      </c>
      <c r="AN14">
        <f t="shared" si="25"/>
        <v>0.8149927523305639</v>
      </c>
      <c r="AO14">
        <f t="shared" si="26"/>
        <v>5.6969996509727101E-3</v>
      </c>
      <c r="AP14">
        <f t="shared" si="27"/>
        <v>2.5510100842090233E-3</v>
      </c>
      <c r="AQ14">
        <f t="shared" si="4"/>
        <v>6.2420715690321357E-3</v>
      </c>
      <c r="AR14">
        <f t="shared" si="28"/>
        <v>160.2032256344435</v>
      </c>
      <c r="AS14">
        <v>85</v>
      </c>
      <c r="AT14">
        <f t="shared" si="29"/>
        <v>-7.4735651303099199E-2</v>
      </c>
      <c r="AU14">
        <f t="shared" si="30"/>
        <v>0.25472682116728873</v>
      </c>
    </row>
    <row r="15" spans="1:47" x14ac:dyDescent="0.2">
      <c r="A15" s="3" t="s">
        <v>19</v>
      </c>
      <c r="B15">
        <v>14.7696767</v>
      </c>
      <c r="C15">
        <v>47.220893799999999</v>
      </c>
      <c r="D15">
        <f t="shared" si="31"/>
        <v>2.5909999999917943E-4</v>
      </c>
      <c r="E15">
        <f t="shared" si="31"/>
        <v>8.4100000002251818E-5</v>
      </c>
      <c r="F15">
        <f t="shared" si="5"/>
        <v>1.9582608445735205E-4</v>
      </c>
      <c r="G15">
        <f t="shared" si="0"/>
        <v>6.3562229654019419E-5</v>
      </c>
      <c r="H15">
        <f t="shared" si="6"/>
        <v>21.736695374766079</v>
      </c>
      <c r="I15">
        <f t="shared" si="7"/>
        <v>7.0554074915961555</v>
      </c>
      <c r="J15">
        <f t="shared" si="32"/>
        <v>22.853067642831853</v>
      </c>
      <c r="K15">
        <f t="shared" si="8"/>
        <v>0.95115000377571024</v>
      </c>
      <c r="L15">
        <f t="shared" si="9"/>
        <v>0.30872912126565955</v>
      </c>
      <c r="M15">
        <f t="shared" si="33"/>
        <v>0.99999999999999989</v>
      </c>
      <c r="N15">
        <f t="shared" si="10"/>
        <v>-9.1770504082160228E-4</v>
      </c>
      <c r="O15">
        <f t="shared" si="11"/>
        <v>3.3752741094121865E-3</v>
      </c>
      <c r="P15">
        <f t="shared" si="12"/>
        <v>3.4978075784150285E-3</v>
      </c>
      <c r="Q15">
        <f t="shared" si="13"/>
        <v>285.89337108507635</v>
      </c>
      <c r="R15">
        <v>51</v>
      </c>
      <c r="S15">
        <f t="shared" si="14"/>
        <v>0.44809936554572261</v>
      </c>
      <c r="T15">
        <f t="shared" si="15"/>
        <v>48.50865019256122</v>
      </c>
      <c r="U15">
        <f t="shared" si="34"/>
        <v>15.745185184548637</v>
      </c>
      <c r="V15">
        <f t="shared" si="16"/>
        <v>-1.2085645297495096</v>
      </c>
      <c r="W15">
        <f t="shared" si="17"/>
        <v>3.5153682319657982</v>
      </c>
      <c r="X15">
        <f t="shared" si="18"/>
        <v>3.7173165091074765</v>
      </c>
      <c r="Y15">
        <f t="shared" si="19"/>
        <v>-964.43449474010868</v>
      </c>
      <c r="Z15">
        <f t="shared" si="20"/>
        <v>2805.2638491087068</v>
      </c>
      <c r="AA15">
        <f t="shared" si="21"/>
        <v>0</v>
      </c>
      <c r="AF15" s="2">
        <f t="shared" si="1"/>
        <v>28.760099999908917</v>
      </c>
      <c r="AG15">
        <f t="shared" si="2"/>
        <v>9.3351000002499518</v>
      </c>
      <c r="AH15">
        <f t="shared" si="22"/>
        <v>28.760099999908917</v>
      </c>
      <c r="AI15">
        <f t="shared" si="22"/>
        <v>9.3351000002499518</v>
      </c>
      <c r="AJ15">
        <f t="shared" si="23"/>
        <v>30.237186443507397</v>
      </c>
      <c r="AK15">
        <f t="shared" si="35"/>
        <v>1.2569397342572464</v>
      </c>
      <c r="AL15">
        <f t="shared" si="24"/>
        <v>0.99446752614410416</v>
      </c>
      <c r="AM15">
        <f t="shared" si="3"/>
        <v>0.30872912126565955</v>
      </c>
      <c r="AN15">
        <f t="shared" si="25"/>
        <v>1.0412873430867393</v>
      </c>
      <c r="AO15">
        <f t="shared" si="26"/>
        <v>-2.1139705713655436E-3</v>
      </c>
      <c r="AP15">
        <f t="shared" si="27"/>
        <v>1.0807759157485943E-3</v>
      </c>
      <c r="AQ15">
        <f t="shared" si="4"/>
        <v>2.3742258015323177E-3</v>
      </c>
      <c r="AR15">
        <f t="shared" si="28"/>
        <v>421.18993035734144</v>
      </c>
      <c r="AS15">
        <v>85</v>
      </c>
      <c r="AT15">
        <f t="shared" si="29"/>
        <v>2.0646638561304088E-2</v>
      </c>
      <c r="AU15">
        <f t="shared" si="30"/>
        <v>-5.0259874300814578E-2</v>
      </c>
    </row>
    <row r="16" spans="1:47" x14ac:dyDescent="0.2">
      <c r="A16" s="3" t="s">
        <v>20</v>
      </c>
      <c r="B16">
        <v>14.7699476</v>
      </c>
      <c r="C16">
        <v>47.220992199999998</v>
      </c>
      <c r="D16">
        <f t="shared" si="31"/>
        <v>2.709000000002959E-4</v>
      </c>
      <c r="E16">
        <f t="shared" si="31"/>
        <v>9.8399999998832754E-5</v>
      </c>
      <c r="F16">
        <f t="shared" si="5"/>
        <v>2.0474444723937718E-4</v>
      </c>
      <c r="G16">
        <f t="shared" si="0"/>
        <v>7.4370076072697384E-5</v>
      </c>
      <c r="H16">
        <f t="shared" si="6"/>
        <v>22.726633643570867</v>
      </c>
      <c r="I16">
        <f t="shared" si="7"/>
        <v>8.2550784440694098</v>
      </c>
      <c r="J16">
        <f t="shared" si="32"/>
        <v>24.179458159496185</v>
      </c>
      <c r="K16">
        <f t="shared" si="8"/>
        <v>0.93991492669761345</v>
      </c>
      <c r="L16">
        <f t="shared" si="9"/>
        <v>0.34140874413380223</v>
      </c>
      <c r="M16">
        <f t="shared" si="33"/>
        <v>1</v>
      </c>
      <c r="N16">
        <f t="shared" si="10"/>
        <v>-4.916222738097399E-4</v>
      </c>
      <c r="O16">
        <f t="shared" si="11"/>
        <v>1.4299884540180344E-3</v>
      </c>
      <c r="P16">
        <f t="shared" si="12"/>
        <v>1.512137374292014E-3</v>
      </c>
      <c r="Q16">
        <f t="shared" si="13"/>
        <v>661.31557687885481</v>
      </c>
      <c r="R16">
        <v>51</v>
      </c>
      <c r="S16">
        <f t="shared" si="14"/>
        <v>0.47410702273521932</v>
      </c>
      <c r="T16">
        <f t="shared" si="15"/>
        <v>47.935661261578289</v>
      </c>
      <c r="U16">
        <f t="shared" si="34"/>
        <v>17.411845950823913</v>
      </c>
      <c r="V16">
        <f t="shared" si="16"/>
        <v>-1.4840259065092907</v>
      </c>
      <c r="W16">
        <f t="shared" si="17"/>
        <v>3.8524300874185302</v>
      </c>
      <c r="X16">
        <f t="shared" si="18"/>
        <v>4.1283835177510175</v>
      </c>
      <c r="Y16">
        <f t="shared" si="19"/>
        <v>-1184.2526733944139</v>
      </c>
      <c r="Z16">
        <f t="shared" si="20"/>
        <v>3074.2392097599873</v>
      </c>
      <c r="AA16">
        <f t="shared" si="21"/>
        <v>0</v>
      </c>
      <c r="AF16" s="2">
        <f t="shared" si="1"/>
        <v>30.069900000032845</v>
      </c>
      <c r="AG16">
        <f t="shared" si="2"/>
        <v>10.922399999870436</v>
      </c>
      <c r="AH16">
        <f t="shared" si="22"/>
        <v>30.069900000032845</v>
      </c>
      <c r="AI16">
        <f t="shared" si="22"/>
        <v>10.922399999870436</v>
      </c>
      <c r="AJ16">
        <f t="shared" si="23"/>
        <v>31.992150721218245</v>
      </c>
      <c r="AK16">
        <f t="shared" si="35"/>
        <v>1.2223810368506549</v>
      </c>
      <c r="AL16">
        <f t="shared" si="24"/>
        <v>0.93054700384163636</v>
      </c>
      <c r="AM16">
        <f t="shared" si="3"/>
        <v>0.34140874413380223</v>
      </c>
      <c r="AN16">
        <f t="shared" si="25"/>
        <v>0.9912001094277918</v>
      </c>
      <c r="AO16">
        <f t="shared" si="26"/>
        <v>-1.1429744373717113E-2</v>
      </c>
      <c r="AP16">
        <f t="shared" si="27"/>
        <v>1.1248650337913251E-3</v>
      </c>
      <c r="AQ16">
        <f t="shared" si="4"/>
        <v>1.1484963116735044E-2</v>
      </c>
      <c r="AR16">
        <f t="shared" si="28"/>
        <v>87.070371043932525</v>
      </c>
      <c r="AS16">
        <v>85</v>
      </c>
      <c r="AT16">
        <f t="shared" si="29"/>
        <v>1.8268618407347504E-3</v>
      </c>
      <c r="AU16">
        <f t="shared" si="30"/>
        <v>-0.38769612268073639</v>
      </c>
    </row>
    <row r="17" spans="1:47" x14ac:dyDescent="0.2">
      <c r="A17" s="3" t="s">
        <v>21</v>
      </c>
      <c r="B17">
        <v>14.770215800000001</v>
      </c>
      <c r="C17">
        <v>47.221101500000003</v>
      </c>
      <c r="D17">
        <f t="shared" si="31"/>
        <v>2.6820000000071786E-4</v>
      </c>
      <c r="E17">
        <f t="shared" si="31"/>
        <v>1.0930000000541895E-4</v>
      </c>
      <c r="F17">
        <f t="shared" si="5"/>
        <v>2.0270380490840885E-4</v>
      </c>
      <c r="G17">
        <f t="shared" si="0"/>
        <v>8.2608224748427394E-5</v>
      </c>
      <c r="H17">
        <f t="shared" si="6"/>
        <v>22.500122344833382</v>
      </c>
      <c r="I17">
        <f t="shared" si="7"/>
        <v>9.1695129470754413</v>
      </c>
      <c r="J17">
        <f t="shared" si="32"/>
        <v>24.296820228561899</v>
      </c>
      <c r="K17">
        <f t="shared" si="8"/>
        <v>0.92605213905248285</v>
      </c>
      <c r="L17">
        <f t="shared" si="9"/>
        <v>0.37739559583588256</v>
      </c>
      <c r="M17">
        <f t="shared" si="33"/>
        <v>0.99999999999999989</v>
      </c>
      <c r="N17">
        <f t="shared" si="10"/>
        <v>-5.7332912729833705E-4</v>
      </c>
      <c r="O17">
        <f t="shared" si="11"/>
        <v>1.4883233306841879E-3</v>
      </c>
      <c r="P17">
        <f t="shared" si="12"/>
        <v>1.5949334233338855E-3</v>
      </c>
      <c r="Q17">
        <f t="shared" si="13"/>
        <v>626.98541855728524</v>
      </c>
      <c r="R17">
        <v>51</v>
      </c>
      <c r="S17">
        <f t="shared" si="14"/>
        <v>0.4764082397757235</v>
      </c>
      <c r="T17">
        <f t="shared" si="15"/>
        <v>47.228659091676626</v>
      </c>
      <c r="U17">
        <f t="shared" si="34"/>
        <v>19.247175387630012</v>
      </c>
      <c r="V17">
        <f t="shared" si="16"/>
        <v>-2.8257256315153851</v>
      </c>
      <c r="W17">
        <f t="shared" si="17"/>
        <v>6.5433413877100106</v>
      </c>
      <c r="X17">
        <f t="shared" si="18"/>
        <v>7.1274148090820271</v>
      </c>
      <c r="Y17">
        <f t="shared" si="19"/>
        <v>-2254.9290539492772</v>
      </c>
      <c r="Z17">
        <f t="shared" si="20"/>
        <v>5221.5864273925881</v>
      </c>
      <c r="AA17">
        <f t="shared" si="21"/>
        <v>0</v>
      </c>
      <c r="AF17" s="2">
        <f t="shared" si="1"/>
        <v>29.770200000079683</v>
      </c>
      <c r="AG17">
        <f t="shared" si="2"/>
        <v>12.132300000601504</v>
      </c>
      <c r="AH17">
        <f t="shared" si="22"/>
        <v>29.770200000079683</v>
      </c>
      <c r="AI17">
        <f t="shared" si="22"/>
        <v>12.132300000601504</v>
      </c>
      <c r="AJ17">
        <f t="shared" si="23"/>
        <v>32.147433977680699</v>
      </c>
      <c r="AK17">
        <f t="shared" si="35"/>
        <v>1.1838140207039081</v>
      </c>
      <c r="AL17">
        <f t="shared" si="24"/>
        <v>0.56488489913268225</v>
      </c>
      <c r="AM17">
        <f t="shared" si="3"/>
        <v>0.37739559583588256</v>
      </c>
      <c r="AN17">
        <f t="shared" si="25"/>
        <v>0.6793543883897869</v>
      </c>
      <c r="AO17">
        <f t="shared" si="26"/>
        <v>3.3047741162464859E-3</v>
      </c>
      <c r="AP17">
        <f t="shared" si="27"/>
        <v>1.1807091631666601E-3</v>
      </c>
      <c r="AQ17">
        <f t="shared" si="4"/>
        <v>3.509359783122622E-3</v>
      </c>
      <c r="AR17">
        <f t="shared" si="28"/>
        <v>284.95225961420283</v>
      </c>
      <c r="AS17">
        <v>85</v>
      </c>
      <c r="AT17">
        <f t="shared" si="29"/>
        <v>-0.14334569511020179</v>
      </c>
      <c r="AU17">
        <f t="shared" si="30"/>
        <v>0.23469578002610514</v>
      </c>
    </row>
    <row r="18" spans="1:47" x14ac:dyDescent="0.2">
      <c r="A18" s="3" t="s">
        <v>22</v>
      </c>
      <c r="B18">
        <v>14.770379399999999</v>
      </c>
      <c r="C18">
        <v>47.221176200000002</v>
      </c>
      <c r="D18">
        <f t="shared" si="31"/>
        <v>1.6359999999870922E-4</v>
      </c>
      <c r="E18">
        <f t="shared" si="31"/>
        <v>7.4699999998983913E-5</v>
      </c>
      <c r="F18">
        <f t="shared" si="5"/>
        <v>1.2364780940591079E-4</v>
      </c>
      <c r="G18">
        <f t="shared" si="0"/>
        <v>5.6457771164845806E-5</v>
      </c>
      <c r="H18">
        <f t="shared" si="6"/>
        <v>13.724906844056097</v>
      </c>
      <c r="I18">
        <f t="shared" si="7"/>
        <v>6.266812599297884</v>
      </c>
      <c r="J18">
        <f t="shared" si="32"/>
        <v>15.087942471812934</v>
      </c>
      <c r="K18">
        <f t="shared" si="8"/>
        <v>0.909660602808949</v>
      </c>
      <c r="L18">
        <f t="shared" si="9"/>
        <v>0.41535236570562545</v>
      </c>
      <c r="M18">
        <f t="shared" si="33"/>
        <v>1</v>
      </c>
      <c r="N18">
        <f t="shared" si="10"/>
        <v>-6.7463709610300886E-4</v>
      </c>
      <c r="O18">
        <f t="shared" si="11"/>
        <v>1.5622114133734737E-3</v>
      </c>
      <c r="P18">
        <f t="shared" si="12"/>
        <v>1.701657930229412E-3</v>
      </c>
      <c r="Q18">
        <f t="shared" si="13"/>
        <v>587.66217477397663</v>
      </c>
      <c r="R18">
        <v>51</v>
      </c>
      <c r="S18">
        <f t="shared" si="14"/>
        <v>0.29584200925123399</v>
      </c>
      <c r="T18">
        <f t="shared" si="15"/>
        <v>46.392690743256402</v>
      </c>
      <c r="U18">
        <f t="shared" si="34"/>
        <v>21.182970650986899</v>
      </c>
      <c r="V18">
        <f t="shared" si="16"/>
        <v>-7.0059486949964098</v>
      </c>
      <c r="W18">
        <f t="shared" si="17"/>
        <v>14.031691455220104</v>
      </c>
      <c r="X18">
        <f t="shared" si="18"/>
        <v>15.683484377249169</v>
      </c>
      <c r="Y18">
        <f t="shared" si="19"/>
        <v>-5590.7470586071349</v>
      </c>
      <c r="Z18">
        <f t="shared" si="20"/>
        <v>11197.289781265643</v>
      </c>
      <c r="AA18">
        <f t="shared" si="21"/>
        <v>11197.289781265643</v>
      </c>
      <c r="AB18">
        <f t="shared" ref="AB18:AB78" si="36">((798)*(T18)^2)/(2*Y18)</f>
        <v>-153.60387636984626</v>
      </c>
      <c r="AC18">
        <f t="shared" ref="AC18:AC78" si="37">((798)*(U18)^2)/(2*Z18)</f>
        <v>15.989456689258908</v>
      </c>
      <c r="AD18">
        <f t="shared" ref="AD15:AD78" si="38">SQRT((AC18)^2+(AB18)^2)</f>
        <v>154.43384849527226</v>
      </c>
      <c r="AF18" s="2">
        <f t="shared" si="1"/>
        <v>18.159599999856724</v>
      </c>
      <c r="AG18">
        <f t="shared" si="2"/>
        <v>8.2916999998872143</v>
      </c>
      <c r="AH18">
        <f t="shared" si="22"/>
        <v>18.159599999856724</v>
      </c>
      <c r="AI18">
        <f t="shared" si="22"/>
        <v>8.2916999998872143</v>
      </c>
      <c r="AJ18">
        <f t="shared" si="23"/>
        <v>19.963049893313546</v>
      </c>
      <c r="AK18">
        <f t="shared" si="35"/>
        <v>1.1424661985293167</v>
      </c>
      <c r="AL18">
        <f t="shared" si="24"/>
        <v>0.67112490684586423</v>
      </c>
      <c r="AM18">
        <f t="shared" si="3"/>
        <v>0.41535236570562539</v>
      </c>
      <c r="AN18">
        <f t="shared" si="25"/>
        <v>0.78925675688341723</v>
      </c>
      <c r="AO18">
        <f t="shared" si="26"/>
        <v>2.5905267957298545E-3</v>
      </c>
      <c r="AP18">
        <f t="shared" si="27"/>
        <v>3.1144124444052387E-3</v>
      </c>
      <c r="AQ18">
        <f t="shared" si="4"/>
        <v>4.0509744449034237E-3</v>
      </c>
      <c r="AR18">
        <f t="shared" si="28"/>
        <v>246.85418622132045</v>
      </c>
      <c r="AS18">
        <v>85</v>
      </c>
      <c r="AT18">
        <f t="shared" si="29"/>
        <v>-5.5464015364743914E-2</v>
      </c>
      <c r="AU18">
        <f t="shared" si="30"/>
        <v>0.14326139111479375</v>
      </c>
    </row>
    <row r="19" spans="1:47" x14ac:dyDescent="0.2">
      <c r="A19" s="3" t="s">
        <v>23</v>
      </c>
      <c r="B19">
        <v>14.7705001</v>
      </c>
      <c r="C19">
        <v>47.221241800000001</v>
      </c>
      <c r="D19">
        <f t="shared" si="31"/>
        <v>1.2070000000008463E-4</v>
      </c>
      <c r="E19">
        <f t="shared" si="31"/>
        <v>6.5599999999221836E-5</v>
      </c>
      <c r="F19">
        <f t="shared" si="5"/>
        <v>9.1224270143164111E-5</v>
      </c>
      <c r="G19">
        <f t="shared" si="0"/>
        <v>4.9580050715131587E-5</v>
      </c>
      <c r="H19">
        <f t="shared" si="6"/>
        <v>10.125893985891217</v>
      </c>
      <c r="I19">
        <f t="shared" si="7"/>
        <v>5.503385629379606</v>
      </c>
      <c r="J19">
        <f t="shared" si="32"/>
        <v>11.524798583887264</v>
      </c>
      <c r="K19">
        <f t="shared" si="8"/>
        <v>0.87861787016808734</v>
      </c>
      <c r="L19">
        <f t="shared" si="9"/>
        <v>0.47752553672164377</v>
      </c>
      <c r="M19">
        <f t="shared" si="33"/>
        <v>1</v>
      </c>
      <c r="N19">
        <f t="shared" si="10"/>
        <v>-2.057453009173068E-3</v>
      </c>
      <c r="O19">
        <f t="shared" si="11"/>
        <v>4.1207189868445815E-3</v>
      </c>
      <c r="P19">
        <f t="shared" si="12"/>
        <v>4.6058047997604877E-3</v>
      </c>
      <c r="Q19">
        <f t="shared" si="13"/>
        <v>217.11732117956936</v>
      </c>
      <c r="R19">
        <v>51</v>
      </c>
      <c r="S19">
        <f t="shared" si="14"/>
        <v>0.2259764428213189</v>
      </c>
      <c r="T19">
        <f t="shared" si="15"/>
        <v>44.809511378572452</v>
      </c>
      <c r="U19">
        <f t="shared" si="34"/>
        <v>24.353802372803834</v>
      </c>
      <c r="V19">
        <f t="shared" si="16"/>
        <v>-33.828418067797131</v>
      </c>
      <c r="W19">
        <f t="shared" si="17"/>
        <v>46.88981218617311</v>
      </c>
      <c r="X19">
        <f t="shared" si="18"/>
        <v>57.818823542374609</v>
      </c>
      <c r="Y19">
        <f t="shared" si="19"/>
        <v>-26995.07761810211</v>
      </c>
      <c r="Z19">
        <f t="shared" si="20"/>
        <v>37418.07012456614</v>
      </c>
      <c r="AA19">
        <f t="shared" si="21"/>
        <v>37418.07012456614</v>
      </c>
      <c r="AB19">
        <f t="shared" si="36"/>
        <v>-29.677596894455753</v>
      </c>
      <c r="AC19">
        <f t="shared" si="37"/>
        <v>6.3244835323576059</v>
      </c>
      <c r="AD19">
        <f t="shared" si="38"/>
        <v>30.344008459346174</v>
      </c>
      <c r="AF19" s="2">
        <f t="shared" si="1"/>
        <v>13.397700000009394</v>
      </c>
      <c r="AG19">
        <f t="shared" si="2"/>
        <v>7.2815999999136238</v>
      </c>
      <c r="AH19">
        <f t="shared" si="22"/>
        <v>13.397700000009394</v>
      </c>
      <c r="AI19">
        <f t="shared" si="22"/>
        <v>7.2815999999136238</v>
      </c>
      <c r="AJ19">
        <f t="shared" si="23"/>
        <v>15.248608587310313</v>
      </c>
      <c r="AK19">
        <f t="shared" si="35"/>
        <v>1.0729600902316645</v>
      </c>
      <c r="AL19">
        <f t="shared" si="24"/>
        <v>0.72283972251898498</v>
      </c>
      <c r="AM19">
        <f t="shared" si="3"/>
        <v>0.47752553672164377</v>
      </c>
      <c r="AN19">
        <f t="shared" si="25"/>
        <v>0.8663301349212188</v>
      </c>
      <c r="AO19">
        <f t="shared" si="26"/>
        <v>-4.2243356110388652E-2</v>
      </c>
      <c r="AP19">
        <f t="shared" si="27"/>
        <v>1.3486928504673298E-2</v>
      </c>
      <c r="AQ19">
        <f t="shared" si="4"/>
        <v>4.4344090654328219E-2</v>
      </c>
      <c r="AR19">
        <f t="shared" si="28"/>
        <v>22.550919079505235</v>
      </c>
      <c r="AS19">
        <v>85</v>
      </c>
      <c r="AT19">
        <f t="shared" si="29"/>
        <v>-1.8198821279268634E-3</v>
      </c>
      <c r="AU19">
        <f t="shared" si="30"/>
        <v>-6.7620872665875589E-2</v>
      </c>
    </row>
    <row r="20" spans="1:47" x14ac:dyDescent="0.2">
      <c r="A20" s="3" t="s">
        <v>24</v>
      </c>
      <c r="B20">
        <v>14.7705994</v>
      </c>
      <c r="C20">
        <v>47.2213347</v>
      </c>
      <c r="D20">
        <f t="shared" si="31"/>
        <v>9.9300000000468458E-5</v>
      </c>
      <c r="E20">
        <f t="shared" si="31"/>
        <v>9.2899999998508065E-5</v>
      </c>
      <c r="F20">
        <f t="shared" si="5"/>
        <v>7.5050290184362713E-5</v>
      </c>
      <c r="G20">
        <f t="shared" si="0"/>
        <v>7.0213212064274249E-5</v>
      </c>
      <c r="H20">
        <f t="shared" si="6"/>
        <v>8.3305822104642608</v>
      </c>
      <c r="I20">
        <f t="shared" si="7"/>
        <v>7.793666539134442</v>
      </c>
      <c r="J20">
        <f t="shared" si="32"/>
        <v>11.407884908629093</v>
      </c>
      <c r="K20">
        <f t="shared" si="8"/>
        <v>0.73024774330979492</v>
      </c>
      <c r="L20">
        <f t="shared" si="9"/>
        <v>0.68318243053444527</v>
      </c>
      <c r="M20">
        <f t="shared" si="33"/>
        <v>1</v>
      </c>
      <c r="N20">
        <f t="shared" si="10"/>
        <v>-1.2873988710373438E-2</v>
      </c>
      <c r="O20">
        <f t="shared" si="11"/>
        <v>1.7844727811584395E-2</v>
      </c>
      <c r="P20">
        <f t="shared" si="12"/>
        <v>2.200395182653235E-2</v>
      </c>
      <c r="Q20">
        <f t="shared" si="13"/>
        <v>45.446381990084191</v>
      </c>
      <c r="R20">
        <v>51</v>
      </c>
      <c r="S20">
        <f t="shared" si="14"/>
        <v>0.22368401781625671</v>
      </c>
      <c r="T20">
        <f t="shared" si="15"/>
        <v>37.242634908799538</v>
      </c>
      <c r="U20">
        <f t="shared" si="34"/>
        <v>34.842303957256711</v>
      </c>
      <c r="V20">
        <f t="shared" si="16"/>
        <v>-171.536661116641</v>
      </c>
      <c r="W20">
        <f t="shared" si="17"/>
        <v>84.103048586027825</v>
      </c>
      <c r="X20">
        <f t="shared" si="18"/>
        <v>191.04488710381415</v>
      </c>
      <c r="Y20">
        <f t="shared" si="19"/>
        <v>-136886.25557107953</v>
      </c>
      <c r="Z20">
        <f t="shared" si="20"/>
        <v>67114.232771650204</v>
      </c>
      <c r="AA20">
        <f t="shared" si="21"/>
        <v>67114.232771650204</v>
      </c>
      <c r="AB20">
        <f t="shared" si="36"/>
        <v>-4.042907929771923</v>
      </c>
      <c r="AC20">
        <f t="shared" si="37"/>
        <v>7.2172541035067068</v>
      </c>
      <c r="AD20">
        <f t="shared" si="38"/>
        <v>8.2724761301074228</v>
      </c>
      <c r="AF20" s="2">
        <f t="shared" si="1"/>
        <v>11.022300000051999</v>
      </c>
      <c r="AG20">
        <f t="shared" si="2"/>
        <v>10.311899999834395</v>
      </c>
      <c r="AH20">
        <f t="shared" si="22"/>
        <v>11.022300000051999</v>
      </c>
      <c r="AI20">
        <f t="shared" si="22"/>
        <v>10.311899999834395</v>
      </c>
      <c r="AJ20">
        <f t="shared" si="23"/>
        <v>15.09391860643653</v>
      </c>
      <c r="AK20">
        <f t="shared" si="35"/>
        <v>0.81868451165250833</v>
      </c>
      <c r="AL20">
        <f t="shared" si="24"/>
        <v>7.8687319777305018E-2</v>
      </c>
      <c r="AM20">
        <f t="shared" si="3"/>
        <v>0.68318243053444527</v>
      </c>
      <c r="AN20">
        <f t="shared" si="25"/>
        <v>0.68769900951265595</v>
      </c>
      <c r="AO20">
        <f t="shared" si="26"/>
        <v>-3.7592031764339291E-2</v>
      </c>
      <c r="AP20">
        <f t="shared" si="27"/>
        <v>2.0703341261654875E-2</v>
      </c>
      <c r="AQ20">
        <f t="shared" si="4"/>
        <v>4.2916071483392271E-2</v>
      </c>
      <c r="AR20">
        <f t="shared" si="28"/>
        <v>23.301294024244079</v>
      </c>
      <c r="AS20">
        <v>85</v>
      </c>
      <c r="AT20">
        <f t="shared" si="29"/>
        <v>-2.7140473214267945E-2</v>
      </c>
      <c r="AU20">
        <f t="shared" si="30"/>
        <v>0.34179285432280287</v>
      </c>
    </row>
    <row r="21" spans="1:47" x14ac:dyDescent="0.2">
      <c r="A21" s="3" t="s">
        <v>25</v>
      </c>
      <c r="B21">
        <v>14.770610100000001</v>
      </c>
      <c r="C21">
        <v>47.221449399999997</v>
      </c>
      <c r="D21">
        <f t="shared" si="31"/>
        <v>1.0700000000696264E-5</v>
      </c>
      <c r="E21">
        <f t="shared" si="31"/>
        <v>1.146999999974696E-4</v>
      </c>
      <c r="F21">
        <f t="shared" si="5"/>
        <v>8.0869899800719778E-6</v>
      </c>
      <c r="G21">
        <f t="shared" si="0"/>
        <v>8.6689509404993823E-5</v>
      </c>
      <c r="H21">
        <f t="shared" si="6"/>
        <v>0.89765588778798955</v>
      </c>
      <c r="I21">
        <f t="shared" si="7"/>
        <v>9.6225355439543137</v>
      </c>
      <c r="J21">
        <f t="shared" si="32"/>
        <v>9.6643145844671565</v>
      </c>
      <c r="K21">
        <f t="shared" si="8"/>
        <v>9.2883554228536322E-2</v>
      </c>
      <c r="L21">
        <f t="shared" si="9"/>
        <v>0.99567697841914293</v>
      </c>
      <c r="M21">
        <f t="shared" si="33"/>
        <v>0.99999999999999989</v>
      </c>
      <c r="N21">
        <f t="shared" si="10"/>
        <v>-5.5870496081104996E-2</v>
      </c>
      <c r="O21">
        <f t="shared" si="11"/>
        <v>2.7392855940220975E-2</v>
      </c>
      <c r="P21">
        <f t="shared" si="12"/>
        <v>6.2224439643201832E-2</v>
      </c>
      <c r="Q21">
        <f t="shared" si="13"/>
        <v>16.070855852363668</v>
      </c>
      <c r="R21">
        <v>51</v>
      </c>
      <c r="S21">
        <f t="shared" si="14"/>
        <v>0.18949636440131679</v>
      </c>
      <c r="T21">
        <f t="shared" si="15"/>
        <v>4.7370612656553526</v>
      </c>
      <c r="U21">
        <f t="shared" si="34"/>
        <v>50.779525899376289</v>
      </c>
      <c r="V21">
        <f t="shared" si="16"/>
        <v>-62.109099358939467</v>
      </c>
      <c r="W21">
        <f t="shared" si="17"/>
        <v>-6.3545147765837928</v>
      </c>
      <c r="X21">
        <f t="shared" si="18"/>
        <v>62.433325085441645</v>
      </c>
      <c r="Y21">
        <f t="shared" si="19"/>
        <v>-49563.061288433695</v>
      </c>
      <c r="Z21">
        <f t="shared" si="20"/>
        <v>-5070.9027917138665</v>
      </c>
      <c r="AA21">
        <f t="shared" si="21"/>
        <v>0</v>
      </c>
      <c r="AF21" s="2">
        <f t="shared" si="1"/>
        <v>1.1877000000772853</v>
      </c>
      <c r="AG21">
        <f t="shared" si="2"/>
        <v>12.731699999719126</v>
      </c>
      <c r="AH21">
        <f t="shared" si="22"/>
        <v>1.1877000000772853</v>
      </c>
      <c r="AI21">
        <f t="shared" si="22"/>
        <v>12.731699999719126</v>
      </c>
      <c r="AJ21">
        <f t="shared" si="23"/>
        <v>12.786978383223754</v>
      </c>
      <c r="AK21">
        <f t="shared" si="35"/>
        <v>9.3017631975415641E-2</v>
      </c>
      <c r="AL21">
        <f t="shared" si="24"/>
        <v>-0.48872374792420881</v>
      </c>
      <c r="AM21">
        <f t="shared" si="3"/>
        <v>0.99567697841914293</v>
      </c>
      <c r="AN21">
        <f t="shared" si="25"/>
        <v>1.109154428895706</v>
      </c>
      <c r="AO21">
        <f t="shared" si="26"/>
        <v>-1.0347370833010645E-2</v>
      </c>
      <c r="AP21">
        <f t="shared" si="27"/>
        <v>-3.084265792635401E-3</v>
      </c>
      <c r="AQ21">
        <f t="shared" si="4"/>
        <v>1.0797257922058743E-2</v>
      </c>
      <c r="AR21">
        <f t="shared" si="28"/>
        <v>92.616107461599583</v>
      </c>
      <c r="AS21">
        <v>85</v>
      </c>
      <c r="AT21">
        <f t="shared" si="29"/>
        <v>0.10084363523259658</v>
      </c>
      <c r="AU21">
        <f t="shared" si="30"/>
        <v>9.5411142398856272E-2</v>
      </c>
    </row>
    <row r="22" spans="1:47" x14ac:dyDescent="0.2">
      <c r="A22" s="3" t="s">
        <v>26</v>
      </c>
      <c r="B22">
        <v>14.7705538</v>
      </c>
      <c r="C22">
        <v>47.221633400000002</v>
      </c>
      <c r="D22">
        <f t="shared" si="31"/>
        <v>-5.6300000000675254E-5</v>
      </c>
      <c r="E22">
        <f t="shared" si="31"/>
        <v>1.8400000000440286E-4</v>
      </c>
      <c r="F22">
        <f t="shared" si="5"/>
        <v>-4.2551171575129558E-5</v>
      </c>
      <c r="G22">
        <f t="shared" si="0"/>
        <v>1.3906599591327319E-4</v>
      </c>
      <c r="H22">
        <f t="shared" si="6"/>
        <v>-4.7231800448393813</v>
      </c>
      <c r="I22">
        <f t="shared" si="7"/>
        <v>15.436325546373325</v>
      </c>
      <c r="J22">
        <f t="shared" si="32"/>
        <v>16.142756149728172</v>
      </c>
      <c r="K22">
        <f t="shared" si="8"/>
        <v>-0.29258820495277787</v>
      </c>
      <c r="L22">
        <f t="shared" si="9"/>
        <v>0.95623853840059758</v>
      </c>
      <c r="M22">
        <f t="shared" si="33"/>
        <v>0.99999999999999989</v>
      </c>
      <c r="N22">
        <f t="shared" si="10"/>
        <v>-3.9886093919258243E-2</v>
      </c>
      <c r="O22">
        <f t="shared" si="11"/>
        <v>-4.0808315658445423E-3</v>
      </c>
      <c r="P22">
        <f t="shared" si="12"/>
        <v>4.0094309750944496E-2</v>
      </c>
      <c r="Q22">
        <f t="shared" si="13"/>
        <v>24.941195052658141</v>
      </c>
      <c r="R22">
        <v>51</v>
      </c>
      <c r="S22">
        <f t="shared" si="14"/>
        <v>0.31652463038682688</v>
      </c>
      <c r="T22">
        <f t="shared" si="15"/>
        <v>-14.921998452591671</v>
      </c>
      <c r="U22">
        <f t="shared" si="34"/>
        <v>48.768165458430474</v>
      </c>
      <c r="V22">
        <f t="shared" si="16"/>
        <v>-11.458464671422178</v>
      </c>
      <c r="W22">
        <f t="shared" si="17"/>
        <v>-4.254360555502104</v>
      </c>
      <c r="X22">
        <f t="shared" si="18"/>
        <v>12.222765495682323</v>
      </c>
      <c r="Y22">
        <f t="shared" si="19"/>
        <v>-9143.8548077948981</v>
      </c>
      <c r="Z22">
        <f t="shared" si="20"/>
        <v>-3394.979723290679</v>
      </c>
      <c r="AA22">
        <f t="shared" si="21"/>
        <v>0</v>
      </c>
      <c r="AF22" s="2">
        <f t="shared" si="1"/>
        <v>-6.2493000000749532</v>
      </c>
      <c r="AG22">
        <f t="shared" si="2"/>
        <v>20.424000000488718</v>
      </c>
      <c r="AH22">
        <f t="shared" si="22"/>
        <v>6.2493000000749532</v>
      </c>
      <c r="AI22">
        <f t="shared" si="22"/>
        <v>20.424000000488718</v>
      </c>
      <c r="AJ22">
        <f t="shared" si="23"/>
        <v>21.358687377994464</v>
      </c>
      <c r="AK22">
        <f t="shared" si="35"/>
        <v>-0.29693237318223809</v>
      </c>
      <c r="AL22">
        <f t="shared" si="24"/>
        <v>-0.62103535508911589</v>
      </c>
      <c r="AM22">
        <f t="shared" si="3"/>
        <v>0.95623853840059758</v>
      </c>
      <c r="AN22">
        <f t="shared" si="25"/>
        <v>1.1402092152728704</v>
      </c>
      <c r="AO22">
        <f t="shared" si="26"/>
        <v>1.3438571584759468E-2</v>
      </c>
      <c r="AP22">
        <f t="shared" si="27"/>
        <v>-1.9081128426697452E-3</v>
      </c>
      <c r="AQ22">
        <f t="shared" si="4"/>
        <v>1.3573359969405726E-2</v>
      </c>
      <c r="AR22">
        <f t="shared" si="28"/>
        <v>73.673725757954855</v>
      </c>
      <c r="AS22">
        <v>85</v>
      </c>
      <c r="AT22">
        <f t="shared" si="29"/>
        <v>0.13657027445683792</v>
      </c>
      <c r="AU22">
        <f t="shared" si="30"/>
        <v>-0.46963650491191661</v>
      </c>
    </row>
    <row r="23" spans="1:47" x14ac:dyDescent="0.2">
      <c r="A23" s="3" t="s">
        <v>27</v>
      </c>
      <c r="B23">
        <v>14.7704343</v>
      </c>
      <c r="C23">
        <v>47.221905300000003</v>
      </c>
      <c r="D23">
        <f t="shared" si="31"/>
        <v>-1.1950000000027217E-4</v>
      </c>
      <c r="E23">
        <f t="shared" si="31"/>
        <v>2.7190000000132386E-4</v>
      </c>
      <c r="F23">
        <f t="shared" si="5"/>
        <v>-9.0317317996067069E-5</v>
      </c>
      <c r="G23">
        <f t="shared" si="0"/>
        <v>2.0550024069618638E-4</v>
      </c>
      <c r="H23">
        <f t="shared" si="6"/>
        <v>-10.025222297563445</v>
      </c>
      <c r="I23">
        <f t="shared" si="7"/>
        <v>22.810526717276687</v>
      </c>
      <c r="J23">
        <f t="shared" si="32"/>
        <v>24.916364326184446</v>
      </c>
      <c r="K23">
        <f t="shared" si="8"/>
        <v>-0.40235494096656804</v>
      </c>
      <c r="L23">
        <f t="shared" si="9"/>
        <v>0.91548375271207816</v>
      </c>
      <c r="M23">
        <f t="shared" si="33"/>
        <v>1</v>
      </c>
      <c r="N23">
        <f t="shared" si="10"/>
        <v>-6.7997518512746989E-3</v>
      </c>
      <c r="O23">
        <f t="shared" si="11"/>
        <v>-2.5246485365019713E-3</v>
      </c>
      <c r="P23">
        <f t="shared" si="12"/>
        <v>7.2533078985918724E-3</v>
      </c>
      <c r="Q23">
        <f t="shared" si="13"/>
        <v>137.86813051106461</v>
      </c>
      <c r="R23">
        <v>51</v>
      </c>
      <c r="S23">
        <f t="shared" si="14"/>
        <v>0.48855616325851853</v>
      </c>
      <c r="T23">
        <f t="shared" si="15"/>
        <v>-20.520101989294972</v>
      </c>
      <c r="U23">
        <f t="shared" si="34"/>
        <v>46.689671388315986</v>
      </c>
      <c r="V23">
        <f t="shared" si="16"/>
        <v>3.5666250165104514</v>
      </c>
      <c r="W23">
        <f t="shared" si="17"/>
        <v>1.4971778567229133</v>
      </c>
      <c r="X23">
        <f t="shared" si="18"/>
        <v>3.868120414756965</v>
      </c>
      <c r="Y23">
        <f t="shared" si="19"/>
        <v>2846.1667631753403</v>
      </c>
      <c r="Z23">
        <f t="shared" si="20"/>
        <v>1194.7479296648849</v>
      </c>
      <c r="AA23">
        <f t="shared" si="21"/>
        <v>0</v>
      </c>
      <c r="AF23" s="2">
        <f t="shared" si="1"/>
        <v>-13.26450000003021</v>
      </c>
      <c r="AG23">
        <f t="shared" si="2"/>
        <v>30.180900000146949</v>
      </c>
      <c r="AH23">
        <f t="shared" si="22"/>
        <v>13.26450000003021</v>
      </c>
      <c r="AI23">
        <f t="shared" si="22"/>
        <v>30.180900000146949</v>
      </c>
      <c r="AJ23">
        <f t="shared" si="23"/>
        <v>32.967160706825688</v>
      </c>
      <c r="AK23">
        <f t="shared" si="35"/>
        <v>-0.41408774245847324</v>
      </c>
      <c r="AL23">
        <f t="shared" si="24"/>
        <v>-0.33400510580343878</v>
      </c>
      <c r="AM23">
        <f t="shared" si="3"/>
        <v>0.91548375271207816</v>
      </c>
      <c r="AN23">
        <f t="shared" si="25"/>
        <v>0.97451008829183283</v>
      </c>
      <c r="AO23">
        <f t="shared" si="26"/>
        <v>2.8128885120674452E-3</v>
      </c>
      <c r="AP23">
        <f t="shared" si="27"/>
        <v>3.9098154852741163E-4</v>
      </c>
      <c r="AQ23">
        <f t="shared" si="4"/>
        <v>2.8399310471576419E-3</v>
      </c>
      <c r="AR23">
        <f t="shared" si="28"/>
        <v>352.1212252673721</v>
      </c>
      <c r="AS23">
        <v>85</v>
      </c>
      <c r="AT23">
        <f t="shared" si="29"/>
        <v>-3.9284804474937034E-2</v>
      </c>
      <c r="AU23">
        <f t="shared" si="30"/>
        <v>-0.17006921844247233</v>
      </c>
    </row>
    <row r="24" spans="1:47" x14ac:dyDescent="0.2">
      <c r="A24" s="3" t="s">
        <v>28</v>
      </c>
      <c r="B24">
        <v>14.7703351</v>
      </c>
      <c r="C24">
        <v>47.2221531</v>
      </c>
      <c r="D24">
        <f t="shared" si="31"/>
        <v>-9.9199999999299848E-5</v>
      </c>
      <c r="E24">
        <f t="shared" si="31"/>
        <v>2.4779999999680058E-4</v>
      </c>
      <c r="F24">
        <f t="shared" si="5"/>
        <v>-7.4974710837876263E-5</v>
      </c>
      <c r="G24">
        <f t="shared" si="0"/>
        <v>1.8728561840238898E-4</v>
      </c>
      <c r="H24">
        <f t="shared" si="6"/>
        <v>-8.3221929030042645</v>
      </c>
      <c r="I24">
        <f t="shared" si="7"/>
        <v>20.788703642665176</v>
      </c>
      <c r="J24">
        <f t="shared" si="32"/>
        <v>22.392612483972808</v>
      </c>
      <c r="K24">
        <f t="shared" si="8"/>
        <v>-0.37164903867115795</v>
      </c>
      <c r="L24">
        <f t="shared" si="9"/>
        <v>0.9283733042557849</v>
      </c>
      <c r="M24">
        <f t="shared" si="33"/>
        <v>1</v>
      </c>
      <c r="N24">
        <f t="shared" si="10"/>
        <v>1.2323588583564521E-3</v>
      </c>
      <c r="O24">
        <f t="shared" si="11"/>
        <v>5.1731269357629354E-4</v>
      </c>
      <c r="P24">
        <f t="shared" si="12"/>
        <v>1.3365331191948736E-3</v>
      </c>
      <c r="Q24">
        <f t="shared" si="13"/>
        <v>748.20442953362738</v>
      </c>
      <c r="R24">
        <v>51</v>
      </c>
      <c r="S24">
        <f t="shared" si="14"/>
        <v>0.43907083301907468</v>
      </c>
      <c r="T24">
        <f t="shared" si="15"/>
        <v>-18.954100972229057</v>
      </c>
      <c r="U24">
        <f t="shared" si="34"/>
        <v>47.347038517045029</v>
      </c>
      <c r="V24">
        <f t="shared" si="16"/>
        <v>4.8174779422282352</v>
      </c>
      <c r="W24">
        <f t="shared" si="17"/>
        <v>1.8416444700678873</v>
      </c>
      <c r="X24">
        <f t="shared" si="18"/>
        <v>5.1574943604416301</v>
      </c>
      <c r="Y24">
        <f t="shared" si="19"/>
        <v>3844.3473978981319</v>
      </c>
      <c r="Z24">
        <f t="shared" si="20"/>
        <v>1469.632287114174</v>
      </c>
      <c r="AA24">
        <f t="shared" si="21"/>
        <v>0</v>
      </c>
      <c r="AF24" s="2">
        <f t="shared" si="1"/>
        <v>-11.011199999922283</v>
      </c>
      <c r="AG24">
        <f t="shared" si="2"/>
        <v>27.505799999644864</v>
      </c>
      <c r="AH24">
        <f t="shared" si="22"/>
        <v>11.011199999922283</v>
      </c>
      <c r="AI24">
        <f t="shared" si="22"/>
        <v>27.505799999644864</v>
      </c>
      <c r="AJ24">
        <f t="shared" si="23"/>
        <v>29.62795232645604</v>
      </c>
      <c r="AK24">
        <f t="shared" si="35"/>
        <v>-0.38078465733539091</v>
      </c>
      <c r="AL24">
        <f t="shared" si="24"/>
        <v>-0.24127215817572753</v>
      </c>
      <c r="AM24">
        <f t="shared" si="3"/>
        <v>0.9283733042557849</v>
      </c>
      <c r="AN24">
        <f t="shared" si="25"/>
        <v>0.959212826418401</v>
      </c>
      <c r="AO24">
        <f t="shared" si="26"/>
        <v>-8.2237941412340726E-3</v>
      </c>
      <c r="AP24">
        <f t="shared" si="27"/>
        <v>3.7705870770708748E-4</v>
      </c>
      <c r="AQ24">
        <f t="shared" si="4"/>
        <v>8.2324336223533311E-3</v>
      </c>
      <c r="AR24">
        <f t="shared" si="28"/>
        <v>121.47076379513389</v>
      </c>
      <c r="AS24">
        <v>85</v>
      </c>
      <c r="AT24">
        <f t="shared" si="29"/>
        <v>-0.10296711094017999</v>
      </c>
      <c r="AU24">
        <f t="shared" si="30"/>
        <v>0.35220903141485399</v>
      </c>
    </row>
    <row r="25" spans="1:47" x14ac:dyDescent="0.2">
      <c r="A25" s="3" t="s">
        <v>29</v>
      </c>
      <c r="B25">
        <v>14.770270699999999</v>
      </c>
      <c r="C25">
        <v>47.222329799999997</v>
      </c>
      <c r="D25">
        <f t="shared" si="31"/>
        <v>-6.4400000001185731E-5</v>
      </c>
      <c r="E25">
        <f t="shared" si="31"/>
        <v>1.7669999999725405E-4</v>
      </c>
      <c r="F25">
        <f t="shared" si="5"/>
        <v>-4.8673098569377107E-5</v>
      </c>
      <c r="G25">
        <f t="shared" si="0"/>
        <v>1.3354870367883429E-4</v>
      </c>
      <c r="H25">
        <f t="shared" si="6"/>
        <v>-5.4027139412008589</v>
      </c>
      <c r="I25">
        <f t="shared" si="7"/>
        <v>14.823906108350606</v>
      </c>
      <c r="J25">
        <f t="shared" si="32"/>
        <v>15.77775364998581</v>
      </c>
      <c r="K25">
        <f t="shared" si="8"/>
        <v>-0.34242605513147417</v>
      </c>
      <c r="L25">
        <f t="shared" si="9"/>
        <v>0.9395447816720055</v>
      </c>
      <c r="M25">
        <f t="shared" si="33"/>
        <v>0.99999999999999989</v>
      </c>
      <c r="N25">
        <f t="shared" si="10"/>
        <v>1.3050278774126829E-3</v>
      </c>
      <c r="O25">
        <f t="shared" si="11"/>
        <v>4.9889120459778522E-4</v>
      </c>
      <c r="P25">
        <f t="shared" si="12"/>
        <v>1.3971364267133263E-3</v>
      </c>
      <c r="Q25">
        <f t="shared" si="13"/>
        <v>715.74971554670276</v>
      </c>
      <c r="R25">
        <v>51</v>
      </c>
      <c r="S25">
        <f t="shared" si="14"/>
        <v>0.30936771862717272</v>
      </c>
      <c r="T25">
        <f t="shared" si="15"/>
        <v>-17.463728811705181</v>
      </c>
      <c r="U25">
        <f t="shared" si="34"/>
        <v>47.916783865272279</v>
      </c>
      <c r="V25">
        <f t="shared" si="16"/>
        <v>-13.482975597034141</v>
      </c>
      <c r="W25">
        <f t="shared" si="17"/>
        <v>-5.686632659950889</v>
      </c>
      <c r="X25">
        <f t="shared" si="18"/>
        <v>14.633127552216521</v>
      </c>
      <c r="Y25">
        <f t="shared" si="19"/>
        <v>-10759.414526433244</v>
      </c>
      <c r="Z25">
        <f t="shared" si="20"/>
        <v>-4537.9328626408096</v>
      </c>
      <c r="AA25">
        <f t="shared" si="21"/>
        <v>0</v>
      </c>
      <c r="AF25" s="2">
        <f t="shared" si="1"/>
        <v>-7.1484000001316161</v>
      </c>
      <c r="AG25">
        <f t="shared" si="2"/>
        <v>19.6136999996952</v>
      </c>
      <c r="AH25">
        <f t="shared" si="22"/>
        <v>7.1484000001316161</v>
      </c>
      <c r="AI25">
        <f t="shared" si="22"/>
        <v>19.6136999996952</v>
      </c>
      <c r="AJ25">
        <f t="shared" si="23"/>
        <v>20.875747896540741</v>
      </c>
      <c r="AK25">
        <f t="shared" si="35"/>
        <v>-0.34949784669583395</v>
      </c>
      <c r="AL25">
        <f t="shared" si="24"/>
        <v>-0.48492633893479914</v>
      </c>
      <c r="AM25">
        <f t="shared" si="3"/>
        <v>0.93954478167200561</v>
      </c>
      <c r="AN25">
        <f t="shared" si="25"/>
        <v>1.0573069331844014</v>
      </c>
      <c r="AO25">
        <f t="shared" si="26"/>
        <v>1.101506479704553E-2</v>
      </c>
      <c r="AP25">
        <f t="shared" si="27"/>
        <v>-1.8469702638185001E-3</v>
      </c>
      <c r="AQ25">
        <f t="shared" si="4"/>
        <v>1.1168838419394448E-2</v>
      </c>
      <c r="AR25">
        <f t="shared" si="28"/>
        <v>89.53482559686077</v>
      </c>
      <c r="AS25">
        <v>85</v>
      </c>
      <c r="AT25">
        <f t="shared" si="29"/>
        <v>2.8917328135866678E-2</v>
      </c>
      <c r="AU25">
        <f t="shared" si="30"/>
        <v>-0.16637687103927307</v>
      </c>
    </row>
    <row r="26" spans="1:47" x14ac:dyDescent="0.2">
      <c r="A26" s="3" t="s">
        <v>30</v>
      </c>
      <c r="B26">
        <v>14.770179499999999</v>
      </c>
      <c r="C26">
        <v>47.222519200000001</v>
      </c>
      <c r="D26">
        <f t="shared" si="31"/>
        <v>-9.1199999999957981E-5</v>
      </c>
      <c r="E26">
        <f t="shared" si="31"/>
        <v>1.8940000000355894E-4</v>
      </c>
      <c r="F26">
        <f t="shared" si="5"/>
        <v>-6.8928363190115164E-5</v>
      </c>
      <c r="G26">
        <f t="shared" si="0"/>
        <v>1.4314728057520987E-4</v>
      </c>
      <c r="H26">
        <f t="shared" si="6"/>
        <v>-7.6510483141027832</v>
      </c>
      <c r="I26">
        <f t="shared" si="7"/>
        <v>15.889348143848295</v>
      </c>
      <c r="J26">
        <f t="shared" si="32"/>
        <v>17.635473476523117</v>
      </c>
      <c r="K26">
        <f t="shared" si="8"/>
        <v>-0.43384422449944954</v>
      </c>
      <c r="L26">
        <f t="shared" si="9"/>
        <v>0.90098789607212315</v>
      </c>
      <c r="M26">
        <f t="shared" si="33"/>
        <v>0.99999999999999989</v>
      </c>
      <c r="N26">
        <f t="shared" si="10"/>
        <v>-5.7941181866569191E-3</v>
      </c>
      <c r="O26">
        <f t="shared" si="11"/>
        <v>-2.4437500074617419E-3</v>
      </c>
      <c r="P26">
        <f t="shared" si="12"/>
        <v>6.2883797324841733E-3</v>
      </c>
      <c r="Q26">
        <f t="shared" si="13"/>
        <v>159.02347544857284</v>
      </c>
      <c r="R26">
        <v>51</v>
      </c>
      <c r="S26">
        <f t="shared" si="14"/>
        <v>0.34579359757888467</v>
      </c>
      <c r="T26">
        <f t="shared" si="15"/>
        <v>-22.126055449471927</v>
      </c>
      <c r="U26">
        <f t="shared" si="34"/>
        <v>45.950382699678279</v>
      </c>
      <c r="V26">
        <f t="shared" si="16"/>
        <v>24.105489415924858</v>
      </c>
      <c r="W26">
        <f t="shared" si="17"/>
        <v>9.3950345381741087</v>
      </c>
      <c r="X26">
        <f t="shared" si="18"/>
        <v>25.871631064831412</v>
      </c>
      <c r="Y26">
        <f t="shared" si="19"/>
        <v>19236.180553908038</v>
      </c>
      <c r="Z26">
        <f t="shared" si="20"/>
        <v>7497.2375614629391</v>
      </c>
      <c r="AA26">
        <f t="shared" si="21"/>
        <v>7497.2375614629391</v>
      </c>
      <c r="AB26">
        <f t="shared" si="36"/>
        <v>10.154581832088541</v>
      </c>
      <c r="AC26">
        <f t="shared" si="37"/>
        <v>112.36987270603709</v>
      </c>
      <c r="AD26">
        <f t="shared" si="38"/>
        <v>112.82776176170279</v>
      </c>
      <c r="AF26" s="2">
        <f t="shared" si="1"/>
        <v>-10.123199999995336</v>
      </c>
      <c r="AG26">
        <f t="shared" si="2"/>
        <v>21.023400000395043</v>
      </c>
      <c r="AH26">
        <f t="shared" si="22"/>
        <v>10.123199999995336</v>
      </c>
      <c r="AI26">
        <f t="shared" si="22"/>
        <v>21.023400000395043</v>
      </c>
      <c r="AJ26">
        <f t="shared" si="23"/>
        <v>23.333720788089408</v>
      </c>
      <c r="AK26">
        <f t="shared" si="35"/>
        <v>-0.44875509305865097</v>
      </c>
      <c r="AL26">
        <f t="shared" si="24"/>
        <v>-0.25497862316761594</v>
      </c>
      <c r="AM26">
        <f t="shared" si="3"/>
        <v>0.90098789607212326</v>
      </c>
      <c r="AN26">
        <f t="shared" si="25"/>
        <v>0.9363724083616114</v>
      </c>
      <c r="AO26">
        <f t="shared" si="26"/>
        <v>-2.0660616234492696E-2</v>
      </c>
      <c r="AP26">
        <f t="shared" si="27"/>
        <v>2.398009498352764E-3</v>
      </c>
      <c r="AQ26">
        <f t="shared" si="4"/>
        <v>2.0799315198899535E-2</v>
      </c>
      <c r="AR26">
        <f t="shared" si="28"/>
        <v>48.078505971817222</v>
      </c>
      <c r="AS26">
        <v>85</v>
      </c>
      <c r="AT26">
        <f t="shared" si="29"/>
        <v>-3.3382381284125441E-2</v>
      </c>
      <c r="AU26">
        <f t="shared" si="30"/>
        <v>0.31820651575627917</v>
      </c>
    </row>
    <row r="27" spans="1:47" x14ac:dyDescent="0.2">
      <c r="A27" s="3" t="s">
        <v>31</v>
      </c>
      <c r="B27">
        <v>14.7701259</v>
      </c>
      <c r="C27">
        <v>47.222695899999998</v>
      </c>
      <c r="D27">
        <f t="shared" si="31"/>
        <v>-5.3599999999320858E-5</v>
      </c>
      <c r="E27">
        <f t="shared" si="31"/>
        <v>1.7669999999725405E-4</v>
      </c>
      <c r="F27">
        <f t="shared" si="5"/>
        <v>-4.0510529242818675E-5</v>
      </c>
      <c r="G27">
        <f t="shared" si="0"/>
        <v>1.3354870367883429E-4</v>
      </c>
      <c r="H27">
        <f t="shared" si="6"/>
        <v>-4.4966687459528725</v>
      </c>
      <c r="I27">
        <f t="shared" si="7"/>
        <v>14.823906108350606</v>
      </c>
      <c r="J27">
        <f t="shared" si="32"/>
        <v>15.490907724211121</v>
      </c>
      <c r="K27">
        <f t="shared" si="8"/>
        <v>-0.29027793761400555</v>
      </c>
      <c r="L27">
        <f t="shared" si="9"/>
        <v>0.95694238015387301</v>
      </c>
      <c r="M27">
        <f t="shared" si="33"/>
        <v>1</v>
      </c>
      <c r="N27">
        <f t="shared" si="10"/>
        <v>8.1407673616795042E-3</v>
      </c>
      <c r="O27">
        <f t="shared" si="11"/>
        <v>3.172837075014639E-3</v>
      </c>
      <c r="P27">
        <f t="shared" si="12"/>
        <v>8.7372185700927574E-3</v>
      </c>
      <c r="Q27">
        <f t="shared" si="13"/>
        <v>114.45289962448355</v>
      </c>
      <c r="R27">
        <v>51</v>
      </c>
      <c r="S27">
        <f t="shared" si="14"/>
        <v>0.30374328871002199</v>
      </c>
      <c r="T27">
        <f t="shared" si="15"/>
        <v>-14.804174818314284</v>
      </c>
      <c r="U27">
        <f t="shared" si="34"/>
        <v>48.804061387847526</v>
      </c>
      <c r="V27">
        <f t="shared" si="16"/>
        <v>-31.384433231729425</v>
      </c>
      <c r="W27">
        <f t="shared" si="17"/>
        <v>-14.571241189423553</v>
      </c>
      <c r="X27">
        <f t="shared" si="18"/>
        <v>34.602076802949789</v>
      </c>
      <c r="Y27">
        <f t="shared" si="19"/>
        <v>-25044.777718920082</v>
      </c>
      <c r="Z27">
        <f t="shared" si="20"/>
        <v>-11627.850469159996</v>
      </c>
      <c r="AA27">
        <f t="shared" si="21"/>
        <v>0</v>
      </c>
      <c r="AF27" s="2">
        <f t="shared" si="1"/>
        <v>-5.9495999999246152</v>
      </c>
      <c r="AG27">
        <f t="shared" si="2"/>
        <v>19.6136999996952</v>
      </c>
      <c r="AH27">
        <f t="shared" si="22"/>
        <v>5.9495999999246152</v>
      </c>
      <c r="AI27">
        <f t="shared" si="22"/>
        <v>19.6136999996952</v>
      </c>
      <c r="AJ27">
        <f t="shared" si="23"/>
        <v>20.496218378938746</v>
      </c>
      <c r="AK27">
        <f t="shared" si="35"/>
        <v>-0.29451726837595865</v>
      </c>
      <c r="AL27">
        <f t="shared" si="24"/>
        <v>-0.73706767369313564</v>
      </c>
      <c r="AM27">
        <f t="shared" si="3"/>
        <v>0.95694238015387301</v>
      </c>
      <c r="AN27">
        <f t="shared" si="25"/>
        <v>1.207893817575854</v>
      </c>
      <c r="AO27">
        <f t="shared" si="26"/>
        <v>-8.4761619276458172E-3</v>
      </c>
      <c r="AP27">
        <f t="shared" si="27"/>
        <v>-5.7401315495910731E-3</v>
      </c>
      <c r="AQ27">
        <f t="shared" si="4"/>
        <v>1.0236915122744902E-2</v>
      </c>
      <c r="AR27">
        <f t="shared" si="28"/>
        <v>97.685678547646532</v>
      </c>
      <c r="AS27">
        <v>85</v>
      </c>
      <c r="AT27">
        <f t="shared" si="29"/>
        <v>8.5769838272190549E-2</v>
      </c>
      <c r="AU27">
        <f t="shared" si="30"/>
        <v>-6.4122179399312682E-2</v>
      </c>
    </row>
    <row r="28" spans="1:47" x14ac:dyDescent="0.2">
      <c r="A28" s="3" t="s">
        <v>32</v>
      </c>
      <c r="B28">
        <v>14.769989799999999</v>
      </c>
      <c r="C28">
        <v>47.222906000000002</v>
      </c>
      <c r="D28">
        <f t="shared" si="31"/>
        <v>-1.3610000000063849E-4</v>
      </c>
      <c r="E28">
        <f t="shared" si="31"/>
        <v>2.1010000000387663E-4</v>
      </c>
      <c r="F28">
        <f t="shared" si="5"/>
        <v>-1.0286348936648033E-4</v>
      </c>
      <c r="G28">
        <f t="shared" si="0"/>
        <v>1.5879220511531885E-4</v>
      </c>
      <c r="H28">
        <f t="shared" si="6"/>
        <v>-11.417847319679316</v>
      </c>
      <c r="I28">
        <f t="shared" si="7"/>
        <v>17.625934767800391</v>
      </c>
      <c r="J28">
        <f t="shared" si="32"/>
        <v>21.000971735952191</v>
      </c>
      <c r="K28">
        <f t="shared" si="8"/>
        <v>-0.5436818573558081</v>
      </c>
      <c r="L28">
        <f t="shared" si="9"/>
        <v>0.83929139038961831</v>
      </c>
      <c r="M28">
        <f t="shared" si="33"/>
        <v>0.99999999999999989</v>
      </c>
      <c r="N28">
        <f t="shared" si="10"/>
        <v>-1.6358235698851354E-2</v>
      </c>
      <c r="O28">
        <f t="shared" si="11"/>
        <v>-7.5948415585986011E-3</v>
      </c>
      <c r="P28">
        <f t="shared" si="12"/>
        <v>1.8035340126523573E-2</v>
      </c>
      <c r="Q28">
        <f t="shared" si="13"/>
        <v>55.446694821649388</v>
      </c>
      <c r="R28">
        <v>51</v>
      </c>
      <c r="S28">
        <f t="shared" si="14"/>
        <v>0.41178375952847435</v>
      </c>
      <c r="T28">
        <f t="shared" si="15"/>
        <v>-27.727774725146212</v>
      </c>
      <c r="U28">
        <f t="shared" si="34"/>
        <v>42.803860909870536</v>
      </c>
      <c r="V28">
        <f t="shared" si="16"/>
        <v>-23.166286954254652</v>
      </c>
      <c r="W28">
        <f t="shared" si="17"/>
        <v>-20.47303373199961</v>
      </c>
      <c r="X28">
        <f t="shared" si="18"/>
        <v>30.916370444126574</v>
      </c>
      <c r="Y28">
        <f t="shared" si="19"/>
        <v>-18486.696989495213</v>
      </c>
      <c r="Z28">
        <f t="shared" si="20"/>
        <v>-16337.480918135689</v>
      </c>
      <c r="AA28">
        <f t="shared" si="21"/>
        <v>0</v>
      </c>
      <c r="AF28" s="2">
        <f t="shared" si="1"/>
        <v>-15.107100000070872</v>
      </c>
      <c r="AG28">
        <f t="shared" si="2"/>
        <v>23.321100000430306</v>
      </c>
      <c r="AH28">
        <f t="shared" si="22"/>
        <v>15.107100000070872</v>
      </c>
      <c r="AI28">
        <f t="shared" si="22"/>
        <v>23.321100000430306</v>
      </c>
      <c r="AJ28">
        <f t="shared" si="23"/>
        <v>27.786654632074942</v>
      </c>
      <c r="AK28">
        <f t="shared" si="35"/>
        <v>-0.57481777204262829</v>
      </c>
      <c r="AL28">
        <f t="shared" si="24"/>
        <v>-0.9107969395774107</v>
      </c>
      <c r="AM28">
        <f t="shared" si="3"/>
        <v>0.83929139038961831</v>
      </c>
      <c r="AN28">
        <f t="shared" si="25"/>
        <v>1.2385318337151112</v>
      </c>
      <c r="AO28">
        <f t="shared" si="26"/>
        <v>-1.0680284936207757E-2</v>
      </c>
      <c r="AP28">
        <f t="shared" si="27"/>
        <v>-7.0729204047561504E-3</v>
      </c>
      <c r="AQ28">
        <f t="shared" si="4"/>
        <v>1.2809944940186209E-2</v>
      </c>
      <c r="AR28">
        <f t="shared" si="28"/>
        <v>78.06434802564138</v>
      </c>
      <c r="AS28">
        <v>85</v>
      </c>
      <c r="AT28">
        <f t="shared" si="29"/>
        <v>6.1759330567602098E-2</v>
      </c>
      <c r="AU28">
        <f t="shared" si="30"/>
        <v>9.8311318315848828E-2</v>
      </c>
    </row>
    <row r="29" spans="1:47" x14ac:dyDescent="0.2">
      <c r="A29" s="3" t="s">
        <v>33</v>
      </c>
      <c r="B29">
        <v>14.769761799999999</v>
      </c>
      <c r="C29">
        <v>47.223097299999999</v>
      </c>
      <c r="D29">
        <f t="shared" si="31"/>
        <v>-2.2799999999989495E-4</v>
      </c>
      <c r="E29">
        <f t="shared" si="31"/>
        <v>1.9129999999734082E-4</v>
      </c>
      <c r="F29">
        <f t="shared" si="5"/>
        <v>-1.7232090797528792E-4</v>
      </c>
      <c r="G29">
        <f t="shared" si="0"/>
        <v>1.4458328813697163E-4</v>
      </c>
      <c r="H29">
        <f t="shared" si="6"/>
        <v>-19.127620785256958</v>
      </c>
      <c r="I29">
        <f t="shared" si="7"/>
        <v>16.04874498320385</v>
      </c>
      <c r="J29">
        <f t="shared" si="32"/>
        <v>24.968542056766246</v>
      </c>
      <c r="K29">
        <f t="shared" si="8"/>
        <v>-0.76606878934981903</v>
      </c>
      <c r="L29">
        <f t="shared" si="9"/>
        <v>0.64275859386250334</v>
      </c>
      <c r="M29">
        <f t="shared" si="33"/>
        <v>1</v>
      </c>
      <c r="N29">
        <f t="shared" si="10"/>
        <v>-1.0589363901352246E-2</v>
      </c>
      <c r="O29">
        <f t="shared" si="11"/>
        <v>-9.3582715599138024E-3</v>
      </c>
      <c r="P29">
        <f t="shared" si="12"/>
        <v>1.4131945174828324E-2</v>
      </c>
      <c r="Q29">
        <f t="shared" si="13"/>
        <v>70.761667104482527</v>
      </c>
      <c r="R29">
        <v>51</v>
      </c>
      <c r="S29">
        <f t="shared" si="14"/>
        <v>0.48957925601502444</v>
      </c>
      <c r="T29">
        <f t="shared" si="15"/>
        <v>-39.06950825684077</v>
      </c>
      <c r="U29">
        <f t="shared" si="34"/>
        <v>32.780688286987669</v>
      </c>
      <c r="V29">
        <f t="shared" si="16"/>
        <v>-16.386190364707133</v>
      </c>
      <c r="W29">
        <f t="shared" si="17"/>
        <v>-31.094832207356266</v>
      </c>
      <c r="X29">
        <f t="shared" si="18"/>
        <v>35.148198028804565</v>
      </c>
      <c r="Y29">
        <f t="shared" si="19"/>
        <v>-13076.179911036292</v>
      </c>
      <c r="Z29">
        <f t="shared" si="20"/>
        <v>-24813.676101470301</v>
      </c>
      <c r="AA29">
        <f t="shared" si="21"/>
        <v>0</v>
      </c>
      <c r="AF29" s="2">
        <f t="shared" si="1"/>
        <v>-25.30799999998834</v>
      </c>
      <c r="AG29">
        <f t="shared" si="2"/>
        <v>21.234299999704831</v>
      </c>
      <c r="AH29">
        <f t="shared" si="22"/>
        <v>25.30799999998834</v>
      </c>
      <c r="AI29">
        <f t="shared" si="22"/>
        <v>21.234299999704831</v>
      </c>
      <c r="AJ29">
        <f t="shared" si="23"/>
        <v>33.036197730321121</v>
      </c>
      <c r="AK29">
        <f t="shared" si="35"/>
        <v>-0.87270250286346618</v>
      </c>
      <c r="AL29">
        <f t="shared" si="24"/>
        <v>-1.2075663284719682</v>
      </c>
      <c r="AM29">
        <f t="shared" si="3"/>
        <v>0.64275859386250345</v>
      </c>
      <c r="AN29">
        <f t="shared" si="25"/>
        <v>1.3679747978831234</v>
      </c>
      <c r="AO29">
        <f t="shared" si="26"/>
        <v>1.0445445931038978E-2</v>
      </c>
      <c r="AP29">
        <f t="shared" si="27"/>
        <v>-1.1327045255216339E-2</v>
      </c>
      <c r="AQ29">
        <f t="shared" si="4"/>
        <v>1.5408091864730614E-2</v>
      </c>
      <c r="AR29">
        <f t="shared" si="28"/>
        <v>64.900962999124971</v>
      </c>
      <c r="AS29">
        <v>85</v>
      </c>
      <c r="AT29">
        <f t="shared" si="29"/>
        <v>9.8571938747545496E-2</v>
      </c>
      <c r="AU29">
        <f t="shared" si="30"/>
        <v>-0.43913535275574916</v>
      </c>
    </row>
    <row r="30" spans="1:47" x14ac:dyDescent="0.2">
      <c r="A30" s="3" t="s">
        <v>34</v>
      </c>
      <c r="B30">
        <v>14.769402400000001</v>
      </c>
      <c r="C30">
        <v>47.223197499999998</v>
      </c>
      <c r="D30">
        <f t="shared" si="31"/>
        <v>-3.5939999999889949E-4</v>
      </c>
      <c r="E30">
        <f t="shared" si="31"/>
        <v>1.0019999999855145E-4</v>
      </c>
      <c r="F30">
        <f t="shared" si="5"/>
        <v>-2.7163216809718147E-4</v>
      </c>
      <c r="G30">
        <f t="shared" si="0"/>
        <v>7.5730504293342933E-5</v>
      </c>
      <c r="H30">
        <f t="shared" si="6"/>
        <v>-30.151170658787144</v>
      </c>
      <c r="I30">
        <f t="shared" si="7"/>
        <v>8.4060859765610658</v>
      </c>
      <c r="J30">
        <f t="shared" si="32"/>
        <v>31.301044288340339</v>
      </c>
      <c r="K30">
        <f t="shared" si="8"/>
        <v>-0.96326404898952445</v>
      </c>
      <c r="L30">
        <f t="shared" si="9"/>
        <v>0.2685560871108808</v>
      </c>
      <c r="M30">
        <f t="shared" si="33"/>
        <v>1</v>
      </c>
      <c r="N30">
        <f t="shared" si="10"/>
        <v>-7.8977482622485488E-3</v>
      </c>
      <c r="O30">
        <f t="shared" si="11"/>
        <v>-1.4986958625812799E-2</v>
      </c>
      <c r="P30">
        <f t="shared" si="12"/>
        <v>1.694058312059165E-2</v>
      </c>
      <c r="Q30">
        <f t="shared" si="13"/>
        <v>59.029845246854464</v>
      </c>
      <c r="R30">
        <v>51</v>
      </c>
      <c r="S30">
        <f t="shared" si="14"/>
        <v>0.61374596643804591</v>
      </c>
      <c r="T30">
        <f t="shared" si="15"/>
        <v>-49.126466498465746</v>
      </c>
      <c r="U30">
        <f t="shared" si="34"/>
        <v>13.696360442654921</v>
      </c>
      <c r="V30">
        <f t="shared" si="16"/>
        <v>-3.2702284276430267</v>
      </c>
      <c r="W30">
        <f t="shared" si="17"/>
        <v>-18.746748084973834</v>
      </c>
      <c r="X30">
        <f t="shared" si="18"/>
        <v>19.029843870364115</v>
      </c>
      <c r="Y30">
        <f t="shared" si="19"/>
        <v>-2609.6422852591354</v>
      </c>
      <c r="Z30">
        <f t="shared" si="20"/>
        <v>-14959.904971809119</v>
      </c>
      <c r="AA30">
        <f t="shared" si="21"/>
        <v>0</v>
      </c>
      <c r="AF30" s="2">
        <f t="shared" si="1"/>
        <v>-39.893399999877843</v>
      </c>
      <c r="AG30">
        <f t="shared" si="2"/>
        <v>11.122199999839211</v>
      </c>
      <c r="AH30">
        <f t="shared" si="22"/>
        <v>39.893399999877843</v>
      </c>
      <c r="AI30">
        <f t="shared" si="22"/>
        <v>11.122199999839211</v>
      </c>
      <c r="AJ30">
        <f t="shared" si="23"/>
        <v>41.414812523862487</v>
      </c>
      <c r="AK30">
        <f t="shared" si="35"/>
        <v>-1.2989025885613021</v>
      </c>
      <c r="AL30">
        <f t="shared" si="24"/>
        <v>-0.86248851131278637</v>
      </c>
      <c r="AM30">
        <f t="shared" si="3"/>
        <v>0.2685560871108808</v>
      </c>
      <c r="AN30">
        <f t="shared" si="25"/>
        <v>0.9033320563728785</v>
      </c>
      <c r="AO30">
        <f t="shared" si="26"/>
        <v>-4.7390660796146386E-2</v>
      </c>
      <c r="AP30">
        <f t="shared" si="27"/>
        <v>-4.7110387296532283E-3</v>
      </c>
      <c r="AQ30">
        <f t="shared" si="4"/>
        <v>4.7624244000379665E-2</v>
      </c>
      <c r="AR30">
        <f t="shared" si="28"/>
        <v>20.997708645874315</v>
      </c>
      <c r="AS30">
        <v>85</v>
      </c>
      <c r="AT30">
        <f t="shared" si="29"/>
        <v>-6.5862003914298917E-2</v>
      </c>
      <c r="AU30">
        <f t="shared" si="30"/>
        <v>2.2303354138840445</v>
      </c>
    </row>
    <row r="31" spans="1:47" x14ac:dyDescent="0.2">
      <c r="A31" s="3" t="s">
        <v>35</v>
      </c>
      <c r="B31">
        <v>14.769080600000001</v>
      </c>
      <c r="C31">
        <v>47.223221199999998</v>
      </c>
      <c r="D31">
        <f t="shared" si="31"/>
        <v>-3.2180000000003872E-4</v>
      </c>
      <c r="E31">
        <f t="shared" si="31"/>
        <v>2.3699999999848842E-5</v>
      </c>
      <c r="F31">
        <f t="shared" si="5"/>
        <v>-2.4321433415122753E-4</v>
      </c>
      <c r="G31">
        <f t="shared" si="0"/>
        <v>1.7912304907851569E-5</v>
      </c>
      <c r="H31">
        <f t="shared" si="6"/>
        <v>-26.996791090786257</v>
      </c>
      <c r="I31">
        <f t="shared" si="7"/>
        <v>1.988265844771524</v>
      </c>
      <c r="J31">
        <f t="shared" si="32"/>
        <v>27.069908205774198</v>
      </c>
      <c r="K31">
        <f t="shared" si="8"/>
        <v>-0.99729895223758669</v>
      </c>
      <c r="L31">
        <f t="shared" si="9"/>
        <v>7.3449301329637062E-2</v>
      </c>
      <c r="M31">
        <f t="shared" si="33"/>
        <v>1</v>
      </c>
      <c r="N31">
        <f t="shared" si="10"/>
        <v>-1.087340822706681E-3</v>
      </c>
      <c r="O31">
        <f t="shared" si="11"/>
        <v>-6.2332356704763734E-3</v>
      </c>
      <c r="P31">
        <f t="shared" si="12"/>
        <v>6.3273641422335958E-3</v>
      </c>
      <c r="Q31">
        <f t="shared" si="13"/>
        <v>158.04369363306381</v>
      </c>
      <c r="R31">
        <v>51</v>
      </c>
      <c r="S31">
        <f t="shared" si="14"/>
        <v>0.53078251383870978</v>
      </c>
      <c r="T31">
        <f t="shared" si="15"/>
        <v>-50.862246564116923</v>
      </c>
      <c r="U31">
        <f t="shared" si="34"/>
        <v>3.7459143678114901</v>
      </c>
      <c r="V31">
        <f t="shared" si="16"/>
        <v>-8.5725150715031243E-2</v>
      </c>
      <c r="W31">
        <f t="shared" si="17"/>
        <v>-3.1427814422379639</v>
      </c>
      <c r="X31">
        <f t="shared" si="18"/>
        <v>3.143950380515006</v>
      </c>
      <c r="Y31">
        <f t="shared" si="19"/>
        <v>-68.408670270594925</v>
      </c>
      <c r="Z31">
        <f t="shared" si="20"/>
        <v>-2507.9395909058953</v>
      </c>
      <c r="AA31">
        <f t="shared" si="21"/>
        <v>0</v>
      </c>
      <c r="AF31" s="2">
        <f t="shared" si="1"/>
        <v>-35.719800000004298</v>
      </c>
      <c r="AG31">
        <f t="shared" si="2"/>
        <v>2.6306999999832215</v>
      </c>
      <c r="AH31">
        <f t="shared" si="22"/>
        <v>35.719800000004298</v>
      </c>
      <c r="AI31">
        <f t="shared" si="22"/>
        <v>2.6306999999832215</v>
      </c>
      <c r="AJ31">
        <f t="shared" si="23"/>
        <v>35.816542191147079</v>
      </c>
      <c r="AK31">
        <f t="shared" si="35"/>
        <v>-1.4972808239106423</v>
      </c>
      <c r="AL31">
        <f t="shared" si="24"/>
        <v>-2.8251638435671484</v>
      </c>
      <c r="AM31">
        <f t="shared" si="3"/>
        <v>7.3449301329637076E-2</v>
      </c>
      <c r="AN31">
        <f t="shared" si="25"/>
        <v>2.8261184587460084</v>
      </c>
      <c r="AO31">
        <f t="shared" si="26"/>
        <v>5.6622659316939924E-2</v>
      </c>
      <c r="AP31">
        <f t="shared" si="27"/>
        <v>-2.5804698321352402E-3</v>
      </c>
      <c r="AQ31">
        <f t="shared" si="4"/>
        <v>5.6681428816472187E-2</v>
      </c>
      <c r="AR31">
        <f t="shared" si="28"/>
        <v>17.642462811547723</v>
      </c>
      <c r="AS31">
        <v>85</v>
      </c>
      <c r="AT31">
        <f t="shared" si="29"/>
        <v>0.76928561802466056</v>
      </c>
      <c r="AU31">
        <f t="shared" si="30"/>
        <v>-2.6985432674270151</v>
      </c>
    </row>
    <row r="32" spans="1:47" x14ac:dyDescent="0.2">
      <c r="A32" s="3" t="s">
        <v>36</v>
      </c>
      <c r="B32">
        <v>14.768169</v>
      </c>
      <c r="C32">
        <v>47.223203900000001</v>
      </c>
      <c r="D32">
        <f t="shared" si="31"/>
        <v>-9.1160000000023444E-4</v>
      </c>
      <c r="E32">
        <f t="shared" si="31"/>
        <v>-1.7299999996112092E-5</v>
      </c>
      <c r="F32">
        <f t="shared" si="5"/>
        <v>-6.8898131451923354E-4</v>
      </c>
      <c r="G32">
        <f t="shared" si="0"/>
        <v>-1.3075226786420556E-5</v>
      </c>
      <c r="H32">
        <f t="shared" si="6"/>
        <v>-76.476925911634922</v>
      </c>
      <c r="I32">
        <f t="shared" si="7"/>
        <v>-1.4513501732926817</v>
      </c>
      <c r="J32">
        <f t="shared" si="32"/>
        <v>76.490696259213209</v>
      </c>
      <c r="K32">
        <f t="shared" si="8"/>
        <v>-0.99981997356212293</v>
      </c>
      <c r="L32">
        <f t="shared" si="9"/>
        <v>-1.8974205286016968E-2</v>
      </c>
      <c r="M32">
        <f t="shared" si="33"/>
        <v>1</v>
      </c>
      <c r="N32">
        <f t="shared" si="10"/>
        <v>-9.3130028567976162E-5</v>
      </c>
      <c r="O32">
        <f t="shared" si="11"/>
        <v>-3.4142526791405767E-3</v>
      </c>
      <c r="P32">
        <f t="shared" si="12"/>
        <v>3.4155225894787577E-3</v>
      </c>
      <c r="Q32">
        <f t="shared" si="13"/>
        <v>292.78096507996156</v>
      </c>
      <c r="R32">
        <v>51</v>
      </c>
      <c r="S32">
        <f t="shared" si="14"/>
        <v>1.499817573710063</v>
      </c>
      <c r="T32">
        <f t="shared" si="15"/>
        <v>-50.99081865166827</v>
      </c>
      <c r="U32">
        <f t="shared" si="34"/>
        <v>-0.96768446958686538</v>
      </c>
      <c r="V32">
        <f t="shared" si="16"/>
        <v>8.4590863917804304E-3</v>
      </c>
      <c r="W32">
        <f t="shared" si="17"/>
        <v>-0.36387345124521431</v>
      </c>
      <c r="X32">
        <f t="shared" si="18"/>
        <v>0.36397176355273353</v>
      </c>
      <c r="Y32">
        <f t="shared" si="19"/>
        <v>6.7503509406407831</v>
      </c>
      <c r="Z32">
        <f t="shared" si="20"/>
        <v>-290.37101409368103</v>
      </c>
      <c r="AA32">
        <f t="shared" si="21"/>
        <v>0</v>
      </c>
      <c r="AF32" s="2">
        <f t="shared" si="1"/>
        <v>-101.18760000002602</v>
      </c>
      <c r="AG32">
        <f t="shared" si="2"/>
        <v>-1.9202999995684422</v>
      </c>
      <c r="AH32">
        <f t="shared" si="22"/>
        <v>101.18760000002602</v>
      </c>
      <c r="AI32">
        <f t="shared" si="22"/>
        <v>1.9202999995684422</v>
      </c>
      <c r="AJ32">
        <f t="shared" si="23"/>
        <v>101.20581972324322</v>
      </c>
      <c r="AK32">
        <f t="shared" si="35"/>
        <v>1.551820982807351</v>
      </c>
      <c r="AL32">
        <f t="shared" si="24"/>
        <v>-0.79713597716702234</v>
      </c>
      <c r="AM32">
        <f t="shared" si="3"/>
        <v>-1.8974205286016971E-2</v>
      </c>
      <c r="AN32">
        <f t="shared" si="25"/>
        <v>0.79736176642742251</v>
      </c>
      <c r="AO32">
        <f t="shared" si="26"/>
        <v>4.7670186484328211E-4</v>
      </c>
      <c r="AP32">
        <f t="shared" si="27"/>
        <v>-8.4315986324249754E-5</v>
      </c>
      <c r="AQ32">
        <f t="shared" si="4"/>
        <v>4.8410107776671382E-4</v>
      </c>
      <c r="AR32">
        <f t="shared" si="28"/>
        <v>2065.6843083540821</v>
      </c>
      <c r="AS32">
        <v>85</v>
      </c>
      <c r="AT32">
        <f t="shared" si="29"/>
        <v>-0.24118212528501484</v>
      </c>
      <c r="AU32">
        <f t="shared" si="30"/>
        <v>8.9074387961746316E-3</v>
      </c>
    </row>
    <row r="33" spans="1:47" x14ac:dyDescent="0.2">
      <c r="A33" s="3" t="s">
        <v>37</v>
      </c>
      <c r="B33">
        <v>14.7674422</v>
      </c>
      <c r="C33">
        <v>47.223183900000002</v>
      </c>
      <c r="D33">
        <f t="shared" si="31"/>
        <v>-7.2680000000069356E-4</v>
      </c>
      <c r="E33">
        <f t="shared" si="31"/>
        <v>-1.9999999999242846E-5</v>
      </c>
      <c r="F33">
        <f t="shared" si="5"/>
        <v>-5.4931068384480902E-4</v>
      </c>
      <c r="G33">
        <f t="shared" si="0"/>
        <v>-1.5115869120074004E-5</v>
      </c>
      <c r="H33">
        <f t="shared" si="6"/>
        <v>-60.973485906773803</v>
      </c>
      <c r="I33">
        <f t="shared" si="7"/>
        <v>-1.6778614723282144</v>
      </c>
      <c r="J33">
        <f t="shared" si="32"/>
        <v>60.996567139010921</v>
      </c>
      <c r="K33">
        <f t="shared" si="8"/>
        <v>-0.99962159784853932</v>
      </c>
      <c r="L33">
        <f t="shared" si="9"/>
        <v>-2.7507473797736437E-2</v>
      </c>
      <c r="M33">
        <f t="shared" si="33"/>
        <v>1</v>
      </c>
      <c r="N33">
        <f t="shared" si="10"/>
        <v>2.5934619932252925E-6</v>
      </c>
      <c r="O33">
        <f t="shared" si="11"/>
        <v>-1.1155956121515428E-4</v>
      </c>
      <c r="P33">
        <f t="shared" si="12"/>
        <v>1.1158970267738892E-4</v>
      </c>
      <c r="Q33">
        <f t="shared" si="13"/>
        <v>8961.4003443583588</v>
      </c>
      <c r="R33">
        <v>51</v>
      </c>
      <c r="S33">
        <f t="shared" si="14"/>
        <v>1.1960111203727632</v>
      </c>
      <c r="T33">
        <f t="shared" si="15"/>
        <v>-50.980701490275507</v>
      </c>
      <c r="U33">
        <f t="shared" si="34"/>
        <v>-1.4028811636845582</v>
      </c>
      <c r="V33">
        <f t="shared" si="16"/>
        <v>2.4433496062090016E-2</v>
      </c>
      <c r="W33">
        <f t="shared" si="17"/>
        <v>-0.72143796144891892</v>
      </c>
      <c r="X33">
        <f t="shared" si="18"/>
        <v>0.72185159690159861</v>
      </c>
      <c r="Y33">
        <f t="shared" si="19"/>
        <v>19.497929857547835</v>
      </c>
      <c r="Z33">
        <f t="shared" si="20"/>
        <v>-575.70749323623727</v>
      </c>
      <c r="AA33">
        <f t="shared" si="21"/>
        <v>0</v>
      </c>
      <c r="AF33" s="2">
        <f t="shared" si="1"/>
        <v>-80.674800000076985</v>
      </c>
      <c r="AG33">
        <f t="shared" si="2"/>
        <v>-2.2199999999159559</v>
      </c>
      <c r="AH33">
        <f t="shared" si="22"/>
        <v>80.674800000076985</v>
      </c>
      <c r="AI33">
        <f t="shared" si="22"/>
        <v>2.2199999999159559</v>
      </c>
      <c r="AJ33">
        <f t="shared" si="23"/>
        <v>80.705339074016962</v>
      </c>
      <c r="AK33">
        <f t="shared" si="35"/>
        <v>1.5432853828428201</v>
      </c>
      <c r="AL33">
        <f t="shared" si="24"/>
        <v>-0.74889097417195927</v>
      </c>
      <c r="AM33">
        <f t="shared" si="3"/>
        <v>-2.7507473797736434E-2</v>
      </c>
      <c r="AN33">
        <f t="shared" si="25"/>
        <v>0.74939599165658699</v>
      </c>
      <c r="AO33">
        <f t="shared" si="26"/>
        <v>-6.2733463079782861E-3</v>
      </c>
      <c r="AP33">
        <f t="shared" si="27"/>
        <v>-1.5711995754169955E-4</v>
      </c>
      <c r="AQ33">
        <f t="shared" si="4"/>
        <v>6.275313584266742E-3</v>
      </c>
      <c r="AR33">
        <f t="shared" si="28"/>
        <v>159.35458628030426</v>
      </c>
      <c r="AS33">
        <v>85</v>
      </c>
      <c r="AT33">
        <f t="shared" si="29"/>
        <v>-0.23784674071376002</v>
      </c>
      <c r="AU33">
        <f t="shared" si="30"/>
        <v>1.1206939632663209</v>
      </c>
    </row>
    <row r="34" spans="1:47" x14ac:dyDescent="0.2">
      <c r="A34" s="3" t="s">
        <v>38</v>
      </c>
      <c r="B34">
        <v>14.766897699999999</v>
      </c>
      <c r="C34">
        <v>47.223162000000002</v>
      </c>
      <c r="D34">
        <f t="shared" si="31"/>
        <v>-5.4450000000016985E-4</v>
      </c>
      <c r="E34">
        <f t="shared" si="31"/>
        <v>-2.1900000000130149E-5</v>
      </c>
      <c r="F34">
        <f t="shared" si="5"/>
        <v>-4.115295368097227E-4</v>
      </c>
      <c r="G34">
        <f t="shared" si="0"/>
        <v>-1.6551876687206013E-5</v>
      </c>
      <c r="H34">
        <f t="shared" si="6"/>
        <v>-45.67977858587922</v>
      </c>
      <c r="I34">
        <f t="shared" si="7"/>
        <v>-1.8372583122798676</v>
      </c>
      <c r="J34">
        <f t="shared" si="32"/>
        <v>45.71671127455464</v>
      </c>
      <c r="K34">
        <f t="shared" si="8"/>
        <v>-0.99919214029955872</v>
      </c>
      <c r="L34">
        <f t="shared" si="9"/>
        <v>-4.0187893246434438E-2</v>
      </c>
      <c r="M34">
        <f t="shared" si="33"/>
        <v>0.99999999999999989</v>
      </c>
      <c r="N34">
        <f t="shared" si="10"/>
        <v>7.0406839126187748E-6</v>
      </c>
      <c r="O34">
        <f t="shared" si="11"/>
        <v>-2.0788742782523118E-4</v>
      </c>
      <c r="P34">
        <f t="shared" si="12"/>
        <v>2.0800661979309242E-4</v>
      </c>
      <c r="Q34">
        <f t="shared" si="13"/>
        <v>4807.5393032910024</v>
      </c>
      <c r="R34">
        <v>51</v>
      </c>
      <c r="S34">
        <f t="shared" si="14"/>
        <v>0.89640610342264004</v>
      </c>
      <c r="T34">
        <f t="shared" si="15"/>
        <v>-50.958799155277497</v>
      </c>
      <c r="U34">
        <f t="shared" si="34"/>
        <v>-2.0495825555681564</v>
      </c>
      <c r="V34">
        <f t="shared" si="16"/>
        <v>-2.6430661436836842E-2</v>
      </c>
      <c r="W34">
        <f t="shared" si="17"/>
        <v>0.86074201700564168</v>
      </c>
      <c r="X34">
        <f t="shared" si="18"/>
        <v>0.86114772234671155</v>
      </c>
      <c r="Y34">
        <f t="shared" si="19"/>
        <v>-21.091667826595799</v>
      </c>
      <c r="Z34">
        <f t="shared" si="20"/>
        <v>686.87212957050201</v>
      </c>
      <c r="AA34">
        <f t="shared" si="21"/>
        <v>0</v>
      </c>
      <c r="AF34" s="2">
        <f t="shared" si="1"/>
        <v>-60.439500000018853</v>
      </c>
      <c r="AG34">
        <f t="shared" si="2"/>
        <v>-2.4309000000144465</v>
      </c>
      <c r="AH34">
        <f t="shared" si="22"/>
        <v>60.439500000018853</v>
      </c>
      <c r="AI34">
        <f t="shared" si="22"/>
        <v>2.4309000000144465</v>
      </c>
      <c r="AJ34">
        <f t="shared" si="23"/>
        <v>60.488366113347361</v>
      </c>
      <c r="AK34">
        <f t="shared" si="35"/>
        <v>1.5305976079903687</v>
      </c>
      <c r="AL34">
        <f t="shared" si="24"/>
        <v>-1.2551835150860793</v>
      </c>
      <c r="AM34">
        <f t="shared" si="3"/>
        <v>-4.0187893246434445E-2</v>
      </c>
      <c r="AN34">
        <f t="shared" si="25"/>
        <v>1.2558267091073643</v>
      </c>
      <c r="AO34">
        <f t="shared" si="26"/>
        <v>5.2832474292599354E-3</v>
      </c>
      <c r="AP34">
        <f t="shared" si="27"/>
        <v>3.1400789490299762E-4</v>
      </c>
      <c r="AQ34">
        <f t="shared" si="4"/>
        <v>5.2925706756587702E-3</v>
      </c>
      <c r="AR34">
        <f t="shared" si="28"/>
        <v>188.94409943340611</v>
      </c>
      <c r="AS34">
        <v>85</v>
      </c>
      <c r="AT34">
        <f t="shared" si="29"/>
        <v>0.18179637328464207</v>
      </c>
      <c r="AU34">
        <f t="shared" si="30"/>
        <v>-0.63892835217265231</v>
      </c>
    </row>
    <row r="35" spans="1:47" x14ac:dyDescent="0.2">
      <c r="A35" s="3" t="s">
        <v>39</v>
      </c>
      <c r="B35">
        <v>14.7662137</v>
      </c>
      <c r="C35">
        <v>47.223147500000003</v>
      </c>
      <c r="D35">
        <f t="shared" si="31"/>
        <v>-6.8399999999968486E-4</v>
      </c>
      <c r="E35">
        <f t="shared" si="31"/>
        <v>-1.4499999998918156E-5</v>
      </c>
      <c r="F35">
        <f t="shared" si="5"/>
        <v>-5.1696272392586374E-4</v>
      </c>
      <c r="G35">
        <f t="shared" si="0"/>
        <v>-1.0959005111650884E-5</v>
      </c>
      <c r="H35">
        <f t="shared" si="6"/>
        <v>-57.382862355770875</v>
      </c>
      <c r="I35">
        <f t="shared" si="7"/>
        <v>-1.2164495673932481</v>
      </c>
      <c r="J35">
        <f t="shared" si="32"/>
        <v>57.395754561564544</v>
      </c>
      <c r="K35">
        <f t="shared" si="8"/>
        <v>-0.99977538049822412</v>
      </c>
      <c r="L35">
        <f t="shared" si="9"/>
        <v>-2.119406873706042E-2</v>
      </c>
      <c r="M35">
        <f t="shared" si="33"/>
        <v>1</v>
      </c>
      <c r="N35">
        <f t="shared" si="10"/>
        <v>-1.2757702433202509E-5</v>
      </c>
      <c r="O35">
        <f t="shared" si="11"/>
        <v>4.1546786677863567E-4</v>
      </c>
      <c r="P35">
        <f t="shared" si="12"/>
        <v>4.1566369494696589E-4</v>
      </c>
      <c r="Q35">
        <f t="shared" si="13"/>
        <v>2405.791056944699</v>
      </c>
      <c r="R35">
        <v>51</v>
      </c>
      <c r="S35">
        <f t="shared" si="14"/>
        <v>1.1254069521875401</v>
      </c>
      <c r="T35">
        <f t="shared" si="15"/>
        <v>-50.988544405409428</v>
      </c>
      <c r="U35">
        <f t="shared" si="34"/>
        <v>-1.0808975055900814</v>
      </c>
      <c r="V35">
        <f t="shared" si="16"/>
        <v>-6.3024113792549659E-3</v>
      </c>
      <c r="W35">
        <f t="shared" si="17"/>
        <v>0.36069225509346003</v>
      </c>
      <c r="X35">
        <f t="shared" si="18"/>
        <v>0.36074731221950779</v>
      </c>
      <c r="Y35">
        <f t="shared" si="19"/>
        <v>-5.0293242806454632</v>
      </c>
      <c r="Z35">
        <f t="shared" si="20"/>
        <v>287.83241956458113</v>
      </c>
      <c r="AA35">
        <f t="shared" si="21"/>
        <v>0</v>
      </c>
      <c r="AF35" s="2">
        <f t="shared" si="1"/>
        <v>-75.923999999965019</v>
      </c>
      <c r="AG35">
        <f t="shared" si="2"/>
        <v>-1.6094999998799153</v>
      </c>
      <c r="AH35">
        <f t="shared" si="22"/>
        <v>75.923999999965019</v>
      </c>
      <c r="AI35">
        <f t="shared" si="22"/>
        <v>1.6094999998799153</v>
      </c>
      <c r="AJ35">
        <f t="shared" si="23"/>
        <v>75.941057842541937</v>
      </c>
      <c r="AK35">
        <f t="shared" si="35"/>
        <v>1.5496006710481924</v>
      </c>
      <c r="AL35">
        <f t="shared" si="24"/>
        <v>-0.93560851031760306</v>
      </c>
      <c r="AM35">
        <f t="shared" si="3"/>
        <v>-2.1194068737060423E-2</v>
      </c>
      <c r="AN35">
        <f t="shared" si="25"/>
        <v>0.93584853108200994</v>
      </c>
      <c r="AO35">
        <f t="shared" si="26"/>
        <v>-3.0188628195681679E-3</v>
      </c>
      <c r="AP35">
        <f t="shared" si="27"/>
        <v>9.806968794892012E-5</v>
      </c>
      <c r="AQ35">
        <f t="shared" si="4"/>
        <v>3.0204553277718687E-3</v>
      </c>
      <c r="AR35">
        <f t="shared" si="28"/>
        <v>331.07591123940927</v>
      </c>
      <c r="AS35">
        <v>85</v>
      </c>
      <c r="AT35">
        <f t="shared" si="29"/>
        <v>-5.7449925987055943E-2</v>
      </c>
      <c r="AU35">
        <f t="shared" si="30"/>
        <v>0.52176921593656844</v>
      </c>
    </row>
    <row r="36" spans="1:47" x14ac:dyDescent="0.2">
      <c r="A36" s="3" t="s">
        <v>40</v>
      </c>
      <c r="B36">
        <v>14.7655736</v>
      </c>
      <c r="C36">
        <v>47.2231387</v>
      </c>
      <c r="D36">
        <f t="shared" si="31"/>
        <v>-6.4010000000003231E-4</v>
      </c>
      <c r="E36">
        <f t="shared" si="31"/>
        <v>-8.8000000033616743E-6</v>
      </c>
      <c r="F36">
        <f t="shared" si="5"/>
        <v>-4.837833912063078E-4</v>
      </c>
      <c r="G36">
        <f t="shared" si="0"/>
        <v>-6.650982415625083E-6</v>
      </c>
      <c r="H36">
        <f t="shared" si="6"/>
        <v>-53.699956423900169</v>
      </c>
      <c r="I36">
        <f t="shared" si="7"/>
        <v>-0.73825904813438425</v>
      </c>
      <c r="J36">
        <f t="shared" si="32"/>
        <v>53.705030922167147</v>
      </c>
      <c r="K36">
        <f t="shared" si="8"/>
        <v>-0.99990551167777308</v>
      </c>
      <c r="L36">
        <f t="shared" si="9"/>
        <v>-1.3746552891931441E-2</v>
      </c>
      <c r="M36">
        <f t="shared" si="33"/>
        <v>0.99999999999999989</v>
      </c>
      <c r="N36">
        <f t="shared" si="10"/>
        <v>-2.2672614123294027E-6</v>
      </c>
      <c r="O36">
        <f t="shared" si="11"/>
        <v>1.2975725995797359E-4</v>
      </c>
      <c r="P36">
        <f t="shared" si="12"/>
        <v>1.2977706648754616E-4</v>
      </c>
      <c r="Q36">
        <f t="shared" si="13"/>
        <v>7705.5216847266565</v>
      </c>
      <c r="R36">
        <v>51</v>
      </c>
      <c r="S36">
        <f t="shared" si="14"/>
        <v>1.0530398220032773</v>
      </c>
      <c r="T36">
        <f t="shared" si="15"/>
        <v>-50.99518109556643</v>
      </c>
      <c r="U36">
        <f t="shared" si="34"/>
        <v>-0.70107419748850353</v>
      </c>
      <c r="V36">
        <f t="shared" si="16"/>
        <v>5.1237516792276882E-4</v>
      </c>
      <c r="W36">
        <f t="shared" si="17"/>
        <v>-3.6127300716423623E-2</v>
      </c>
      <c r="X36">
        <f t="shared" si="18"/>
        <v>3.6130933912197821E-2</v>
      </c>
      <c r="Y36">
        <f t="shared" si="19"/>
        <v>0.4088753840023695</v>
      </c>
      <c r="Z36">
        <f t="shared" si="20"/>
        <v>-28.829585971706052</v>
      </c>
      <c r="AA36">
        <f t="shared" si="21"/>
        <v>0</v>
      </c>
      <c r="AF36" s="2">
        <f t="shared" si="1"/>
        <v>-71.051100000003586</v>
      </c>
      <c r="AG36">
        <f t="shared" si="2"/>
        <v>-0.97680000037314585</v>
      </c>
      <c r="AH36">
        <f t="shared" si="22"/>
        <v>71.051100000003586</v>
      </c>
      <c r="AI36">
        <f t="shared" si="22"/>
        <v>0.97680000037314585</v>
      </c>
      <c r="AJ36">
        <f t="shared" si="23"/>
        <v>71.057814133642182</v>
      </c>
      <c r="AK36">
        <f t="shared" si="35"/>
        <v>1.5570493409236941</v>
      </c>
      <c r="AL36">
        <f t="shared" si="24"/>
        <v>-1.1648641463171285</v>
      </c>
      <c r="AM36">
        <f t="shared" si="3"/>
        <v>-1.3746552891931442E-2</v>
      </c>
      <c r="AN36">
        <f t="shared" si="25"/>
        <v>1.1649452549761914</v>
      </c>
      <c r="AO36">
        <f t="shared" si="26"/>
        <v>5.1767127826656953E-3</v>
      </c>
      <c r="AP36">
        <f t="shared" si="27"/>
        <v>-1.222981699193149E-5</v>
      </c>
      <c r="AQ36">
        <f t="shared" si="4"/>
        <v>5.1767272289196444E-3</v>
      </c>
      <c r="AR36">
        <f t="shared" si="28"/>
        <v>193.17224102779213</v>
      </c>
      <c r="AS36">
        <v>85</v>
      </c>
      <c r="AT36">
        <f t="shared" si="29"/>
        <v>0.13792621213897191</v>
      </c>
      <c r="AU36">
        <f t="shared" si="30"/>
        <v>-0.89623873299596402</v>
      </c>
    </row>
    <row r="37" spans="1:47" x14ac:dyDescent="0.2">
      <c r="A37" s="3" t="s">
        <v>41</v>
      </c>
      <c r="B37">
        <v>14.7648279</v>
      </c>
      <c r="C37">
        <v>47.2231278</v>
      </c>
      <c r="D37">
        <f t="shared" si="31"/>
        <v>-7.4569999999951619E-4</v>
      </c>
      <c r="E37">
        <f t="shared" si="31"/>
        <v>-1.0899999999480769E-5</v>
      </c>
      <c r="F37">
        <f t="shared" si="5"/>
        <v>-5.6359518016292989E-4</v>
      </c>
      <c r="G37">
        <f t="shared" si="0"/>
        <v>-8.2381486703597769E-6</v>
      </c>
      <c r="H37">
        <f t="shared" si="6"/>
        <v>-62.559064998085219</v>
      </c>
      <c r="I37">
        <f t="shared" si="7"/>
        <v>-0.91443450240993529</v>
      </c>
      <c r="J37">
        <f t="shared" si="32"/>
        <v>62.565747848913695</v>
      </c>
      <c r="K37">
        <f t="shared" si="8"/>
        <v>-0.99989318675060657</v>
      </c>
      <c r="L37">
        <f t="shared" si="9"/>
        <v>-1.4615576954632571E-2</v>
      </c>
      <c r="M37">
        <f t="shared" si="33"/>
        <v>1</v>
      </c>
      <c r="N37">
        <f t="shared" si="10"/>
        <v>2.2949297216456914E-7</v>
      </c>
      <c r="O37">
        <f t="shared" si="11"/>
        <v>-1.6181427471116755E-5</v>
      </c>
      <c r="P37">
        <f t="shared" si="12"/>
        <v>1.6183054780457393E-5</v>
      </c>
      <c r="Q37">
        <f t="shared" si="13"/>
        <v>61793.030646327476</v>
      </c>
      <c r="R37">
        <v>51</v>
      </c>
      <c r="S37">
        <f t="shared" si="14"/>
        <v>1.226779369586543</v>
      </c>
      <c r="T37">
        <f t="shared" si="15"/>
        <v>-50.994552524280934</v>
      </c>
      <c r="U37">
        <f t="shared" si="34"/>
        <v>-0.74539442468626116</v>
      </c>
      <c r="V37">
        <f t="shared" si="16"/>
        <v>-4.6146438498553431E-3</v>
      </c>
      <c r="W37">
        <f t="shared" si="17"/>
        <v>1.0782260973256101</v>
      </c>
      <c r="X37">
        <f t="shared" si="18"/>
        <v>1.0782359722676096</v>
      </c>
      <c r="Y37">
        <f t="shared" si="19"/>
        <v>-3.682485792184564</v>
      </c>
      <c r="Z37">
        <f t="shared" si="20"/>
        <v>860.42442566583691</v>
      </c>
      <c r="AA37">
        <f t="shared" si="21"/>
        <v>0</v>
      </c>
      <c r="AF37" s="2">
        <f t="shared" si="1"/>
        <v>-82.772699999946298</v>
      </c>
      <c r="AG37">
        <f t="shared" si="2"/>
        <v>-1.2098999999423654</v>
      </c>
      <c r="AH37">
        <f t="shared" si="22"/>
        <v>82.772699999946298</v>
      </c>
      <c r="AI37">
        <f t="shared" si="22"/>
        <v>1.2098999999423654</v>
      </c>
      <c r="AJ37">
        <f t="shared" si="23"/>
        <v>82.781542165454795</v>
      </c>
      <c r="AK37">
        <f t="shared" si="35"/>
        <v>1.5561802294389409</v>
      </c>
      <c r="AL37">
        <f t="shared" si="24"/>
        <v>-0.79701825158321993</v>
      </c>
      <c r="AM37">
        <f t="shared" si="3"/>
        <v>-1.4615576954632569E-2</v>
      </c>
      <c r="AN37">
        <f t="shared" si="25"/>
        <v>0.79715224922626271</v>
      </c>
      <c r="AO37">
        <f t="shared" si="26"/>
        <v>-6.9979657994041645E-3</v>
      </c>
      <c r="AP37">
        <f t="shared" si="27"/>
        <v>2.497174240234336E-4</v>
      </c>
      <c r="AQ37">
        <f t="shared" si="4"/>
        <v>7.0024198761207733E-3</v>
      </c>
      <c r="AR37">
        <f t="shared" si="28"/>
        <v>142.80777469659299</v>
      </c>
      <c r="AS37">
        <v>85</v>
      </c>
      <c r="AT37">
        <f t="shared" si="29"/>
        <v>-0.19766978920312916</v>
      </c>
      <c r="AU37">
        <f t="shared" si="30"/>
        <v>1.3080321623561832</v>
      </c>
    </row>
    <row r="38" spans="1:47" x14ac:dyDescent="0.2">
      <c r="A38" s="3" t="s">
        <v>42</v>
      </c>
      <c r="B38">
        <v>14.7642335</v>
      </c>
      <c r="C38">
        <v>47.2231314</v>
      </c>
      <c r="D38">
        <f t="shared" si="31"/>
        <v>-5.9440000000066107E-4</v>
      </c>
      <c r="E38">
        <f t="shared" si="31"/>
        <v>3.5999999994373866E-6</v>
      </c>
      <c r="F38">
        <f t="shared" si="5"/>
        <v>-4.4924363026610634E-4</v>
      </c>
      <c r="G38">
        <f t="shared" si="0"/>
        <v>2.7208564412911061E-6</v>
      </c>
      <c r="H38">
        <f t="shared" si="6"/>
        <v>-49.866042959537801</v>
      </c>
      <c r="I38">
        <f t="shared" si="7"/>
        <v>0.30201506498331276</v>
      </c>
      <c r="J38">
        <f t="shared" si="32"/>
        <v>49.866957532437716</v>
      </c>
      <c r="K38">
        <f t="shared" si="8"/>
        <v>-0.99998165974133635</v>
      </c>
      <c r="L38">
        <f t="shared" si="9"/>
        <v>6.0564165116120516E-3</v>
      </c>
      <c r="M38">
        <f t="shared" si="33"/>
        <v>0.99999999999999989</v>
      </c>
      <c r="N38">
        <f t="shared" si="10"/>
        <v>-1.414080287882601E-6</v>
      </c>
      <c r="O38">
        <f t="shared" si="11"/>
        <v>3.3040432148536271E-4</v>
      </c>
      <c r="P38">
        <f t="shared" si="12"/>
        <v>3.3040734749588044E-4</v>
      </c>
      <c r="Q38">
        <f t="shared" si="13"/>
        <v>3026.5670772120711</v>
      </c>
      <c r="R38">
        <v>51</v>
      </c>
      <c r="S38">
        <f t="shared" si="14"/>
        <v>0.97778348102819057</v>
      </c>
      <c r="T38">
        <f t="shared" si="15"/>
        <v>-50.999064646808151</v>
      </c>
      <c r="U38">
        <f t="shared" si="34"/>
        <v>0.30887724209221462</v>
      </c>
      <c r="V38">
        <f t="shared" si="16"/>
        <v>-3.2812887784211195E-4</v>
      </c>
      <c r="W38">
        <f t="shared" si="17"/>
        <v>-6.2757983830294323E-2</v>
      </c>
      <c r="X38">
        <f t="shared" si="18"/>
        <v>6.2758841632107557E-2</v>
      </c>
      <c r="Y38">
        <f t="shared" si="19"/>
        <v>-0.26184684451800533</v>
      </c>
      <c r="Z38">
        <f t="shared" si="20"/>
        <v>-50.080871096574867</v>
      </c>
      <c r="AA38">
        <f t="shared" si="21"/>
        <v>0</v>
      </c>
      <c r="AF38" s="2">
        <f t="shared" si="1"/>
        <v>-65.978400000073378</v>
      </c>
      <c r="AG38">
        <f t="shared" si="2"/>
        <v>0.39959999993754991</v>
      </c>
      <c r="AH38">
        <f t="shared" si="22"/>
        <v>65.978400000073378</v>
      </c>
      <c r="AI38">
        <f t="shared" si="22"/>
        <v>0.39959999993754991</v>
      </c>
      <c r="AJ38">
        <f t="shared" si="23"/>
        <v>65.979610083188817</v>
      </c>
      <c r="AK38">
        <f t="shared" si="35"/>
        <v>-1.5647398732575979</v>
      </c>
      <c r="AL38">
        <f t="shared" si="24"/>
        <v>-1.3763206524790064</v>
      </c>
      <c r="AM38">
        <f t="shared" si="3"/>
        <v>6.0564165116120542E-3</v>
      </c>
      <c r="AN38">
        <f t="shared" si="25"/>
        <v>1.3763339778633672</v>
      </c>
      <c r="AO38">
        <f t="shared" si="26"/>
        <v>1.1004001032514603E-2</v>
      </c>
      <c r="AP38">
        <f t="shared" si="27"/>
        <v>-2.5098952090942119E-5</v>
      </c>
      <c r="AQ38">
        <f t="shared" si="4"/>
        <v>1.1004029656493048E-2</v>
      </c>
      <c r="AR38">
        <f t="shared" si="28"/>
        <v>90.87580015834827</v>
      </c>
      <c r="AS38">
        <v>85</v>
      </c>
      <c r="AT38">
        <f t="shared" si="29"/>
        <v>0.29212198965271041</v>
      </c>
      <c r="AU38">
        <f t="shared" si="30"/>
        <v>-1.7744299885691857</v>
      </c>
    </row>
    <row r="39" spans="1:47" x14ac:dyDescent="0.2">
      <c r="A39" s="3" t="s">
        <v>43</v>
      </c>
      <c r="B39">
        <v>14.7634154</v>
      </c>
      <c r="C39">
        <v>47.223134999999999</v>
      </c>
      <c r="D39">
        <f t="shared" si="31"/>
        <v>-8.1810000000004379E-4</v>
      </c>
      <c r="E39">
        <f t="shared" si="31"/>
        <v>3.5999999994373866E-6</v>
      </c>
      <c r="F39">
        <f t="shared" si="5"/>
        <v>-6.1831462638006816E-4</v>
      </c>
      <c r="G39">
        <f t="shared" si="0"/>
        <v>2.7208564412911061E-6</v>
      </c>
      <c r="H39">
        <f t="shared" si="6"/>
        <v>-68.632923528187561</v>
      </c>
      <c r="I39">
        <f t="shared" si="7"/>
        <v>0.30201506498331276</v>
      </c>
      <c r="J39">
        <f t="shared" si="32"/>
        <v>68.633588024563593</v>
      </c>
      <c r="K39">
        <f t="shared" si="8"/>
        <v>-0.99999031820432005</v>
      </c>
      <c r="L39">
        <f t="shared" si="9"/>
        <v>4.4003974391550564E-3</v>
      </c>
      <c r="M39">
        <f t="shared" si="33"/>
        <v>0.99999999999999989</v>
      </c>
      <c r="N39">
        <f t="shared" si="10"/>
        <v>-1.7363126631636695E-7</v>
      </c>
      <c r="O39">
        <f t="shared" si="11"/>
        <v>-3.3208744916506671E-5</v>
      </c>
      <c r="P39">
        <f t="shared" si="12"/>
        <v>3.3209198827226324E-5</v>
      </c>
      <c r="Q39">
        <f t="shared" si="13"/>
        <v>30112.138663825794</v>
      </c>
      <c r="R39">
        <v>51</v>
      </c>
      <c r="S39">
        <f t="shared" si="14"/>
        <v>1.3457566279326194</v>
      </c>
      <c r="T39">
        <f t="shared" si="15"/>
        <v>-50.999506228420323</v>
      </c>
      <c r="U39">
        <f t="shared" si="34"/>
        <v>0.22442026939690787</v>
      </c>
      <c r="V39">
        <f t="shared" si="16"/>
        <v>0.10900830941713173</v>
      </c>
      <c r="W39">
        <f t="shared" si="17"/>
        <v>-3.8245879928697466</v>
      </c>
      <c r="X39">
        <f t="shared" si="18"/>
        <v>3.8261411535286332</v>
      </c>
      <c r="Y39">
        <f t="shared" si="19"/>
        <v>86.988630914871123</v>
      </c>
      <c r="Z39">
        <f t="shared" si="20"/>
        <v>-3052.021218310058</v>
      </c>
      <c r="AA39">
        <f t="shared" si="21"/>
        <v>0</v>
      </c>
      <c r="AF39" s="2">
        <f t="shared" si="1"/>
        <v>-90.809100000004861</v>
      </c>
      <c r="AG39">
        <f t="shared" si="2"/>
        <v>0.39959999993754991</v>
      </c>
      <c r="AH39">
        <f t="shared" si="22"/>
        <v>90.809100000004861</v>
      </c>
      <c r="AI39">
        <f t="shared" si="22"/>
        <v>0.39959999993754991</v>
      </c>
      <c r="AJ39">
        <f t="shared" si="23"/>
        <v>90.809979203669201</v>
      </c>
      <c r="AK39">
        <f t="shared" si="35"/>
        <v>-1.5663959151544369</v>
      </c>
      <c r="AL39">
        <f t="shared" si="24"/>
        <v>-0.65028095499868566</v>
      </c>
      <c r="AM39">
        <f t="shared" si="3"/>
        <v>4.4003974391550564E-3</v>
      </c>
      <c r="AN39">
        <f t="shared" si="25"/>
        <v>0.65029584339101021</v>
      </c>
      <c r="AO39">
        <f t="shared" si="26"/>
        <v>-2.1486189152391416E-3</v>
      </c>
      <c r="AP39">
        <f t="shared" si="27"/>
        <v>-7.2404794130827613E-4</v>
      </c>
      <c r="AQ39">
        <f t="shared" si="4"/>
        <v>2.2673351459888275E-3</v>
      </c>
      <c r="AR39">
        <f t="shared" si="28"/>
        <v>441.04639835408244</v>
      </c>
      <c r="AS39">
        <v>85</v>
      </c>
      <c r="AT39">
        <f t="shared" si="29"/>
        <v>-0.37231214703619181</v>
      </c>
      <c r="AU39">
        <f t="shared" si="30"/>
        <v>0.75101221212693592</v>
      </c>
    </row>
    <row r="40" spans="1:47" x14ac:dyDescent="0.2">
      <c r="A40" s="3" t="s">
        <v>44</v>
      </c>
      <c r="B40">
        <v>14.7628834</v>
      </c>
      <c r="C40">
        <v>47.223102300000001</v>
      </c>
      <c r="D40">
        <f t="shared" si="31"/>
        <v>-5.3199999999975489E-4</v>
      </c>
      <c r="E40">
        <f t="shared" si="31"/>
        <v>-3.2699999998442308E-5</v>
      </c>
      <c r="F40">
        <f t="shared" si="5"/>
        <v>-4.0208211860900511E-4</v>
      </c>
      <c r="G40">
        <f t="shared" si="0"/>
        <v>-2.4714446011079334E-5</v>
      </c>
      <c r="H40">
        <f t="shared" si="6"/>
        <v>-44.631115165599567</v>
      </c>
      <c r="I40">
        <f t="shared" si="7"/>
        <v>-2.7433035072298062</v>
      </c>
      <c r="J40">
        <f t="shared" si="32"/>
        <v>44.715345856403609</v>
      </c>
      <c r="K40">
        <f t="shared" si="8"/>
        <v>-0.99811629119285949</v>
      </c>
      <c r="L40">
        <f t="shared" si="9"/>
        <v>-6.1350381053509005E-2</v>
      </c>
      <c r="M40">
        <f t="shared" si="33"/>
        <v>0.99999999999999989</v>
      </c>
      <c r="N40">
        <f t="shared" si="10"/>
        <v>2.7304808992207298E-5</v>
      </c>
      <c r="O40">
        <f t="shared" si="11"/>
        <v>-9.5799710295099542E-4</v>
      </c>
      <c r="P40">
        <f t="shared" si="12"/>
        <v>9.5838614444106033E-4</v>
      </c>
      <c r="Q40">
        <f t="shared" si="13"/>
        <v>1043.4207608283082</v>
      </c>
      <c r="R40">
        <v>51</v>
      </c>
      <c r="S40">
        <f t="shared" si="14"/>
        <v>0.87677148738046295</v>
      </c>
      <c r="T40">
        <f t="shared" si="15"/>
        <v>-50.903930850835835</v>
      </c>
      <c r="U40">
        <f t="shared" si="34"/>
        <v>-3.1288694337289593</v>
      </c>
      <c r="V40">
        <f t="shared" si="16"/>
        <v>1.700915477568619</v>
      </c>
      <c r="W40">
        <f t="shared" si="17"/>
        <v>-11.425004754464824</v>
      </c>
      <c r="X40">
        <f t="shared" si="18"/>
        <v>11.5509240799763</v>
      </c>
      <c r="Y40">
        <f t="shared" si="19"/>
        <v>1357.3305510997579</v>
      </c>
      <c r="Z40">
        <f t="shared" si="20"/>
        <v>-9117.1537940629296</v>
      </c>
      <c r="AA40">
        <f t="shared" si="21"/>
        <v>0</v>
      </c>
      <c r="AF40" s="2">
        <f t="shared" si="1"/>
        <v>-59.051999999972793</v>
      </c>
      <c r="AG40">
        <f t="shared" si="2"/>
        <v>-3.6296999998270962</v>
      </c>
      <c r="AH40">
        <f t="shared" si="22"/>
        <v>59.051999999972793</v>
      </c>
      <c r="AI40">
        <f t="shared" si="22"/>
        <v>3.6296999998270962</v>
      </c>
      <c r="AJ40">
        <f t="shared" si="23"/>
        <v>59.163446705592897</v>
      </c>
      <c r="AK40">
        <f t="shared" si="35"/>
        <v>1.5094073946078088</v>
      </c>
      <c r="AL40">
        <f t="shared" si="24"/>
        <v>-0.84539699400816237</v>
      </c>
      <c r="AM40">
        <f t="shared" si="3"/>
        <v>-6.1350381053509005E-2</v>
      </c>
      <c r="AN40">
        <f t="shared" si="25"/>
        <v>0.84762016654480776</v>
      </c>
      <c r="AO40">
        <f t="shared" si="26"/>
        <v>1.7267917289050371E-3</v>
      </c>
      <c r="AP40">
        <f t="shared" si="27"/>
        <v>-2.8853606522016685E-3</v>
      </c>
      <c r="AQ40">
        <f t="shared" si="4"/>
        <v>3.3626055029230659E-3</v>
      </c>
      <c r="AR40">
        <f t="shared" si="28"/>
        <v>297.38843855775349</v>
      </c>
      <c r="AS40">
        <v>85</v>
      </c>
      <c r="AT40">
        <f t="shared" si="29"/>
        <v>-9.109612046883693E-2</v>
      </c>
      <c r="AU40">
        <f t="shared" si="30"/>
        <v>-0.11238241798371129</v>
      </c>
    </row>
    <row r="41" spans="1:47" x14ac:dyDescent="0.2">
      <c r="A41" s="3" t="s">
        <v>45</v>
      </c>
      <c r="B41">
        <v>14.762432799999999</v>
      </c>
      <c r="C41">
        <v>47.222994800000002</v>
      </c>
      <c r="D41">
        <f t="shared" si="31"/>
        <v>-4.5060000000063383E-4</v>
      </c>
      <c r="E41">
        <f t="shared" si="31"/>
        <v>-1.0749999999859483E-4</v>
      </c>
      <c r="F41">
        <f t="shared" si="5"/>
        <v>-3.4056053128863917E-4</v>
      </c>
      <c r="G41">
        <f t="shared" si="0"/>
        <v>-8.1247796522411603E-5</v>
      </c>
      <c r="H41">
        <f t="shared" si="6"/>
        <v>-37.802218973038947</v>
      </c>
      <c r="I41">
        <f t="shared" si="7"/>
        <v>-9.0185054139876879</v>
      </c>
      <c r="J41">
        <f t="shared" si="32"/>
        <v>38.863108460179959</v>
      </c>
      <c r="K41">
        <f t="shared" si="8"/>
        <v>-0.97270188800702795</v>
      </c>
      <c r="L41">
        <f t="shared" si="9"/>
        <v>-0.2320582622264572</v>
      </c>
      <c r="M41">
        <f t="shared" si="33"/>
        <v>1</v>
      </c>
      <c r="N41">
        <f t="shared" si="10"/>
        <v>5.6835975880508577E-4</v>
      </c>
      <c r="O41">
        <f t="shared" si="11"/>
        <v>-3.8176576274541194E-3</v>
      </c>
      <c r="P41">
        <f t="shared" si="12"/>
        <v>3.8597334850851545E-3</v>
      </c>
      <c r="Q41">
        <f t="shared" si="13"/>
        <v>259.08524613531387</v>
      </c>
      <c r="R41">
        <v>51</v>
      </c>
      <c r="S41">
        <f t="shared" si="14"/>
        <v>0.76202173451333255</v>
      </c>
      <c r="T41">
        <f t="shared" si="15"/>
        <v>-49.607796288358422</v>
      </c>
      <c r="U41">
        <f t="shared" si="34"/>
        <v>-11.834971373549317</v>
      </c>
      <c r="V41">
        <f t="shared" si="16"/>
        <v>1.6869058557785128</v>
      </c>
      <c r="W41">
        <f t="shared" si="17"/>
        <v>-6.073372230036389</v>
      </c>
      <c r="X41">
        <f t="shared" si="18"/>
        <v>6.3032929180577533</v>
      </c>
      <c r="Y41">
        <f t="shared" si="19"/>
        <v>1346.1508729112531</v>
      </c>
      <c r="Z41">
        <f t="shared" si="20"/>
        <v>-4846.551039569038</v>
      </c>
      <c r="AA41">
        <f t="shared" si="21"/>
        <v>0</v>
      </c>
      <c r="AF41" s="2">
        <f t="shared" si="1"/>
        <v>-50.016600000070355</v>
      </c>
      <c r="AG41">
        <f t="shared" si="2"/>
        <v>-11.932499999844026</v>
      </c>
      <c r="AH41">
        <f t="shared" si="22"/>
        <v>50.016600000070355</v>
      </c>
      <c r="AI41">
        <f t="shared" si="22"/>
        <v>11.932499999844026</v>
      </c>
      <c r="AJ41">
        <f t="shared" si="23"/>
        <v>51.420276465741757</v>
      </c>
      <c r="AK41">
        <f t="shared" si="35"/>
        <v>1.3366031504595923</v>
      </c>
      <c r="AL41">
        <f t="shared" si="24"/>
        <v>-0.74323404358343059</v>
      </c>
      <c r="AM41">
        <f t="shared" si="3"/>
        <v>-0.2320582622264572</v>
      </c>
      <c r="AN41">
        <f t="shared" si="25"/>
        <v>0.77861921412776613</v>
      </c>
      <c r="AO41">
        <f t="shared" si="26"/>
        <v>1.2490610199971319E-3</v>
      </c>
      <c r="AP41">
        <f t="shared" si="27"/>
        <v>-1.3762728894305435E-3</v>
      </c>
      <c r="AQ41">
        <f t="shared" si="4"/>
        <v>1.8585694761987705E-3</v>
      </c>
      <c r="AR41">
        <f t="shared" si="28"/>
        <v>538.04822085276294</v>
      </c>
      <c r="AS41">
        <v>85</v>
      </c>
      <c r="AT41">
        <f t="shared" si="29"/>
        <v>-0.13317764262132795</v>
      </c>
      <c r="AU41">
        <f t="shared" si="30"/>
        <v>5.1053738376201134E-2</v>
      </c>
    </row>
    <row r="42" spans="1:47" x14ac:dyDescent="0.2">
      <c r="A42" s="3" t="s">
        <v>46</v>
      </c>
      <c r="B42">
        <v>14.762088500000001</v>
      </c>
      <c r="C42">
        <v>47.222885400000003</v>
      </c>
      <c r="D42">
        <f t="shared" si="31"/>
        <v>-3.4429999999829874E-4</v>
      </c>
      <c r="E42">
        <f t="shared" si="31"/>
        <v>-1.0939999999948213E-4</v>
      </c>
      <c r="F42">
        <f t="shared" si="5"/>
        <v>-2.6021968691063949E-4</v>
      </c>
      <c r="G42">
        <f t="shared" si="0"/>
        <v>-8.2683804089543614E-5</v>
      </c>
      <c r="H42">
        <f t="shared" si="6"/>
        <v>-28.884385247080985</v>
      </c>
      <c r="I42">
        <f t="shared" si="7"/>
        <v>-9.177902253939342</v>
      </c>
      <c r="J42">
        <f t="shared" si="32"/>
        <v>30.30745124362414</v>
      </c>
      <c r="K42">
        <f t="shared" si="8"/>
        <v>-0.95304567232975324</v>
      </c>
      <c r="L42">
        <f t="shared" si="9"/>
        <v>-0.30282659469328099</v>
      </c>
      <c r="M42">
        <f t="shared" si="33"/>
        <v>1</v>
      </c>
      <c r="N42">
        <f t="shared" si="10"/>
        <v>5.0578084090764197E-4</v>
      </c>
      <c r="O42">
        <f t="shared" si="11"/>
        <v>-1.8209642838872414E-3</v>
      </c>
      <c r="P42">
        <f t="shared" si="12"/>
        <v>1.8899008392564451E-3</v>
      </c>
      <c r="Q42">
        <f t="shared" si="13"/>
        <v>529.12829034640561</v>
      </c>
      <c r="R42">
        <v>51</v>
      </c>
      <c r="S42">
        <f t="shared" si="14"/>
        <v>0.59426374987498309</v>
      </c>
      <c r="T42">
        <f t="shared" si="15"/>
        <v>-48.605329288817416</v>
      </c>
      <c r="U42">
        <f t="shared" si="34"/>
        <v>-15.44415632935733</v>
      </c>
      <c r="V42">
        <f t="shared" si="16"/>
        <v>6.511119271275291</v>
      </c>
      <c r="W42">
        <f t="shared" si="17"/>
        <v>-16.094477726378486</v>
      </c>
      <c r="X42">
        <f t="shared" si="18"/>
        <v>17.361649905745296</v>
      </c>
      <c r="Y42">
        <f t="shared" si="19"/>
        <v>5195.8731784776819</v>
      </c>
      <c r="Z42">
        <f t="shared" si="20"/>
        <v>-12843.393225650032</v>
      </c>
      <c r="AA42">
        <f t="shared" si="21"/>
        <v>0</v>
      </c>
      <c r="AF42" s="2">
        <f t="shared" si="1"/>
        <v>-38.217299999811161</v>
      </c>
      <c r="AG42">
        <f t="shared" si="2"/>
        <v>-12.143399999942517</v>
      </c>
      <c r="AH42">
        <f t="shared" si="22"/>
        <v>38.217299999811161</v>
      </c>
      <c r="AI42">
        <f t="shared" si="22"/>
        <v>12.143399999942517</v>
      </c>
      <c r="AJ42">
        <f t="shared" si="23"/>
        <v>40.100176842928882</v>
      </c>
      <c r="AK42">
        <f t="shared" si="35"/>
        <v>1.263139210226937</v>
      </c>
      <c r="AL42">
        <f t="shared" si="24"/>
        <v>-0.67900698061259668</v>
      </c>
      <c r="AM42">
        <f t="shared" si="3"/>
        <v>-0.30282659469328099</v>
      </c>
      <c r="AN42">
        <f t="shared" si="25"/>
        <v>0.74347456323277394</v>
      </c>
      <c r="AO42">
        <f t="shared" si="26"/>
        <v>-1.6651816336224191E-2</v>
      </c>
      <c r="AP42">
        <f t="shared" si="27"/>
        <v>-3.5460001318006647E-3</v>
      </c>
      <c r="AQ42">
        <f t="shared" si="4"/>
        <v>1.7025190284695003E-2</v>
      </c>
      <c r="AR42">
        <f t="shared" si="28"/>
        <v>58.736494763231036</v>
      </c>
      <c r="AS42">
        <v>85</v>
      </c>
      <c r="AT42">
        <f t="shared" si="29"/>
        <v>-0.1140606040223099</v>
      </c>
      <c r="AU42">
        <f t="shared" si="30"/>
        <v>0.94280239113794506</v>
      </c>
    </row>
    <row r="43" spans="1:47" x14ac:dyDescent="0.2">
      <c r="A43" s="3" t="s">
        <v>47</v>
      </c>
      <c r="B43">
        <v>14.761843199999999</v>
      </c>
      <c r="C43">
        <v>47.222763499999999</v>
      </c>
      <c r="D43">
        <f t="shared" si="31"/>
        <v>-2.4530000000133612E-4</v>
      </c>
      <c r="E43">
        <f t="shared" si="31"/>
        <v>-1.219000000034498E-4</v>
      </c>
      <c r="F43">
        <f t="shared" si="5"/>
        <v>-1.8539613476573614E-4</v>
      </c>
      <c r="G43">
        <f t="shared" si="0"/>
        <v>-9.2131222292946274E-5</v>
      </c>
      <c r="H43">
        <f t="shared" si="6"/>
        <v>-20.578970958996713</v>
      </c>
      <c r="I43">
        <f t="shared" si="7"/>
        <v>-10.226565674517037</v>
      </c>
      <c r="J43">
        <f t="shared" si="32"/>
        <v>22.979919304175986</v>
      </c>
      <c r="K43">
        <f t="shared" si="8"/>
        <v>-0.89551972252822643</v>
      </c>
      <c r="L43">
        <f t="shared" si="9"/>
        <v>-0.44502182706353682</v>
      </c>
      <c r="M43">
        <f t="shared" si="33"/>
        <v>1</v>
      </c>
      <c r="N43">
        <f t="shared" si="10"/>
        <v>1.8980794306690074E-3</v>
      </c>
      <c r="O43">
        <f t="shared" si="11"/>
        <v>-4.6917581827396262E-3</v>
      </c>
      <c r="P43">
        <f t="shared" si="12"/>
        <v>5.0611560310301661E-3</v>
      </c>
      <c r="Q43">
        <f t="shared" si="13"/>
        <v>197.5833176983592</v>
      </c>
      <c r="R43">
        <v>51</v>
      </c>
      <c r="S43">
        <f t="shared" si="14"/>
        <v>0.45058665302305856</v>
      </c>
      <c r="T43">
        <f t="shared" si="15"/>
        <v>-45.671505848939546</v>
      </c>
      <c r="U43">
        <f t="shared" si="34"/>
        <v>-22.696113180240378</v>
      </c>
      <c r="V43">
        <f t="shared" si="16"/>
        <v>5.9812842703012006</v>
      </c>
      <c r="W43">
        <f t="shared" si="17"/>
        <v>-9.8404115043195173</v>
      </c>
      <c r="X43">
        <f t="shared" si="18"/>
        <v>11.5156180944184</v>
      </c>
      <c r="Y43">
        <f t="shared" si="19"/>
        <v>4773.0648477003579</v>
      </c>
      <c r="Z43">
        <f t="shared" si="20"/>
        <v>-7852.6483804469744</v>
      </c>
      <c r="AA43">
        <f t="shared" si="21"/>
        <v>0</v>
      </c>
      <c r="AF43" s="2">
        <f t="shared" si="1"/>
        <v>-27.228300000148309</v>
      </c>
      <c r="AG43">
        <f t="shared" si="2"/>
        <v>-13.530900000382928</v>
      </c>
      <c r="AH43">
        <f t="shared" si="22"/>
        <v>27.228300000148309</v>
      </c>
      <c r="AI43">
        <f t="shared" si="22"/>
        <v>13.530900000382928</v>
      </c>
      <c r="AJ43">
        <f t="shared" si="23"/>
        <v>30.40502550103254</v>
      </c>
      <c r="AK43">
        <f t="shared" si="35"/>
        <v>1.1095976924809179</v>
      </c>
      <c r="AL43">
        <f t="shared" si="24"/>
        <v>-1.3467477604511588</v>
      </c>
      <c r="AM43">
        <f t="shared" si="3"/>
        <v>-0.44502182706353677</v>
      </c>
      <c r="AN43">
        <f t="shared" si="25"/>
        <v>1.4183701762386223</v>
      </c>
      <c r="AO43">
        <f t="shared" si="26"/>
        <v>3.3712352661592851E-2</v>
      </c>
      <c r="AP43">
        <f t="shared" si="27"/>
        <v>-4.7696785669093045E-3</v>
      </c>
      <c r="AQ43">
        <f t="shared" si="4"/>
        <v>3.404809180572739E-2</v>
      </c>
      <c r="AR43">
        <f t="shared" si="28"/>
        <v>29.370221559135519</v>
      </c>
      <c r="AS43">
        <v>85</v>
      </c>
      <c r="AT43">
        <f t="shared" si="29"/>
        <v>0.23897112834211892</v>
      </c>
      <c r="AU43">
        <f t="shared" si="30"/>
        <v>-1.4620373822249648</v>
      </c>
    </row>
    <row r="44" spans="1:47" x14ac:dyDescent="0.2">
      <c r="A44" s="3" t="s">
        <v>48</v>
      </c>
      <c r="B44">
        <v>14.7614743</v>
      </c>
      <c r="C44">
        <v>47.222493900000003</v>
      </c>
      <c r="D44">
        <f t="shared" si="31"/>
        <v>-3.6889999999978329E-4</v>
      </c>
      <c r="E44">
        <f t="shared" si="31"/>
        <v>-2.6959999999576212E-4</v>
      </c>
      <c r="F44">
        <f t="shared" si="5"/>
        <v>-2.7881220593015636E-4</v>
      </c>
      <c r="G44">
        <f t="shared" si="0"/>
        <v>-2.0376191574310857E-4</v>
      </c>
      <c r="H44">
        <f t="shared" si="6"/>
        <v>-30.948154858247356</v>
      </c>
      <c r="I44">
        <f t="shared" si="7"/>
        <v>-22.617572647485051</v>
      </c>
      <c r="J44">
        <f t="shared" si="32"/>
        <v>38.332008577614651</v>
      </c>
      <c r="K44">
        <f t="shared" si="8"/>
        <v>-0.80737107202675107</v>
      </c>
      <c r="L44">
        <f t="shared" si="9"/>
        <v>-0.59004402552214263</v>
      </c>
      <c r="M44">
        <f t="shared" si="33"/>
        <v>1</v>
      </c>
      <c r="N44">
        <f t="shared" si="10"/>
        <v>3.8358990444956305E-3</v>
      </c>
      <c r="O44">
        <f t="shared" si="11"/>
        <v>-6.310822790063144E-3</v>
      </c>
      <c r="P44">
        <f t="shared" si="12"/>
        <v>7.3851611876209486E-3</v>
      </c>
      <c r="Q44">
        <f t="shared" si="13"/>
        <v>135.40665864899549</v>
      </c>
      <c r="R44">
        <v>51</v>
      </c>
      <c r="S44">
        <f t="shared" si="14"/>
        <v>0.75160801132577748</v>
      </c>
      <c r="T44">
        <f t="shared" si="15"/>
        <v>-41.175924673364307</v>
      </c>
      <c r="U44">
        <f t="shared" si="34"/>
        <v>-30.092245301629273</v>
      </c>
      <c r="V44">
        <f t="shared" si="16"/>
        <v>19.846115161472966</v>
      </c>
      <c r="W44">
        <f t="shared" si="17"/>
        <v>-21.889934778662244</v>
      </c>
      <c r="X44">
        <f t="shared" si="18"/>
        <v>29.547208524944178</v>
      </c>
      <c r="Y44">
        <f t="shared" si="19"/>
        <v>15837.199898855426</v>
      </c>
      <c r="Z44">
        <f t="shared" si="20"/>
        <v>-17468.167953372471</v>
      </c>
      <c r="AA44">
        <f t="shared" si="21"/>
        <v>0</v>
      </c>
      <c r="AF44" s="2">
        <f t="shared" si="1"/>
        <v>-40.947899999975945</v>
      </c>
      <c r="AG44">
        <f t="shared" si="2"/>
        <v>-29.925599999529595</v>
      </c>
      <c r="AH44">
        <f t="shared" si="22"/>
        <v>40.947899999975945</v>
      </c>
      <c r="AI44">
        <f t="shared" si="22"/>
        <v>29.925599999529595</v>
      </c>
      <c r="AJ44">
        <f t="shared" si="23"/>
        <v>50.717571410112647</v>
      </c>
      <c r="AK44">
        <f t="shared" si="35"/>
        <v>0.93968295762653842</v>
      </c>
      <c r="AL44">
        <f t="shared" si="24"/>
        <v>-0.32172281807562592</v>
      </c>
      <c r="AM44">
        <f t="shared" si="3"/>
        <v>-0.59004402552214252</v>
      </c>
      <c r="AN44">
        <f t="shared" si="25"/>
        <v>0.67205470292595759</v>
      </c>
      <c r="AO44">
        <f t="shared" si="26"/>
        <v>-1.3419566705434404E-2</v>
      </c>
      <c r="AP44">
        <f t="shared" si="27"/>
        <v>-3.0721745256787744E-3</v>
      </c>
      <c r="AQ44">
        <f t="shared" si="4"/>
        <v>1.3766736246395992E-2</v>
      </c>
      <c r="AR44">
        <f t="shared" si="28"/>
        <v>72.638858049001342</v>
      </c>
      <c r="AS44">
        <v>85</v>
      </c>
      <c r="AT44">
        <f t="shared" si="29"/>
        <v>-0.30848780332802217</v>
      </c>
      <c r="AU44">
        <f t="shared" si="30"/>
        <v>0.94776382964604755</v>
      </c>
    </row>
    <row r="45" spans="1:47" x14ac:dyDescent="0.2">
      <c r="A45" s="3" t="s">
        <v>49</v>
      </c>
      <c r="B45">
        <v>14.7613273</v>
      </c>
      <c r="C45">
        <v>47.222329299999998</v>
      </c>
      <c r="D45">
        <f t="shared" si="31"/>
        <v>-1.4700000000011926E-4</v>
      </c>
      <c r="E45">
        <f t="shared" si="31"/>
        <v>-1.6460000000506625E-4</v>
      </c>
      <c r="F45">
        <f t="shared" si="5"/>
        <v>-1.111016380368401E-4</v>
      </c>
      <c r="G45">
        <f t="shared" si="0"/>
        <v>-1.2440360286674772E-4</v>
      </c>
      <c r="H45">
        <f t="shared" si="6"/>
        <v>-12.33228182208925</v>
      </c>
      <c r="I45">
        <f t="shared" si="7"/>
        <v>-13.808799918208996</v>
      </c>
      <c r="J45">
        <f t="shared" si="32"/>
        <v>18.513998220820962</v>
      </c>
      <c r="K45">
        <f t="shared" si="8"/>
        <v>-0.66610581220755904</v>
      </c>
      <c r="L45">
        <f t="shared" si="9"/>
        <v>-0.7458572564125846</v>
      </c>
      <c r="M45">
        <f t="shared" si="33"/>
        <v>1</v>
      </c>
      <c r="N45">
        <f t="shared" si="10"/>
        <v>3.6853080509245458E-3</v>
      </c>
      <c r="O45">
        <f t="shared" si="11"/>
        <v>-4.0648334556993362E-3</v>
      </c>
      <c r="P45">
        <f t="shared" si="12"/>
        <v>5.4867446134098385E-3</v>
      </c>
      <c r="Q45">
        <f t="shared" si="13"/>
        <v>182.25743504736073</v>
      </c>
      <c r="R45">
        <v>51</v>
      </c>
      <c r="S45">
        <f t="shared" si="14"/>
        <v>0.36301957295727377</v>
      </c>
      <c r="T45">
        <f t="shared" si="15"/>
        <v>-33.971396422585514</v>
      </c>
      <c r="U45">
        <f t="shared" si="34"/>
        <v>-38.038720077041816</v>
      </c>
      <c r="V45">
        <f t="shared" si="16"/>
        <v>-23.864599499349431</v>
      </c>
      <c r="W45">
        <f t="shared" si="17"/>
        <v>29.187631058207256</v>
      </c>
      <c r="X45">
        <f t="shared" si="18"/>
        <v>37.701948438434499</v>
      </c>
      <c r="Y45">
        <f t="shared" si="19"/>
        <v>-19043.950400480848</v>
      </c>
      <c r="Z45">
        <f t="shared" si="20"/>
        <v>23291.729584449389</v>
      </c>
      <c r="AA45">
        <f t="shared" si="21"/>
        <v>23291.729584449389</v>
      </c>
      <c r="AB45">
        <f t="shared" si="36"/>
        <v>-24.17924036252769</v>
      </c>
      <c r="AC45">
        <f t="shared" si="37"/>
        <v>24.786941807884038</v>
      </c>
      <c r="AD45">
        <f t="shared" si="38"/>
        <v>34.626985844804885</v>
      </c>
      <c r="AF45" s="2">
        <f t="shared" si="1"/>
        <v>-16.317000000013238</v>
      </c>
      <c r="AG45">
        <f t="shared" si="2"/>
        <v>-18.270600000562354</v>
      </c>
      <c r="AH45">
        <f t="shared" si="22"/>
        <v>16.317000000013238</v>
      </c>
      <c r="AI45">
        <f t="shared" si="22"/>
        <v>18.270600000562354</v>
      </c>
      <c r="AJ45">
        <f t="shared" si="23"/>
        <v>24.496108127230762</v>
      </c>
      <c r="AK45">
        <f t="shared" si="35"/>
        <v>0.7289754439822439</v>
      </c>
      <c r="AL45">
        <f t="shared" si="24"/>
        <v>-1.0023306507512655</v>
      </c>
      <c r="AM45">
        <f t="shared" si="3"/>
        <v>-0.74585725641258471</v>
      </c>
      <c r="AN45">
        <f t="shared" si="25"/>
        <v>1.2493877622174645</v>
      </c>
      <c r="AO45">
        <f t="shared" si="26"/>
        <v>1.3354192828684979E-2</v>
      </c>
      <c r="AP45">
        <f t="shared" si="27"/>
        <v>9.846866042375604E-3</v>
      </c>
      <c r="AQ45">
        <f t="shared" si="4"/>
        <v>1.6592023293203008E-2</v>
      </c>
      <c r="AR45">
        <f t="shared" si="28"/>
        <v>60.269925031364572</v>
      </c>
      <c r="AS45">
        <v>85</v>
      </c>
      <c r="AT45">
        <f t="shared" si="29"/>
        <v>4.640173640728202E-2</v>
      </c>
      <c r="AU45">
        <f t="shared" si="30"/>
        <v>-0.37454281153069968</v>
      </c>
    </row>
    <row r="46" spans="1:47" x14ac:dyDescent="0.2">
      <c r="A46" s="3" t="s">
        <v>50</v>
      </c>
      <c r="B46">
        <v>14.761106099999999</v>
      </c>
      <c r="C46">
        <v>47.222200000000001</v>
      </c>
      <c r="D46">
        <f t="shared" si="31"/>
        <v>-2.2120000000036555E-4</v>
      </c>
      <c r="E46">
        <f t="shared" si="31"/>
        <v>-1.2929999999755637E-4</v>
      </c>
      <c r="F46">
        <f t="shared" si="5"/>
        <v>-1.6718151247462388E-4</v>
      </c>
      <c r="G46">
        <f t="shared" si="0"/>
        <v>-9.772409386313115E-5</v>
      </c>
      <c r="H46">
        <f t="shared" si="6"/>
        <v>-18.55714788468325</v>
      </c>
      <c r="I46">
        <f t="shared" si="7"/>
        <v>-10.847374418807558</v>
      </c>
      <c r="J46">
        <f t="shared" si="32"/>
        <v>21.494959162459569</v>
      </c>
      <c r="K46">
        <f t="shared" si="8"/>
        <v>-0.86332557063392168</v>
      </c>
      <c r="L46">
        <f t="shared" si="9"/>
        <v>-0.50464736112419495</v>
      </c>
      <c r="M46">
        <f t="shared" si="33"/>
        <v>1</v>
      </c>
      <c r="N46">
        <f t="shared" si="10"/>
        <v>-1.0652467180458515E-2</v>
      </c>
      <c r="O46">
        <f t="shared" si="11"/>
        <v>1.3028514554847664E-2</v>
      </c>
      <c r="P46">
        <f t="shared" si="12"/>
        <v>1.6829059645049192E-2</v>
      </c>
      <c r="Q46">
        <f t="shared" si="13"/>
        <v>59.421026551188326</v>
      </c>
      <c r="R46">
        <v>51</v>
      </c>
      <c r="S46">
        <f t="shared" si="14"/>
        <v>0.42146978749920722</v>
      </c>
      <c r="T46">
        <f t="shared" si="15"/>
        <v>-44.029604102330005</v>
      </c>
      <c r="U46">
        <f t="shared" si="34"/>
        <v>-25.737015417333943</v>
      </c>
      <c r="V46">
        <f t="shared" si="16"/>
        <v>-12.626928125899362</v>
      </c>
      <c r="W46">
        <f t="shared" si="17"/>
        <v>26.759564142579162</v>
      </c>
      <c r="X46">
        <f t="shared" si="18"/>
        <v>29.589078846720405</v>
      </c>
      <c r="Y46">
        <f t="shared" si="19"/>
        <v>-10076.28864446769</v>
      </c>
      <c r="Z46">
        <f t="shared" si="20"/>
        <v>21354.13218577817</v>
      </c>
      <c r="AA46">
        <f t="shared" si="21"/>
        <v>21354.13218577817</v>
      </c>
      <c r="AB46">
        <f t="shared" si="36"/>
        <v>-76.764752997666903</v>
      </c>
      <c r="AC46">
        <f t="shared" si="37"/>
        <v>12.376770396235642</v>
      </c>
      <c r="AD46">
        <f t="shared" si="38"/>
        <v>77.756104250624233</v>
      </c>
      <c r="AF46" s="2">
        <f t="shared" si="1"/>
        <v>-24.553200000040576</v>
      </c>
      <c r="AG46">
        <f t="shared" si="2"/>
        <v>-14.352299999728757</v>
      </c>
      <c r="AH46">
        <f t="shared" si="22"/>
        <v>24.553200000040576</v>
      </c>
      <c r="AI46">
        <f t="shared" si="22"/>
        <v>14.352299999728757</v>
      </c>
      <c r="AJ46">
        <f t="shared" si="23"/>
        <v>28.440255721849734</v>
      </c>
      <c r="AK46">
        <f t="shared" si="35"/>
        <v>1.0418228759507695</v>
      </c>
      <c r="AL46">
        <f t="shared" si="24"/>
        <v>-0.67520489926790861</v>
      </c>
      <c r="AM46">
        <f t="shared" si="3"/>
        <v>-0.50464736112419506</v>
      </c>
      <c r="AN46">
        <f t="shared" si="25"/>
        <v>0.84295350707200956</v>
      </c>
      <c r="AO46">
        <f t="shared" si="26"/>
        <v>-1.2077353180717306E-2</v>
      </c>
      <c r="AP46">
        <f t="shared" si="27"/>
        <v>5.594814958476288E-3</v>
      </c>
      <c r="AQ46">
        <f t="shared" si="4"/>
        <v>1.3310312328092547E-2</v>
      </c>
      <c r="AR46">
        <f t="shared" si="28"/>
        <v>75.129717120868364</v>
      </c>
      <c r="AS46">
        <v>85</v>
      </c>
      <c r="AT46">
        <f t="shared" si="29"/>
        <v>-9.3845571875138575E-2</v>
      </c>
      <c r="AU46">
        <f t="shared" si="30"/>
        <v>0.28317722403453577</v>
      </c>
    </row>
    <row r="47" spans="1:47" x14ac:dyDescent="0.2">
      <c r="A47" s="3" t="s">
        <v>51</v>
      </c>
      <c r="B47">
        <v>14.760933100000001</v>
      </c>
      <c r="C47">
        <v>47.222136300000003</v>
      </c>
      <c r="D47">
        <f t="shared" si="31"/>
        <v>-1.7299999999842441E-4</v>
      </c>
      <c r="E47">
        <f t="shared" si="31"/>
        <v>-6.3699999998334533E-5</v>
      </c>
      <c r="F47">
        <f t="shared" si="5"/>
        <v>-1.3075226789239927E-4</v>
      </c>
      <c r="G47">
        <f t="shared" si="0"/>
        <v>-4.8144043147999576E-5</v>
      </c>
      <c r="H47">
        <f t="shared" si="6"/>
        <v>-14.51350173605632</v>
      </c>
      <c r="I47">
        <f t="shared" si="7"/>
        <v>-5.3439887894279527</v>
      </c>
      <c r="J47">
        <f t="shared" si="32"/>
        <v>15.466090288888186</v>
      </c>
      <c r="K47">
        <f t="shared" si="8"/>
        <v>-0.9384079275991124</v>
      </c>
      <c r="L47">
        <f t="shared" si="9"/>
        <v>-0.34552939298869934</v>
      </c>
      <c r="M47">
        <f t="shared" si="33"/>
        <v>1</v>
      </c>
      <c r="N47">
        <f t="shared" si="10"/>
        <v>-3.493021614868674E-3</v>
      </c>
      <c r="O47">
        <f t="shared" si="11"/>
        <v>7.4025713160409878E-3</v>
      </c>
      <c r="P47">
        <f t="shared" si="12"/>
        <v>8.1853076967828495E-3</v>
      </c>
      <c r="Q47">
        <f t="shared" si="13"/>
        <v>122.17011712254136</v>
      </c>
      <c r="R47">
        <v>51</v>
      </c>
      <c r="S47">
        <f t="shared" si="14"/>
        <v>0.3032566723311409</v>
      </c>
      <c r="T47">
        <f t="shared" si="15"/>
        <v>-47.858804307554735</v>
      </c>
      <c r="U47">
        <f t="shared" si="34"/>
        <v>-17.621999042423667</v>
      </c>
      <c r="V47">
        <f t="shared" si="16"/>
        <v>-4.9918357029489009</v>
      </c>
      <c r="W47">
        <f t="shared" si="17"/>
        <v>16.136234112836771</v>
      </c>
      <c r="X47">
        <f t="shared" si="18"/>
        <v>16.890721566277517</v>
      </c>
      <c r="Y47">
        <f t="shared" si="19"/>
        <v>-3983.4848909532229</v>
      </c>
      <c r="Z47">
        <f t="shared" si="20"/>
        <v>12876.714822043743</v>
      </c>
      <c r="AA47">
        <f t="shared" si="21"/>
        <v>12876.714822043743</v>
      </c>
      <c r="AB47">
        <f t="shared" si="36"/>
        <v>-229.42112742169573</v>
      </c>
      <c r="AC47">
        <f t="shared" si="37"/>
        <v>9.6222838637468247</v>
      </c>
      <c r="AD47">
        <f t="shared" si="38"/>
        <v>229.62282563847276</v>
      </c>
      <c r="AF47" s="2">
        <f t="shared" si="1"/>
        <v>-19.20299999982511</v>
      </c>
      <c r="AG47">
        <f t="shared" si="2"/>
        <v>-7.0706999998151332</v>
      </c>
      <c r="AH47">
        <f t="shared" si="22"/>
        <v>19.20299999982511</v>
      </c>
      <c r="AI47">
        <f t="shared" si="22"/>
        <v>7.0706999998151332</v>
      </c>
      <c r="AJ47">
        <f t="shared" si="23"/>
        <v>20.463382112462956</v>
      </c>
      <c r="AK47">
        <f t="shared" si="35"/>
        <v>1.217993460737232</v>
      </c>
      <c r="AL47">
        <f t="shared" si="24"/>
        <v>-1.0186879121706041</v>
      </c>
      <c r="AM47">
        <f t="shared" si="3"/>
        <v>-0.34552939298869934</v>
      </c>
      <c r="AN47">
        <f t="shared" si="25"/>
        <v>1.0756930899757808</v>
      </c>
      <c r="AO47">
        <f t="shared" si="26"/>
        <v>-2.5656579527561712E-2</v>
      </c>
      <c r="AP47">
        <f t="shared" si="27"/>
        <v>4.9262503024914443E-3</v>
      </c>
      <c r="AQ47">
        <f t="shared" si="4"/>
        <v>2.6125237129964885E-2</v>
      </c>
      <c r="AR47">
        <f t="shared" si="28"/>
        <v>38.277164529658151</v>
      </c>
      <c r="AS47">
        <v>85</v>
      </c>
      <c r="AT47">
        <f t="shared" si="29"/>
        <v>1.2189952543079674E-2</v>
      </c>
      <c r="AU47">
        <f t="shared" si="30"/>
        <v>0.33482131986915337</v>
      </c>
    </row>
    <row r="48" spans="1:47" x14ac:dyDescent="0.2">
      <c r="A48" s="3" t="s">
        <v>52</v>
      </c>
      <c r="B48">
        <v>14.7607453</v>
      </c>
      <c r="C48">
        <v>47.222088900000003</v>
      </c>
      <c r="D48">
        <f t="shared" si="31"/>
        <v>-1.878000000008484E-4</v>
      </c>
      <c r="E48">
        <f t="shared" si="31"/>
        <v>-4.7399999999697684E-5</v>
      </c>
      <c r="F48">
        <f t="shared" si="5"/>
        <v>-1.4193801104350954E-4</v>
      </c>
      <c r="G48">
        <f t="shared" si="0"/>
        <v>-3.5824609815703137E-5</v>
      </c>
      <c r="H48">
        <f t="shared" si="6"/>
        <v>-15.755119225829558</v>
      </c>
      <c r="I48">
        <f t="shared" si="7"/>
        <v>-3.976531689543048</v>
      </c>
      <c r="J48">
        <f t="shared" si="32"/>
        <v>16.249202629607531</v>
      </c>
      <c r="K48">
        <f t="shared" si="8"/>
        <v>-0.96959337543876112</v>
      </c>
      <c r="L48">
        <f t="shared" si="9"/>
        <v>-0.24472165066718068</v>
      </c>
      <c r="M48">
        <f t="shared" si="33"/>
        <v>1</v>
      </c>
      <c r="N48">
        <f t="shared" si="10"/>
        <v>-2.0163756487348522E-3</v>
      </c>
      <c r="O48">
        <f t="shared" si="11"/>
        <v>6.5179848583934163E-3</v>
      </c>
      <c r="P48">
        <f t="shared" si="12"/>
        <v>6.8227485202854094E-3</v>
      </c>
      <c r="Q48">
        <f t="shared" si="13"/>
        <v>146.56849758228637</v>
      </c>
      <c r="R48">
        <v>51</v>
      </c>
      <c r="S48">
        <f t="shared" si="14"/>
        <v>0.31861181626681434</v>
      </c>
      <c r="T48">
        <f t="shared" si="15"/>
        <v>-49.449262147376814</v>
      </c>
      <c r="U48">
        <f t="shared" si="34"/>
        <v>-12.480804184026216</v>
      </c>
      <c r="V48">
        <f t="shared" si="16"/>
        <v>-3.1418617836507652</v>
      </c>
      <c r="W48">
        <f t="shared" si="17"/>
        <v>23.882018690712275</v>
      </c>
      <c r="X48">
        <f t="shared" si="18"/>
        <v>24.087800069975167</v>
      </c>
      <c r="Y48">
        <f t="shared" si="19"/>
        <v>-2507.2057033533106</v>
      </c>
      <c r="Z48">
        <f t="shared" si="20"/>
        <v>19057.850915188395</v>
      </c>
      <c r="AA48">
        <f t="shared" si="21"/>
        <v>19057.850915188395</v>
      </c>
      <c r="AB48">
        <f t="shared" si="36"/>
        <v>-389.13703009536874</v>
      </c>
      <c r="AC48">
        <f t="shared" si="37"/>
        <v>3.2612501291732405</v>
      </c>
      <c r="AD48">
        <f t="shared" si="38"/>
        <v>389.15069567437365</v>
      </c>
      <c r="AF48" s="2">
        <f t="shared" si="1"/>
        <v>-20.845800000094172</v>
      </c>
      <c r="AG48">
        <f t="shared" si="2"/>
        <v>-5.2613999999664429</v>
      </c>
      <c r="AH48">
        <f t="shared" si="22"/>
        <v>20.845800000094172</v>
      </c>
      <c r="AI48">
        <f t="shared" si="22"/>
        <v>5.2613999999664429</v>
      </c>
      <c r="AJ48">
        <f t="shared" si="23"/>
        <v>21.499528078624728</v>
      </c>
      <c r="AK48">
        <f t="shared" si="35"/>
        <v>1.3235637230847799</v>
      </c>
      <c r="AL48">
        <f t="shared" si="24"/>
        <v>-1.5437083027418936</v>
      </c>
      <c r="AM48">
        <f t="shared" si="3"/>
        <v>-0.24472165066718068</v>
      </c>
      <c r="AN48">
        <f t="shared" si="25"/>
        <v>1.5629856078222626</v>
      </c>
      <c r="AO48">
        <f t="shared" si="26"/>
        <v>1.610143580206215E-2</v>
      </c>
      <c r="AP48">
        <f t="shared" si="27"/>
        <v>1.0713810361954035E-2</v>
      </c>
      <c r="AQ48">
        <f t="shared" si="4"/>
        <v>1.9340164615634543E-2</v>
      </c>
      <c r="AR48">
        <f t="shared" si="28"/>
        <v>51.705868066479766</v>
      </c>
      <c r="AS48">
        <v>85</v>
      </c>
      <c r="AT48">
        <f t="shared" si="29"/>
        <v>0.13756357452051596</v>
      </c>
      <c r="AU48">
        <f t="shared" si="30"/>
        <v>-0.14231501203171504</v>
      </c>
    </row>
    <row r="49" spans="1:47" x14ac:dyDescent="0.2">
      <c r="A49" s="3" t="s">
        <v>53</v>
      </c>
      <c r="B49">
        <v>14.7604463</v>
      </c>
      <c r="C49">
        <v>47.222084600000002</v>
      </c>
      <c r="D49">
        <f t="shared" si="31"/>
        <v>-2.9900000000004923E-4</v>
      </c>
      <c r="E49">
        <f t="shared" si="31"/>
        <v>-4.3000000005122274E-6</v>
      </c>
      <c r="F49">
        <f t="shared" si="5"/>
        <v>-2.2598224335369872E-4</v>
      </c>
      <c r="G49">
        <f t="shared" si="0"/>
        <v>-3.2499118613260828E-6</v>
      </c>
      <c r="H49">
        <f t="shared" si="6"/>
        <v>-25.084029012260558</v>
      </c>
      <c r="I49">
        <f t="shared" si="7"/>
        <v>-0.36074021660719519</v>
      </c>
      <c r="J49">
        <f t="shared" si="32"/>
        <v>25.086622829544179</v>
      </c>
      <c r="K49">
        <f t="shared" si="8"/>
        <v>-0.99989660556140836</v>
      </c>
      <c r="L49">
        <f t="shared" si="9"/>
        <v>-1.4379783961289371E-2</v>
      </c>
      <c r="M49">
        <f t="shared" si="33"/>
        <v>1</v>
      </c>
      <c r="N49">
        <f t="shared" si="10"/>
        <v>-1.8649056703516015E-3</v>
      </c>
      <c r="O49">
        <f t="shared" si="11"/>
        <v>1.4175579685749467E-2</v>
      </c>
      <c r="P49">
        <f t="shared" si="12"/>
        <v>1.4297724734598246E-2</v>
      </c>
      <c r="Q49">
        <f t="shared" si="13"/>
        <v>69.941198236958442</v>
      </c>
      <c r="R49">
        <v>51</v>
      </c>
      <c r="S49">
        <f t="shared" si="14"/>
        <v>0.49189456528518</v>
      </c>
      <c r="T49">
        <f t="shared" si="15"/>
        <v>-50.994726883631827</v>
      </c>
      <c r="U49">
        <f t="shared" si="34"/>
        <v>-0.73336898202575795</v>
      </c>
      <c r="V49">
        <f t="shared" si="16"/>
        <v>1.2730233547339342</v>
      </c>
      <c r="W49">
        <f t="shared" si="17"/>
        <v>15.95651015063342</v>
      </c>
      <c r="X49">
        <f t="shared" si="18"/>
        <v>16.007211020317232</v>
      </c>
      <c r="Y49">
        <f t="shared" si="19"/>
        <v>1015.8726370776795</v>
      </c>
      <c r="Z49">
        <f t="shared" si="20"/>
        <v>12733.295100205469</v>
      </c>
      <c r="AA49">
        <f t="shared" si="21"/>
        <v>12733.295100205469</v>
      </c>
      <c r="AB49">
        <f t="shared" si="36"/>
        <v>1021.3725303098258</v>
      </c>
      <c r="AC49">
        <f t="shared" si="37"/>
        <v>1.6852997889897199E-2</v>
      </c>
      <c r="AD49">
        <f t="shared" si="38"/>
        <v>1021.372530448866</v>
      </c>
      <c r="AF49" s="2">
        <f t="shared" si="1"/>
        <v>-33.189000000005464</v>
      </c>
      <c r="AG49">
        <f t="shared" si="2"/>
        <v>-0.47730000005685724</v>
      </c>
      <c r="AH49">
        <f t="shared" si="22"/>
        <v>33.189000000005464</v>
      </c>
      <c r="AI49">
        <f t="shared" si="22"/>
        <v>0.47730000005685724</v>
      </c>
      <c r="AJ49">
        <f t="shared" si="23"/>
        <v>33.192431912868585</v>
      </c>
      <c r="AK49">
        <f t="shared" si="35"/>
        <v>1.5564160472165463</v>
      </c>
      <c r="AL49">
        <f t="shared" si="24"/>
        <v>-1.197535031609285</v>
      </c>
      <c r="AM49">
        <f t="shared" si="3"/>
        <v>-1.4379783961289373E-2</v>
      </c>
      <c r="AN49">
        <f t="shared" si="25"/>
        <v>1.1976213634192674</v>
      </c>
      <c r="AO49">
        <f t="shared" si="26"/>
        <v>2.219013240373283E-2</v>
      </c>
      <c r="AP49">
        <f t="shared" si="27"/>
        <v>5.6372405060515123E-3</v>
      </c>
      <c r="AQ49">
        <f t="shared" si="4"/>
        <v>2.2894987587204797E-2</v>
      </c>
      <c r="AR49">
        <f t="shared" si="28"/>
        <v>43.67768255785667</v>
      </c>
      <c r="AS49">
        <v>85</v>
      </c>
      <c r="AT49">
        <f t="shared" si="29"/>
        <v>8.4273812305997106E-2</v>
      </c>
      <c r="AU49">
        <f t="shared" si="30"/>
        <v>-0.84500969024510797</v>
      </c>
    </row>
    <row r="50" spans="1:47" x14ac:dyDescent="0.2">
      <c r="A50" s="3" t="s">
        <v>54</v>
      </c>
      <c r="B50">
        <v>14.7600882</v>
      </c>
      <c r="C50">
        <v>47.222147399999997</v>
      </c>
      <c r="D50">
        <f t="shared" si="31"/>
        <v>-3.5809999999969477E-4</v>
      </c>
      <c r="E50">
        <f t="shared" si="31"/>
        <v>6.2799999994922473E-5</v>
      </c>
      <c r="F50">
        <f t="shared" si="5"/>
        <v>-2.7064963660494051E-4</v>
      </c>
      <c r="G50">
        <f t="shared" si="0"/>
        <v>4.746382903499168E-5</v>
      </c>
      <c r="H50">
        <f t="shared" si="6"/>
        <v>-30.042109663148395</v>
      </c>
      <c r="I50">
        <f t="shared" si="7"/>
        <v>5.2684850228840769</v>
      </c>
      <c r="J50">
        <f t="shared" si="32"/>
        <v>30.50057847728446</v>
      </c>
      <c r="K50">
        <f t="shared" si="8"/>
        <v>-0.98496852069617258</v>
      </c>
      <c r="L50">
        <f t="shared" si="9"/>
        <v>0.17273393771229034</v>
      </c>
      <c r="M50">
        <f t="shared" si="33"/>
        <v>0.99999999999999989</v>
      </c>
      <c r="N50">
        <f t="shared" si="10"/>
        <v>5.9506155797324674E-4</v>
      </c>
      <c r="O50">
        <f t="shared" si="11"/>
        <v>7.4587051013187151E-3</v>
      </c>
      <c r="P50">
        <f t="shared" si="12"/>
        <v>7.4824046967679695E-3</v>
      </c>
      <c r="Q50">
        <f t="shared" si="13"/>
        <v>133.64687430391874</v>
      </c>
      <c r="R50">
        <v>51</v>
      </c>
      <c r="S50">
        <f t="shared" si="14"/>
        <v>0.59805055837812671</v>
      </c>
      <c r="T50">
        <f t="shared" si="15"/>
        <v>-50.233394555504802</v>
      </c>
      <c r="U50">
        <f t="shared" si="34"/>
        <v>8.8094308233268066</v>
      </c>
      <c r="V50">
        <f t="shared" si="16"/>
        <v>13.83741962308768</v>
      </c>
      <c r="W50">
        <f t="shared" si="17"/>
        <v>43.203576446972683</v>
      </c>
      <c r="X50">
        <f t="shared" si="18"/>
        <v>45.365440586803793</v>
      </c>
      <c r="Y50">
        <f t="shared" si="19"/>
        <v>11042.260859223969</v>
      </c>
      <c r="Z50">
        <f t="shared" si="20"/>
        <v>34476.454004684201</v>
      </c>
      <c r="AA50">
        <f t="shared" si="21"/>
        <v>34476.454004684201</v>
      </c>
      <c r="AB50">
        <f t="shared" si="36"/>
        <v>91.180075379037675</v>
      </c>
      <c r="AC50">
        <f t="shared" si="37"/>
        <v>0.89814406367760735</v>
      </c>
      <c r="AD50">
        <f t="shared" si="38"/>
        <v>91.184498731342003</v>
      </c>
      <c r="AF50" s="2">
        <f t="shared" si="1"/>
        <v>-39.74909999996612</v>
      </c>
      <c r="AG50">
        <f t="shared" si="2"/>
        <v>6.9707999994363945</v>
      </c>
      <c r="AH50">
        <f t="shared" si="22"/>
        <v>39.74909999996612</v>
      </c>
      <c r="AI50">
        <f t="shared" si="22"/>
        <v>6.9707999994363945</v>
      </c>
      <c r="AJ50">
        <f t="shared" si="23"/>
        <v>40.355705958878339</v>
      </c>
      <c r="AK50">
        <f t="shared" si="35"/>
        <v>-1.3971916693395667</v>
      </c>
      <c r="AL50">
        <f t="shared" si="24"/>
        <v>-0.46099057266084403</v>
      </c>
      <c r="AM50">
        <f t="shared" si="3"/>
        <v>0.17273393771229031</v>
      </c>
      <c r="AN50">
        <f t="shared" si="25"/>
        <v>0.49228987529682783</v>
      </c>
      <c r="AO50">
        <f t="shared" si="26"/>
        <v>-9.2353640849325014E-3</v>
      </c>
      <c r="AP50">
        <f t="shared" si="27"/>
        <v>6.4157468696483437E-3</v>
      </c>
      <c r="AQ50">
        <f t="shared" si="4"/>
        <v>1.1245165969280473E-2</v>
      </c>
      <c r="AR50">
        <f t="shared" si="28"/>
        <v>88.927100118557476</v>
      </c>
      <c r="AS50">
        <v>85</v>
      </c>
      <c r="AT50">
        <f t="shared" si="29"/>
        <v>-0.23213950782983631</v>
      </c>
      <c r="AU50">
        <f t="shared" si="30"/>
        <v>0.64854707122735344</v>
      </c>
    </row>
    <row r="51" spans="1:47" x14ac:dyDescent="0.2">
      <c r="A51" s="3" t="s">
        <v>55</v>
      </c>
      <c r="B51">
        <v>14.759920599999999</v>
      </c>
      <c r="C51">
        <v>47.222227599999997</v>
      </c>
      <c r="D51">
        <f t="shared" si="31"/>
        <v>-1.6760000000104469E-4</v>
      </c>
      <c r="E51">
        <f t="shared" si="31"/>
        <v>8.0199999999308602E-5</v>
      </c>
      <c r="F51">
        <f t="shared" si="5"/>
        <v>-1.266709832318052E-4</v>
      </c>
      <c r="G51">
        <f t="shared" si="0"/>
        <v>6.0614635173268927E-5</v>
      </c>
      <c r="H51">
        <f t="shared" si="6"/>
        <v>-14.060479138730377</v>
      </c>
      <c r="I51">
        <f t="shared" si="7"/>
        <v>6.728224504232851</v>
      </c>
      <c r="J51">
        <f t="shared" si="32"/>
        <v>15.587369200414532</v>
      </c>
      <c r="K51">
        <f t="shared" si="8"/>
        <v>-0.90204311952503513</v>
      </c>
      <c r="L51">
        <f t="shared" si="9"/>
        <v>0.43164593189041289</v>
      </c>
      <c r="M51">
        <f t="shared" si="33"/>
        <v>0.99999999999999989</v>
      </c>
      <c r="N51">
        <f t="shared" si="10"/>
        <v>2.7188140458679097E-3</v>
      </c>
      <c r="O51">
        <f t="shared" si="11"/>
        <v>8.4887568401677774E-3</v>
      </c>
      <c r="P51">
        <f t="shared" si="12"/>
        <v>8.913525817963612E-3</v>
      </c>
      <c r="Q51">
        <f t="shared" si="13"/>
        <v>112.18905071040233</v>
      </c>
      <c r="R51">
        <v>51</v>
      </c>
      <c r="S51">
        <f t="shared" si="14"/>
        <v>0.30563469020420653</v>
      </c>
      <c r="T51">
        <f t="shared" si="15"/>
        <v>-46.004199095776791</v>
      </c>
      <c r="U51">
        <f t="shared" si="34"/>
        <v>22.013942526411057</v>
      </c>
      <c r="V51">
        <f t="shared" si="16"/>
        <v>16.555335094228326</v>
      </c>
      <c r="W51">
        <f t="shared" si="17"/>
        <v>27.234295850961285</v>
      </c>
      <c r="X51">
        <f t="shared" si="18"/>
        <v>31.871397687893687</v>
      </c>
      <c r="Y51">
        <f t="shared" si="19"/>
        <v>13211.157405194204</v>
      </c>
      <c r="Z51">
        <f t="shared" si="20"/>
        <v>21732.968089067104</v>
      </c>
      <c r="AA51">
        <f t="shared" si="21"/>
        <v>21732.968089067104</v>
      </c>
      <c r="AB51">
        <f t="shared" si="36"/>
        <v>63.918559255913351</v>
      </c>
      <c r="AC51">
        <f t="shared" si="37"/>
        <v>8.8971212659244134</v>
      </c>
      <c r="AD51">
        <f t="shared" si="38"/>
        <v>64.534804440489864</v>
      </c>
      <c r="AF51" s="2">
        <f t="shared" si="1"/>
        <v>-18.603600000115961</v>
      </c>
      <c r="AG51">
        <f t="shared" si="2"/>
        <v>8.9021999999232548</v>
      </c>
      <c r="AH51">
        <f t="shared" si="22"/>
        <v>18.603600000115961</v>
      </c>
      <c r="AI51">
        <f t="shared" si="22"/>
        <v>8.9021999999232548</v>
      </c>
      <c r="AJ51">
        <f t="shared" si="23"/>
        <v>20.623847793342254</v>
      </c>
      <c r="AK51">
        <f t="shared" si="35"/>
        <v>-1.124479673786104</v>
      </c>
      <c r="AL51">
        <f t="shared" si="24"/>
        <v>-0.83369021009556554</v>
      </c>
      <c r="AM51">
        <f t="shared" si="3"/>
        <v>0.431645931890413</v>
      </c>
      <c r="AN51">
        <f t="shared" si="25"/>
        <v>0.93880646404183388</v>
      </c>
      <c r="AO51">
        <f t="shared" si="26"/>
        <v>-2.3934668937500816E-2</v>
      </c>
      <c r="AP51">
        <f t="shared" si="27"/>
        <v>8.2629548997293755E-3</v>
      </c>
      <c r="AQ51">
        <f t="shared" si="4"/>
        <v>2.5320837285183286E-2</v>
      </c>
      <c r="AR51">
        <f t="shared" si="28"/>
        <v>39.493164808778218</v>
      </c>
      <c r="AS51">
        <v>85</v>
      </c>
      <c r="AT51">
        <f t="shared" si="29"/>
        <v>1.0708514435912812E-2</v>
      </c>
      <c r="AU51">
        <f t="shared" si="30"/>
        <v>0.55867827275285276</v>
      </c>
    </row>
    <row r="52" spans="1:47" x14ac:dyDescent="0.2">
      <c r="A52" s="3" t="s">
        <v>56</v>
      </c>
      <c r="B52">
        <v>14.759765700000001</v>
      </c>
      <c r="C52">
        <v>47.222344399999997</v>
      </c>
      <c r="D52">
        <f t="shared" si="31"/>
        <v>-1.5489999999829251E-4</v>
      </c>
      <c r="E52">
        <f t="shared" si="31"/>
        <v>1.1680000000069413E-4</v>
      </c>
      <c r="F52">
        <f t="shared" si="5"/>
        <v>-1.1707240633811473E-4</v>
      </c>
      <c r="G52">
        <f t="shared" si="0"/>
        <v>8.8276675665098747E-5</v>
      </c>
      <c r="H52">
        <f t="shared" si="6"/>
        <v>-12.995037103530736</v>
      </c>
      <c r="I52">
        <f t="shared" si="7"/>
        <v>9.7987109988259604</v>
      </c>
      <c r="J52">
        <f t="shared" si="32"/>
        <v>16.275310336846218</v>
      </c>
      <c r="K52">
        <f t="shared" si="8"/>
        <v>-0.79845095636123375</v>
      </c>
      <c r="L52">
        <f t="shared" si="9"/>
        <v>0.60205985606568324</v>
      </c>
      <c r="M52">
        <f t="shared" si="33"/>
        <v>1</v>
      </c>
      <c r="N52">
        <f t="shared" si="10"/>
        <v>6.6459042466926639E-3</v>
      </c>
      <c r="O52">
        <f t="shared" si="11"/>
        <v>1.0932821439216206E-2</v>
      </c>
      <c r="P52">
        <f t="shared" si="12"/>
        <v>1.2794320141296806E-2</v>
      </c>
      <c r="Q52">
        <f t="shared" si="13"/>
        <v>78.159682496317629</v>
      </c>
      <c r="R52">
        <v>51</v>
      </c>
      <c r="S52">
        <f t="shared" si="14"/>
        <v>0.31912373209502387</v>
      </c>
      <c r="T52">
        <f t="shared" si="15"/>
        <v>-40.720998774422924</v>
      </c>
      <c r="U52">
        <f t="shared" si="34"/>
        <v>30.705052659349846</v>
      </c>
      <c r="V52">
        <f t="shared" si="16"/>
        <v>7.5203061848928234</v>
      </c>
      <c r="W52">
        <f t="shared" si="17"/>
        <v>8.6911644969506714</v>
      </c>
      <c r="X52">
        <f t="shared" si="18"/>
        <v>11.493099905055775</v>
      </c>
      <c r="Y52">
        <f t="shared" si="19"/>
        <v>6001.204335544473</v>
      </c>
      <c r="Z52">
        <f t="shared" si="20"/>
        <v>6935.5492685666359</v>
      </c>
      <c r="AA52">
        <f t="shared" si="21"/>
        <v>6935.5492685666359</v>
      </c>
      <c r="AB52">
        <f t="shared" si="36"/>
        <v>110.24815349391157</v>
      </c>
      <c r="AC52">
        <f t="shared" si="37"/>
        <v>54.239006702970137</v>
      </c>
      <c r="AD52">
        <f t="shared" si="38"/>
        <v>122.86791768782413</v>
      </c>
      <c r="AF52" s="2">
        <f t="shared" si="1"/>
        <v>-17.193899999810469</v>
      </c>
      <c r="AG52">
        <f t="shared" si="2"/>
        <v>12.964800000077048</v>
      </c>
      <c r="AH52">
        <f t="shared" si="22"/>
        <v>17.193899999810469</v>
      </c>
      <c r="AI52">
        <f t="shared" si="22"/>
        <v>12.964800000077048</v>
      </c>
      <c r="AJ52">
        <f t="shared" si="23"/>
        <v>21.534071520394843</v>
      </c>
      <c r="AK52">
        <f t="shared" si="35"/>
        <v>-0.92471790411248544</v>
      </c>
      <c r="AL52">
        <f t="shared" si="24"/>
        <v>-1.3273151792466191</v>
      </c>
      <c r="AM52">
        <f t="shared" si="3"/>
        <v>0.60205985606568324</v>
      </c>
      <c r="AN52">
        <f t="shared" si="25"/>
        <v>1.457477840429938</v>
      </c>
      <c r="AO52">
        <f t="shared" si="26"/>
        <v>3.1294003133293377E-2</v>
      </c>
      <c r="AP52">
        <f t="shared" si="27"/>
        <v>4.717605396395535E-3</v>
      </c>
      <c r="AQ52">
        <f t="shared" si="4"/>
        <v>3.1647597583113252E-2</v>
      </c>
      <c r="AR52">
        <f t="shared" si="28"/>
        <v>31.597975087170187</v>
      </c>
      <c r="AS52">
        <v>85</v>
      </c>
      <c r="AT52">
        <f t="shared" si="29"/>
        <v>0.2199052244975537</v>
      </c>
      <c r="AU52">
        <f t="shared" si="30"/>
        <v>-0.58709179087131247</v>
      </c>
    </row>
    <row r="53" spans="1:47" x14ac:dyDescent="0.2">
      <c r="A53" s="3" t="s">
        <v>57</v>
      </c>
      <c r="B53">
        <v>14.759508200000001</v>
      </c>
      <c r="C53">
        <v>47.2225994</v>
      </c>
      <c r="D53">
        <f t="shared" si="31"/>
        <v>-2.575000000000216E-4</v>
      </c>
      <c r="E53">
        <f t="shared" si="31"/>
        <v>2.5500000000278078E-4</v>
      </c>
      <c r="F53">
        <f t="shared" si="5"/>
        <v>-1.9461681492833686E-4</v>
      </c>
      <c r="G53">
        <f t="shared" si="0"/>
        <v>1.9272733129034145E-4</v>
      </c>
      <c r="H53">
        <f t="shared" si="6"/>
        <v>-21.602466457045391</v>
      </c>
      <c r="I53">
        <f t="shared" si="7"/>
        <v>21.392733773227899</v>
      </c>
      <c r="J53">
        <f t="shared" si="32"/>
        <v>30.402559354764474</v>
      </c>
      <c r="K53">
        <f t="shared" si="8"/>
        <v>-0.71054762873639477</v>
      </c>
      <c r="L53">
        <f t="shared" si="9"/>
        <v>0.70364910807666536</v>
      </c>
      <c r="M53">
        <f t="shared" si="33"/>
        <v>1</v>
      </c>
      <c r="N53">
        <f t="shared" si="10"/>
        <v>5.4010231329249501E-3</v>
      </c>
      <c r="O53">
        <f t="shared" si="11"/>
        <v>6.2419241113326621E-3</v>
      </c>
      <c r="P53">
        <f t="shared" si="12"/>
        <v>8.2542514799360516E-3</v>
      </c>
      <c r="Q53">
        <f t="shared" si="13"/>
        <v>121.14968903367448</v>
      </c>
      <c r="R53">
        <v>51</v>
      </c>
      <c r="S53">
        <f t="shared" si="14"/>
        <v>0.59612861479930346</v>
      </c>
      <c r="T53">
        <f t="shared" si="15"/>
        <v>-36.237929065556131</v>
      </c>
      <c r="U53">
        <f t="shared" si="34"/>
        <v>35.886104511909934</v>
      </c>
      <c r="V53">
        <f t="shared" si="16"/>
        <v>4.8941550706552297</v>
      </c>
      <c r="W53">
        <f t="shared" si="17"/>
        <v>4.5696915697045721</v>
      </c>
      <c r="X53">
        <f t="shared" si="18"/>
        <v>6.6958819357758488</v>
      </c>
      <c r="Y53">
        <f t="shared" si="19"/>
        <v>3905.5357463828732</v>
      </c>
      <c r="Z53">
        <f t="shared" si="20"/>
        <v>3646.6138726242484</v>
      </c>
      <c r="AA53">
        <f t="shared" si="21"/>
        <v>0</v>
      </c>
      <c r="AF53" s="2">
        <f t="shared" si="1"/>
        <v>-28.582500000002398</v>
      </c>
      <c r="AG53">
        <f t="shared" si="2"/>
        <v>28.305000000308667</v>
      </c>
      <c r="AH53">
        <f t="shared" si="22"/>
        <v>28.582500000002398</v>
      </c>
      <c r="AI53">
        <f t="shared" si="22"/>
        <v>28.305000000308667</v>
      </c>
      <c r="AJ53">
        <f t="shared" si="23"/>
        <v>40.226015602686907</v>
      </c>
      <c r="AK53">
        <f t="shared" si="35"/>
        <v>-0.79027617348143608</v>
      </c>
      <c r="AL53">
        <f t="shared" si="24"/>
        <v>-0.65342787761481924</v>
      </c>
      <c r="AM53">
        <f t="shared" si="3"/>
        <v>0.70364910807666536</v>
      </c>
      <c r="AN53">
        <f t="shared" si="25"/>
        <v>0.96025520490195415</v>
      </c>
      <c r="AO53">
        <f t="shared" si="26"/>
        <v>-7.9324487387092627E-4</v>
      </c>
      <c r="AP53">
        <f t="shared" si="27"/>
        <v>1.3280458327212846E-3</v>
      </c>
      <c r="AQ53">
        <f t="shared" si="4"/>
        <v>1.5469140776820387E-3</v>
      </c>
      <c r="AR53">
        <f t="shared" si="28"/>
        <v>646.44831566756579</v>
      </c>
      <c r="AS53">
        <v>85</v>
      </c>
      <c r="AT53">
        <f t="shared" si="29"/>
        <v>6.9091351908040827E-5</v>
      </c>
      <c r="AU53">
        <f t="shared" si="30"/>
        <v>0.14881884410762666</v>
      </c>
    </row>
    <row r="54" spans="1:47" x14ac:dyDescent="0.2">
      <c r="A54" s="3" t="s">
        <v>58</v>
      </c>
      <c r="B54">
        <v>14.759271399999999</v>
      </c>
      <c r="C54">
        <v>47.222873800000002</v>
      </c>
      <c r="D54">
        <f t="shared" si="31"/>
        <v>-2.3680000000148027E-4</v>
      </c>
      <c r="E54">
        <f t="shared" si="31"/>
        <v>2.7440000000211739E-4</v>
      </c>
      <c r="F54">
        <f t="shared" si="5"/>
        <v>-1.7897189038957044E-4</v>
      </c>
      <c r="G54">
        <f t="shared" si="0"/>
        <v>2.0738972433686692E-4</v>
      </c>
      <c r="H54">
        <f t="shared" si="6"/>
        <v>-19.865879833242317</v>
      </c>
      <c r="I54">
        <f t="shared" si="7"/>
        <v>23.020259401392227</v>
      </c>
      <c r="J54">
        <f t="shared" si="32"/>
        <v>30.406997952053917</v>
      </c>
      <c r="K54">
        <f t="shared" si="8"/>
        <v>-0.65333249486079004</v>
      </c>
      <c r="L54">
        <f t="shared" si="9"/>
        <v>0.75707110046479498</v>
      </c>
      <c r="M54">
        <f t="shared" si="33"/>
        <v>1</v>
      </c>
      <c r="N54">
        <f t="shared" si="10"/>
        <v>1.8819183348338197E-3</v>
      </c>
      <c r="O54">
        <f t="shared" si="11"/>
        <v>1.7571544475829695E-3</v>
      </c>
      <c r="P54">
        <f t="shared" si="12"/>
        <v>2.5747249118389924E-3</v>
      </c>
      <c r="Q54">
        <f t="shared" si="13"/>
        <v>388.39100651174107</v>
      </c>
      <c r="R54">
        <v>51</v>
      </c>
      <c r="S54">
        <f t="shared" si="14"/>
        <v>0.59621564611870426</v>
      </c>
      <c r="T54">
        <f t="shared" si="15"/>
        <v>-33.31995723790029</v>
      </c>
      <c r="U54">
        <f t="shared" si="34"/>
        <v>38.610626123704542</v>
      </c>
      <c r="V54">
        <f t="shared" si="16"/>
        <v>3.0809545294469065</v>
      </c>
      <c r="W54">
        <f t="shared" si="17"/>
        <v>2.5219593676319771</v>
      </c>
      <c r="X54">
        <f t="shared" si="18"/>
        <v>3.9815273281124282</v>
      </c>
      <c r="Y54">
        <f t="shared" si="19"/>
        <v>2458.6017144986313</v>
      </c>
      <c r="Z54">
        <f t="shared" si="20"/>
        <v>2012.5235753703178</v>
      </c>
      <c r="AA54">
        <f t="shared" si="21"/>
        <v>0</v>
      </c>
      <c r="AF54" s="2">
        <f t="shared" si="1"/>
        <v>-26.28480000016431</v>
      </c>
      <c r="AG54">
        <f t="shared" si="2"/>
        <v>30.458400000235031</v>
      </c>
      <c r="AH54">
        <f t="shared" si="22"/>
        <v>26.28480000016431</v>
      </c>
      <c r="AI54">
        <f t="shared" si="22"/>
        <v>30.458400000235031</v>
      </c>
      <c r="AJ54">
        <f t="shared" si="23"/>
        <v>40.23188836759909</v>
      </c>
      <c r="AK54">
        <f t="shared" si="35"/>
        <v>-0.71197794739050813</v>
      </c>
      <c r="AL54">
        <f t="shared" si="24"/>
        <v>-0.68533695828790253</v>
      </c>
      <c r="AM54">
        <f t="shared" si="3"/>
        <v>0.75707110046479509</v>
      </c>
      <c r="AN54">
        <f t="shared" si="25"/>
        <v>1.0211970414931146</v>
      </c>
      <c r="AO54">
        <f t="shared" si="26"/>
        <v>-1.2648822610920767E-3</v>
      </c>
      <c r="AP54">
        <f t="shared" si="27"/>
        <v>8.1921101606814619E-4</v>
      </c>
      <c r="AQ54">
        <f t="shared" si="4"/>
        <v>1.5069949645811062E-3</v>
      </c>
      <c r="AR54">
        <f t="shared" si="28"/>
        <v>663.57222386470698</v>
      </c>
      <c r="AS54">
        <v>85</v>
      </c>
      <c r="AT54">
        <f t="shared" si="29"/>
        <v>5.5794209189565604E-2</v>
      </c>
      <c r="AU54">
        <f t="shared" si="30"/>
        <v>0.1840229150250017</v>
      </c>
    </row>
    <row r="55" spans="1:47" x14ac:dyDescent="0.2">
      <c r="A55" s="3" t="s">
        <v>59</v>
      </c>
      <c r="B55">
        <v>14.759022999999999</v>
      </c>
      <c r="C55">
        <v>47.223193899999998</v>
      </c>
      <c r="D55">
        <f t="shared" si="31"/>
        <v>-2.4840000000025952E-4</v>
      </c>
      <c r="E55">
        <f t="shared" si="31"/>
        <v>3.2009999999615957E-4</v>
      </c>
      <c r="F55">
        <f t="shared" si="5"/>
        <v>-1.8773909447862265E-4</v>
      </c>
      <c r="G55">
        <f t="shared" si="0"/>
        <v>2.4192948527304074E-4</v>
      </c>
      <c r="H55">
        <f t="shared" si="6"/>
        <v>-20.839039487127113</v>
      </c>
      <c r="I55">
        <f t="shared" si="7"/>
        <v>26.854172865307522</v>
      </c>
      <c r="J55">
        <f t="shared" si="32"/>
        <v>33.991354298201507</v>
      </c>
      <c r="K55">
        <f t="shared" si="8"/>
        <v>-0.61306882050974099</v>
      </c>
      <c r="L55">
        <f t="shared" si="9"/>
        <v>0.79002950661275606</v>
      </c>
      <c r="M55">
        <f t="shared" si="33"/>
        <v>0.99999999999999989</v>
      </c>
      <c r="N55">
        <f t="shared" si="10"/>
        <v>1.3241581564394239E-3</v>
      </c>
      <c r="O55">
        <f t="shared" si="11"/>
        <v>1.0839085857778613E-3</v>
      </c>
      <c r="P55">
        <f t="shared" si="12"/>
        <v>1.7112137930685391E-3</v>
      </c>
      <c r="Q55">
        <f t="shared" si="13"/>
        <v>584.38051636248531</v>
      </c>
      <c r="R55">
        <v>51</v>
      </c>
      <c r="S55">
        <f t="shared" si="14"/>
        <v>0.66649714310199037</v>
      </c>
      <c r="T55">
        <f t="shared" si="15"/>
        <v>-31.26650984599679</v>
      </c>
      <c r="U55">
        <f t="shared" si="34"/>
        <v>40.291504837250557</v>
      </c>
      <c r="V55">
        <f t="shared" si="16"/>
        <v>1.0690377898120402</v>
      </c>
      <c r="W55">
        <f t="shared" si="17"/>
        <v>0.81117622641033582</v>
      </c>
      <c r="X55">
        <f t="shared" si="18"/>
        <v>1.3419570284996178</v>
      </c>
      <c r="Y55">
        <f t="shared" si="19"/>
        <v>853.0921562700081</v>
      </c>
      <c r="Z55">
        <f t="shared" si="20"/>
        <v>647.31862867544794</v>
      </c>
      <c r="AA55">
        <f t="shared" si="21"/>
        <v>0</v>
      </c>
      <c r="AF55" s="2">
        <f t="shared" si="1"/>
        <v>-27.572400000028807</v>
      </c>
      <c r="AG55">
        <f t="shared" si="2"/>
        <v>35.531099999573712</v>
      </c>
      <c r="AH55">
        <f t="shared" si="22"/>
        <v>27.572400000028807</v>
      </c>
      <c r="AI55">
        <f t="shared" si="22"/>
        <v>35.531099999573712</v>
      </c>
      <c r="AJ55">
        <f t="shared" si="23"/>
        <v>44.974396148712167</v>
      </c>
      <c r="AK55">
        <f t="shared" si="35"/>
        <v>-0.65993920151537233</v>
      </c>
      <c r="AL55">
        <f t="shared" si="24"/>
        <v>-0.73622556021431529</v>
      </c>
      <c r="AM55">
        <f t="shared" si="3"/>
        <v>0.79002950661275617</v>
      </c>
      <c r="AN55">
        <f t="shared" si="25"/>
        <v>1.0798956879401256</v>
      </c>
      <c r="AO55">
        <f t="shared" si="26"/>
        <v>1.2825922887428023E-2</v>
      </c>
      <c r="AP55">
        <f t="shared" si="27"/>
        <v>2.9126243003525776E-4</v>
      </c>
      <c r="AQ55">
        <f t="shared" si="4"/>
        <v>1.2829229583938393E-2</v>
      </c>
      <c r="AR55">
        <f t="shared" si="28"/>
        <v>77.94700324421305</v>
      </c>
      <c r="AS55">
        <v>85</v>
      </c>
      <c r="AT55">
        <f t="shared" si="29"/>
        <v>0.12470146811963231</v>
      </c>
      <c r="AU55">
        <f t="shared" si="30"/>
        <v>-1.4187771004293601</v>
      </c>
    </row>
    <row r="56" spans="1:47" x14ac:dyDescent="0.2">
      <c r="A56" s="3" t="s">
        <v>60</v>
      </c>
      <c r="B56">
        <v>14.7587247</v>
      </c>
      <c r="C56">
        <v>47.223596000000001</v>
      </c>
      <c r="D56">
        <f t="shared" si="31"/>
        <v>-2.9829999999897439E-4</v>
      </c>
      <c r="E56">
        <f t="shared" si="31"/>
        <v>4.0210000000229229E-4</v>
      </c>
      <c r="F56">
        <f t="shared" si="5"/>
        <v>-2.2545318793366375E-4</v>
      </c>
      <c r="G56">
        <f t="shared" si="0"/>
        <v>3.0390454867232542E-4</v>
      </c>
      <c r="H56">
        <f t="shared" si="6"/>
        <v>-25.025303860636676</v>
      </c>
      <c r="I56">
        <f t="shared" si="7"/>
        <v>33.733404902628124</v>
      </c>
      <c r="J56">
        <f t="shared" si="32"/>
        <v>42.002481351008917</v>
      </c>
      <c r="K56">
        <f t="shared" si="8"/>
        <v>-0.59580536805679829</v>
      </c>
      <c r="L56">
        <f t="shared" si="9"/>
        <v>0.80312885852439841</v>
      </c>
      <c r="M56">
        <f t="shared" si="33"/>
        <v>1</v>
      </c>
      <c r="N56">
        <f t="shared" si="10"/>
        <v>5.0787774742638337E-4</v>
      </c>
      <c r="O56">
        <f t="shared" si="11"/>
        <v>3.8537305094476463E-4</v>
      </c>
      <c r="P56">
        <f t="shared" si="12"/>
        <v>6.3753603406032939E-4</v>
      </c>
      <c r="Q56">
        <f t="shared" si="13"/>
        <v>1568.5387908683622</v>
      </c>
      <c r="R56">
        <v>51</v>
      </c>
      <c r="S56">
        <f t="shared" si="14"/>
        <v>0.82357806570605718</v>
      </c>
      <c r="T56">
        <f t="shared" si="15"/>
        <v>-30.386073770896711</v>
      </c>
      <c r="U56">
        <f t="shared" si="34"/>
        <v>40.95957178474432</v>
      </c>
      <c r="V56">
        <f t="shared" si="16"/>
        <v>28.547375159845465</v>
      </c>
      <c r="W56">
        <f t="shared" si="17"/>
        <v>16.983020072066566</v>
      </c>
      <c r="X56">
        <f t="shared" si="18"/>
        <v>33.217097996140147</v>
      </c>
      <c r="Y56">
        <f t="shared" si="19"/>
        <v>22780.80537755668</v>
      </c>
      <c r="Z56">
        <f t="shared" si="20"/>
        <v>13552.45001750912</v>
      </c>
      <c r="AA56">
        <f t="shared" si="21"/>
        <v>13552.45001750912</v>
      </c>
      <c r="AB56">
        <f t="shared" si="36"/>
        <v>16.171600261678403</v>
      </c>
      <c r="AC56">
        <f t="shared" si="37"/>
        <v>49.393055936766466</v>
      </c>
      <c r="AD56">
        <f t="shared" si="38"/>
        <v>51.973018286376806</v>
      </c>
      <c r="AF56" s="2">
        <f t="shared" si="1"/>
        <v>-33.111299999886157</v>
      </c>
      <c r="AG56">
        <f t="shared" si="2"/>
        <v>44.633100000254444</v>
      </c>
      <c r="AH56">
        <f t="shared" si="22"/>
        <v>33.111299999886157</v>
      </c>
      <c r="AI56">
        <f t="shared" si="22"/>
        <v>44.633100000254444</v>
      </c>
      <c r="AJ56">
        <f t="shared" si="23"/>
        <v>55.574020938880913</v>
      </c>
      <c r="AK56">
        <f t="shared" si="35"/>
        <v>-0.63826806423984261</v>
      </c>
      <c r="AL56">
        <f t="shared" si="24"/>
        <v>-0.15938742330229322</v>
      </c>
      <c r="AM56">
        <f t="shared" si="3"/>
        <v>0.80312885852439841</v>
      </c>
      <c r="AN56">
        <f t="shared" si="25"/>
        <v>0.8187919846344659</v>
      </c>
      <c r="AO56">
        <f t="shared" si="26"/>
        <v>1.8511306320326147E-3</v>
      </c>
      <c r="AP56">
        <f t="shared" si="27"/>
        <v>1.8662376863763394E-3</v>
      </c>
      <c r="AQ56">
        <f t="shared" si="4"/>
        <v>2.6285980519852744E-3</v>
      </c>
      <c r="AR56">
        <f t="shared" si="28"/>
        <v>380.43092942442843</v>
      </c>
      <c r="AS56">
        <v>85</v>
      </c>
      <c r="AT56">
        <f t="shared" si="29"/>
        <v>-0.40655867961823378</v>
      </c>
      <c r="AU56">
        <f t="shared" si="30"/>
        <v>1.0682183003242254</v>
      </c>
    </row>
    <row r="57" spans="1:47" x14ac:dyDescent="0.2">
      <c r="A57" s="3" t="s">
        <v>61</v>
      </c>
      <c r="B57">
        <v>14.7586449</v>
      </c>
      <c r="C57">
        <v>47.223767700000003</v>
      </c>
      <c r="D57">
        <f t="shared" si="31"/>
        <v>-7.9799999999963234E-5</v>
      </c>
      <c r="E57">
        <f t="shared" si="31"/>
        <v>1.7170000000277241E-4</v>
      </c>
      <c r="F57">
        <f t="shared" si="5"/>
        <v>-6.0312317791350765E-5</v>
      </c>
      <c r="G57">
        <f t="shared" si="0"/>
        <v>1.2976973640284347E-4</v>
      </c>
      <c r="H57">
        <f t="shared" si="6"/>
        <v>-6.6946672748399347</v>
      </c>
      <c r="I57">
        <f t="shared" si="7"/>
        <v>14.404440740715625</v>
      </c>
      <c r="J57">
        <f t="shared" si="32"/>
        <v>15.884158239378028</v>
      </c>
      <c r="K57">
        <f t="shared" si="8"/>
        <v>-0.42146818068352837</v>
      </c>
      <c r="L57">
        <f t="shared" si="9"/>
        <v>0.90684319078400566</v>
      </c>
      <c r="M57">
        <f t="shared" si="33"/>
        <v>0.99999999999999989</v>
      </c>
      <c r="N57">
        <f t="shared" si="10"/>
        <v>4.1506401947151213E-3</v>
      </c>
      <c r="O57">
        <f t="shared" si="11"/>
        <v>2.4692429809772651E-3</v>
      </c>
      <c r="P57">
        <f t="shared" si="12"/>
        <v>4.8295936604532555E-3</v>
      </c>
      <c r="Q57">
        <f t="shared" si="13"/>
        <v>207.05675680097494</v>
      </c>
      <c r="R57">
        <v>51</v>
      </c>
      <c r="S57">
        <f t="shared" si="14"/>
        <v>0.31145408312505934</v>
      </c>
      <c r="T57">
        <f t="shared" si="15"/>
        <v>-21.494877214859947</v>
      </c>
      <c r="U57">
        <f t="shared" si="34"/>
        <v>46.249002729984291</v>
      </c>
      <c r="V57">
        <f t="shared" si="16"/>
        <v>61.131505962418593</v>
      </c>
      <c r="W57">
        <f t="shared" si="17"/>
        <v>15.386618877543793</v>
      </c>
      <c r="X57">
        <f t="shared" si="18"/>
        <v>63.038155602111381</v>
      </c>
      <c r="Y57">
        <f t="shared" si="19"/>
        <v>48782.941758010034</v>
      </c>
      <c r="Z57">
        <f t="shared" si="20"/>
        <v>12278.521864279946</v>
      </c>
      <c r="AA57">
        <f t="shared" si="21"/>
        <v>12278.521864279946</v>
      </c>
      <c r="AB57">
        <f t="shared" si="36"/>
        <v>3.7789822057217455</v>
      </c>
      <c r="AC57">
        <f t="shared" si="37"/>
        <v>69.507481485742247</v>
      </c>
      <c r="AD57">
        <f t="shared" si="38"/>
        <v>69.610133522368443</v>
      </c>
      <c r="AF57" s="2">
        <f t="shared" si="1"/>
        <v>-8.8577999999959189</v>
      </c>
      <c r="AG57">
        <f t="shared" si="2"/>
        <v>19.058700000307738</v>
      </c>
      <c r="AH57">
        <f t="shared" si="22"/>
        <v>8.8577999999959189</v>
      </c>
      <c r="AI57">
        <f t="shared" si="22"/>
        <v>19.058700000307738</v>
      </c>
      <c r="AJ57">
        <f t="shared" si="23"/>
        <v>21.016533171331037</v>
      </c>
      <c r="AK57">
        <f t="shared" si="35"/>
        <v>-0.43506371383943931</v>
      </c>
      <c r="AL57">
        <f t="shared" si="24"/>
        <v>-5.6512650797108835E-2</v>
      </c>
      <c r="AM57">
        <f t="shared" si="3"/>
        <v>0.90684319078400577</v>
      </c>
      <c r="AN57">
        <f t="shared" si="25"/>
        <v>0.90860236207674072</v>
      </c>
      <c r="AO57">
        <f t="shared" si="26"/>
        <v>1.7068442627695156E-2</v>
      </c>
      <c r="AP57">
        <f t="shared" si="27"/>
        <v>4.3522995516590323E-3</v>
      </c>
      <c r="AQ57">
        <f t="shared" si="4"/>
        <v>1.7614603178110273E-2</v>
      </c>
      <c r="AR57">
        <f t="shared" si="28"/>
        <v>56.771077377587673</v>
      </c>
      <c r="AS57">
        <v>85</v>
      </c>
      <c r="AT57">
        <f t="shared" si="29"/>
        <v>-6.5650429329511106E-3</v>
      </c>
      <c r="AU57">
        <f t="shared" si="30"/>
        <v>0.17296959364536812</v>
      </c>
    </row>
    <row r="58" spans="1:47" x14ac:dyDescent="0.2">
      <c r="A58" s="3" t="s">
        <v>62</v>
      </c>
      <c r="B58">
        <v>14.758634199999999</v>
      </c>
      <c r="C58">
        <v>47.223951700000001</v>
      </c>
      <c r="D58">
        <f t="shared" si="31"/>
        <v>-1.0700000000696264E-5</v>
      </c>
      <c r="E58">
        <f t="shared" si="31"/>
        <v>1.8399999999729744E-4</v>
      </c>
      <c r="F58">
        <f t="shared" si="5"/>
        <v>-8.0869899800719778E-6</v>
      </c>
      <c r="G58">
        <f t="shared" si="0"/>
        <v>1.3906599590790298E-4</v>
      </c>
      <c r="H58">
        <f t="shared" si="6"/>
        <v>-0.89765588778798955</v>
      </c>
      <c r="I58">
        <f t="shared" si="7"/>
        <v>15.43632554577723</v>
      </c>
      <c r="J58">
        <f t="shared" si="32"/>
        <v>15.462403837957899</v>
      </c>
      <c r="K58">
        <f t="shared" si="8"/>
        <v>-5.8054096710653619E-2</v>
      </c>
      <c r="L58">
        <f t="shared" si="9"/>
        <v>0.99831343868301703</v>
      </c>
      <c r="M58">
        <f t="shared" si="33"/>
        <v>0.99999999999999989</v>
      </c>
      <c r="N58">
        <f t="shared" si="10"/>
        <v>2.2879026920793563E-2</v>
      </c>
      <c r="O58">
        <f t="shared" si="11"/>
        <v>5.7585832702327098E-3</v>
      </c>
      <c r="P58">
        <f t="shared" si="12"/>
        <v>2.359260803986284E-2</v>
      </c>
      <c r="Q58">
        <f t="shared" si="13"/>
        <v>42.386157490955107</v>
      </c>
      <c r="R58">
        <v>51</v>
      </c>
      <c r="S58">
        <f t="shared" si="14"/>
        <v>0.30318438897956662</v>
      </c>
      <c r="T58">
        <f t="shared" si="15"/>
        <v>-2.9607589322433348</v>
      </c>
      <c r="U58">
        <f t="shared" si="34"/>
        <v>50.913985372833871</v>
      </c>
      <c r="V58">
        <f t="shared" si="16"/>
        <v>40.828667554770213</v>
      </c>
      <c r="W58">
        <f t="shared" si="17"/>
        <v>-3.8438763484838265</v>
      </c>
      <c r="X58">
        <f t="shared" si="18"/>
        <v>41.009212131914694</v>
      </c>
      <c r="Y58">
        <f t="shared" si="19"/>
        <v>32581.276708706631</v>
      </c>
      <c r="Z58">
        <f t="shared" si="20"/>
        <v>-3067.4133260900935</v>
      </c>
      <c r="AA58">
        <f t="shared" si="21"/>
        <v>0</v>
      </c>
      <c r="AF58" s="2">
        <f t="shared" si="1"/>
        <v>-1.1877000000772853</v>
      </c>
      <c r="AG58">
        <f t="shared" si="2"/>
        <v>20.423999999700015</v>
      </c>
      <c r="AH58">
        <f t="shared" si="22"/>
        <v>1.1877000000772853</v>
      </c>
      <c r="AI58">
        <f t="shared" si="22"/>
        <v>20.423999999700015</v>
      </c>
      <c r="AJ58">
        <f t="shared" si="23"/>
        <v>20.458504522030193</v>
      </c>
      <c r="AK58">
        <f t="shared" si="35"/>
        <v>-5.8086756009081073E-2</v>
      </c>
      <c r="AL58">
        <f t="shared" si="24"/>
        <v>0.3022068398708071</v>
      </c>
      <c r="AM58">
        <f t="shared" si="3"/>
        <v>0.99831343868301703</v>
      </c>
      <c r="AN58">
        <f t="shared" si="25"/>
        <v>1.0430525854048824</v>
      </c>
      <c r="AO58">
        <f t="shared" si="26"/>
        <v>6.4346421943333966E-3</v>
      </c>
      <c r="AP58">
        <f t="shared" si="27"/>
        <v>-1.387046205226199E-3</v>
      </c>
      <c r="AQ58">
        <f t="shared" si="4"/>
        <v>6.5824400752705764E-3</v>
      </c>
      <c r="AR58">
        <f t="shared" si="28"/>
        <v>151.91934731876677</v>
      </c>
      <c r="AS58">
        <v>85</v>
      </c>
      <c r="AT58">
        <f t="shared" si="29"/>
        <v>5.8203307110468679E-2</v>
      </c>
      <c r="AU58">
        <f t="shared" si="30"/>
        <v>-0.32832513379840605</v>
      </c>
    </row>
    <row r="59" spans="1:47" x14ac:dyDescent="0.2">
      <c r="A59" s="3" t="s">
        <v>63</v>
      </c>
      <c r="B59">
        <v>14.7586899</v>
      </c>
      <c r="C59">
        <v>47.224173700000001</v>
      </c>
      <c r="D59">
        <f t="shared" si="31"/>
        <v>5.5700000000769023E-5</v>
      </c>
      <c r="E59">
        <f t="shared" si="31"/>
        <v>2.2200000000083264E-4</v>
      </c>
      <c r="F59">
        <f t="shared" si="5"/>
        <v>4.2097695501581037E-5</v>
      </c>
      <c r="G59">
        <f t="shared" si="0"/>
        <v>1.6778614723980274E-4</v>
      </c>
      <c r="H59">
        <f t="shared" si="6"/>
        <v>4.6728442006754953</v>
      </c>
      <c r="I59">
        <f t="shared" si="7"/>
        <v>18.624262343618106</v>
      </c>
      <c r="J59">
        <f t="shared" si="32"/>
        <v>19.201526521808052</v>
      </c>
      <c r="K59">
        <f t="shared" si="8"/>
        <v>0.24335795361729873</v>
      </c>
      <c r="L59">
        <f t="shared" si="9"/>
        <v>0.96993654762113202</v>
      </c>
      <c r="M59">
        <f t="shared" si="33"/>
        <v>0.99999999999999989</v>
      </c>
      <c r="N59">
        <f t="shared" si="10"/>
        <v>1.9493220684615072E-2</v>
      </c>
      <c r="O59">
        <f t="shared" si="11"/>
        <v>-1.8352185959743187E-3</v>
      </c>
      <c r="P59">
        <f t="shared" si="12"/>
        <v>1.9579419806371047E-2</v>
      </c>
      <c r="Q59">
        <f t="shared" si="13"/>
        <v>51.074036406053509</v>
      </c>
      <c r="R59">
        <v>51</v>
      </c>
      <c r="S59">
        <f t="shared" si="14"/>
        <v>0.37650052003545198</v>
      </c>
      <c r="T59">
        <f t="shared" si="15"/>
        <v>12.411255634482234</v>
      </c>
      <c r="U59">
        <f t="shared" si="34"/>
        <v>49.466763928677736</v>
      </c>
      <c r="V59">
        <f t="shared" si="16"/>
        <v>53.677988149949897</v>
      </c>
      <c r="W59">
        <f t="shared" si="17"/>
        <v>-23.73798364253695</v>
      </c>
      <c r="X59">
        <f t="shared" si="18"/>
        <v>58.692574310891438</v>
      </c>
      <c r="Y59">
        <f t="shared" si="19"/>
        <v>42835.034543660018</v>
      </c>
      <c r="Z59">
        <f t="shared" si="20"/>
        <v>-18942.910946744487</v>
      </c>
      <c r="AA59">
        <f t="shared" si="21"/>
        <v>0</v>
      </c>
      <c r="AF59" s="2">
        <f t="shared" si="1"/>
        <v>6.1827000000853616</v>
      </c>
      <c r="AG59">
        <f t="shared" si="2"/>
        <v>24.642000000092423</v>
      </c>
      <c r="AH59">
        <f t="shared" si="22"/>
        <v>6.1827000000853616</v>
      </c>
      <c r="AI59">
        <f t="shared" si="22"/>
        <v>24.642000000092423</v>
      </c>
      <c r="AJ59">
        <f t="shared" si="23"/>
        <v>25.40578562642003</v>
      </c>
      <c r="AK59">
        <f t="shared" si="35"/>
        <v>0.24582638995806308</v>
      </c>
      <c r="AL59">
        <f t="shared" si="24"/>
        <v>0.43384999630122317</v>
      </c>
      <c r="AM59">
        <f t="shared" si="3"/>
        <v>0.96993654762113202</v>
      </c>
      <c r="AN59">
        <f t="shared" si="25"/>
        <v>1.0625453993603153</v>
      </c>
      <c r="AO59">
        <f t="shared" si="26"/>
        <v>2.3358408576050305E-2</v>
      </c>
      <c r="AP59">
        <f t="shared" si="27"/>
        <v>-5.40373519357484E-3</v>
      </c>
      <c r="AQ59">
        <f t="shared" si="4"/>
        <v>2.3975312411895277E-2</v>
      </c>
      <c r="AR59">
        <f t="shared" si="28"/>
        <v>41.709571196405058</v>
      </c>
      <c r="AS59">
        <v>85</v>
      </c>
      <c r="AT59">
        <f t="shared" si="29"/>
        <v>-6.4737822285410238E-2</v>
      </c>
      <c r="AU59">
        <f t="shared" si="30"/>
        <v>0.35317380810016508</v>
      </c>
    </row>
    <row r="60" spans="1:47" x14ac:dyDescent="0.2">
      <c r="A60" s="3" t="s">
        <v>64</v>
      </c>
      <c r="B60">
        <v>14.758789200000001</v>
      </c>
      <c r="C60">
        <v>47.224322999999998</v>
      </c>
      <c r="D60">
        <f t="shared" si="31"/>
        <v>9.9300000000468458E-5</v>
      </c>
      <c r="E60">
        <f t="shared" si="31"/>
        <v>1.4929999999679922E-4</v>
      </c>
      <c r="F60">
        <f t="shared" si="5"/>
        <v>7.5050290184362713E-5</v>
      </c>
      <c r="G60">
        <f t="shared" si="0"/>
        <v>1.1283996298320516E-4</v>
      </c>
      <c r="H60">
        <f t="shared" si="6"/>
        <v>8.3305822104642608</v>
      </c>
      <c r="I60">
        <f t="shared" si="7"/>
        <v>12.525235891135774</v>
      </c>
      <c r="J60">
        <f t="shared" si="32"/>
        <v>15.042610614314901</v>
      </c>
      <c r="K60">
        <f t="shared" si="8"/>
        <v>0.5537989664198768</v>
      </c>
      <c r="L60">
        <f t="shared" si="9"/>
        <v>0.83265040971122828</v>
      </c>
      <c r="M60">
        <f t="shared" si="33"/>
        <v>1</v>
      </c>
      <c r="N60">
        <f t="shared" si="10"/>
        <v>1.6167517329937077E-2</v>
      </c>
      <c r="O60">
        <f t="shared" si="11"/>
        <v>-7.1497512322252913E-3</v>
      </c>
      <c r="P60">
        <f t="shared" si="12"/>
        <v>1.7677883337563996E-2</v>
      </c>
      <c r="Q60">
        <f t="shared" si="13"/>
        <v>56.567858317917803</v>
      </c>
      <c r="R60">
        <v>51</v>
      </c>
      <c r="S60">
        <f t="shared" si="14"/>
        <v>0.29495314930029215</v>
      </c>
      <c r="T60">
        <f t="shared" si="15"/>
        <v>28.243747287413719</v>
      </c>
      <c r="U60">
        <f t="shared" si="34"/>
        <v>42.465170895272642</v>
      </c>
      <c r="V60">
        <f t="shared" si="16"/>
        <v>32.694043303184088</v>
      </c>
      <c r="W60">
        <f t="shared" si="17"/>
        <v>-30.760917305231956</v>
      </c>
      <c r="X60">
        <f t="shared" si="18"/>
        <v>44.890249508883279</v>
      </c>
      <c r="Y60">
        <f t="shared" si="19"/>
        <v>26089.846555940901</v>
      </c>
      <c r="Z60">
        <f t="shared" si="20"/>
        <v>-24547.212009575102</v>
      </c>
      <c r="AA60">
        <f t="shared" si="21"/>
        <v>0</v>
      </c>
      <c r="AF60" s="2">
        <f t="shared" si="1"/>
        <v>11.022300000051999</v>
      </c>
      <c r="AG60">
        <f t="shared" si="2"/>
        <v>16.572299999644713</v>
      </c>
      <c r="AH60">
        <f t="shared" si="22"/>
        <v>11.022300000051999</v>
      </c>
      <c r="AI60">
        <f t="shared" si="22"/>
        <v>16.572299999644713</v>
      </c>
      <c r="AJ60">
        <f t="shared" si="23"/>
        <v>19.90307073216016</v>
      </c>
      <c r="AK60">
        <f t="shared" si="35"/>
        <v>0.58691985069582242</v>
      </c>
      <c r="AL60">
        <f t="shared" si="24"/>
        <v>1.0272887171586884</v>
      </c>
      <c r="AM60">
        <f t="shared" si="3"/>
        <v>0.83265040971122828</v>
      </c>
      <c r="AN60">
        <f t="shared" si="25"/>
        <v>1.3223572940751753</v>
      </c>
      <c r="AO60">
        <f t="shared" si="26"/>
        <v>-2.3904790358653817E-2</v>
      </c>
      <c r="AP60">
        <f t="shared" si="27"/>
        <v>-1.1515452252624818E-2</v>
      </c>
      <c r="AQ60">
        <f t="shared" si="4"/>
        <v>2.6533839576542075E-2</v>
      </c>
      <c r="AR60">
        <f t="shared" si="28"/>
        <v>37.687723147466222</v>
      </c>
      <c r="AS60">
        <v>85</v>
      </c>
      <c r="AT60">
        <f t="shared" si="29"/>
        <v>6.7507876782933518E-2</v>
      </c>
      <c r="AU60">
        <f t="shared" si="30"/>
        <v>-0.49329164784296425</v>
      </c>
    </row>
    <row r="61" spans="1:47" x14ac:dyDescent="0.2">
      <c r="A61" s="3" t="s">
        <v>65</v>
      </c>
      <c r="B61">
        <v>14.7589734</v>
      </c>
      <c r="C61">
        <v>47.2244624</v>
      </c>
      <c r="D61">
        <f t="shared" si="31"/>
        <v>1.8419999999963466E-4</v>
      </c>
      <c r="E61">
        <f t="shared" si="31"/>
        <v>1.3940000000189912E-4</v>
      </c>
      <c r="F61">
        <f t="shared" si="5"/>
        <v>1.3921715460087588E-4</v>
      </c>
      <c r="G61">
        <f t="shared" si="0"/>
        <v>1.0535760777233973E-4</v>
      </c>
      <c r="H61">
        <f t="shared" si="6"/>
        <v>15.453104160697222</v>
      </c>
      <c r="I61">
        <f t="shared" si="7"/>
        <v>11.694694462729709</v>
      </c>
      <c r="J61">
        <f t="shared" si="32"/>
        <v>19.379481592084932</v>
      </c>
      <c r="K61">
        <f t="shared" si="8"/>
        <v>0.79739512572971294</v>
      </c>
      <c r="L61">
        <f t="shared" si="9"/>
        <v>0.60345754901442339</v>
      </c>
      <c r="M61">
        <f t="shared" si="33"/>
        <v>0.99999999999999989</v>
      </c>
      <c r="N61">
        <f t="shared" si="10"/>
        <v>1.6193742266919036E-2</v>
      </c>
      <c r="O61">
        <f t="shared" si="11"/>
        <v>-1.5236242336732401E-2</v>
      </c>
      <c r="P61">
        <f t="shared" si="12"/>
        <v>2.223466593297585E-2</v>
      </c>
      <c r="Q61">
        <f t="shared" si="13"/>
        <v>44.97481558816304</v>
      </c>
      <c r="R61">
        <v>51</v>
      </c>
      <c r="S61">
        <f t="shared" si="14"/>
        <v>0.37998983513892026</v>
      </c>
      <c r="T61">
        <f t="shared" si="15"/>
        <v>40.667151412215361</v>
      </c>
      <c r="U61">
        <f t="shared" si="34"/>
        <v>30.776334999735592</v>
      </c>
      <c r="V61">
        <f t="shared" si="16"/>
        <v>22.947560025251132</v>
      </c>
      <c r="W61">
        <f t="shared" si="17"/>
        <v>-37.665536821995936</v>
      </c>
      <c r="X61">
        <f t="shared" si="18"/>
        <v>44.105364471928304</v>
      </c>
      <c r="Y61">
        <f t="shared" si="19"/>
        <v>18312.152900150402</v>
      </c>
      <c r="Z61">
        <f t="shared" si="20"/>
        <v>-30057.098383952758</v>
      </c>
      <c r="AA61">
        <f t="shared" si="21"/>
        <v>0</v>
      </c>
      <c r="AF61" s="2">
        <f t="shared" si="1"/>
        <v>20.446199999959447</v>
      </c>
      <c r="AG61">
        <f t="shared" si="2"/>
        <v>15.473400000210802</v>
      </c>
      <c r="AH61">
        <f t="shared" si="22"/>
        <v>20.446199999959447</v>
      </c>
      <c r="AI61">
        <f t="shared" si="22"/>
        <v>15.473400000210802</v>
      </c>
      <c r="AJ61">
        <f t="shared" si="23"/>
        <v>25.641240258709509</v>
      </c>
      <c r="AK61">
        <f t="shared" si="35"/>
        <v>0.9229662407070427</v>
      </c>
      <c r="AL61">
        <f t="shared" si="24"/>
        <v>0.55150998381294125</v>
      </c>
      <c r="AM61">
        <f t="shared" si="3"/>
        <v>0.6034575490144235</v>
      </c>
      <c r="AN61">
        <f t="shared" si="25"/>
        <v>0.81751102482342464</v>
      </c>
      <c r="AO61">
        <f t="shared" si="26"/>
        <v>1.2948884796610398E-2</v>
      </c>
      <c r="AP61">
        <f t="shared" si="27"/>
        <v>-6.692393880031673E-3</v>
      </c>
      <c r="AQ61">
        <f t="shared" si="4"/>
        <v>1.4576067827825627E-2</v>
      </c>
      <c r="AR61">
        <f t="shared" si="28"/>
        <v>68.605608303427758</v>
      </c>
      <c r="AS61">
        <v>85</v>
      </c>
      <c r="AT61">
        <f t="shared" si="29"/>
        <v>-0.1172048547882205</v>
      </c>
      <c r="AU61">
        <f t="shared" si="30"/>
        <v>0.29435407872130614</v>
      </c>
    </row>
    <row r="62" spans="1:47" x14ac:dyDescent="0.2">
      <c r="A62" s="3" t="s">
        <v>66</v>
      </c>
      <c r="B62">
        <v>14.759100800000001</v>
      </c>
      <c r="C62">
        <v>47.224523400000002</v>
      </c>
      <c r="D62">
        <f t="shared" si="31"/>
        <v>1.2740000000022178E-4</v>
      </c>
      <c r="E62">
        <f t="shared" si="31"/>
        <v>6.1000000002309207E-5</v>
      </c>
      <c r="F62">
        <f t="shared" si="5"/>
        <v>9.628808629868426E-5</v>
      </c>
      <c r="G62">
        <f t="shared" si="0"/>
        <v>4.6103400819716361E-5</v>
      </c>
      <c r="H62">
        <f t="shared" si="6"/>
        <v>10.687977579153953</v>
      </c>
      <c r="I62">
        <f t="shared" si="7"/>
        <v>5.1174774909885166</v>
      </c>
      <c r="J62">
        <f t="shared" si="32"/>
        <v>11.849955299631798</v>
      </c>
      <c r="K62">
        <f t="shared" si="8"/>
        <v>0.9019424385074305</v>
      </c>
      <c r="L62">
        <f t="shared" si="9"/>
        <v>0.4318562696306143</v>
      </c>
      <c r="M62">
        <f t="shared" si="33"/>
        <v>0.99999999999999989</v>
      </c>
      <c r="N62">
        <f t="shared" si="10"/>
        <v>5.3947424899341637E-3</v>
      </c>
      <c r="O62">
        <f t="shared" si="11"/>
        <v>-8.8547920422131082E-3</v>
      </c>
      <c r="P62">
        <f t="shared" si="12"/>
        <v>1.0368731293824797E-2</v>
      </c>
      <c r="Q62">
        <f t="shared" si="13"/>
        <v>96.443814740918214</v>
      </c>
      <c r="R62">
        <v>51</v>
      </c>
      <c r="S62">
        <f t="shared" si="14"/>
        <v>0.23235206469866271</v>
      </c>
      <c r="T62">
        <f t="shared" si="15"/>
        <v>45.999064363878958</v>
      </c>
      <c r="U62">
        <f t="shared" si="34"/>
        <v>22.02466975116133</v>
      </c>
      <c r="V62">
        <f t="shared" si="16"/>
        <v>3.7329757311094682</v>
      </c>
      <c r="W62">
        <f t="shared" si="17"/>
        <v>-8.2091442059699204</v>
      </c>
      <c r="X62">
        <f t="shared" si="18"/>
        <v>9.0180461522140032</v>
      </c>
      <c r="Y62">
        <f t="shared" si="19"/>
        <v>2978.9146334253555</v>
      </c>
      <c r="Z62">
        <f t="shared" si="20"/>
        <v>-6550.8970763639963</v>
      </c>
      <c r="AA62">
        <f t="shared" si="21"/>
        <v>0</v>
      </c>
      <c r="AF62" s="2">
        <f t="shared" si="1"/>
        <v>14.141400000024618</v>
      </c>
      <c r="AG62">
        <f t="shared" si="2"/>
        <v>6.771000000256322</v>
      </c>
      <c r="AH62">
        <f t="shared" si="22"/>
        <v>14.141400000024618</v>
      </c>
      <c r="AI62">
        <f t="shared" si="22"/>
        <v>6.771000000256322</v>
      </c>
      <c r="AJ62">
        <f t="shared" si="23"/>
        <v>15.678827601710767</v>
      </c>
      <c r="AK62">
        <f t="shared" si="35"/>
        <v>1.124246481520998</v>
      </c>
      <c r="AL62">
        <f t="shared" si="24"/>
        <v>0.8835354499651793</v>
      </c>
      <c r="AM62">
        <f t="shared" si="3"/>
        <v>0.43185626963061424</v>
      </c>
      <c r="AN62">
        <f t="shared" si="25"/>
        <v>0.98343008341439386</v>
      </c>
      <c r="AO62">
        <f t="shared" si="26"/>
        <v>1.7282478143529321E-2</v>
      </c>
      <c r="AP62">
        <f t="shared" si="27"/>
        <v>-2.2950776724185318E-3</v>
      </c>
      <c r="AQ62">
        <f t="shared" si="4"/>
        <v>1.7434202944327647E-2</v>
      </c>
      <c r="AR62">
        <f t="shared" si="28"/>
        <v>57.358515510762579</v>
      </c>
      <c r="AS62">
        <v>85</v>
      </c>
      <c r="AT62">
        <f t="shared" si="29"/>
        <v>-6.984164518127881E-3</v>
      </c>
      <c r="AU62">
        <f t="shared" si="30"/>
        <v>0.11355768899324549</v>
      </c>
    </row>
    <row r="63" spans="1:47" x14ac:dyDescent="0.2">
      <c r="A63" s="3" t="s">
        <v>67</v>
      </c>
      <c r="B63">
        <v>14.759225600000001</v>
      </c>
      <c r="C63">
        <v>47.224577199999999</v>
      </c>
      <c r="D63">
        <f t="shared" si="31"/>
        <v>1.2480000000003599E-4</v>
      </c>
      <c r="E63">
        <f t="shared" si="31"/>
        <v>5.3799999996329007E-5</v>
      </c>
      <c r="F63">
        <f t="shared" si="5"/>
        <v>9.4323023312859833E-5</v>
      </c>
      <c r="G63">
        <f t="shared" si="0"/>
        <v>4.0661687931763918E-5</v>
      </c>
      <c r="H63">
        <f t="shared" si="6"/>
        <v>10.469855587727441</v>
      </c>
      <c r="I63">
        <f t="shared" si="7"/>
        <v>4.5134473604257952</v>
      </c>
      <c r="J63">
        <f t="shared" si="32"/>
        <v>11.401275503346197</v>
      </c>
      <c r="K63">
        <f t="shared" si="8"/>
        <v>0.91830563910630958</v>
      </c>
      <c r="L63">
        <f t="shared" si="9"/>
        <v>0.39587214247222857</v>
      </c>
      <c r="M63">
        <f t="shared" si="33"/>
        <v>1</v>
      </c>
      <c r="N63">
        <f t="shared" si="10"/>
        <v>1.3808660189112711E-3</v>
      </c>
      <c r="O63">
        <f t="shared" si="11"/>
        <v>-3.0366466580261128E-3</v>
      </c>
      <c r="P63">
        <f t="shared" si="12"/>
        <v>3.3358677863316198E-3</v>
      </c>
      <c r="Q63">
        <f t="shared" si="13"/>
        <v>299.77207253159094</v>
      </c>
      <c r="R63">
        <v>51</v>
      </c>
      <c r="S63">
        <f t="shared" si="14"/>
        <v>0.22355442163423916</v>
      </c>
      <c r="T63">
        <f t="shared" si="15"/>
        <v>46.833587594421786</v>
      </c>
      <c r="U63">
        <f t="shared" si="34"/>
        <v>20.189479266083659</v>
      </c>
      <c r="V63">
        <f t="shared" si="16"/>
        <v>8.2847801000299359</v>
      </c>
      <c r="W63">
        <f t="shared" si="17"/>
        <v>-23.273707500914302</v>
      </c>
      <c r="X63">
        <f t="shared" si="18"/>
        <v>24.704312217585954</v>
      </c>
      <c r="Y63">
        <f t="shared" si="19"/>
        <v>6611.2545198238886</v>
      </c>
      <c r="Z63">
        <f t="shared" si="20"/>
        <v>-18572.418585729614</v>
      </c>
      <c r="AA63">
        <f t="shared" si="21"/>
        <v>0</v>
      </c>
      <c r="AF63" s="2">
        <f t="shared" si="1"/>
        <v>13.852800000003995</v>
      </c>
      <c r="AG63">
        <f t="shared" si="2"/>
        <v>5.9717999995925197</v>
      </c>
      <c r="AH63">
        <f t="shared" si="22"/>
        <v>13.852800000003995</v>
      </c>
      <c r="AI63">
        <f t="shared" si="22"/>
        <v>5.9717999995925197</v>
      </c>
      <c r="AJ63">
        <f t="shared" si="23"/>
        <v>15.085173617669897</v>
      </c>
      <c r="AK63">
        <f t="shared" si="35"/>
        <v>1.1637789398712757</v>
      </c>
      <c r="AL63">
        <f t="shared" si="24"/>
        <v>1.1545044453079099</v>
      </c>
      <c r="AM63">
        <f t="shared" si="3"/>
        <v>0.39587214247222846</v>
      </c>
      <c r="AN63">
        <f t="shared" si="25"/>
        <v>1.2204897653898115</v>
      </c>
      <c r="AO63">
        <f t="shared" si="26"/>
        <v>3.9982462253984725E-2</v>
      </c>
      <c r="AP63">
        <f t="shared" si="27"/>
        <v>-8.1170288690852934E-3</v>
      </c>
      <c r="AQ63">
        <f t="shared" si="4"/>
        <v>4.0798081395488163E-2</v>
      </c>
      <c r="AR63">
        <f t="shared" si="28"/>
        <v>24.51095653999527</v>
      </c>
      <c r="AS63">
        <v>85</v>
      </c>
      <c r="AT63">
        <f t="shared" si="29"/>
        <v>3.5537437087272417E-2</v>
      </c>
      <c r="AU63">
        <f t="shared" si="30"/>
        <v>0.33733372230738101</v>
      </c>
    </row>
    <row r="64" spans="1:47" x14ac:dyDescent="0.2">
      <c r="A64" s="3" t="s">
        <v>68</v>
      </c>
      <c r="B64">
        <v>14.759382499999999</v>
      </c>
      <c r="C64">
        <v>47.224621800000001</v>
      </c>
      <c r="D64">
        <f t="shared" si="31"/>
        <v>1.5689999999857207E-4</v>
      </c>
      <c r="E64">
        <f t="shared" si="31"/>
        <v>4.4600000002503748E-5</v>
      </c>
      <c r="F64">
        <f t="shared" si="5"/>
        <v>1.1858399325039065E-4</v>
      </c>
      <c r="G64">
        <f t="shared" si="0"/>
        <v>3.3708388140933466E-5</v>
      </c>
      <c r="H64">
        <f t="shared" si="6"/>
        <v>13.162823250793362</v>
      </c>
      <c r="I64">
        <f t="shared" si="7"/>
        <v>3.7416310836436146</v>
      </c>
      <c r="J64">
        <f t="shared" si="32"/>
        <v>13.684287306897442</v>
      </c>
      <c r="K64">
        <f t="shared" si="8"/>
        <v>0.96189322509757302</v>
      </c>
      <c r="L64">
        <f t="shared" si="9"/>
        <v>0.27342535272243801</v>
      </c>
      <c r="M64">
        <f t="shared" si="33"/>
        <v>0.99999999999999989</v>
      </c>
      <c r="N64">
        <f t="shared" si="10"/>
        <v>3.8230447092056311E-3</v>
      </c>
      <c r="O64">
        <f t="shared" si="11"/>
        <v>-1.073974483941321E-2</v>
      </c>
      <c r="P64">
        <f t="shared" si="12"/>
        <v>1.1399903072583022E-2</v>
      </c>
      <c r="Q64">
        <f t="shared" si="13"/>
        <v>87.720044076955219</v>
      </c>
      <c r="R64">
        <v>51</v>
      </c>
      <c r="S64">
        <f t="shared" si="14"/>
        <v>0.26831935895877335</v>
      </c>
      <c r="T64">
        <f t="shared" si="15"/>
        <v>49.056554479976221</v>
      </c>
      <c r="U64">
        <f t="shared" si="34"/>
        <v>13.944692988844338</v>
      </c>
      <c r="V64">
        <f t="shared" si="16"/>
        <v>3.981653389079062</v>
      </c>
      <c r="W64">
        <f t="shared" si="17"/>
        <v>-24.151103603266517</v>
      </c>
      <c r="X64">
        <f t="shared" si="18"/>
        <v>24.477119294689842</v>
      </c>
      <c r="Y64">
        <f t="shared" si="19"/>
        <v>3177.3594044850915</v>
      </c>
      <c r="Z64">
        <f t="shared" si="20"/>
        <v>-19272.58067540668</v>
      </c>
      <c r="AA64">
        <f t="shared" si="21"/>
        <v>0</v>
      </c>
      <c r="AF64" s="2">
        <f t="shared" si="1"/>
        <v>17.4158999998415</v>
      </c>
      <c r="AG64">
        <f t="shared" si="2"/>
        <v>4.950600000277916</v>
      </c>
      <c r="AH64">
        <f t="shared" si="22"/>
        <v>17.4158999998415</v>
      </c>
      <c r="AI64">
        <f t="shared" si="22"/>
        <v>4.950600000277916</v>
      </c>
      <c r="AJ64">
        <f t="shared" si="23"/>
        <v>18.105855770088052</v>
      </c>
      <c r="AK64">
        <f t="shared" si="35"/>
        <v>1.2938440353783422</v>
      </c>
      <c r="AL64">
        <f t="shared" si="24"/>
        <v>1.7576468300712027</v>
      </c>
      <c r="AM64">
        <f t="shared" si="3"/>
        <v>0.27342535272243806</v>
      </c>
      <c r="AN64">
        <f t="shared" si="25"/>
        <v>1.7787871718591679</v>
      </c>
      <c r="AO64">
        <f t="shared" si="26"/>
        <v>-8.5703939032882367E-3</v>
      </c>
      <c r="AP64">
        <f t="shared" si="27"/>
        <v>-1.2350112703794981E-2</v>
      </c>
      <c r="AQ64">
        <f t="shared" si="4"/>
        <v>1.5032529243409386E-2</v>
      </c>
      <c r="AR64">
        <f t="shared" si="28"/>
        <v>66.52240509948939</v>
      </c>
      <c r="AS64">
        <v>85</v>
      </c>
      <c r="AT64">
        <f t="shared" si="29"/>
        <v>0.16185182649752522</v>
      </c>
      <c r="AU64">
        <f t="shared" si="30"/>
        <v>0.17872537598873897</v>
      </c>
    </row>
    <row r="65" spans="1:47" x14ac:dyDescent="0.2">
      <c r="A65" s="3" t="s">
        <v>69</v>
      </c>
      <c r="B65">
        <v>14.759669199999999</v>
      </c>
      <c r="C65">
        <v>47.224636099999998</v>
      </c>
      <c r="D65">
        <f t="shared" si="31"/>
        <v>2.8670000000019513E-4</v>
      </c>
      <c r="E65">
        <f t="shared" si="31"/>
        <v>1.4299999996580937E-5</v>
      </c>
      <c r="F65">
        <f t="shared" si="5"/>
        <v>2.1668598384461154E-4</v>
      </c>
      <c r="G65">
        <f t="shared" si="0"/>
        <v>1.0807846418677967E-5</v>
      </c>
      <c r="H65">
        <f t="shared" si="6"/>
        <v>24.05214420675188</v>
      </c>
      <c r="I65">
        <f t="shared" si="7"/>
        <v>1.1996709524732543</v>
      </c>
      <c r="J65">
        <f t="shared" si="32"/>
        <v>24.082044168562522</v>
      </c>
      <c r="K65">
        <f t="shared" si="8"/>
        <v>0.99875841263302412</v>
      </c>
      <c r="L65">
        <f t="shared" si="9"/>
        <v>4.9815993363193957E-2</v>
      </c>
      <c r="M65">
        <f t="shared" si="33"/>
        <v>0.99999999999999989</v>
      </c>
      <c r="N65">
        <f t="shared" si="10"/>
        <v>2.6939793581262743E-3</v>
      </c>
      <c r="O65">
        <f t="shared" si="11"/>
        <v>-1.6340592267931685E-2</v>
      </c>
      <c r="P65">
        <f t="shared" si="12"/>
        <v>1.656117388498772E-2</v>
      </c>
      <c r="Q65">
        <f t="shared" si="13"/>
        <v>60.382193131036104</v>
      </c>
      <c r="R65">
        <v>51</v>
      </c>
      <c r="S65">
        <f t="shared" si="14"/>
        <v>0.47219694448161809</v>
      </c>
      <c r="T65">
        <f t="shared" si="15"/>
        <v>50.936679044284233</v>
      </c>
      <c r="U65">
        <f t="shared" si="34"/>
        <v>2.5406156615228919</v>
      </c>
      <c r="V65">
        <f t="shared" si="16"/>
        <v>-0.24244582489357794</v>
      </c>
      <c r="W65">
        <f t="shared" si="17"/>
        <v>-9.943357888648567</v>
      </c>
      <c r="X65">
        <f t="shared" si="18"/>
        <v>9.946313190311173</v>
      </c>
      <c r="Y65">
        <f t="shared" si="19"/>
        <v>-193.47176826507518</v>
      </c>
      <c r="Z65">
        <f t="shared" si="20"/>
        <v>-7934.799595141556</v>
      </c>
      <c r="AA65">
        <f t="shared" si="21"/>
        <v>0</v>
      </c>
      <c r="AF65" s="2">
        <f t="shared" si="1"/>
        <v>31.82370000002166</v>
      </c>
      <c r="AG65">
        <f t="shared" si="2"/>
        <v>1.587299999620484</v>
      </c>
      <c r="AH65">
        <f t="shared" si="22"/>
        <v>31.82370000002166</v>
      </c>
      <c r="AI65">
        <f t="shared" si="22"/>
        <v>1.587299999620484</v>
      </c>
      <c r="AJ65">
        <f t="shared" si="23"/>
        <v>31.863261022377696</v>
      </c>
      <c r="AK65">
        <f t="shared" si="35"/>
        <v>1.5209597062177995</v>
      </c>
      <c r="AL65">
        <f t="shared" si="24"/>
        <v>1.6024725141654239</v>
      </c>
      <c r="AM65">
        <f t="shared" si="3"/>
        <v>4.9815993363193957E-2</v>
      </c>
      <c r="AN65">
        <f t="shared" si="25"/>
        <v>1.6032466409914654</v>
      </c>
      <c r="AO65">
        <f t="shared" si="26"/>
        <v>-3.4378343279445442E-3</v>
      </c>
      <c r="AP65">
        <f t="shared" si="27"/>
        <v>-4.6526526703902973E-3</v>
      </c>
      <c r="AQ65">
        <f t="shared" si="4"/>
        <v>5.7849703316165662E-3</v>
      </c>
      <c r="AR65">
        <f t="shared" si="28"/>
        <v>172.86173353987755</v>
      </c>
      <c r="AS65">
        <v>85</v>
      </c>
      <c r="AT65">
        <f t="shared" si="29"/>
        <v>0.22877542543603982</v>
      </c>
      <c r="AU65">
        <f t="shared" si="30"/>
        <v>0.20081110164523672</v>
      </c>
    </row>
    <row r="66" spans="1:47" x14ac:dyDescent="0.2">
      <c r="A66" s="3" t="s">
        <v>70</v>
      </c>
      <c r="B66">
        <v>14.7601292</v>
      </c>
      <c r="C66">
        <v>47.224590599999999</v>
      </c>
      <c r="D66">
        <f t="shared" si="31"/>
        <v>4.6000000000034902E-4</v>
      </c>
      <c r="E66">
        <f t="shared" si="31"/>
        <v>-4.5499999998810381E-5</v>
      </c>
      <c r="F66">
        <f t="shared" si="5"/>
        <v>3.4766498977512766E-4</v>
      </c>
      <c r="G66">
        <f t="shared" si="0"/>
        <v>-3.4388602248571126E-5</v>
      </c>
      <c r="H66">
        <f t="shared" si="6"/>
        <v>38.590813865039173</v>
      </c>
      <c r="I66">
        <f t="shared" si="7"/>
        <v>-3.8171348495913948</v>
      </c>
      <c r="J66">
        <f t="shared" si="32"/>
        <v>38.779136571435735</v>
      </c>
      <c r="K66">
        <f t="shared" si="8"/>
        <v>0.99514371068964758</v>
      </c>
      <c r="L66">
        <f t="shared" si="9"/>
        <v>-9.8432693119914705E-2</v>
      </c>
      <c r="M66">
        <f t="shared" si="33"/>
        <v>1</v>
      </c>
      <c r="N66">
        <f t="shared" si="10"/>
        <v>-1.5009946489905082E-4</v>
      </c>
      <c r="O66">
        <f t="shared" si="11"/>
        <v>-6.1559843278020925E-3</v>
      </c>
      <c r="P66">
        <f t="shared" si="12"/>
        <v>6.1578139703557105E-3</v>
      </c>
      <c r="Q66">
        <f t="shared" si="13"/>
        <v>162.39529235766022</v>
      </c>
      <c r="R66">
        <v>51</v>
      </c>
      <c r="S66">
        <f t="shared" si="14"/>
        <v>0.76037522689089676</v>
      </c>
      <c r="T66">
        <f t="shared" si="15"/>
        <v>50.752329245172028</v>
      </c>
      <c r="U66">
        <f t="shared" si="34"/>
        <v>-5.0200673491156502</v>
      </c>
      <c r="V66">
        <f t="shared" si="16"/>
        <v>-9.8757965411226986E-2</v>
      </c>
      <c r="W66">
        <f t="shared" si="17"/>
        <v>-0.9042198244354307</v>
      </c>
      <c r="X66">
        <f t="shared" si="18"/>
        <v>0.90959695834705068</v>
      </c>
      <c r="Y66">
        <f t="shared" si="19"/>
        <v>-78.808856398159136</v>
      </c>
      <c r="Z66">
        <f t="shared" si="20"/>
        <v>-721.56741989947375</v>
      </c>
      <c r="AA66">
        <f t="shared" si="21"/>
        <v>0</v>
      </c>
      <c r="AF66" s="2">
        <f t="shared" si="1"/>
        <v>51.060000000038741</v>
      </c>
      <c r="AG66">
        <f t="shared" si="2"/>
        <v>-5.0504999998679523</v>
      </c>
      <c r="AH66">
        <f t="shared" si="22"/>
        <v>51.060000000038741</v>
      </c>
      <c r="AI66">
        <f t="shared" si="22"/>
        <v>5.0504999998679523</v>
      </c>
      <c r="AJ66">
        <f t="shared" si="23"/>
        <v>51.309172184441081</v>
      </c>
      <c r="AK66">
        <f t="shared" si="35"/>
        <v>-1.4722039842986767</v>
      </c>
      <c r="AL66">
        <f t="shared" si="24"/>
        <v>1.4929319016224365</v>
      </c>
      <c r="AM66">
        <f t="shared" si="3"/>
        <v>-9.8432693119914705E-2</v>
      </c>
      <c r="AN66">
        <f t="shared" si="25"/>
        <v>1.4961733382054445</v>
      </c>
      <c r="AO66">
        <f t="shared" si="26"/>
        <v>-1.9054884996795921E-2</v>
      </c>
      <c r="AP66">
        <f t="shared" si="27"/>
        <v>-3.9505560995641221E-4</v>
      </c>
      <c r="AQ66">
        <f t="shared" si="4"/>
        <v>1.9058979804178301E-2</v>
      </c>
      <c r="AR66">
        <f t="shared" si="28"/>
        <v>52.468705579968663</v>
      </c>
      <c r="AS66">
        <v>85</v>
      </c>
      <c r="AT66">
        <f t="shared" si="29"/>
        <v>0.30396900975253816</v>
      </c>
      <c r="AU66">
        <f t="shared" si="30"/>
        <v>-1.978234660063831</v>
      </c>
    </row>
    <row r="67" spans="1:47" x14ac:dyDescent="0.2">
      <c r="A67" s="3" t="s">
        <v>71</v>
      </c>
      <c r="B67">
        <v>14.7608193</v>
      </c>
      <c r="C67">
        <v>47.224508100000001</v>
      </c>
      <c r="D67">
        <f t="shared" si="31"/>
        <v>6.9009999999991578E-4</v>
      </c>
      <c r="E67">
        <f t="shared" si="31"/>
        <v>-8.2499999997764917E-5</v>
      </c>
      <c r="F67">
        <f t="shared" ref="F67:F130" si="39">(D67/AJ$231)*(4318)</f>
        <v>5.2157306400783538E-4</v>
      </c>
      <c r="G67">
        <f t="shared" ref="G67:G130" si="40">(E67/AJ$231)*(4318)</f>
        <v>-6.235296012097654E-5</v>
      </c>
      <c r="H67">
        <f t="shared" si="6"/>
        <v>57.894610104869727</v>
      </c>
      <c r="I67">
        <f t="shared" si="7"/>
        <v>-6.9211785734283957</v>
      </c>
      <c r="J67">
        <f t="shared" si="32"/>
        <v>58.306848586080932</v>
      </c>
      <c r="K67">
        <f t="shared" si="8"/>
        <v>0.99292984458587918</v>
      </c>
      <c r="L67">
        <f t="shared" si="9"/>
        <v>-0.11870266943359765</v>
      </c>
      <c r="M67">
        <f t="shared" si="33"/>
        <v>1</v>
      </c>
      <c r="N67">
        <f t="shared" si="10"/>
        <v>-5.7089102530433845E-5</v>
      </c>
      <c r="O67">
        <f t="shared" si="11"/>
        <v>-5.2270313642345458E-4</v>
      </c>
      <c r="P67">
        <f t="shared" si="12"/>
        <v>5.258115008771175E-4</v>
      </c>
      <c r="Q67">
        <f t="shared" si="13"/>
        <v>1901.8222277981338</v>
      </c>
      <c r="R67">
        <v>51</v>
      </c>
      <c r="S67">
        <f t="shared" si="14"/>
        <v>1.1432715409035477</v>
      </c>
      <c r="T67">
        <f t="shared" si="15"/>
        <v>50.639422073879835</v>
      </c>
      <c r="U67">
        <f t="shared" si="34"/>
        <v>-6.0538361411134805</v>
      </c>
      <c r="V67">
        <f t="shared" si="16"/>
        <v>2.5315803078316108E-2</v>
      </c>
      <c r="W67">
        <f t="shared" si="17"/>
        <v>0.21403831469741619</v>
      </c>
      <c r="X67">
        <f t="shared" si="18"/>
        <v>0.21553025319896565</v>
      </c>
      <c r="Y67">
        <f t="shared" si="19"/>
        <v>20.202010856496255</v>
      </c>
      <c r="Z67">
        <f t="shared" si="20"/>
        <v>170.80257512853811</v>
      </c>
      <c r="AA67">
        <f t="shared" si="21"/>
        <v>0</v>
      </c>
      <c r="AF67" s="2">
        <f t="shared" ref="AF67:AF130" si="41">D67*111000</f>
        <v>76.601099999990652</v>
      </c>
      <c r="AG67">
        <f t="shared" ref="AG67:AG130" si="42">E67*111000</f>
        <v>-9.1574999997519058</v>
      </c>
      <c r="AH67">
        <f t="shared" si="22"/>
        <v>76.601099999990652</v>
      </c>
      <c r="AI67">
        <f t="shared" si="22"/>
        <v>9.1574999997519058</v>
      </c>
      <c r="AJ67">
        <f t="shared" si="23"/>
        <v>77.146538013406825</v>
      </c>
      <c r="AK67">
        <f t="shared" si="35"/>
        <v>-1.4518131150359359</v>
      </c>
      <c r="AL67">
        <f t="shared" si="24"/>
        <v>0.51524152636711151</v>
      </c>
      <c r="AM67">
        <f t="shared" ref="AM67:AM130" si="43">AG67/AJ67</f>
        <v>-0.11870266943359765</v>
      </c>
      <c r="AN67">
        <f t="shared" si="25"/>
        <v>0.52873826627526477</v>
      </c>
      <c r="AO67">
        <f t="shared" si="26"/>
        <v>3.9847108271863149E-3</v>
      </c>
      <c r="AP67">
        <f t="shared" si="27"/>
        <v>3.2263972946239972E-5</v>
      </c>
      <c r="AQ67">
        <f t="shared" ref="AQ67:AQ130" si="44">SQRT((AO67)^2+(AP67)^2)</f>
        <v>3.9848414448063205E-3</v>
      </c>
      <c r="AR67">
        <f t="shared" si="28"/>
        <v>250.95101369801279</v>
      </c>
      <c r="AS67">
        <v>85</v>
      </c>
      <c r="AT67">
        <f t="shared" si="29"/>
        <v>-0.43677965150484349</v>
      </c>
      <c r="AU67">
        <f t="shared" si="30"/>
        <v>0.95534900084080332</v>
      </c>
    </row>
    <row r="68" spans="1:47" x14ac:dyDescent="0.2">
      <c r="A68" s="3" t="s">
        <v>72</v>
      </c>
      <c r="B68">
        <v>14.761177399999999</v>
      </c>
      <c r="C68">
        <v>47.224466200000002</v>
      </c>
      <c r="D68">
        <f t="shared" si="31"/>
        <v>3.5809999999969477E-4</v>
      </c>
      <c r="E68">
        <f t="shared" si="31"/>
        <v>-4.1899999999372994E-5</v>
      </c>
      <c r="F68">
        <f t="shared" si="39"/>
        <v>2.7064963660494051E-4</v>
      </c>
      <c r="G68">
        <f t="shared" si="40"/>
        <v>-3.1667745807280022E-5</v>
      </c>
      <c r="H68">
        <f t="shared" ref="H68:H131" si="45">F68*111000</f>
        <v>30.042109663148395</v>
      </c>
      <c r="I68">
        <f t="shared" ref="I68:I131" si="46">G68*111000</f>
        <v>-3.5151197846080824</v>
      </c>
      <c r="J68">
        <f t="shared" ref="J68:J131" si="47">SQRT(H68^2+I68^2)</f>
        <v>30.247056387568978</v>
      </c>
      <c r="K68">
        <f t="shared" ref="K68:K131" si="48">(H68)/J68</f>
        <v>0.99322424232644291</v>
      </c>
      <c r="L68">
        <f t="shared" ref="L68:L131" si="49">(I68)/J68</f>
        <v>-0.11621361561823704</v>
      </c>
      <c r="M68">
        <f t="shared" ref="M68:M131" si="50">SQRT(K68^2+L68^2)</f>
        <v>0.99999999999999989</v>
      </c>
      <c r="N68">
        <f t="shared" ref="N68:N131" si="51">(K68-K67)/(J67)</f>
        <v>5.0491108283633453E-6</v>
      </c>
      <c r="O68">
        <f t="shared" ref="O68:O131" si="52">(L68-L67)/(J67)</f>
        <v>4.268887576192562E-5</v>
      </c>
      <c r="P68">
        <f t="shared" ref="P68:P131" si="53">SQRT(N68^2+O68^2)</f>
        <v>4.298643546485585E-5</v>
      </c>
      <c r="Q68">
        <f t="shared" ref="Q68:Q131" si="54">1/P68</f>
        <v>23263.152415081349</v>
      </c>
      <c r="R68">
        <v>51</v>
      </c>
      <c r="S68">
        <f t="shared" ref="S68:S131" si="55">(J68)/(R68)</f>
        <v>0.59307953701115645</v>
      </c>
      <c r="T68">
        <f t="shared" ref="T68:T131" si="56">(R68)*(K68)</f>
        <v>50.654436358648589</v>
      </c>
      <c r="U68">
        <f t="shared" ref="U68:U131" si="57">(R68)*(L68)</f>
        <v>-5.9268943965300886</v>
      </c>
      <c r="V68">
        <f t="shared" ref="V68:V131" si="58">(T69-T68)/(S69)</f>
        <v>-0.4741533929456736</v>
      </c>
      <c r="W68">
        <f t="shared" ref="W68:W131" si="59">(U69-U68)/(S69)</f>
        <v>-3.5255409869340046</v>
      </c>
      <c r="X68">
        <f t="shared" ref="X68:X131" si="60">SQRT(V68^2+W68^2)</f>
        <v>3.5572827678712149</v>
      </c>
      <c r="Y68">
        <f t="shared" ref="Y68:Y131" si="61">(798)*(V68)</f>
        <v>-378.37440757064752</v>
      </c>
      <c r="Z68">
        <f t="shared" ref="Z68:Z131" si="62">(798)*(W68)</f>
        <v>-2813.3817075733359</v>
      </c>
      <c r="AA68">
        <f t="shared" ref="AA68:AA131" si="63">IF(Z68&gt;=(0.7*9.81*798),Z68,0)</f>
        <v>0</v>
      </c>
      <c r="AF68" s="2">
        <f t="shared" si="41"/>
        <v>39.74909999996612</v>
      </c>
      <c r="AG68">
        <f t="shared" si="42"/>
        <v>-4.6508999999304024</v>
      </c>
      <c r="AH68">
        <f t="shared" ref="AH68:AI131" si="64">ABS(AF68)</f>
        <v>39.74909999996612</v>
      </c>
      <c r="AI68">
        <f t="shared" si="64"/>
        <v>4.6508999999304024</v>
      </c>
      <c r="AJ68">
        <f t="shared" ref="AJ68:AJ131" si="65">SQRT(AF68^2+AG68^2)</f>
        <v>40.020267635495131</v>
      </c>
      <c r="AK68">
        <f t="shared" si="35"/>
        <v>-1.4543195192758982</v>
      </c>
      <c r="AL68">
        <f t="shared" ref="AL68:AL131" si="66">AF69/AJ68</f>
        <v>0.82264817166907434</v>
      </c>
      <c r="AM68">
        <f t="shared" si="43"/>
        <v>-0.11621361561823702</v>
      </c>
      <c r="AN68">
        <f t="shared" ref="AN68:AN131" si="67">SQRT(AL68^2+AM68^2)</f>
        <v>0.830816236484058</v>
      </c>
      <c r="AO68">
        <f t="shared" ref="AO68:AO131" si="68">(AL69-AL68)/AJ68</f>
        <v>-2.2505302516339157E-4</v>
      </c>
      <c r="AP68">
        <f t="shared" ref="AP68:AP131" si="69">(AM69-AM68)/AJ68</f>
        <v>-8.5244472286111336E-4</v>
      </c>
      <c r="AQ68">
        <f t="shared" si="44"/>
        <v>8.8165235193297963E-4</v>
      </c>
      <c r="AR68">
        <f t="shared" ref="AR68:AR131" si="70">1/AQ68</f>
        <v>1134.2339163589243</v>
      </c>
      <c r="AS68">
        <v>85</v>
      </c>
      <c r="AT68">
        <f t="shared" ref="AT68:AT131" si="71">(AJ69-AJ68)/AS68</f>
        <v>-7.90498494278907E-2</v>
      </c>
      <c r="AU68">
        <f t="shared" ref="AU68:AU131" si="72">(AT69-AT68)/(AS68/227)</f>
        <v>1.8262734423512228E-2</v>
      </c>
    </row>
    <row r="69" spans="1:47" x14ac:dyDescent="0.2">
      <c r="A69" s="3" t="s">
        <v>73</v>
      </c>
      <c r="B69">
        <v>14.761474</v>
      </c>
      <c r="C69">
        <v>47.224421100000001</v>
      </c>
      <c r="D69">
        <f t="shared" ref="D69:E132" si="73">B69-B68</f>
        <v>2.966000000004243E-4</v>
      </c>
      <c r="E69">
        <f t="shared" si="73"/>
        <v>-4.5100000001241369E-5</v>
      </c>
      <c r="F69">
        <f t="shared" si="39"/>
        <v>2.2416833905950466E-4</v>
      </c>
      <c r="G69">
        <f t="shared" si="40"/>
        <v>-3.4086284867995524E-5</v>
      </c>
      <c r="H69">
        <f t="shared" si="45"/>
        <v>24.882685635605018</v>
      </c>
      <c r="I69">
        <f t="shared" si="46"/>
        <v>-3.7835776203475033</v>
      </c>
      <c r="J69">
        <f t="shared" si="47"/>
        <v>25.168700881244124</v>
      </c>
      <c r="K69">
        <f t="shared" si="48"/>
        <v>0.98863607434532919</v>
      </c>
      <c r="L69">
        <f t="shared" si="49"/>
        <v>-0.15032868157160426</v>
      </c>
      <c r="M69">
        <f t="shared" si="50"/>
        <v>1</v>
      </c>
      <c r="N69">
        <f t="shared" si="51"/>
        <v>-1.5168973543486304E-4</v>
      </c>
      <c r="O69">
        <f t="shared" si="52"/>
        <v>-1.1278805288103316E-3</v>
      </c>
      <c r="P69">
        <f t="shared" si="53"/>
        <v>1.1380352644385727E-3</v>
      </c>
      <c r="Q69">
        <f t="shared" si="54"/>
        <v>878.70739268640352</v>
      </c>
      <c r="R69">
        <v>51</v>
      </c>
      <c r="S69">
        <f t="shared" si="55"/>
        <v>0.49350393884792398</v>
      </c>
      <c r="T69">
        <f t="shared" si="56"/>
        <v>50.420439791611791</v>
      </c>
      <c r="U69">
        <f t="shared" si="57"/>
        <v>-7.6667627601518173</v>
      </c>
      <c r="V69">
        <f t="shared" si="58"/>
        <v>1.1227539720755384</v>
      </c>
      <c r="W69">
        <f t="shared" si="59"/>
        <v>10.089132371553022</v>
      </c>
      <c r="X69">
        <f t="shared" si="60"/>
        <v>10.151412142777502</v>
      </c>
      <c r="Y69">
        <f t="shared" si="61"/>
        <v>895.95766971627961</v>
      </c>
      <c r="Z69">
        <f t="shared" si="62"/>
        <v>8051.1276324993114</v>
      </c>
      <c r="AA69">
        <f t="shared" si="63"/>
        <v>8051.1276324993114</v>
      </c>
      <c r="AB69">
        <f t="shared" si="36"/>
        <v>1132.1361634018383</v>
      </c>
      <c r="AC69">
        <f t="shared" si="37"/>
        <v>2.9129983161972732</v>
      </c>
      <c r="AD69">
        <f t="shared" si="38"/>
        <v>1132.139910983366</v>
      </c>
      <c r="AF69" s="2">
        <f t="shared" si="41"/>
        <v>32.922600000047098</v>
      </c>
      <c r="AG69">
        <f t="shared" si="42"/>
        <v>-5.006100000137792</v>
      </c>
      <c r="AH69">
        <f t="shared" si="64"/>
        <v>32.922600000047098</v>
      </c>
      <c r="AI69">
        <f t="shared" si="64"/>
        <v>5.006100000137792</v>
      </c>
      <c r="AJ69">
        <f t="shared" si="65"/>
        <v>33.301030434124421</v>
      </c>
      <c r="AK69">
        <f t="shared" si="35"/>
        <v>-1.4198956027970404</v>
      </c>
      <c r="AL69">
        <f t="shared" si="66"/>
        <v>0.81364148936985758</v>
      </c>
      <c r="AM69">
        <f t="shared" si="43"/>
        <v>-0.15032868157160426</v>
      </c>
      <c r="AN69">
        <f t="shared" si="67"/>
        <v>0.82741234322860857</v>
      </c>
      <c r="AO69">
        <f t="shared" si="68"/>
        <v>1.5068027744754332E-2</v>
      </c>
      <c r="AP69">
        <f t="shared" si="69"/>
        <v>2.391319830624892E-3</v>
      </c>
      <c r="AQ69">
        <f t="shared" si="44"/>
        <v>1.5256600887780547E-2</v>
      </c>
      <c r="AR69">
        <f t="shared" si="70"/>
        <v>65.545399486784035</v>
      </c>
      <c r="AS69">
        <v>85</v>
      </c>
      <c r="AT69">
        <f t="shared" si="71"/>
        <v>-7.2211380590892729E-2</v>
      </c>
      <c r="AU69">
        <f t="shared" si="72"/>
        <v>0.46463208873148926</v>
      </c>
    </row>
    <row r="70" spans="1:47" x14ac:dyDescent="0.2">
      <c r="A70" s="3" t="s">
        <v>74</v>
      </c>
      <c r="B70">
        <v>14.7617181</v>
      </c>
      <c r="C70">
        <v>47.224403799999997</v>
      </c>
      <c r="D70">
        <f t="shared" si="73"/>
        <v>2.440999999997473E-4</v>
      </c>
      <c r="E70">
        <f t="shared" si="73"/>
        <v>-1.7300000003217519E-5</v>
      </c>
      <c r="F70">
        <f t="shared" si="39"/>
        <v>1.8448918261729656E-4</v>
      </c>
      <c r="G70">
        <f t="shared" si="40"/>
        <v>-1.3075226791790789E-5</v>
      </c>
      <c r="H70">
        <f t="shared" si="45"/>
        <v>20.478299270519919</v>
      </c>
      <c r="I70">
        <f t="shared" si="46"/>
        <v>-1.4513501738887775</v>
      </c>
      <c r="J70">
        <f t="shared" si="47"/>
        <v>20.52966532460341</v>
      </c>
      <c r="K70">
        <f t="shared" si="48"/>
        <v>0.99749795950049258</v>
      </c>
      <c r="L70">
        <f t="shared" si="49"/>
        <v>-7.0695267114239457E-2</v>
      </c>
      <c r="M70">
        <f t="shared" si="50"/>
        <v>1</v>
      </c>
      <c r="N70">
        <f t="shared" si="51"/>
        <v>3.5209942686264466E-4</v>
      </c>
      <c r="O70">
        <f t="shared" si="52"/>
        <v>3.1639858899792529E-3</v>
      </c>
      <c r="P70">
        <f t="shared" si="53"/>
        <v>3.1835170359815583E-3</v>
      </c>
      <c r="Q70">
        <f t="shared" si="54"/>
        <v>314.11799864663669</v>
      </c>
      <c r="R70">
        <v>51</v>
      </c>
      <c r="S70">
        <f t="shared" si="55"/>
        <v>0.40254245734516492</v>
      </c>
      <c r="T70">
        <f t="shared" si="56"/>
        <v>50.872395934525123</v>
      </c>
      <c r="U70">
        <f t="shared" si="57"/>
        <v>-3.6054586228262124</v>
      </c>
      <c r="V70">
        <f t="shared" si="58"/>
        <v>1.8811253255390362E-2</v>
      </c>
      <c r="W70">
        <f t="shared" si="59"/>
        <v>0.27084894067985665</v>
      </c>
      <c r="X70">
        <f t="shared" si="60"/>
        <v>0.27150140315740351</v>
      </c>
      <c r="Y70">
        <f t="shared" si="61"/>
        <v>15.011380097801508</v>
      </c>
      <c r="Z70">
        <f t="shared" si="62"/>
        <v>216.13745466252561</v>
      </c>
      <c r="AA70">
        <f t="shared" si="63"/>
        <v>0</v>
      </c>
      <c r="AF70" s="2">
        <f t="shared" si="41"/>
        <v>27.09509999997195</v>
      </c>
      <c r="AG70">
        <f t="shared" si="42"/>
        <v>-1.9203000003571447</v>
      </c>
      <c r="AH70">
        <f t="shared" si="64"/>
        <v>27.09509999997195</v>
      </c>
      <c r="AI70">
        <f t="shared" si="64"/>
        <v>1.9203000003571447</v>
      </c>
      <c r="AJ70">
        <f t="shared" si="65"/>
        <v>27.163063083898539</v>
      </c>
      <c r="AK70">
        <f t="shared" si="35"/>
        <v>-1.5000420398012324</v>
      </c>
      <c r="AL70">
        <f t="shared" si="66"/>
        <v>1.3154223398801528</v>
      </c>
      <c r="AM70">
        <f t="shared" si="43"/>
        <v>-7.0695267114239471E-2</v>
      </c>
      <c r="AN70">
        <f t="shared" si="67"/>
        <v>1.3173206720643724</v>
      </c>
      <c r="AO70">
        <f t="shared" si="68"/>
        <v>2.2234970778593245E-3</v>
      </c>
      <c r="AP70">
        <f t="shared" si="69"/>
        <v>1.0376667257932109E-4</v>
      </c>
      <c r="AQ70">
        <f t="shared" si="44"/>
        <v>2.2259170644000057E-3</v>
      </c>
      <c r="AR70">
        <f t="shared" si="70"/>
        <v>449.25303641964274</v>
      </c>
      <c r="AS70">
        <v>85</v>
      </c>
      <c r="AT70">
        <f t="shared" si="71"/>
        <v>0.10176979800900413</v>
      </c>
      <c r="AU70">
        <f t="shared" si="72"/>
        <v>0.15173501949674287</v>
      </c>
    </row>
    <row r="71" spans="1:47" x14ac:dyDescent="0.2">
      <c r="A71" s="3" t="s">
        <v>75</v>
      </c>
      <c r="B71">
        <v>14.762040000000001</v>
      </c>
      <c r="C71">
        <v>47.224381899999997</v>
      </c>
      <c r="D71">
        <f t="shared" si="73"/>
        <v>3.2190000000120733E-4</v>
      </c>
      <c r="E71">
        <f t="shared" si="73"/>
        <v>-2.1900000000130149E-5</v>
      </c>
      <c r="F71">
        <f t="shared" si="39"/>
        <v>2.4328991349771396E-4</v>
      </c>
      <c r="G71">
        <f t="shared" si="40"/>
        <v>-1.6551876687206013E-5</v>
      </c>
      <c r="H71">
        <f t="shared" si="45"/>
        <v>27.005180398246249</v>
      </c>
      <c r="I71">
        <f t="shared" si="46"/>
        <v>-1.8372583122798676</v>
      </c>
      <c r="J71">
        <f t="shared" si="47"/>
        <v>27.067605849942932</v>
      </c>
      <c r="K71">
        <f t="shared" si="48"/>
        <v>0.9976937209724881</v>
      </c>
      <c r="L71">
        <f t="shared" si="49"/>
        <v>-6.7876646440961128E-2</v>
      </c>
      <c r="M71">
        <f t="shared" si="50"/>
        <v>1</v>
      </c>
      <c r="N71">
        <f t="shared" si="51"/>
        <v>9.5355413203403721E-6</v>
      </c>
      <c r="O71">
        <f t="shared" si="52"/>
        <v>1.3729501327527265E-4</v>
      </c>
      <c r="P71">
        <f t="shared" si="53"/>
        <v>1.3762575056481695E-4</v>
      </c>
      <c r="Q71">
        <f t="shared" si="54"/>
        <v>7266.0820805408412</v>
      </c>
      <c r="R71">
        <v>51</v>
      </c>
      <c r="S71">
        <f t="shared" si="55"/>
        <v>0.53073736960672413</v>
      </c>
      <c r="T71">
        <f t="shared" si="56"/>
        <v>50.882379769596895</v>
      </c>
      <c r="U71">
        <f t="shared" si="57"/>
        <v>-3.4617089684890177</v>
      </c>
      <c r="V71">
        <f t="shared" si="58"/>
        <v>0.13200617778267368</v>
      </c>
      <c r="W71">
        <f t="shared" si="59"/>
        <v>2.7265056466576261</v>
      </c>
      <c r="X71">
        <f t="shared" si="60"/>
        <v>2.7296993739656954</v>
      </c>
      <c r="Y71">
        <f t="shared" si="61"/>
        <v>105.34092987057359</v>
      </c>
      <c r="Z71">
        <f t="shared" si="62"/>
        <v>2175.7515060327855</v>
      </c>
      <c r="AA71">
        <f t="shared" si="63"/>
        <v>0</v>
      </c>
      <c r="AF71" s="2">
        <f t="shared" si="41"/>
        <v>35.730900000134014</v>
      </c>
      <c r="AG71">
        <f t="shared" si="42"/>
        <v>-2.4309000000144465</v>
      </c>
      <c r="AH71">
        <f t="shared" si="64"/>
        <v>35.730900000134014</v>
      </c>
      <c r="AI71">
        <f t="shared" si="64"/>
        <v>2.4309000000144465</v>
      </c>
      <c r="AJ71">
        <f t="shared" si="65"/>
        <v>35.813495914663889</v>
      </c>
      <c r="AK71">
        <f t="shared" ref="AK71:AK134" si="74">ATAN(AF71/AG71)</f>
        <v>-1.5028674513401721</v>
      </c>
      <c r="AL71">
        <f t="shared" si="66"/>
        <v>1.3758193312729097</v>
      </c>
      <c r="AM71">
        <f t="shared" si="43"/>
        <v>-6.7876646440961128E-2</v>
      </c>
      <c r="AN71">
        <f t="shared" si="67"/>
        <v>1.3774926756379897</v>
      </c>
      <c r="AO71">
        <f t="shared" si="68"/>
        <v>-1.2372820955057134E-2</v>
      </c>
      <c r="AP71">
        <f t="shared" si="69"/>
        <v>1.0904633194491629E-3</v>
      </c>
      <c r="AQ71">
        <f t="shared" si="44"/>
        <v>1.2420781321517782E-2</v>
      </c>
      <c r="AR71">
        <f t="shared" si="70"/>
        <v>80.510233141903754</v>
      </c>
      <c r="AS71">
        <v>85</v>
      </c>
      <c r="AT71">
        <f t="shared" si="71"/>
        <v>0.15858687579412811</v>
      </c>
      <c r="AU71">
        <f t="shared" si="72"/>
        <v>-0.52250527740804154</v>
      </c>
    </row>
    <row r="72" spans="1:47" x14ac:dyDescent="0.2">
      <c r="A72" s="3" t="s">
        <v>76</v>
      </c>
      <c r="B72">
        <v>14.762483899999999</v>
      </c>
      <c r="C72">
        <v>47.224369099999997</v>
      </c>
      <c r="D72">
        <f t="shared" si="73"/>
        <v>4.4389999999872032E-4</v>
      </c>
      <c r="E72">
        <f t="shared" si="73"/>
        <v>-1.2800000000368073E-5</v>
      </c>
      <c r="F72">
        <f t="shared" si="39"/>
        <v>3.3549671513177646E-4</v>
      </c>
      <c r="G72">
        <f t="shared" si="40"/>
        <v>-9.6741562374917899E-6</v>
      </c>
      <c r="H72">
        <f t="shared" si="45"/>
        <v>37.240135379627183</v>
      </c>
      <c r="I72">
        <f t="shared" si="46"/>
        <v>-1.0738313423615886</v>
      </c>
      <c r="J72">
        <f t="shared" si="47"/>
        <v>37.255614299656884</v>
      </c>
      <c r="K72">
        <f t="shared" si="48"/>
        <v>0.99958452114343899</v>
      </c>
      <c r="L72">
        <f t="shared" si="49"/>
        <v>-2.8823342804777705E-2</v>
      </c>
      <c r="M72">
        <f t="shared" si="50"/>
        <v>1</v>
      </c>
      <c r="N72">
        <f t="shared" si="51"/>
        <v>6.98547252916673E-5</v>
      </c>
      <c r="O72">
        <f t="shared" si="52"/>
        <v>1.4428059819064404E-3</v>
      </c>
      <c r="P72">
        <f t="shared" si="53"/>
        <v>1.4444960311716269E-3</v>
      </c>
      <c r="Q72">
        <f t="shared" si="54"/>
        <v>692.28296819126786</v>
      </c>
      <c r="R72">
        <v>51</v>
      </c>
      <c r="S72">
        <f t="shared" si="55"/>
        <v>0.73050224116974283</v>
      </c>
      <c r="T72">
        <f t="shared" si="56"/>
        <v>50.97881057831539</v>
      </c>
      <c r="U72">
        <f t="shared" si="57"/>
        <v>-1.469990483043663</v>
      </c>
      <c r="V72">
        <f t="shared" si="58"/>
        <v>-0.23839818615513828</v>
      </c>
      <c r="W72">
        <f t="shared" si="59"/>
        <v>8.4829334803176017</v>
      </c>
      <c r="X72">
        <f t="shared" si="60"/>
        <v>8.4862827036727548</v>
      </c>
      <c r="Y72">
        <f t="shared" si="61"/>
        <v>-190.24175255180035</v>
      </c>
      <c r="Z72">
        <f t="shared" si="62"/>
        <v>6769.3809172934461</v>
      </c>
      <c r="AA72">
        <f t="shared" si="63"/>
        <v>6769.3809172934461</v>
      </c>
      <c r="AB72">
        <f t="shared" si="36"/>
        <v>-5450.6268900228952</v>
      </c>
      <c r="AC72">
        <f t="shared" si="37"/>
        <v>0.1273658472775174</v>
      </c>
      <c r="AD72">
        <f t="shared" si="38"/>
        <v>5450.6268915109858</v>
      </c>
      <c r="AF72" s="2">
        <f t="shared" si="41"/>
        <v>49.272899999857955</v>
      </c>
      <c r="AG72">
        <f t="shared" si="42"/>
        <v>-1.420800000040856</v>
      </c>
      <c r="AH72">
        <f t="shared" si="64"/>
        <v>49.272899999857955</v>
      </c>
      <c r="AI72">
        <f t="shared" si="64"/>
        <v>1.420800000040856</v>
      </c>
      <c r="AJ72">
        <f t="shared" si="65"/>
        <v>49.293380357164779</v>
      </c>
      <c r="AK72">
        <f t="shared" si="74"/>
        <v>-1.5419689914967554</v>
      </c>
      <c r="AL72">
        <f t="shared" si="66"/>
        <v>0.93270535854610326</v>
      </c>
      <c r="AM72">
        <f t="shared" si="43"/>
        <v>-2.8823342804777705E-2</v>
      </c>
      <c r="AN72">
        <f t="shared" si="67"/>
        <v>0.93315061536230948</v>
      </c>
      <c r="AO72">
        <f t="shared" si="68"/>
        <v>2.2776943914934139E-3</v>
      </c>
      <c r="AP72">
        <f t="shared" si="69"/>
        <v>2.3074101385005936E-3</v>
      </c>
      <c r="AQ72">
        <f t="shared" si="44"/>
        <v>3.2422265942243888E-3</v>
      </c>
      <c r="AR72">
        <f t="shared" si="70"/>
        <v>308.43001589752299</v>
      </c>
      <c r="AS72">
        <v>85</v>
      </c>
      <c r="AT72">
        <f t="shared" si="71"/>
        <v>-3.7064880063508603E-2</v>
      </c>
      <c r="AU72">
        <f t="shared" si="72"/>
        <v>0.21927661528006137</v>
      </c>
    </row>
    <row r="73" spans="1:47" x14ac:dyDescent="0.2">
      <c r="A73" s="3" t="s">
        <v>77</v>
      </c>
      <c r="B73">
        <v>14.762898099999999</v>
      </c>
      <c r="C73">
        <v>47.224404399999997</v>
      </c>
      <c r="D73">
        <f t="shared" si="73"/>
        <v>4.1419999999980917E-4</v>
      </c>
      <c r="E73">
        <f t="shared" si="73"/>
        <v>3.5300000000404452E-5</v>
      </c>
      <c r="F73">
        <f t="shared" si="39"/>
        <v>3.1304964948843968E-4</v>
      </c>
      <c r="G73">
        <f t="shared" si="40"/>
        <v>2.6679508998246322E-5</v>
      </c>
      <c r="H73">
        <f t="shared" si="45"/>
        <v>34.748511093216806</v>
      </c>
      <c r="I73">
        <f t="shared" si="46"/>
        <v>2.9614254988053417</v>
      </c>
      <c r="J73">
        <f t="shared" si="47"/>
        <v>34.874475826603991</v>
      </c>
      <c r="K73">
        <f t="shared" si="48"/>
        <v>0.99638805371545991</v>
      </c>
      <c r="L73">
        <f t="shared" si="49"/>
        <v>8.4916702792310311E-2</v>
      </c>
      <c r="M73">
        <f t="shared" si="50"/>
        <v>0.99999999999999989</v>
      </c>
      <c r="N73">
        <f t="shared" si="51"/>
        <v>-8.5798274651144757E-5</v>
      </c>
      <c r="O73">
        <f t="shared" si="52"/>
        <v>3.05296390182286E-3</v>
      </c>
      <c r="P73">
        <f t="shared" si="53"/>
        <v>3.0541692699925091E-3</v>
      </c>
      <c r="Q73">
        <f t="shared" si="54"/>
        <v>327.42127616340423</v>
      </c>
      <c r="R73">
        <v>51</v>
      </c>
      <c r="S73">
        <f t="shared" si="55"/>
        <v>0.68381325150203909</v>
      </c>
      <c r="T73">
        <f t="shared" si="56"/>
        <v>50.815790739488456</v>
      </c>
      <c r="U73">
        <f t="shared" si="57"/>
        <v>4.3307518424078255</v>
      </c>
      <c r="V73">
        <f t="shared" si="58"/>
        <v>-2.1673040706874969</v>
      </c>
      <c r="W73">
        <f t="shared" si="59"/>
        <v>12.233409719844277</v>
      </c>
      <c r="X73">
        <f t="shared" si="60"/>
        <v>12.423909220064312</v>
      </c>
      <c r="Y73">
        <f t="shared" si="61"/>
        <v>-1729.5086484086225</v>
      </c>
      <c r="Z73">
        <f t="shared" si="62"/>
        <v>9762.2609564357335</v>
      </c>
      <c r="AA73">
        <f t="shared" si="63"/>
        <v>9762.2609564357335</v>
      </c>
      <c r="AB73">
        <f t="shared" si="36"/>
        <v>-595.72734241678393</v>
      </c>
      <c r="AC73">
        <f t="shared" si="37"/>
        <v>0.76656516662296159</v>
      </c>
      <c r="AD73">
        <f t="shared" si="38"/>
        <v>595.72783561381345</v>
      </c>
      <c r="AF73" s="2">
        <f t="shared" si="41"/>
        <v>45.976199999978817</v>
      </c>
      <c r="AG73">
        <f t="shared" si="42"/>
        <v>3.9183000000448942</v>
      </c>
      <c r="AH73">
        <f t="shared" si="64"/>
        <v>45.976199999978817</v>
      </c>
      <c r="AI73">
        <f t="shared" si="64"/>
        <v>3.9183000000448942</v>
      </c>
      <c r="AJ73">
        <f t="shared" si="65"/>
        <v>46.142865551766548</v>
      </c>
      <c r="AK73">
        <f t="shared" si="74"/>
        <v>1.4857772378723093</v>
      </c>
      <c r="AL73">
        <f t="shared" si="66"/>
        <v>1.0449806145233691</v>
      </c>
      <c r="AM73">
        <f t="shared" si="43"/>
        <v>8.4916702792310325E-2</v>
      </c>
      <c r="AN73">
        <f t="shared" si="67"/>
        <v>1.0484251671639495</v>
      </c>
      <c r="AO73">
        <f t="shared" si="68"/>
        <v>-6.3805147225786266E-3</v>
      </c>
      <c r="AP73">
        <f t="shared" si="69"/>
        <v>3.8497131986016493E-3</v>
      </c>
      <c r="AQ73">
        <f t="shared" si="44"/>
        <v>7.4519299403933174E-3</v>
      </c>
      <c r="AR73">
        <f t="shared" si="70"/>
        <v>134.19342479046702</v>
      </c>
      <c r="AS73">
        <v>85</v>
      </c>
      <c r="AT73">
        <f t="shared" si="71"/>
        <v>4.5043103631668573E-2</v>
      </c>
      <c r="AU73">
        <f t="shared" si="72"/>
        <v>-0.40950398339080457</v>
      </c>
    </row>
    <row r="74" spans="1:47" x14ac:dyDescent="0.2">
      <c r="A74" s="3" t="s">
        <v>78</v>
      </c>
      <c r="B74">
        <v>14.763332500000001</v>
      </c>
      <c r="C74">
        <v>47.2245226</v>
      </c>
      <c r="D74">
        <f t="shared" si="73"/>
        <v>4.3440000000138923E-4</v>
      </c>
      <c r="E74">
        <f t="shared" si="73"/>
        <v>1.1820000000284381E-4</v>
      </c>
      <c r="F74">
        <f t="shared" si="39"/>
        <v>3.2831667730148659E-4</v>
      </c>
      <c r="G74">
        <f t="shared" si="40"/>
        <v>8.93347865051687E-5</v>
      </c>
      <c r="H74">
        <f t="shared" si="45"/>
        <v>36.443151180465009</v>
      </c>
      <c r="I74">
        <f t="shared" si="46"/>
        <v>9.9161613020737249</v>
      </c>
      <c r="J74">
        <f t="shared" si="47"/>
        <v>37.76815487856102</v>
      </c>
      <c r="K74">
        <f t="shared" si="48"/>
        <v>0.96491743633342952</v>
      </c>
      <c r="L74">
        <f t="shared" si="49"/>
        <v>0.2625535013282474</v>
      </c>
      <c r="M74">
        <f t="shared" si="50"/>
        <v>1</v>
      </c>
      <c r="N74">
        <f t="shared" si="51"/>
        <v>-9.0239685718869012E-4</v>
      </c>
      <c r="O74">
        <f t="shared" si="52"/>
        <v>5.0936048306259238E-3</v>
      </c>
      <c r="P74">
        <f t="shared" si="53"/>
        <v>5.1729227964894056E-3</v>
      </c>
      <c r="Q74">
        <f t="shared" si="54"/>
        <v>193.31430978994084</v>
      </c>
      <c r="R74">
        <v>51</v>
      </c>
      <c r="S74">
        <f t="shared" si="55"/>
        <v>0.74055205644237299</v>
      </c>
      <c r="T74">
        <f t="shared" si="56"/>
        <v>49.210789253004904</v>
      </c>
      <c r="U74">
        <f t="shared" si="57"/>
        <v>13.390228567740618</v>
      </c>
      <c r="V74">
        <f t="shared" si="58"/>
        <v>-3.788124271003757</v>
      </c>
      <c r="W74">
        <f t="shared" si="59"/>
        <v>10.911996501624335</v>
      </c>
      <c r="X74">
        <f t="shared" si="60"/>
        <v>11.550824781981133</v>
      </c>
      <c r="Y74">
        <f t="shared" si="61"/>
        <v>-3022.923168260998</v>
      </c>
      <c r="Z74">
        <f t="shared" si="62"/>
        <v>8707.7732082962193</v>
      </c>
      <c r="AA74">
        <f t="shared" si="63"/>
        <v>8707.7732082962193</v>
      </c>
      <c r="AB74">
        <f t="shared" si="36"/>
        <v>-319.6439194775906</v>
      </c>
      <c r="AC74">
        <f t="shared" si="37"/>
        <v>8.2156469290311378</v>
      </c>
      <c r="AD74">
        <f t="shared" si="38"/>
        <v>319.74948336699299</v>
      </c>
      <c r="AF74" s="2">
        <f t="shared" si="41"/>
        <v>48.218400000154205</v>
      </c>
      <c r="AG74">
        <f t="shared" si="42"/>
        <v>13.120200000315663</v>
      </c>
      <c r="AH74">
        <f t="shared" si="64"/>
        <v>48.218400000154205</v>
      </c>
      <c r="AI74">
        <f t="shared" si="64"/>
        <v>13.120200000315663</v>
      </c>
      <c r="AJ74">
        <f t="shared" si="65"/>
        <v>49.971529360458376</v>
      </c>
      <c r="AK74">
        <f t="shared" si="74"/>
        <v>1.305128731108083</v>
      </c>
      <c r="AL74">
        <f t="shared" si="66"/>
        <v>0.7505653815283565</v>
      </c>
      <c r="AM74">
        <f t="shared" si="43"/>
        <v>0.2625535013282474</v>
      </c>
      <c r="AN74">
        <f t="shared" si="67"/>
        <v>0.79516207970987229</v>
      </c>
      <c r="AO74">
        <f t="shared" si="68"/>
        <v>1.9857227009054336E-3</v>
      </c>
      <c r="AP74">
        <f t="shared" si="69"/>
        <v>2.5867052075433709E-3</v>
      </c>
      <c r="AQ74">
        <f t="shared" si="44"/>
        <v>3.2610026794872714E-3</v>
      </c>
      <c r="AR74">
        <f t="shared" si="70"/>
        <v>306.65414852012032</v>
      </c>
      <c r="AS74">
        <v>85</v>
      </c>
      <c r="AT74">
        <f t="shared" si="71"/>
        <v>-0.10829539235167235</v>
      </c>
      <c r="AU74">
        <f t="shared" si="72"/>
        <v>0.24137172744206545</v>
      </c>
    </row>
    <row r="75" spans="1:47" x14ac:dyDescent="0.2">
      <c r="A75" s="3" t="s">
        <v>79</v>
      </c>
      <c r="B75">
        <v>14.763670400000001</v>
      </c>
      <c r="C75">
        <v>47.224666499999998</v>
      </c>
      <c r="D75">
        <f t="shared" si="73"/>
        <v>3.3789999999989107E-4</v>
      </c>
      <c r="E75">
        <f t="shared" si="73"/>
        <v>1.4389999999764314E-4</v>
      </c>
      <c r="F75">
        <f t="shared" si="39"/>
        <v>2.5538260879323616E-4</v>
      </c>
      <c r="G75">
        <f t="shared" si="40"/>
        <v>1.087586783212685E-4</v>
      </c>
      <c r="H75">
        <f t="shared" si="45"/>
        <v>28.347469576049214</v>
      </c>
      <c r="I75">
        <f t="shared" si="46"/>
        <v>12.072213293660804</v>
      </c>
      <c r="J75">
        <f t="shared" si="47"/>
        <v>30.810994225644137</v>
      </c>
      <c r="K75">
        <f t="shared" si="48"/>
        <v>0.92004397418813189</v>
      </c>
      <c r="L75">
        <f t="shared" si="49"/>
        <v>0.39181511655385154</v>
      </c>
      <c r="M75">
        <f t="shared" si="50"/>
        <v>1</v>
      </c>
      <c r="N75">
        <f t="shared" si="51"/>
        <v>-1.1881295840260899E-3</v>
      </c>
      <c r="O75">
        <f t="shared" si="52"/>
        <v>3.4225027841902626E-3</v>
      </c>
      <c r="P75">
        <f t="shared" si="53"/>
        <v>3.6228686446279153E-3</v>
      </c>
      <c r="Q75">
        <f t="shared" si="54"/>
        <v>276.0243602767178</v>
      </c>
      <c r="R75">
        <v>51</v>
      </c>
      <c r="S75">
        <f t="shared" si="55"/>
        <v>0.60413714167929677</v>
      </c>
      <c r="T75">
        <f t="shared" si="56"/>
        <v>46.922242683594725</v>
      </c>
      <c r="U75">
        <f t="shared" si="57"/>
        <v>19.982570944246429</v>
      </c>
      <c r="V75">
        <f t="shared" si="58"/>
        <v>-3.2688940084421843</v>
      </c>
      <c r="W75">
        <f t="shared" si="59"/>
        <v>6.8396335114359603</v>
      </c>
      <c r="X75">
        <f t="shared" si="60"/>
        <v>7.5806500123133915</v>
      </c>
      <c r="Y75">
        <f t="shared" si="61"/>
        <v>-2608.5774187368629</v>
      </c>
      <c r="Z75">
        <f t="shared" si="62"/>
        <v>5458.0275421258966</v>
      </c>
      <c r="AA75">
        <f t="shared" si="63"/>
        <v>0</v>
      </c>
      <c r="AF75" s="2">
        <f t="shared" si="41"/>
        <v>37.506899999987908</v>
      </c>
      <c r="AG75">
        <f t="shared" si="42"/>
        <v>15.972899999738388</v>
      </c>
      <c r="AH75">
        <f t="shared" si="64"/>
        <v>37.506899999987908</v>
      </c>
      <c r="AI75">
        <f t="shared" si="64"/>
        <v>15.972899999738388</v>
      </c>
      <c r="AJ75">
        <f t="shared" si="65"/>
        <v>40.766421010566226</v>
      </c>
      <c r="AK75">
        <f t="shared" si="74"/>
        <v>1.1681927024142551</v>
      </c>
      <c r="AL75">
        <f t="shared" si="66"/>
        <v>0.84979498177838109</v>
      </c>
      <c r="AM75">
        <f t="shared" si="43"/>
        <v>0.39181511655385154</v>
      </c>
      <c r="AN75">
        <f t="shared" si="67"/>
        <v>0.93577272701005099</v>
      </c>
      <c r="AO75">
        <f t="shared" si="68"/>
        <v>-4.9360545773085834E-3</v>
      </c>
      <c r="AP75">
        <f t="shared" si="69"/>
        <v>1.9132133280387476E-3</v>
      </c>
      <c r="AQ75">
        <f t="shared" si="44"/>
        <v>5.2938662647212878E-3</v>
      </c>
      <c r="AR75">
        <f t="shared" si="70"/>
        <v>188.89785838831503</v>
      </c>
      <c r="AS75">
        <v>85</v>
      </c>
      <c r="AT75">
        <f t="shared" si="71"/>
        <v>-1.7913908507727134E-2</v>
      </c>
      <c r="AU75">
        <f t="shared" si="72"/>
        <v>-0.1859148149732095</v>
      </c>
    </row>
    <row r="76" spans="1:47" x14ac:dyDescent="0.2">
      <c r="A76" s="3" t="s">
        <v>80</v>
      </c>
      <c r="B76">
        <v>14.763982499999999</v>
      </c>
      <c r="C76">
        <v>47.224832599999999</v>
      </c>
      <c r="D76">
        <f t="shared" si="73"/>
        <v>3.1209999999859406E-4</v>
      </c>
      <c r="E76">
        <f t="shared" si="73"/>
        <v>1.6610000000127911E-4</v>
      </c>
      <c r="F76">
        <f t="shared" si="39"/>
        <v>2.3588313762662222E-4</v>
      </c>
      <c r="G76">
        <f t="shared" si="40"/>
        <v>1.255372930479339E-4</v>
      </c>
      <c r="H76">
        <f t="shared" si="45"/>
        <v>26.183028276555067</v>
      </c>
      <c r="I76">
        <f t="shared" si="46"/>
        <v>13.934639528320663</v>
      </c>
      <c r="J76">
        <f t="shared" si="47"/>
        <v>29.660160965765492</v>
      </c>
      <c r="K76">
        <f t="shared" si="48"/>
        <v>0.88276757185425192</v>
      </c>
      <c r="L76">
        <f t="shared" si="49"/>
        <v>0.46980997656770562</v>
      </c>
      <c r="M76">
        <f t="shared" si="50"/>
        <v>0.99999999999999989</v>
      </c>
      <c r="N76">
        <f t="shared" si="51"/>
        <v>-1.2098409438165627E-3</v>
      </c>
      <c r="O76">
        <f t="shared" si="52"/>
        <v>2.5313970540080328E-3</v>
      </c>
      <c r="P76">
        <f t="shared" si="53"/>
        <v>2.8056525362873249E-3</v>
      </c>
      <c r="Q76">
        <f t="shared" si="54"/>
        <v>356.42332294051067</v>
      </c>
      <c r="R76">
        <v>51</v>
      </c>
      <c r="S76">
        <f t="shared" si="55"/>
        <v>0.58157178364246065</v>
      </c>
      <c r="T76">
        <f t="shared" si="56"/>
        <v>45.021146164566851</v>
      </c>
      <c r="U76">
        <f t="shared" si="57"/>
        <v>23.960308804952987</v>
      </c>
      <c r="V76">
        <f t="shared" si="58"/>
        <v>-8.9243976312287092</v>
      </c>
      <c r="W76">
        <f t="shared" si="59"/>
        <v>14.045292229957496</v>
      </c>
      <c r="X76">
        <f t="shared" si="60"/>
        <v>16.640766415799035</v>
      </c>
      <c r="Y76">
        <f t="shared" si="61"/>
        <v>-7121.6693097205098</v>
      </c>
      <c r="Z76">
        <f t="shared" si="62"/>
        <v>11208.143199506083</v>
      </c>
      <c r="AA76">
        <f t="shared" si="63"/>
        <v>11208.143199506083</v>
      </c>
      <c r="AB76">
        <f t="shared" si="36"/>
        <v>-113.5596869237789</v>
      </c>
      <c r="AC76">
        <f t="shared" si="37"/>
        <v>20.43732478574584</v>
      </c>
      <c r="AD76">
        <f t="shared" si="38"/>
        <v>115.38408355845593</v>
      </c>
      <c r="AF76" s="2">
        <f t="shared" si="41"/>
        <v>34.64309999984394</v>
      </c>
      <c r="AG76">
        <f t="shared" si="42"/>
        <v>18.437100000141982</v>
      </c>
      <c r="AH76">
        <f t="shared" si="64"/>
        <v>34.64309999984394</v>
      </c>
      <c r="AI76">
        <f t="shared" si="64"/>
        <v>18.437100000141982</v>
      </c>
      <c r="AJ76">
        <f t="shared" si="65"/>
        <v>39.24373878740942</v>
      </c>
      <c r="AK76">
        <f t="shared" si="74"/>
        <v>1.0817208198506547</v>
      </c>
      <c r="AL76">
        <f t="shared" si="66"/>
        <v>0.64856970274868686</v>
      </c>
      <c r="AM76">
        <f t="shared" si="43"/>
        <v>0.46980997656770568</v>
      </c>
      <c r="AN76">
        <f t="shared" si="67"/>
        <v>0.80085209209071073</v>
      </c>
      <c r="AO76">
        <f t="shared" si="68"/>
        <v>1.0113543108422364E-3</v>
      </c>
      <c r="AP76">
        <f t="shared" si="69"/>
        <v>3.3075098908241459E-3</v>
      </c>
      <c r="AQ76">
        <f t="shared" si="44"/>
        <v>3.458678825788646E-3</v>
      </c>
      <c r="AR76">
        <f t="shared" si="70"/>
        <v>289.12774223029527</v>
      </c>
      <c r="AS76">
        <v>85</v>
      </c>
      <c r="AT76">
        <f t="shared" si="71"/>
        <v>-8.7529588123246113E-2</v>
      </c>
      <c r="AU76">
        <f t="shared" si="72"/>
        <v>0.19049940336193202</v>
      </c>
    </row>
    <row r="77" spans="1:47" x14ac:dyDescent="0.2">
      <c r="A77" s="3" t="s">
        <v>81</v>
      </c>
      <c r="B77">
        <v>14.7642118</v>
      </c>
      <c r="C77">
        <v>47.225004400000003</v>
      </c>
      <c r="D77">
        <f t="shared" si="73"/>
        <v>2.2930000000087603E-4</v>
      </c>
      <c r="E77">
        <f t="shared" si="73"/>
        <v>1.7180000000394102E-4</v>
      </c>
      <c r="F77">
        <f t="shared" si="39"/>
        <v>1.7330343946887143E-4</v>
      </c>
      <c r="G77">
        <f t="shared" si="40"/>
        <v>1.2984531574932994E-4</v>
      </c>
      <c r="H77">
        <f t="shared" si="45"/>
        <v>19.23668178104473</v>
      </c>
      <c r="I77">
        <f t="shared" si="46"/>
        <v>14.412830048175623</v>
      </c>
      <c r="J77">
        <f t="shared" si="47"/>
        <v>24.037046323181482</v>
      </c>
      <c r="K77">
        <f t="shared" si="48"/>
        <v>0.80029307771033209</v>
      </c>
      <c r="L77">
        <f t="shared" si="49"/>
        <v>0.5996090307599814</v>
      </c>
      <c r="M77">
        <f t="shared" si="50"/>
        <v>1</v>
      </c>
      <c r="N77">
        <f t="shared" si="51"/>
        <v>-2.7806489060903604E-3</v>
      </c>
      <c r="O77">
        <f t="shared" si="52"/>
        <v>4.3762086909134822E-3</v>
      </c>
      <c r="P77">
        <f t="shared" si="53"/>
        <v>5.1849022021025828E-3</v>
      </c>
      <c r="Q77">
        <f t="shared" si="54"/>
        <v>192.86766866971564</v>
      </c>
      <c r="R77">
        <v>51</v>
      </c>
      <c r="S77">
        <f t="shared" si="55"/>
        <v>0.47131463378787219</v>
      </c>
      <c r="T77">
        <f t="shared" si="56"/>
        <v>40.814946963226937</v>
      </c>
      <c r="U77">
        <f t="shared" si="57"/>
        <v>30.580060568759052</v>
      </c>
      <c r="V77">
        <f t="shared" si="58"/>
        <v>-9.1491799192812788</v>
      </c>
      <c r="W77">
        <f t="shared" si="59"/>
        <v>10.743255041509205</v>
      </c>
      <c r="X77">
        <f t="shared" si="60"/>
        <v>14.111166574110474</v>
      </c>
      <c r="Y77">
        <f t="shared" si="61"/>
        <v>-7301.0455755864605</v>
      </c>
      <c r="Z77">
        <f t="shared" si="62"/>
        <v>8573.1175231243451</v>
      </c>
      <c r="AA77">
        <f t="shared" si="63"/>
        <v>8573.1175231243451</v>
      </c>
      <c r="AB77">
        <f t="shared" si="36"/>
        <v>-91.038754856068607</v>
      </c>
      <c r="AC77">
        <f t="shared" si="37"/>
        <v>43.522196055842883</v>
      </c>
      <c r="AD77">
        <f t="shared" si="38"/>
        <v>100.90706831172226</v>
      </c>
      <c r="AF77" s="2">
        <f t="shared" si="41"/>
        <v>25.452300000097239</v>
      </c>
      <c r="AG77">
        <f t="shared" si="42"/>
        <v>19.069800000437453</v>
      </c>
      <c r="AH77">
        <f t="shared" si="64"/>
        <v>25.452300000097239</v>
      </c>
      <c r="AI77">
        <f t="shared" si="64"/>
        <v>19.069800000437453</v>
      </c>
      <c r="AJ77">
        <f t="shared" si="65"/>
        <v>31.8037237969335</v>
      </c>
      <c r="AK77">
        <f t="shared" si="74"/>
        <v>0.9277838400392695</v>
      </c>
      <c r="AL77">
        <f t="shared" si="66"/>
        <v>0.68825902714490006</v>
      </c>
      <c r="AM77">
        <f t="shared" si="43"/>
        <v>0.59960903075998151</v>
      </c>
      <c r="AN77">
        <f t="shared" si="67"/>
        <v>0.91281513912476753</v>
      </c>
      <c r="AO77">
        <f t="shared" si="68"/>
        <v>-6.155510922541468E-3</v>
      </c>
      <c r="AP77">
        <f t="shared" si="69"/>
        <v>2.9866151376982562E-3</v>
      </c>
      <c r="AQ77">
        <f t="shared" si="44"/>
        <v>6.8417968910408095E-3</v>
      </c>
      <c r="AR77">
        <f t="shared" si="70"/>
        <v>146.16043357111042</v>
      </c>
      <c r="AS77">
        <v>85</v>
      </c>
      <c r="AT77">
        <f t="shared" si="71"/>
        <v>-1.619721241503368E-2</v>
      </c>
      <c r="AU77">
        <f t="shared" si="72"/>
        <v>-0.13471709466036166</v>
      </c>
    </row>
    <row r="78" spans="1:47" x14ac:dyDescent="0.2">
      <c r="A78" s="3" t="s">
        <v>82</v>
      </c>
      <c r="B78">
        <v>14.764409000000001</v>
      </c>
      <c r="C78">
        <v>47.225194799999997</v>
      </c>
      <c r="D78">
        <f t="shared" si="73"/>
        <v>1.9720000000056359E-4</v>
      </c>
      <c r="E78">
        <f t="shared" si="73"/>
        <v>1.9039999999392876E-4</v>
      </c>
      <c r="F78">
        <f t="shared" si="39"/>
        <v>1.4904246952999805E-4</v>
      </c>
      <c r="G78">
        <f t="shared" si="40"/>
        <v>1.4390307402396374E-4</v>
      </c>
      <c r="H78">
        <f t="shared" si="45"/>
        <v>16.543714117829783</v>
      </c>
      <c r="I78">
        <f t="shared" si="46"/>
        <v>15.973241216659975</v>
      </c>
      <c r="J78">
        <f t="shared" si="47"/>
        <v>22.996497815495417</v>
      </c>
      <c r="K78">
        <f t="shared" si="48"/>
        <v>0.71940146062946841</v>
      </c>
      <c r="L78">
        <f t="shared" si="49"/>
        <v>0.69459451368707736</v>
      </c>
      <c r="M78">
        <f t="shared" si="50"/>
        <v>1</v>
      </c>
      <c r="N78">
        <f t="shared" si="51"/>
        <v>-3.3652893950972371E-3</v>
      </c>
      <c r="O78">
        <f t="shared" si="52"/>
        <v>3.9516287338303858E-3</v>
      </c>
      <c r="P78">
        <f t="shared" si="53"/>
        <v>5.1904279556495023E-3</v>
      </c>
      <c r="Q78">
        <f t="shared" si="54"/>
        <v>192.66234085988106</v>
      </c>
      <c r="R78">
        <v>51</v>
      </c>
      <c r="S78">
        <f t="shared" si="55"/>
        <v>0.45091172187245915</v>
      </c>
      <c r="T78">
        <f t="shared" si="56"/>
        <v>36.689474492102889</v>
      </c>
      <c r="U78">
        <f t="shared" si="57"/>
        <v>35.424320198040945</v>
      </c>
      <c r="V78">
        <f t="shared" si="58"/>
        <v>-15.878182050141975</v>
      </c>
      <c r="W78">
        <f t="shared" si="59"/>
        <v>14.108421264162411</v>
      </c>
      <c r="X78">
        <f t="shared" si="60"/>
        <v>21.240626539358978</v>
      </c>
      <c r="Y78">
        <f t="shared" si="61"/>
        <v>-12670.789276013296</v>
      </c>
      <c r="Z78">
        <f t="shared" si="62"/>
        <v>11258.520168801604</v>
      </c>
      <c r="AA78">
        <f t="shared" si="63"/>
        <v>11258.520168801604</v>
      </c>
      <c r="AB78">
        <f t="shared" si="36"/>
        <v>-42.388906181316649</v>
      </c>
      <c r="AC78">
        <f t="shared" si="37"/>
        <v>44.472816553930407</v>
      </c>
      <c r="AD78">
        <f t="shared" si="38"/>
        <v>61.438186655271743</v>
      </c>
      <c r="AF78" s="2">
        <f t="shared" si="41"/>
        <v>21.889200000062559</v>
      </c>
      <c r="AG78">
        <f t="shared" si="42"/>
        <v>21.134399999326092</v>
      </c>
      <c r="AH78">
        <f t="shared" si="64"/>
        <v>21.889200000062559</v>
      </c>
      <c r="AI78">
        <f t="shared" si="64"/>
        <v>21.134399999326092</v>
      </c>
      <c r="AJ78">
        <f t="shared" si="65"/>
        <v>30.426960741655638</v>
      </c>
      <c r="AK78">
        <f t="shared" si="74"/>
        <v>0.80294022347221239</v>
      </c>
      <c r="AL78">
        <f t="shared" si="66"/>
        <v>0.49249085793538389</v>
      </c>
      <c r="AM78">
        <f t="shared" si="43"/>
        <v>0.69459451368707736</v>
      </c>
      <c r="AN78">
        <f t="shared" si="67"/>
        <v>0.8514744761847638</v>
      </c>
      <c r="AO78">
        <f t="shared" si="68"/>
        <v>-1.3018549180478891E-2</v>
      </c>
      <c r="AP78">
        <f t="shared" si="69"/>
        <v>3.3363782573509588E-3</v>
      </c>
      <c r="AQ78">
        <f t="shared" si="44"/>
        <v>1.3439272399972843E-2</v>
      </c>
      <c r="AR78">
        <f t="shared" si="70"/>
        <v>74.408790166498946</v>
      </c>
      <c r="AS78">
        <v>85</v>
      </c>
      <c r="AT78">
        <f t="shared" si="71"/>
        <v>-6.6641939490499499E-2</v>
      </c>
      <c r="AU78">
        <f t="shared" si="72"/>
        <v>-0.13946636224713985</v>
      </c>
    </row>
    <row r="79" spans="1:47" x14ac:dyDescent="0.2">
      <c r="A79" s="3" t="s">
        <v>83</v>
      </c>
      <c r="B79">
        <v>14.764544000000001</v>
      </c>
      <c r="C79">
        <v>47.225372399999998</v>
      </c>
      <c r="D79">
        <f t="shared" si="73"/>
        <v>1.3500000000021828E-4</v>
      </c>
      <c r="E79">
        <f t="shared" si="73"/>
        <v>1.7760000000066611E-4</v>
      </c>
      <c r="F79">
        <f t="shared" si="39"/>
        <v>1.020321165645272E-4</v>
      </c>
      <c r="G79">
        <f t="shared" si="40"/>
        <v>1.3422891779184219E-4</v>
      </c>
      <c r="H79">
        <f t="shared" si="45"/>
        <v>11.325564938662518</v>
      </c>
      <c r="I79">
        <f t="shared" si="46"/>
        <v>14.899409874894483</v>
      </c>
      <c r="J79">
        <f t="shared" si="47"/>
        <v>18.71525676553664</v>
      </c>
      <c r="K79">
        <f t="shared" si="48"/>
        <v>0.60515145907685708</v>
      </c>
      <c r="L79">
        <f t="shared" si="49"/>
        <v>0.79611036394280843</v>
      </c>
      <c r="M79">
        <f t="shared" si="50"/>
        <v>0.99999999999999989</v>
      </c>
      <c r="N79">
        <f t="shared" si="51"/>
        <v>-4.9681478662210827E-3</v>
      </c>
      <c r="O79">
        <f t="shared" si="52"/>
        <v>4.414404796339381E-3</v>
      </c>
      <c r="P79">
        <f t="shared" si="53"/>
        <v>6.6460110537510568E-3</v>
      </c>
      <c r="Q79">
        <f t="shared" si="54"/>
        <v>150.46619572436504</v>
      </c>
      <c r="R79">
        <v>51</v>
      </c>
      <c r="S79">
        <f t="shared" si="55"/>
        <v>0.36696581893209101</v>
      </c>
      <c r="T79">
        <f t="shared" si="56"/>
        <v>30.862724412919711</v>
      </c>
      <c r="U79">
        <f t="shared" si="57"/>
        <v>40.601628561083231</v>
      </c>
      <c r="V79">
        <f t="shared" si="58"/>
        <v>-103.84887897840808</v>
      </c>
      <c r="W79">
        <f t="shared" si="59"/>
        <v>44.734428534423905</v>
      </c>
      <c r="X79">
        <f t="shared" si="60"/>
        <v>113.07412949642162</v>
      </c>
      <c r="Y79">
        <f t="shared" si="61"/>
        <v>-82871.405424769648</v>
      </c>
      <c r="Z79">
        <f t="shared" si="62"/>
        <v>35698.073970470279</v>
      </c>
      <c r="AA79">
        <f t="shared" si="63"/>
        <v>35698.073970470279</v>
      </c>
      <c r="AB79">
        <f t="shared" ref="AB79:AB136" si="75">((798)*(T79)^2)/(2*Y79)</f>
        <v>-4.5860281187333403</v>
      </c>
      <c r="AC79">
        <f t="shared" ref="AC79:AC136" si="76">((798)*(U79)^2)/(2*Z79)</f>
        <v>18.425319109012722</v>
      </c>
      <c r="AD79">
        <f t="shared" ref="AD79:AD142" si="77">SQRT((AC79)^2+(AB79)^2)</f>
        <v>18.987470557574596</v>
      </c>
      <c r="AF79" s="2">
        <f t="shared" si="41"/>
        <v>14.985000000024229</v>
      </c>
      <c r="AG79">
        <f t="shared" si="42"/>
        <v>19.713600000073939</v>
      </c>
      <c r="AH79">
        <f t="shared" si="64"/>
        <v>14.985000000024229</v>
      </c>
      <c r="AI79">
        <f t="shared" si="64"/>
        <v>19.713600000073939</v>
      </c>
      <c r="AJ79">
        <f t="shared" si="65"/>
        <v>24.76239588496318</v>
      </c>
      <c r="AK79">
        <f t="shared" si="74"/>
        <v>0.64995610251563518</v>
      </c>
      <c r="AL79">
        <f t="shared" si="66"/>
        <v>9.6375973107639526E-2</v>
      </c>
      <c r="AM79">
        <f t="shared" si="43"/>
        <v>0.79611036394280843</v>
      </c>
      <c r="AN79">
        <f t="shared" si="67"/>
        <v>0.80192271433698348</v>
      </c>
      <c r="AO79">
        <f t="shared" si="68"/>
        <v>-1.7469311273610379E-2</v>
      </c>
      <c r="AP79">
        <f t="shared" si="69"/>
        <v>7.6950679431341843E-3</v>
      </c>
      <c r="AQ79">
        <f t="shared" si="44"/>
        <v>1.9089025826996571E-2</v>
      </c>
      <c r="AR79">
        <f t="shared" si="70"/>
        <v>52.386120122785648</v>
      </c>
      <c r="AS79">
        <v>85</v>
      </c>
      <c r="AT79">
        <f t="shared" si="71"/>
        <v>-0.11886502667555186</v>
      </c>
      <c r="AU79">
        <f t="shared" si="72"/>
        <v>0.30801142087455852</v>
      </c>
    </row>
    <row r="80" spans="1:47" x14ac:dyDescent="0.2">
      <c r="A80" s="3" t="s">
        <v>84</v>
      </c>
      <c r="B80">
        <v>14.7645655</v>
      </c>
      <c r="C80">
        <v>47.2255027</v>
      </c>
      <c r="D80">
        <f t="shared" si="73"/>
        <v>2.1499999999008423E-5</v>
      </c>
      <c r="E80">
        <f t="shared" si="73"/>
        <v>1.3030000000213704E-4</v>
      </c>
      <c r="F80">
        <f t="shared" si="39"/>
        <v>1.6249559303945297E-5</v>
      </c>
      <c r="G80">
        <f t="shared" si="40"/>
        <v>9.8479887322625508E-5</v>
      </c>
      <c r="H80">
        <f t="shared" si="45"/>
        <v>1.8037010827379281</v>
      </c>
      <c r="I80">
        <f t="shared" si="46"/>
        <v>10.931267492811431</v>
      </c>
      <c r="J80">
        <f t="shared" si="47"/>
        <v>11.079076973975129</v>
      </c>
      <c r="K80">
        <f t="shared" si="48"/>
        <v>0.16280246874128967</v>
      </c>
      <c r="L80">
        <f t="shared" si="49"/>
        <v>0.98665868271238621</v>
      </c>
      <c r="M80">
        <f t="shared" si="50"/>
        <v>0.99999999999999989</v>
      </c>
      <c r="N80">
        <f t="shared" si="51"/>
        <v>-2.3635742532271024E-2</v>
      </c>
      <c r="O80">
        <f t="shared" si="52"/>
        <v>1.0181442934860745E-2</v>
      </c>
      <c r="P80">
        <f t="shared" si="53"/>
        <v>2.5735386247104031E-2</v>
      </c>
      <c r="Q80">
        <f t="shared" si="54"/>
        <v>38.857003753441965</v>
      </c>
      <c r="R80">
        <v>51</v>
      </c>
      <c r="S80">
        <f t="shared" si="55"/>
        <v>0.21723680341127705</v>
      </c>
      <c r="T80">
        <f t="shared" si="56"/>
        <v>8.3029259058057736</v>
      </c>
      <c r="U80">
        <f t="shared" si="57"/>
        <v>50.319592818331699</v>
      </c>
      <c r="V80">
        <f t="shared" si="58"/>
        <v>-121.28295808280765</v>
      </c>
      <c r="W80">
        <f t="shared" si="59"/>
        <v>-11.362458389945242</v>
      </c>
      <c r="X80">
        <f t="shared" si="60"/>
        <v>121.81404427232238</v>
      </c>
      <c r="Y80">
        <f t="shared" si="61"/>
        <v>-96783.800550080501</v>
      </c>
      <c r="Z80">
        <f t="shared" si="62"/>
        <v>-9067.2417951763036</v>
      </c>
      <c r="AA80">
        <f t="shared" si="63"/>
        <v>0</v>
      </c>
      <c r="AF80" s="2">
        <f t="shared" si="41"/>
        <v>2.386499999889935</v>
      </c>
      <c r="AG80">
        <f t="shared" si="42"/>
        <v>14.463300000237211</v>
      </c>
      <c r="AH80">
        <f t="shared" si="64"/>
        <v>2.386499999889935</v>
      </c>
      <c r="AI80">
        <f t="shared" si="64"/>
        <v>14.463300000237211</v>
      </c>
      <c r="AJ80">
        <f t="shared" si="65"/>
        <v>14.658868617541271</v>
      </c>
      <c r="AK80">
        <f t="shared" si="74"/>
        <v>0.16353035440556368</v>
      </c>
      <c r="AL80">
        <f t="shared" si="66"/>
        <v>-0.33620602848715103</v>
      </c>
      <c r="AM80">
        <f t="shared" si="43"/>
        <v>0.98665868271238644</v>
      </c>
      <c r="AN80">
        <f t="shared" si="67"/>
        <v>1.0423674255092801</v>
      </c>
      <c r="AO80">
        <f t="shared" si="68"/>
        <v>-3.2226210917086294E-2</v>
      </c>
      <c r="AP80">
        <f t="shared" si="69"/>
        <v>-3.2340924367749218E-3</v>
      </c>
      <c r="AQ80">
        <f t="shared" si="44"/>
        <v>3.2388084598539271E-2</v>
      </c>
      <c r="AR80">
        <f t="shared" si="70"/>
        <v>30.875552302500186</v>
      </c>
      <c r="AS80">
        <v>85</v>
      </c>
      <c r="AT80">
        <f t="shared" si="71"/>
        <v>-3.5303536608493188E-3</v>
      </c>
      <c r="AU80">
        <f t="shared" si="72"/>
        <v>5.698326473233524E-2</v>
      </c>
    </row>
    <row r="81" spans="1:47" x14ac:dyDescent="0.2">
      <c r="A81" s="3" t="s">
        <v>85</v>
      </c>
      <c r="B81">
        <v>14.7645211</v>
      </c>
      <c r="C81">
        <v>47.225624199999999</v>
      </c>
      <c r="D81">
        <f t="shared" si="73"/>
        <v>-4.4400000000166528E-5</v>
      </c>
      <c r="E81">
        <f t="shared" si="73"/>
        <v>1.2149999999877537E-4</v>
      </c>
      <c r="F81">
        <f t="shared" si="39"/>
        <v>-3.3557229447960547E-5</v>
      </c>
      <c r="G81">
        <f t="shared" si="40"/>
        <v>9.1828904907000436E-5</v>
      </c>
      <c r="H81">
        <f t="shared" si="45"/>
        <v>-3.7248524687236206</v>
      </c>
      <c r="I81">
        <f t="shared" si="46"/>
        <v>10.193008444677048</v>
      </c>
      <c r="J81">
        <f t="shared" si="47"/>
        <v>10.85227842745541</v>
      </c>
      <c r="K81">
        <f t="shared" si="48"/>
        <v>-0.34323229850977993</v>
      </c>
      <c r="L81">
        <f t="shared" si="49"/>
        <v>0.93925054658471896</v>
      </c>
      <c r="M81">
        <f t="shared" si="50"/>
        <v>1</v>
      </c>
      <c r="N81">
        <f t="shared" si="51"/>
        <v>-4.5674812842238642E-2</v>
      </c>
      <c r="O81">
        <f t="shared" si="52"/>
        <v>-4.2790691173127038E-3</v>
      </c>
      <c r="P81">
        <f t="shared" si="53"/>
        <v>4.5874818372221023E-2</v>
      </c>
      <c r="Q81">
        <f t="shared" si="54"/>
        <v>21.798451426797119</v>
      </c>
      <c r="R81">
        <v>51</v>
      </c>
      <c r="S81">
        <f t="shared" si="55"/>
        <v>0.21278977308736097</v>
      </c>
      <c r="T81">
        <f t="shared" si="56"/>
        <v>-17.504847223998777</v>
      </c>
      <c r="U81">
        <f t="shared" si="57"/>
        <v>47.90177787582067</v>
      </c>
      <c r="V81">
        <f t="shared" si="58"/>
        <v>-84.182723034285345</v>
      </c>
      <c r="W81">
        <f t="shared" si="59"/>
        <v>-55.810191975750278</v>
      </c>
      <c r="X81">
        <f t="shared" si="60"/>
        <v>101.00251673021468</v>
      </c>
      <c r="Y81">
        <f t="shared" si="61"/>
        <v>-67177.812981359704</v>
      </c>
      <c r="Z81">
        <f t="shared" si="62"/>
        <v>-44536.533196648721</v>
      </c>
      <c r="AA81">
        <f t="shared" si="63"/>
        <v>0</v>
      </c>
      <c r="AF81" s="2">
        <f t="shared" si="41"/>
        <v>-4.9284000000184847</v>
      </c>
      <c r="AG81">
        <f t="shared" si="42"/>
        <v>13.486499999864066</v>
      </c>
      <c r="AH81">
        <f t="shared" si="64"/>
        <v>4.9284000000184847</v>
      </c>
      <c r="AI81">
        <f t="shared" si="64"/>
        <v>13.486499999864066</v>
      </c>
      <c r="AJ81">
        <f t="shared" si="65"/>
        <v>14.358788556369079</v>
      </c>
      <c r="AK81">
        <f t="shared" si="74"/>
        <v>-0.35035610232026515</v>
      </c>
      <c r="AL81">
        <f t="shared" si="66"/>
        <v>-0.80860582036189321</v>
      </c>
      <c r="AM81">
        <f t="shared" si="43"/>
        <v>0.93925054658471896</v>
      </c>
      <c r="AN81">
        <f t="shared" si="67"/>
        <v>1.2393687756204057</v>
      </c>
      <c r="AO81">
        <f t="shared" si="68"/>
        <v>1.3211465506413299E-2</v>
      </c>
      <c r="AP81">
        <f t="shared" si="69"/>
        <v>-1.7926711227420147E-2</v>
      </c>
      <c r="AQ81">
        <f t="shared" si="44"/>
        <v>2.2269032225457393E-2</v>
      </c>
      <c r="AR81">
        <f t="shared" si="70"/>
        <v>44.905408994685693</v>
      </c>
      <c r="AS81">
        <v>85</v>
      </c>
      <c r="AT81">
        <f t="shared" si="71"/>
        <v>1.7806992164033923E-2</v>
      </c>
      <c r="AU81">
        <f t="shared" si="72"/>
        <v>-0.21131010728068061</v>
      </c>
    </row>
    <row r="82" spans="1:47" x14ac:dyDescent="0.2">
      <c r="A82" s="3" t="s">
        <v>86</v>
      </c>
      <c r="B82">
        <v>14.764416499999999</v>
      </c>
      <c r="C82">
        <v>47.225721700000001</v>
      </c>
      <c r="D82">
        <f t="shared" si="73"/>
        <v>-1.0460000000023228E-4</v>
      </c>
      <c r="E82">
        <f t="shared" si="73"/>
        <v>9.7500000002526122E-5</v>
      </c>
      <c r="F82">
        <f t="shared" si="39"/>
        <v>-7.9055995501155476E-5</v>
      </c>
      <c r="G82">
        <f t="shared" si="40"/>
        <v>7.3689861965059718E-5</v>
      </c>
      <c r="H82">
        <f t="shared" si="45"/>
        <v>-8.7752155006282582</v>
      </c>
      <c r="I82">
        <f t="shared" si="46"/>
        <v>8.1795746781216288</v>
      </c>
      <c r="J82">
        <f t="shared" si="47"/>
        <v>11.996243120137029</v>
      </c>
      <c r="K82">
        <f t="shared" si="48"/>
        <v>-0.73149697057223539</v>
      </c>
      <c r="L82">
        <f t="shared" si="49"/>
        <v>0.68184469055910535</v>
      </c>
      <c r="M82">
        <f t="shared" si="50"/>
        <v>1</v>
      </c>
      <c r="N82">
        <f t="shared" si="51"/>
        <v>-3.5777249418903263E-2</v>
      </c>
      <c r="O82">
        <f t="shared" si="52"/>
        <v>-2.3719061185750363E-2</v>
      </c>
      <c r="P82">
        <f t="shared" si="53"/>
        <v>4.2925580246698861E-2</v>
      </c>
      <c r="Q82">
        <f t="shared" si="54"/>
        <v>23.296132381970626</v>
      </c>
      <c r="R82">
        <v>51</v>
      </c>
      <c r="S82">
        <f t="shared" si="55"/>
        <v>0.23522045333602018</v>
      </c>
      <c r="T82">
        <f t="shared" si="56"/>
        <v>-37.306345499184005</v>
      </c>
      <c r="U82">
        <f t="shared" si="57"/>
        <v>34.774079218514373</v>
      </c>
      <c r="V82">
        <f t="shared" si="58"/>
        <v>-61.336876141504561</v>
      </c>
      <c r="W82">
        <f t="shared" si="59"/>
        <v>-94.736449757214857</v>
      </c>
      <c r="X82">
        <f t="shared" si="60"/>
        <v>112.85923660648943</v>
      </c>
      <c r="Y82">
        <f t="shared" si="61"/>
        <v>-48946.827160920642</v>
      </c>
      <c r="Z82">
        <f t="shared" si="62"/>
        <v>-75599.686906257455</v>
      </c>
      <c r="AA82">
        <f t="shared" si="63"/>
        <v>0</v>
      </c>
      <c r="AF82" s="2">
        <f t="shared" si="41"/>
        <v>-11.610600000025784</v>
      </c>
      <c r="AG82">
        <f t="shared" si="42"/>
        <v>10.822500000280399</v>
      </c>
      <c r="AH82">
        <f t="shared" si="64"/>
        <v>11.610600000025784</v>
      </c>
      <c r="AI82">
        <f t="shared" si="64"/>
        <v>10.822500000280399</v>
      </c>
      <c r="AJ82">
        <f t="shared" si="65"/>
        <v>15.872382890311963</v>
      </c>
      <c r="AK82">
        <f t="shared" si="74"/>
        <v>-0.82051484439005118</v>
      </c>
      <c r="AL82">
        <f t="shared" si="66"/>
        <v>-0.61890518063554112</v>
      </c>
      <c r="AM82">
        <f t="shared" si="43"/>
        <v>0.68184469055910546</v>
      </c>
      <c r="AN82">
        <f t="shared" si="67"/>
        <v>0.9208451578094734</v>
      </c>
      <c r="AO82">
        <f t="shared" si="68"/>
        <v>-3.9334758582055721E-2</v>
      </c>
      <c r="AP82">
        <f t="shared" si="69"/>
        <v>-1.8488834959037831E-2</v>
      </c>
      <c r="AQ82">
        <f t="shared" si="44"/>
        <v>4.3463320752689223E-2</v>
      </c>
      <c r="AR82">
        <f t="shared" si="70"/>
        <v>23.007906038521611</v>
      </c>
      <c r="AS82">
        <v>85</v>
      </c>
      <c r="AT82">
        <f t="shared" si="71"/>
        <v>-6.131793787498746E-2</v>
      </c>
      <c r="AU82">
        <f t="shared" si="72"/>
        <v>0.25397093436756035</v>
      </c>
    </row>
    <row r="83" spans="1:47" x14ac:dyDescent="0.2">
      <c r="A83" s="3" t="s">
        <v>87</v>
      </c>
      <c r="B83">
        <v>14.764328000000001</v>
      </c>
      <c r="C83">
        <v>47.225758999999996</v>
      </c>
      <c r="D83">
        <f t="shared" si="73"/>
        <v>-8.8499999998603585E-5</v>
      </c>
      <c r="E83">
        <f t="shared" si="73"/>
        <v>3.7299999995354938E-5</v>
      </c>
      <c r="F83">
        <f t="shared" si="39"/>
        <v>-6.6887720857804274E-5</v>
      </c>
      <c r="G83">
        <f t="shared" si="40"/>
        <v>2.8191095906494557E-5</v>
      </c>
      <c r="H83">
        <f t="shared" si="45"/>
        <v>-7.4245370152162744</v>
      </c>
      <c r="I83">
        <f t="shared" si="46"/>
        <v>3.1292116456208956</v>
      </c>
      <c r="J83">
        <f t="shared" si="47"/>
        <v>8.0570289445555563</v>
      </c>
      <c r="K83">
        <f t="shared" si="48"/>
        <v>-0.92149811876167076</v>
      </c>
      <c r="L83">
        <f t="shared" si="49"/>
        <v>0.38838282289347165</v>
      </c>
      <c r="M83">
        <f t="shared" si="50"/>
        <v>1</v>
      </c>
      <c r="N83">
        <f t="shared" si="51"/>
        <v>-1.5838387592403601E-2</v>
      </c>
      <c r="O83">
        <f t="shared" si="52"/>
        <v>-2.4462814293336996E-2</v>
      </c>
      <c r="P83">
        <f t="shared" si="53"/>
        <v>2.9142474237399563E-2</v>
      </c>
      <c r="Q83">
        <f t="shared" si="54"/>
        <v>34.314176341165457</v>
      </c>
      <c r="R83">
        <v>51</v>
      </c>
      <c r="S83">
        <f t="shared" si="55"/>
        <v>0.15798095969716777</v>
      </c>
      <c r="T83">
        <f t="shared" si="56"/>
        <v>-46.996404056845208</v>
      </c>
      <c r="U83">
        <f t="shared" si="57"/>
        <v>19.807523967567054</v>
      </c>
      <c r="V83">
        <f t="shared" si="58"/>
        <v>-14.732911672559199</v>
      </c>
      <c r="W83">
        <f t="shared" si="59"/>
        <v>-47.454062789655012</v>
      </c>
      <c r="X83">
        <f t="shared" si="60"/>
        <v>49.688497276491979</v>
      </c>
      <c r="Y83">
        <f t="shared" si="61"/>
        <v>-11756.863514702241</v>
      </c>
      <c r="Z83">
        <f t="shared" si="62"/>
        <v>-37868.342106144701</v>
      </c>
      <c r="AA83">
        <f t="shared" si="63"/>
        <v>0</v>
      </c>
      <c r="AF83" s="2">
        <f t="shared" si="41"/>
        <v>-9.8234999998449979</v>
      </c>
      <c r="AG83">
        <f t="shared" si="42"/>
        <v>4.1402999994843981</v>
      </c>
      <c r="AH83">
        <f t="shared" si="64"/>
        <v>9.8234999998449979</v>
      </c>
      <c r="AI83">
        <f t="shared" si="64"/>
        <v>4.1402999994843981</v>
      </c>
      <c r="AJ83">
        <f t="shared" si="65"/>
        <v>10.660358170938029</v>
      </c>
      <c r="AK83">
        <f t="shared" si="74"/>
        <v>-1.171920327972372</v>
      </c>
      <c r="AL83">
        <f t="shared" si="66"/>
        <v>-1.243241529747914</v>
      </c>
      <c r="AM83">
        <f t="shared" si="43"/>
        <v>0.3883828228934717</v>
      </c>
      <c r="AN83">
        <f t="shared" si="67"/>
        <v>1.3024940377631811</v>
      </c>
      <c r="AO83">
        <f t="shared" si="68"/>
        <v>-0.27935085932654735</v>
      </c>
      <c r="AP83">
        <f t="shared" si="69"/>
        <v>-1.7503261171156349E-2</v>
      </c>
      <c r="AQ83">
        <f t="shared" si="44"/>
        <v>0.27989867230500787</v>
      </c>
      <c r="AR83">
        <f t="shared" si="70"/>
        <v>3.5727214844030839</v>
      </c>
      <c r="AS83">
        <v>85</v>
      </c>
      <c r="AT83">
        <f t="shared" si="71"/>
        <v>3.3781310676742185E-2</v>
      </c>
      <c r="AU83">
        <f t="shared" si="72"/>
        <v>1.2795745491291219</v>
      </c>
    </row>
    <row r="84" spans="1:47" x14ac:dyDescent="0.2">
      <c r="A84" s="3" t="s">
        <v>88</v>
      </c>
      <c r="B84">
        <v>14.7642086</v>
      </c>
      <c r="C84">
        <v>47.2257836</v>
      </c>
      <c r="D84">
        <f t="shared" si="73"/>
        <v>-1.1940000000087991E-4</v>
      </c>
      <c r="E84">
        <f t="shared" si="73"/>
        <v>2.4600000003260902E-5</v>
      </c>
      <c r="F84">
        <f t="shared" si="39"/>
        <v>-9.0241738650923174E-5</v>
      </c>
      <c r="G84">
        <f t="shared" si="40"/>
        <v>1.8592519020859464E-5</v>
      </c>
      <c r="H84">
        <f t="shared" si="45"/>
        <v>-10.016832990252473</v>
      </c>
      <c r="I84">
        <f t="shared" si="46"/>
        <v>2.0637696113154007</v>
      </c>
      <c r="J84">
        <f t="shared" si="47"/>
        <v>10.227222895938038</v>
      </c>
      <c r="K84">
        <f t="shared" si="48"/>
        <v>-0.97942844232238979</v>
      </c>
      <c r="L84">
        <f t="shared" si="49"/>
        <v>0.20179178964947281</v>
      </c>
      <c r="M84">
        <f t="shared" si="50"/>
        <v>0.99999999999999989</v>
      </c>
      <c r="N84">
        <f t="shared" si="51"/>
        <v>-7.1900354286135179E-3</v>
      </c>
      <c r="O84">
        <f t="shared" si="52"/>
        <v>-2.3158788993812112E-2</v>
      </c>
      <c r="P84">
        <f t="shared" si="53"/>
        <v>2.4249249826017928E-2</v>
      </c>
      <c r="Q84">
        <f t="shared" si="54"/>
        <v>41.23838911202369</v>
      </c>
      <c r="R84">
        <v>51</v>
      </c>
      <c r="S84">
        <f t="shared" si="55"/>
        <v>0.20053378227329485</v>
      </c>
      <c r="T84">
        <f t="shared" si="56"/>
        <v>-49.950850558441878</v>
      </c>
      <c r="U84">
        <f t="shared" si="57"/>
        <v>10.291381272123113</v>
      </c>
      <c r="V84">
        <f t="shared" si="58"/>
        <v>-1.2295779307858072</v>
      </c>
      <c r="W84">
        <f t="shared" si="59"/>
        <v>-11.07888858975614</v>
      </c>
      <c r="X84">
        <f t="shared" si="60"/>
        <v>11.146911422995354</v>
      </c>
      <c r="Y84">
        <f t="shared" si="61"/>
        <v>-981.20318876707415</v>
      </c>
      <c r="Z84">
        <f t="shared" si="62"/>
        <v>-8840.9530946253999</v>
      </c>
      <c r="AA84">
        <f t="shared" si="63"/>
        <v>0</v>
      </c>
      <c r="AF84" s="2">
        <f t="shared" si="41"/>
        <v>-13.25340000009767</v>
      </c>
      <c r="AG84">
        <f t="shared" si="42"/>
        <v>2.7306000003619602</v>
      </c>
      <c r="AH84">
        <f t="shared" si="64"/>
        <v>13.25340000009767</v>
      </c>
      <c r="AI84">
        <f t="shared" si="64"/>
        <v>2.7306000003619602</v>
      </c>
      <c r="AJ84">
        <f t="shared" si="65"/>
        <v>13.531769578461114</v>
      </c>
      <c r="AK84">
        <f t="shared" si="74"/>
        <v>-1.3676093258794713</v>
      </c>
      <c r="AL84">
        <f t="shared" si="66"/>
        <v>-4.2212217455282328</v>
      </c>
      <c r="AM84">
        <f t="shared" si="43"/>
        <v>0.20179178964947278</v>
      </c>
      <c r="AN84">
        <f t="shared" si="67"/>
        <v>4.2260422325493101</v>
      </c>
      <c r="AO84">
        <f t="shared" si="68"/>
        <v>0.19517206579549745</v>
      </c>
      <c r="AP84">
        <f t="shared" si="69"/>
        <v>-1.3591473127091991E-2</v>
      </c>
      <c r="AQ84">
        <f t="shared" si="44"/>
        <v>0.19564473774841595</v>
      </c>
      <c r="AR84">
        <f t="shared" si="70"/>
        <v>5.1113053768199119</v>
      </c>
      <c r="AS84">
        <v>85</v>
      </c>
      <c r="AT84">
        <f t="shared" si="71"/>
        <v>0.51291715506429891</v>
      </c>
      <c r="AU84">
        <f t="shared" si="72"/>
        <v>-0.3269530489616268</v>
      </c>
    </row>
    <row r="85" spans="1:47" x14ac:dyDescent="0.2">
      <c r="A85" s="3" t="s">
        <v>89</v>
      </c>
      <c r="B85">
        <v>14.763693999999999</v>
      </c>
      <c r="C85">
        <v>47.225792800000001</v>
      </c>
      <c r="D85">
        <f t="shared" si="73"/>
        <v>-5.1460000000069783E-4</v>
      </c>
      <c r="E85">
        <f t="shared" si="73"/>
        <v>9.2000000009306859E-6</v>
      </c>
      <c r="F85">
        <f t="shared" si="39"/>
        <v>-3.8893131247475551E-4</v>
      </c>
      <c r="G85">
        <f t="shared" si="40"/>
        <v>6.9532997962006838E-6</v>
      </c>
      <c r="H85">
        <f t="shared" si="45"/>
        <v>-43.171375684697864</v>
      </c>
      <c r="I85">
        <f t="shared" si="46"/>
        <v>0.77181627737827585</v>
      </c>
      <c r="J85">
        <f t="shared" si="47"/>
        <v>43.178274385104231</v>
      </c>
      <c r="K85">
        <f t="shared" si="48"/>
        <v>-0.99984022751014001</v>
      </c>
      <c r="L85">
        <f t="shared" si="49"/>
        <v>1.7875107061817629E-2</v>
      </c>
      <c r="M85">
        <f t="shared" si="50"/>
        <v>1</v>
      </c>
      <c r="N85">
        <f t="shared" si="51"/>
        <v>-1.9958287206057863E-3</v>
      </c>
      <c r="O85">
        <f t="shared" si="52"/>
        <v>-1.798305214025419E-2</v>
      </c>
      <c r="P85">
        <f t="shared" si="53"/>
        <v>1.8093465576309468E-2</v>
      </c>
      <c r="Q85">
        <f t="shared" si="54"/>
        <v>55.268571727316953</v>
      </c>
      <c r="R85">
        <v>51</v>
      </c>
      <c r="S85">
        <f t="shared" si="55"/>
        <v>0.84663283108047516</v>
      </c>
      <c r="T85">
        <f t="shared" si="56"/>
        <v>-50.991851603017139</v>
      </c>
      <c r="U85">
        <f t="shared" si="57"/>
        <v>0.91163046015269911</v>
      </c>
      <c r="V85">
        <f t="shared" si="58"/>
        <v>1.2921235612781514E-2</v>
      </c>
      <c r="W85">
        <f t="shared" si="59"/>
        <v>0.52233085056822637</v>
      </c>
      <c r="X85">
        <f t="shared" si="60"/>
        <v>0.52249064660057576</v>
      </c>
      <c r="Y85">
        <f t="shared" si="61"/>
        <v>10.311146018999649</v>
      </c>
      <c r="Z85">
        <f t="shared" si="62"/>
        <v>416.82001875344463</v>
      </c>
      <c r="AA85">
        <f t="shared" si="63"/>
        <v>0</v>
      </c>
      <c r="AF85" s="2">
        <f t="shared" si="41"/>
        <v>-57.120600000077459</v>
      </c>
      <c r="AG85">
        <f t="shared" si="42"/>
        <v>1.0212000001033061</v>
      </c>
      <c r="AH85">
        <f t="shared" si="64"/>
        <v>57.120600000077459</v>
      </c>
      <c r="AI85">
        <f t="shared" si="64"/>
        <v>1.0212000001033061</v>
      </c>
      <c r="AJ85">
        <f t="shared" si="65"/>
        <v>57.129727758926528</v>
      </c>
      <c r="AK85">
        <f t="shared" si="74"/>
        <v>-1.5529202676887806</v>
      </c>
      <c r="AL85">
        <f t="shared" si="66"/>
        <v>-1.5801983230313095</v>
      </c>
      <c r="AM85">
        <f t="shared" si="43"/>
        <v>1.7875107061817629E-2</v>
      </c>
      <c r="AN85">
        <f t="shared" si="67"/>
        <v>1.5802994208577799</v>
      </c>
      <c r="AO85">
        <f t="shared" si="68"/>
        <v>1.6149031340770028E-2</v>
      </c>
      <c r="AP85">
        <f t="shared" si="69"/>
        <v>2.3995884935942884E-4</v>
      </c>
      <c r="AQ85">
        <f t="shared" si="44"/>
        <v>1.6150814019564416E-2</v>
      </c>
      <c r="AR85">
        <f t="shared" si="70"/>
        <v>61.916383829857871</v>
      </c>
      <c r="AS85">
        <v>85</v>
      </c>
      <c r="AT85">
        <f t="shared" si="71"/>
        <v>0.39048980192888799</v>
      </c>
      <c r="AU85">
        <f t="shared" si="72"/>
        <v>-2.0133894023462084</v>
      </c>
    </row>
    <row r="86" spans="1:47" x14ac:dyDescent="0.2">
      <c r="A86" s="3" t="s">
        <v>90</v>
      </c>
      <c r="B86">
        <v>14.7628807</v>
      </c>
      <c r="C86">
        <v>47.225818500000003</v>
      </c>
      <c r="D86">
        <f t="shared" si="73"/>
        <v>-8.1329999999901759E-4</v>
      </c>
      <c r="E86">
        <f t="shared" si="73"/>
        <v>2.5700000001904755E-5</v>
      </c>
      <c r="F86">
        <f t="shared" si="39"/>
        <v>-6.1468681779033754E-4</v>
      </c>
      <c r="G86">
        <f t="shared" si="40"/>
        <v>1.9423891821470039E-5</v>
      </c>
      <c r="H86">
        <f t="shared" si="45"/>
        <v>-68.230236774727473</v>
      </c>
      <c r="I86">
        <f t="shared" si="46"/>
        <v>2.1560519921831744</v>
      </c>
      <c r="J86">
        <f t="shared" si="47"/>
        <v>68.264293525446888</v>
      </c>
      <c r="K86">
        <f t="shared" si="48"/>
        <v>-0.99950110447262275</v>
      </c>
      <c r="L86">
        <f t="shared" si="49"/>
        <v>3.1583890799067052E-2</v>
      </c>
      <c r="M86">
        <f t="shared" si="50"/>
        <v>1</v>
      </c>
      <c r="N86">
        <f t="shared" si="51"/>
        <v>7.8540201605244201E-6</v>
      </c>
      <c r="O86">
        <f t="shared" si="52"/>
        <v>3.174926263838538E-4</v>
      </c>
      <c r="P86">
        <f t="shared" si="53"/>
        <v>3.1758975651113071E-4</v>
      </c>
      <c r="Q86">
        <f t="shared" si="54"/>
        <v>3148.7161644804264</v>
      </c>
      <c r="R86">
        <v>51</v>
      </c>
      <c r="S86">
        <f t="shared" si="55"/>
        <v>1.338515559322488</v>
      </c>
      <c r="T86">
        <f t="shared" si="56"/>
        <v>-50.974556328103759</v>
      </c>
      <c r="U86">
        <f t="shared" si="57"/>
        <v>1.6107784307524196</v>
      </c>
      <c r="V86">
        <f t="shared" si="58"/>
        <v>4.5759283635088644E-3</v>
      </c>
      <c r="W86">
        <f t="shared" si="59"/>
        <v>0.13948471993224992</v>
      </c>
      <c r="X86">
        <f t="shared" si="60"/>
        <v>0.1395597585802088</v>
      </c>
      <c r="Y86">
        <f t="shared" si="61"/>
        <v>3.651590834080074</v>
      </c>
      <c r="Z86">
        <f t="shared" si="62"/>
        <v>111.30880650593544</v>
      </c>
      <c r="AA86">
        <f t="shared" si="63"/>
        <v>0</v>
      </c>
      <c r="AF86" s="2">
        <f t="shared" si="41"/>
        <v>-90.276299999890952</v>
      </c>
      <c r="AG86">
        <f t="shared" si="42"/>
        <v>2.8527000002114278</v>
      </c>
      <c r="AH86">
        <f t="shared" si="64"/>
        <v>90.276299999890952</v>
      </c>
      <c r="AI86">
        <f t="shared" si="64"/>
        <v>2.8527000002114278</v>
      </c>
      <c r="AJ86">
        <f t="shared" si="65"/>
        <v>90.321360922882008</v>
      </c>
      <c r="AK86">
        <f t="shared" si="74"/>
        <v>-1.5392071825935028</v>
      </c>
      <c r="AL86">
        <f t="shared" si="66"/>
        <v>-0.6576085589627455</v>
      </c>
      <c r="AM86">
        <f t="shared" si="43"/>
        <v>3.1583890799067059E-2</v>
      </c>
      <c r="AN86">
        <f t="shared" si="67"/>
        <v>0.65836658403891224</v>
      </c>
      <c r="AO86">
        <f t="shared" si="68"/>
        <v>-4.3634190885387834E-3</v>
      </c>
      <c r="AP86">
        <f t="shared" si="69"/>
        <v>2.6669073363858955E-5</v>
      </c>
      <c r="AQ86">
        <f t="shared" si="44"/>
        <v>4.3635005880254809E-3</v>
      </c>
      <c r="AR86">
        <f t="shared" si="70"/>
        <v>229.17379746533001</v>
      </c>
      <c r="AS86">
        <v>85</v>
      </c>
      <c r="AT86">
        <f t="shared" si="71"/>
        <v>-0.36342252934612401</v>
      </c>
      <c r="AU86">
        <f t="shared" si="72"/>
        <v>1.0677911470297754</v>
      </c>
    </row>
    <row r="87" spans="1:47" x14ac:dyDescent="0.2">
      <c r="A87" s="3" t="s">
        <v>91</v>
      </c>
      <c r="B87">
        <v>14.7623456</v>
      </c>
      <c r="C87">
        <v>47.225836700000002</v>
      </c>
      <c r="D87">
        <f t="shared" si="73"/>
        <v>-5.3510000000045466E-4</v>
      </c>
      <c r="E87">
        <f t="shared" si="73"/>
        <v>1.8199999999524152E-5</v>
      </c>
      <c r="F87">
        <f t="shared" si="39"/>
        <v>-4.0442507832323416E-4</v>
      </c>
      <c r="G87">
        <f t="shared" si="40"/>
        <v>1.3755440899428449E-5</v>
      </c>
      <c r="H87">
        <f t="shared" si="45"/>
        <v>-44.891183693878993</v>
      </c>
      <c r="I87">
        <f t="shared" si="46"/>
        <v>1.5268539398365577</v>
      </c>
      <c r="J87">
        <f t="shared" si="47"/>
        <v>44.917142121813377</v>
      </c>
      <c r="K87">
        <f t="shared" si="48"/>
        <v>-0.99942208193335214</v>
      </c>
      <c r="L87">
        <f t="shared" si="49"/>
        <v>3.3992677799842982E-2</v>
      </c>
      <c r="M87">
        <f t="shared" si="50"/>
        <v>1</v>
      </c>
      <c r="N87">
        <f t="shared" si="51"/>
        <v>1.1575969689213158E-6</v>
      </c>
      <c r="O87">
        <f t="shared" si="52"/>
        <v>3.5286192478912956E-5</v>
      </c>
      <c r="P87">
        <f t="shared" si="53"/>
        <v>3.5305175405333272E-5</v>
      </c>
      <c r="Q87">
        <f t="shared" si="54"/>
        <v>28324.459191015321</v>
      </c>
      <c r="R87">
        <v>51</v>
      </c>
      <c r="S87">
        <f t="shared" si="55"/>
        <v>0.88072827689830147</v>
      </c>
      <c r="T87">
        <f t="shared" si="56"/>
        <v>-50.970526178600956</v>
      </c>
      <c r="U87">
        <f t="shared" si="57"/>
        <v>1.7336265677919922</v>
      </c>
      <c r="V87">
        <f t="shared" si="58"/>
        <v>-1.3063478851951037E-2</v>
      </c>
      <c r="W87">
        <f t="shared" si="59"/>
        <v>-0.43460266826021132</v>
      </c>
      <c r="X87">
        <f t="shared" si="60"/>
        <v>0.43479895783983963</v>
      </c>
      <c r="Y87">
        <f t="shared" si="61"/>
        <v>-10.424656123856927</v>
      </c>
      <c r="Z87">
        <f t="shared" si="62"/>
        <v>-346.81292927164861</v>
      </c>
      <c r="AA87">
        <f t="shared" si="63"/>
        <v>0</v>
      </c>
      <c r="AF87" s="2">
        <f t="shared" si="41"/>
        <v>-59.396100000050467</v>
      </c>
      <c r="AG87">
        <f t="shared" si="42"/>
        <v>2.0201999999471809</v>
      </c>
      <c r="AH87">
        <f t="shared" si="64"/>
        <v>59.396100000050467</v>
      </c>
      <c r="AI87">
        <f t="shared" si="64"/>
        <v>2.0201999999471809</v>
      </c>
      <c r="AJ87">
        <f t="shared" si="65"/>
        <v>59.430445928461467</v>
      </c>
      <c r="AK87">
        <f t="shared" si="74"/>
        <v>-1.536797099153375</v>
      </c>
      <c r="AL87">
        <f t="shared" si="66"/>
        <v>-1.0517185093164498</v>
      </c>
      <c r="AM87">
        <f t="shared" si="43"/>
        <v>3.3992677799842982E-2</v>
      </c>
      <c r="AN87">
        <f t="shared" si="67"/>
        <v>1.0522677059488328</v>
      </c>
      <c r="AO87">
        <f t="shared" si="68"/>
        <v>5.5986563437512909E-3</v>
      </c>
      <c r="AP87">
        <f t="shared" si="69"/>
        <v>-1.3286255973691586E-4</v>
      </c>
      <c r="AQ87">
        <f t="shared" si="44"/>
        <v>5.6002326125980176E-3</v>
      </c>
      <c r="AR87">
        <f t="shared" si="70"/>
        <v>178.56401138596411</v>
      </c>
      <c r="AS87">
        <v>85</v>
      </c>
      <c r="AT87">
        <f t="shared" si="71"/>
        <v>3.6411160070311741E-2</v>
      </c>
      <c r="AU87">
        <f t="shared" si="72"/>
        <v>-0.64725193409954285</v>
      </c>
    </row>
    <row r="88" spans="1:47" x14ac:dyDescent="0.2">
      <c r="A88" s="3" t="s">
        <v>92</v>
      </c>
      <c r="B88">
        <v>14.761782500000001</v>
      </c>
      <c r="C88">
        <v>47.225851400000003</v>
      </c>
      <c r="D88">
        <f t="shared" si="73"/>
        <v>-5.6309999999903937E-4</v>
      </c>
      <c r="E88">
        <f t="shared" si="73"/>
        <v>1.4700000001255376E-5</v>
      </c>
      <c r="F88">
        <f t="shared" si="39"/>
        <v>-4.2558729509106926E-4</v>
      </c>
      <c r="G88">
        <f t="shared" si="40"/>
        <v>1.1110163804623801E-5</v>
      </c>
      <c r="H88">
        <f t="shared" si="45"/>
        <v>-47.240189755108688</v>
      </c>
      <c r="I88">
        <f t="shared" si="46"/>
        <v>1.2332281823132418</v>
      </c>
      <c r="J88">
        <f t="shared" si="47"/>
        <v>47.256284024966746</v>
      </c>
      <c r="K88">
        <f t="shared" si="48"/>
        <v>-0.99965942582684764</v>
      </c>
      <c r="L88">
        <f t="shared" si="49"/>
        <v>2.6096596627481219E-2</v>
      </c>
      <c r="M88">
        <f t="shared" si="50"/>
        <v>1</v>
      </c>
      <c r="N88">
        <f t="shared" si="51"/>
        <v>-5.2840381708131439E-6</v>
      </c>
      <c r="O88">
        <f t="shared" si="52"/>
        <v>-1.7579215416127606E-4</v>
      </c>
      <c r="P88">
        <f t="shared" si="53"/>
        <v>1.7587155120727302E-4</v>
      </c>
      <c r="Q88">
        <f t="shared" si="54"/>
        <v>5685.9679302052227</v>
      </c>
      <c r="R88">
        <v>51</v>
      </c>
      <c r="S88">
        <f t="shared" si="55"/>
        <v>0.92659380441111272</v>
      </c>
      <c r="T88">
        <f t="shared" si="56"/>
        <v>-50.982630717169229</v>
      </c>
      <c r="U88">
        <f t="shared" si="57"/>
        <v>1.3309264280015423</v>
      </c>
      <c r="V88">
        <f t="shared" si="58"/>
        <v>8.3457521313240787E-2</v>
      </c>
      <c r="W88">
        <f t="shared" si="59"/>
        <v>2.0950612234556636</v>
      </c>
      <c r="X88">
        <f t="shared" si="60"/>
        <v>2.0967228447964437</v>
      </c>
      <c r="Y88">
        <f t="shared" si="61"/>
        <v>66.599102007966152</v>
      </c>
      <c r="Z88">
        <f t="shared" si="62"/>
        <v>1671.8588563176195</v>
      </c>
      <c r="AA88">
        <f t="shared" si="63"/>
        <v>0</v>
      </c>
      <c r="AF88" s="2">
        <f t="shared" si="41"/>
        <v>-62.50409999989337</v>
      </c>
      <c r="AG88">
        <f t="shared" si="42"/>
        <v>1.6317000001393467</v>
      </c>
      <c r="AH88">
        <f t="shared" si="64"/>
        <v>62.50409999989337</v>
      </c>
      <c r="AI88">
        <f t="shared" si="64"/>
        <v>1.6317000001393467</v>
      </c>
      <c r="AJ88">
        <f t="shared" si="65"/>
        <v>62.525394534437964</v>
      </c>
      <c r="AK88">
        <f t="shared" si="74"/>
        <v>-1.5446967671548217</v>
      </c>
      <c r="AL88">
        <f t="shared" si="66"/>
        <v>-0.71898786620710098</v>
      </c>
      <c r="AM88">
        <f t="shared" si="43"/>
        <v>2.6096596627481223E-2</v>
      </c>
      <c r="AN88">
        <f t="shared" si="67"/>
        <v>0.71946131522728707</v>
      </c>
      <c r="AO88">
        <f t="shared" si="68"/>
        <v>-2.7797600119532596E-3</v>
      </c>
      <c r="AP88">
        <f t="shared" si="69"/>
        <v>4.3833238402973725E-4</v>
      </c>
      <c r="AQ88">
        <f t="shared" si="44"/>
        <v>2.8141074966929708E-3</v>
      </c>
      <c r="AR88">
        <f t="shared" si="70"/>
        <v>355.35245230509531</v>
      </c>
      <c r="AS88">
        <v>85</v>
      </c>
      <c r="AT88">
        <f t="shared" si="71"/>
        <v>-0.20595189895374619</v>
      </c>
      <c r="AU88">
        <f t="shared" si="72"/>
        <v>0.40296377107865133</v>
      </c>
    </row>
    <row r="89" spans="1:47" x14ac:dyDescent="0.2">
      <c r="A89" s="3" t="s">
        <v>93</v>
      </c>
      <c r="B89">
        <v>14.7613775</v>
      </c>
      <c r="C89">
        <v>47.225873100000001</v>
      </c>
      <c r="D89">
        <f t="shared" si="73"/>
        <v>-4.0500000000065484E-4</v>
      </c>
      <c r="E89">
        <f t="shared" si="73"/>
        <v>2.1699999997792929E-5</v>
      </c>
      <c r="F89">
        <f t="shared" si="39"/>
        <v>-3.0609634969358161E-4</v>
      </c>
      <c r="G89">
        <f t="shared" si="40"/>
        <v>1.6400717994233098E-5</v>
      </c>
      <c r="H89">
        <f t="shared" si="45"/>
        <v>-33.976694815987557</v>
      </c>
      <c r="I89">
        <f t="shared" si="46"/>
        <v>1.8204796973598738</v>
      </c>
      <c r="J89">
        <f t="shared" si="47"/>
        <v>34.025430738599844</v>
      </c>
      <c r="K89">
        <f t="shared" si="48"/>
        <v>-0.9985676618472018</v>
      </c>
      <c r="L89">
        <f t="shared" si="49"/>
        <v>5.3503501876161319E-2</v>
      </c>
      <c r="M89">
        <f t="shared" si="50"/>
        <v>0.99999999999999989</v>
      </c>
      <c r="N89">
        <f t="shared" si="51"/>
        <v>2.3103043376602029E-5</v>
      </c>
      <c r="O89">
        <f t="shared" si="52"/>
        <v>5.7996319038120534E-4</v>
      </c>
      <c r="P89">
        <f t="shared" si="53"/>
        <v>5.8042316701731279E-4</v>
      </c>
      <c r="Q89">
        <f t="shared" si="54"/>
        <v>1722.8809200342828</v>
      </c>
      <c r="R89">
        <v>51</v>
      </c>
      <c r="S89">
        <f t="shared" si="55"/>
        <v>0.6671653085999969</v>
      </c>
      <c r="T89">
        <f t="shared" si="56"/>
        <v>-50.92695075420729</v>
      </c>
      <c r="U89">
        <f t="shared" si="57"/>
        <v>2.7286785956842272</v>
      </c>
      <c r="V89">
        <f t="shared" si="58"/>
        <v>0.18674567788891155</v>
      </c>
      <c r="W89">
        <f t="shared" si="59"/>
        <v>2.6892915631141321</v>
      </c>
      <c r="X89">
        <f t="shared" si="60"/>
        <v>2.6957676197415532</v>
      </c>
      <c r="Y89">
        <f t="shared" si="61"/>
        <v>149.02305095535141</v>
      </c>
      <c r="Z89">
        <f t="shared" si="62"/>
        <v>2146.0546673650774</v>
      </c>
      <c r="AA89">
        <f t="shared" si="63"/>
        <v>0</v>
      </c>
      <c r="AF89" s="2">
        <f t="shared" si="41"/>
        <v>-44.955000000072687</v>
      </c>
      <c r="AG89">
        <f t="shared" si="42"/>
        <v>2.4086999997550151</v>
      </c>
      <c r="AH89">
        <f t="shared" si="64"/>
        <v>44.955000000072687</v>
      </c>
      <c r="AI89">
        <f t="shared" si="64"/>
        <v>2.4086999997550151</v>
      </c>
      <c r="AJ89">
        <f t="shared" si="65"/>
        <v>45.01948312336954</v>
      </c>
      <c r="AK89">
        <f t="shared" si="74"/>
        <v>-1.5172672652384118</v>
      </c>
      <c r="AL89">
        <f t="shared" si="66"/>
        <v>-0.89279345766553253</v>
      </c>
      <c r="AM89">
        <f t="shared" si="43"/>
        <v>5.3503501876161319E-2</v>
      </c>
      <c r="AN89">
        <f t="shared" si="67"/>
        <v>0.89439520502034742</v>
      </c>
      <c r="AO89">
        <f t="shared" si="68"/>
        <v>-1.0307840086523887E-2</v>
      </c>
      <c r="AP89">
        <f t="shared" si="69"/>
        <v>7.0020826645085792E-4</v>
      </c>
      <c r="AQ89">
        <f t="shared" si="44"/>
        <v>1.033159517527448E-2</v>
      </c>
      <c r="AR89">
        <f t="shared" si="70"/>
        <v>96.790474562262645</v>
      </c>
      <c r="AS89">
        <v>85</v>
      </c>
      <c r="AT89">
        <f t="shared" si="71"/>
        <v>-5.5062381148964834E-2</v>
      </c>
      <c r="AU89">
        <f t="shared" si="72"/>
        <v>0.60744674995057846</v>
      </c>
    </row>
    <row r="90" spans="1:47" x14ac:dyDescent="0.2">
      <c r="A90" s="3" t="s">
        <v>94</v>
      </c>
      <c r="B90">
        <v>14.7610154</v>
      </c>
      <c r="C90">
        <v>47.225904</v>
      </c>
      <c r="D90">
        <f t="shared" si="73"/>
        <v>-3.6210000000025389E-4</v>
      </c>
      <c r="E90">
        <f t="shared" si="73"/>
        <v>3.0899999998723615E-5</v>
      </c>
      <c r="F90">
        <f t="shared" si="39"/>
        <v>-2.7367281042949232E-4</v>
      </c>
      <c r="G90">
        <f t="shared" si="40"/>
        <v>2.3354017790433779E-5</v>
      </c>
      <c r="H90">
        <f t="shared" si="45"/>
        <v>-30.377681957673648</v>
      </c>
      <c r="I90">
        <f t="shared" si="46"/>
        <v>2.5922959747381493</v>
      </c>
      <c r="J90">
        <f t="shared" si="47"/>
        <v>30.488088814194548</v>
      </c>
      <c r="K90">
        <f t="shared" si="48"/>
        <v>-0.99637868883176772</v>
      </c>
      <c r="L90">
        <f t="shared" si="49"/>
        <v>8.5026516110489558E-2</v>
      </c>
      <c r="M90">
        <f t="shared" si="50"/>
        <v>0.99999999999999989</v>
      </c>
      <c r="N90">
        <f t="shared" si="51"/>
        <v>6.4333440250936207E-5</v>
      </c>
      <c r="O90">
        <f t="shared" si="52"/>
        <v>9.2645452386785627E-4</v>
      </c>
      <c r="P90">
        <f t="shared" si="53"/>
        <v>9.28685509916967E-4</v>
      </c>
      <c r="Q90">
        <f t="shared" si="54"/>
        <v>1076.7907858166207</v>
      </c>
      <c r="R90">
        <v>51</v>
      </c>
      <c r="S90">
        <f t="shared" si="55"/>
        <v>0.59780566302342253</v>
      </c>
      <c r="T90">
        <f t="shared" si="56"/>
        <v>-50.815313130420151</v>
      </c>
      <c r="U90">
        <f t="shared" si="57"/>
        <v>4.3363523216349673</v>
      </c>
      <c r="V90">
        <f t="shared" si="58"/>
        <v>6.7782502699432021E-2</v>
      </c>
      <c r="W90">
        <f t="shared" si="59"/>
        <v>0.74212109856776332</v>
      </c>
      <c r="X90">
        <f t="shared" si="60"/>
        <v>0.74521016673930474</v>
      </c>
      <c r="Y90">
        <f t="shared" si="61"/>
        <v>54.090437154146755</v>
      </c>
      <c r="Z90">
        <f t="shared" si="62"/>
        <v>592.21263665707511</v>
      </c>
      <c r="AA90">
        <f t="shared" si="63"/>
        <v>0</v>
      </c>
      <c r="AF90" s="2">
        <f t="shared" si="41"/>
        <v>-40.193100000028181</v>
      </c>
      <c r="AG90">
        <f t="shared" si="42"/>
        <v>3.4298999998583213</v>
      </c>
      <c r="AH90">
        <f t="shared" si="64"/>
        <v>40.193100000028181</v>
      </c>
      <c r="AI90">
        <f t="shared" si="64"/>
        <v>3.4298999998583213</v>
      </c>
      <c r="AJ90">
        <f t="shared" si="65"/>
        <v>40.339180725707529</v>
      </c>
      <c r="AK90">
        <f t="shared" si="74"/>
        <v>-1.4856670259586684</v>
      </c>
      <c r="AL90">
        <f t="shared" si="66"/>
        <v>-1.3568470904791867</v>
      </c>
      <c r="AM90">
        <f t="shared" si="43"/>
        <v>8.5026516110489558E-2</v>
      </c>
      <c r="AN90">
        <f t="shared" si="67"/>
        <v>1.3595085639243769</v>
      </c>
      <c r="AO90">
        <f t="shared" si="68"/>
        <v>1.0859185232091461E-2</v>
      </c>
      <c r="AP90">
        <f t="shared" si="69"/>
        <v>2.9397906320845316E-4</v>
      </c>
      <c r="AQ90">
        <f t="shared" si="44"/>
        <v>1.0863163793042899E-2</v>
      </c>
      <c r="AR90">
        <f t="shared" si="70"/>
        <v>92.05421358374717</v>
      </c>
      <c r="AS90">
        <v>85</v>
      </c>
      <c r="AT90">
        <f t="shared" si="71"/>
        <v>0.17239565297349846</v>
      </c>
      <c r="AU90">
        <f t="shared" si="72"/>
        <v>-0.59057375327677364</v>
      </c>
    </row>
    <row r="91" spans="1:47" x14ac:dyDescent="0.2">
      <c r="A91" s="3" t="s">
        <v>95</v>
      </c>
      <c r="B91">
        <v>14.7605223</v>
      </c>
      <c r="C91">
        <v>47.225951999999999</v>
      </c>
      <c r="D91">
        <f t="shared" si="73"/>
        <v>-4.9309999999991305E-4</v>
      </c>
      <c r="E91">
        <f t="shared" si="73"/>
        <v>4.7999999999603915E-5</v>
      </c>
      <c r="F91">
        <f t="shared" si="39"/>
        <v>-3.7268175316946769E-4</v>
      </c>
      <c r="G91">
        <f t="shared" si="40"/>
        <v>3.6278085889251658E-5</v>
      </c>
      <c r="H91">
        <f t="shared" si="45"/>
        <v>-41.367674601810911</v>
      </c>
      <c r="I91">
        <f t="shared" si="46"/>
        <v>4.026867533706934</v>
      </c>
      <c r="J91">
        <f t="shared" si="47"/>
        <v>41.563206855286495</v>
      </c>
      <c r="K91">
        <f t="shared" si="48"/>
        <v>-0.99529554458691361</v>
      </c>
      <c r="L91">
        <f t="shared" si="49"/>
        <v>9.6885390670829574E-2</v>
      </c>
      <c r="M91">
        <f t="shared" si="50"/>
        <v>1</v>
      </c>
      <c r="N91">
        <f t="shared" si="51"/>
        <v>3.5526800366372277E-5</v>
      </c>
      <c r="O91">
        <f t="shared" si="52"/>
        <v>3.8896746308410117E-4</v>
      </c>
      <c r="P91">
        <f t="shared" si="53"/>
        <v>3.9058653443552514E-4</v>
      </c>
      <c r="Q91">
        <f t="shared" si="54"/>
        <v>2560.2521127493501</v>
      </c>
      <c r="R91">
        <v>51</v>
      </c>
      <c r="S91">
        <f t="shared" si="55"/>
        <v>0.81496484029973515</v>
      </c>
      <c r="T91">
        <f t="shared" si="56"/>
        <v>-50.760072773932592</v>
      </c>
      <c r="U91">
        <f t="shared" si="57"/>
        <v>4.9411549242123085</v>
      </c>
      <c r="V91">
        <f t="shared" si="58"/>
        <v>0.11063744470988648</v>
      </c>
      <c r="W91">
        <f t="shared" si="59"/>
        <v>1.0513497474591436</v>
      </c>
      <c r="X91">
        <f t="shared" si="60"/>
        <v>1.0571551142828275</v>
      </c>
      <c r="Y91">
        <f t="shared" si="61"/>
        <v>88.288680878489416</v>
      </c>
      <c r="Z91">
        <f t="shared" si="62"/>
        <v>838.97709847239651</v>
      </c>
      <c r="AA91">
        <f t="shared" si="63"/>
        <v>0</v>
      </c>
      <c r="AF91" s="2">
        <f t="shared" si="41"/>
        <v>-54.734099999990349</v>
      </c>
      <c r="AG91">
        <f t="shared" si="42"/>
        <v>5.3279999999560346</v>
      </c>
      <c r="AH91">
        <f t="shared" si="64"/>
        <v>54.734099999990349</v>
      </c>
      <c r="AI91">
        <f t="shared" si="64"/>
        <v>5.3279999999560346</v>
      </c>
      <c r="AJ91">
        <f t="shared" si="65"/>
        <v>54.992811228454897</v>
      </c>
      <c r="AK91">
        <f t="shared" si="74"/>
        <v>-1.4737587186451837</v>
      </c>
      <c r="AL91">
        <f t="shared" si="66"/>
        <v>-0.91879645486791506</v>
      </c>
      <c r="AM91">
        <f t="shared" si="43"/>
        <v>9.6885390670829546E-2</v>
      </c>
      <c r="AN91">
        <f t="shared" si="67"/>
        <v>0.92389052620063594</v>
      </c>
      <c r="AO91">
        <f t="shared" si="68"/>
        <v>-3.5008794960778166E-3</v>
      </c>
      <c r="AP91">
        <f t="shared" si="69"/>
        <v>2.8248223900453651E-4</v>
      </c>
      <c r="AQ91">
        <f t="shared" si="44"/>
        <v>3.5122576018013088E-3</v>
      </c>
      <c r="AR91">
        <f t="shared" si="70"/>
        <v>284.71715727432309</v>
      </c>
      <c r="AS91">
        <v>85</v>
      </c>
      <c r="AT91">
        <f t="shared" si="71"/>
        <v>-4.8744298694015913E-2</v>
      </c>
      <c r="AU91">
        <f t="shared" si="72"/>
        <v>0.32191061925023085</v>
      </c>
    </row>
    <row r="92" spans="1:47" x14ac:dyDescent="0.2">
      <c r="A92" s="3" t="s">
        <v>96</v>
      </c>
      <c r="B92">
        <v>14.760067100000001</v>
      </c>
      <c r="C92">
        <v>47.226003499999997</v>
      </c>
      <c r="D92">
        <f t="shared" si="73"/>
        <v>-4.5519999999932281E-4</v>
      </c>
      <c r="E92">
        <f t="shared" si="73"/>
        <v>5.1499999997872692E-5</v>
      </c>
      <c r="F92">
        <f t="shared" si="39"/>
        <v>-3.4403718118539698E-4</v>
      </c>
      <c r="G92">
        <f t="shared" si="40"/>
        <v>3.8923362984056305E-5</v>
      </c>
      <c r="H92">
        <f t="shared" si="45"/>
        <v>-38.188127111579064</v>
      </c>
      <c r="I92">
        <f t="shared" si="46"/>
        <v>4.3204932912302496</v>
      </c>
      <c r="J92">
        <f t="shared" si="47"/>
        <v>38.431753987681667</v>
      </c>
      <c r="K92">
        <f t="shared" si="48"/>
        <v>-0.99366079216210923</v>
      </c>
      <c r="L92">
        <f t="shared" si="49"/>
        <v>0.1124198831157973</v>
      </c>
      <c r="M92">
        <f t="shared" si="50"/>
        <v>0.99999999999999989</v>
      </c>
      <c r="N92">
        <f t="shared" si="51"/>
        <v>3.9331720251909499E-5</v>
      </c>
      <c r="O92">
        <f t="shared" si="52"/>
        <v>3.7375586775715474E-4</v>
      </c>
      <c r="P92">
        <f t="shared" si="53"/>
        <v>3.7581968136445195E-4</v>
      </c>
      <c r="Q92">
        <f t="shared" si="54"/>
        <v>2660.8505344089413</v>
      </c>
      <c r="R92">
        <v>51</v>
      </c>
      <c r="S92">
        <f t="shared" si="55"/>
        <v>0.75356380368003273</v>
      </c>
      <c r="T92">
        <f t="shared" si="56"/>
        <v>-50.676700400267571</v>
      </c>
      <c r="U92">
        <f t="shared" si="57"/>
        <v>5.7334140389056625</v>
      </c>
      <c r="V92">
        <f t="shared" si="58"/>
        <v>8.5923120473945125E-2</v>
      </c>
      <c r="W92">
        <f t="shared" si="59"/>
        <v>0.72068780095621665</v>
      </c>
      <c r="X92">
        <f t="shared" si="60"/>
        <v>0.72579176702349513</v>
      </c>
      <c r="Y92">
        <f t="shared" si="61"/>
        <v>68.566650138208203</v>
      </c>
      <c r="Z92">
        <f t="shared" si="62"/>
        <v>575.10886516306084</v>
      </c>
      <c r="AA92">
        <f t="shared" si="63"/>
        <v>0</v>
      </c>
      <c r="AF92" s="2">
        <f t="shared" si="41"/>
        <v>-50.527199999924832</v>
      </c>
      <c r="AG92">
        <f t="shared" si="42"/>
        <v>5.7164999997638688</v>
      </c>
      <c r="AH92">
        <f t="shared" si="64"/>
        <v>50.527199999924832</v>
      </c>
      <c r="AI92">
        <f t="shared" si="64"/>
        <v>5.7164999997638688</v>
      </c>
      <c r="AJ92">
        <f t="shared" si="65"/>
        <v>50.849545839463545</v>
      </c>
      <c r="AK92">
        <f t="shared" si="74"/>
        <v>-1.4581382886825356</v>
      </c>
      <c r="AL92">
        <f t="shared" si="66"/>
        <v>-1.1113196601292907</v>
      </c>
      <c r="AM92">
        <f t="shared" si="43"/>
        <v>0.1124198831157973</v>
      </c>
      <c r="AN92">
        <f t="shared" si="67"/>
        <v>1.1169913236501221</v>
      </c>
      <c r="AO92">
        <f t="shared" si="68"/>
        <v>5.5422873760316215E-3</v>
      </c>
      <c r="AP92">
        <f t="shared" si="69"/>
        <v>2.3454853090126127E-4</v>
      </c>
      <c r="AQ92">
        <f t="shared" si="44"/>
        <v>5.5472481801220521E-3</v>
      </c>
      <c r="AR92">
        <f t="shared" si="70"/>
        <v>180.2695620476093</v>
      </c>
      <c r="AS92">
        <v>85</v>
      </c>
      <c r="AT92">
        <f t="shared" si="71"/>
        <v>7.1794919967964804E-2</v>
      </c>
      <c r="AU92">
        <f t="shared" si="72"/>
        <v>-0.48510167856517405</v>
      </c>
    </row>
    <row r="93" spans="1:47" x14ac:dyDescent="0.2">
      <c r="A93" s="3" t="s">
        <v>97</v>
      </c>
      <c r="B93">
        <v>14.759558</v>
      </c>
      <c r="C93">
        <v>47.226067299999997</v>
      </c>
      <c r="D93">
        <f t="shared" si="73"/>
        <v>-5.0910000000037314E-4</v>
      </c>
      <c r="E93">
        <f t="shared" si="73"/>
        <v>6.3799999999503143E-5</v>
      </c>
      <c r="F93">
        <f t="shared" si="39"/>
        <v>-3.8477444846633243E-4</v>
      </c>
      <c r="G93">
        <f t="shared" si="40"/>
        <v>4.8219622494486032E-5</v>
      </c>
      <c r="H93">
        <f t="shared" si="45"/>
        <v>-42.709963779762901</v>
      </c>
      <c r="I93">
        <f t="shared" si="46"/>
        <v>5.35237809688795</v>
      </c>
      <c r="J93">
        <f t="shared" si="47"/>
        <v>43.044035096174532</v>
      </c>
      <c r="K93">
        <f t="shared" si="48"/>
        <v>-0.99223884759722902</v>
      </c>
      <c r="L93">
        <f t="shared" si="49"/>
        <v>0.12434656938943983</v>
      </c>
      <c r="M93">
        <f t="shared" si="50"/>
        <v>0.99999999999999989</v>
      </c>
      <c r="N93">
        <f t="shared" si="51"/>
        <v>3.6999210739535207E-5</v>
      </c>
      <c r="O93">
        <f t="shared" si="52"/>
        <v>3.1033416474994432E-4</v>
      </c>
      <c r="P93">
        <f t="shared" si="53"/>
        <v>3.1253197501438814E-4</v>
      </c>
      <c r="Q93">
        <f t="shared" si="54"/>
        <v>3199.6726093512916</v>
      </c>
      <c r="R93">
        <v>51</v>
      </c>
      <c r="S93">
        <f t="shared" si="55"/>
        <v>0.84400068816028495</v>
      </c>
      <c r="T93">
        <f t="shared" si="56"/>
        <v>-50.604181227458682</v>
      </c>
      <c r="U93">
        <f t="shared" si="57"/>
        <v>6.3416750388614318</v>
      </c>
      <c r="V93">
        <f t="shared" si="58"/>
        <v>5.50476617983949E-3</v>
      </c>
      <c r="W93">
        <f t="shared" si="59"/>
        <v>4.3817461803417924E-2</v>
      </c>
      <c r="X93">
        <f t="shared" si="60"/>
        <v>4.4161888655136719E-2</v>
      </c>
      <c r="Y93">
        <f t="shared" si="61"/>
        <v>4.3928034115119132</v>
      </c>
      <c r="Z93">
        <f t="shared" si="62"/>
        <v>34.966334519127507</v>
      </c>
      <c r="AA93">
        <f t="shared" si="63"/>
        <v>0</v>
      </c>
      <c r="AF93" s="2">
        <f t="shared" si="41"/>
        <v>-56.510100000041419</v>
      </c>
      <c r="AG93">
        <f t="shared" si="42"/>
        <v>7.0817999999448489</v>
      </c>
      <c r="AH93">
        <f t="shared" si="64"/>
        <v>56.510100000041419</v>
      </c>
      <c r="AI93">
        <f t="shared" si="64"/>
        <v>7.0817999999448489</v>
      </c>
      <c r="AJ93">
        <f t="shared" si="65"/>
        <v>56.952114036740554</v>
      </c>
      <c r="AK93">
        <f t="shared" si="74"/>
        <v>-1.4461270645034043</v>
      </c>
      <c r="AL93">
        <f t="shared" si="66"/>
        <v>-0.82949686414629065</v>
      </c>
      <c r="AM93">
        <f t="shared" si="43"/>
        <v>0.12434656938943982</v>
      </c>
      <c r="AN93">
        <f t="shared" si="67"/>
        <v>0.83876523351141141</v>
      </c>
      <c r="AO93">
        <f t="shared" si="68"/>
        <v>-1.4767505659561357E-3</v>
      </c>
      <c r="AP93">
        <f t="shared" si="69"/>
        <v>1.0644906501928802E-5</v>
      </c>
      <c r="AQ93">
        <f t="shared" si="44"/>
        <v>1.4767889314611625E-3</v>
      </c>
      <c r="AR93">
        <f t="shared" si="70"/>
        <v>677.1448368119751</v>
      </c>
      <c r="AS93">
        <v>85</v>
      </c>
      <c r="AT93">
        <f t="shared" si="71"/>
        <v>-0.10985108301899466</v>
      </c>
      <c r="AU93">
        <f t="shared" si="72"/>
        <v>0.177605609996181</v>
      </c>
    </row>
    <row r="94" spans="1:47" x14ac:dyDescent="0.2">
      <c r="A94" s="3" t="s">
        <v>98</v>
      </c>
      <c r="B94">
        <v>14.7591324</v>
      </c>
      <c r="C94">
        <v>47.226120899999998</v>
      </c>
      <c r="D94">
        <f t="shared" si="73"/>
        <v>-4.2559999999980391E-4</v>
      </c>
      <c r="E94">
        <f t="shared" si="73"/>
        <v>5.3600000001097214E-5</v>
      </c>
      <c r="F94">
        <f t="shared" si="39"/>
        <v>-3.2166569488720415E-4</v>
      </c>
      <c r="G94">
        <f t="shared" si="40"/>
        <v>4.0510529244161235E-5</v>
      </c>
      <c r="H94">
        <f t="shared" si="45"/>
        <v>-35.704892132479664</v>
      </c>
      <c r="I94">
        <f t="shared" si="46"/>
        <v>4.4966687461018973</v>
      </c>
      <c r="J94">
        <f t="shared" si="47"/>
        <v>35.986933073049968</v>
      </c>
      <c r="K94">
        <f t="shared" si="48"/>
        <v>-0.99216268471676128</v>
      </c>
      <c r="L94">
        <f t="shared" si="49"/>
        <v>0.12495281931844811</v>
      </c>
      <c r="M94">
        <f t="shared" si="50"/>
        <v>1</v>
      </c>
      <c r="N94">
        <f t="shared" si="51"/>
        <v>1.7694177671208582E-6</v>
      </c>
      <c r="O94">
        <f t="shared" si="52"/>
        <v>1.4084412106200418E-5</v>
      </c>
      <c r="P94">
        <f t="shared" si="53"/>
        <v>1.4195122528949437E-5</v>
      </c>
      <c r="Q94">
        <f t="shared" si="54"/>
        <v>70446.732528064254</v>
      </c>
      <c r="R94">
        <v>51</v>
      </c>
      <c r="S94">
        <f t="shared" si="55"/>
        <v>0.70562613868725432</v>
      </c>
      <c r="T94">
        <f t="shared" si="56"/>
        <v>-50.600296920554825</v>
      </c>
      <c r="U94">
        <f t="shared" si="57"/>
        <v>6.3725937852408538</v>
      </c>
      <c r="V94">
        <f t="shared" si="58"/>
        <v>0.15175366068788998</v>
      </c>
      <c r="W94">
        <f t="shared" si="59"/>
        <v>1.1376794549633056</v>
      </c>
      <c r="X94">
        <f t="shared" si="60"/>
        <v>1.1477559478294066</v>
      </c>
      <c r="Y94">
        <f t="shared" si="61"/>
        <v>121.09942122893621</v>
      </c>
      <c r="Z94">
        <f t="shared" si="62"/>
        <v>907.86820506071786</v>
      </c>
      <c r="AA94">
        <f t="shared" si="63"/>
        <v>0</v>
      </c>
      <c r="AF94" s="2">
        <f t="shared" si="41"/>
        <v>-47.241599999978234</v>
      </c>
      <c r="AG94">
        <f t="shared" si="42"/>
        <v>5.9496000001217908</v>
      </c>
      <c r="AH94">
        <f t="shared" si="64"/>
        <v>47.241599999978234</v>
      </c>
      <c r="AI94">
        <f t="shared" si="64"/>
        <v>5.9496000001217908</v>
      </c>
      <c r="AJ94">
        <f t="shared" si="65"/>
        <v>47.614771980126008</v>
      </c>
      <c r="AK94">
        <f t="shared" si="74"/>
        <v>-1.4455160491415688</v>
      </c>
      <c r="AL94">
        <f t="shared" si="66"/>
        <v>-0.91360093078244564</v>
      </c>
      <c r="AM94">
        <f t="shared" si="43"/>
        <v>0.12495281931844811</v>
      </c>
      <c r="AN94">
        <f t="shared" si="67"/>
        <v>0.92210621285304206</v>
      </c>
      <c r="AO94">
        <f t="shared" si="68"/>
        <v>-5.9925204900765378E-3</v>
      </c>
      <c r="AP94">
        <f t="shared" si="69"/>
        <v>3.0500370024910586E-4</v>
      </c>
      <c r="AQ94">
        <f t="shared" si="44"/>
        <v>6.0002774170160493E-3</v>
      </c>
      <c r="AR94">
        <f t="shared" si="70"/>
        <v>166.65896099472383</v>
      </c>
      <c r="AS94">
        <v>85</v>
      </c>
      <c r="AT94">
        <f t="shared" si="71"/>
        <v>-4.3346779716459928E-2</v>
      </c>
      <c r="AU94">
        <f t="shared" si="72"/>
        <v>0.40476598280855697</v>
      </c>
    </row>
    <row r="95" spans="1:47" x14ac:dyDescent="0.2">
      <c r="A95" s="3" t="s">
        <v>99</v>
      </c>
      <c r="B95">
        <v>14.7587405</v>
      </c>
      <c r="C95">
        <v>47.226176100000004</v>
      </c>
      <c r="D95">
        <f t="shared" si="73"/>
        <v>-3.9190000000033365E-4</v>
      </c>
      <c r="E95">
        <f t="shared" si="73"/>
        <v>5.5200000005584116E-5</v>
      </c>
      <c r="F95">
        <f t="shared" si="39"/>
        <v>-2.9619545541931551E-4</v>
      </c>
      <c r="G95">
        <f t="shared" si="40"/>
        <v>4.1719798777204101E-5</v>
      </c>
      <c r="H95">
        <f t="shared" si="45"/>
        <v>-32.877695551544022</v>
      </c>
      <c r="I95">
        <f t="shared" si="46"/>
        <v>4.6308976642696553</v>
      </c>
      <c r="J95">
        <f t="shared" si="47"/>
        <v>33.202230014819122</v>
      </c>
      <c r="K95">
        <f t="shared" si="48"/>
        <v>-0.99022552210709192</v>
      </c>
      <c r="L95">
        <f t="shared" si="49"/>
        <v>0.13947550095890399</v>
      </c>
      <c r="M95">
        <f t="shared" si="50"/>
        <v>1</v>
      </c>
      <c r="N95">
        <f t="shared" si="51"/>
        <v>5.3829611035125203E-5</v>
      </c>
      <c r="O95">
        <f t="shared" si="52"/>
        <v>4.0355430152873127E-4</v>
      </c>
      <c r="P95">
        <f t="shared" si="53"/>
        <v>4.0712860536510454E-4</v>
      </c>
      <c r="Q95">
        <f t="shared" si="54"/>
        <v>2456.2263295236171</v>
      </c>
      <c r="R95">
        <v>51</v>
      </c>
      <c r="S95">
        <f t="shared" si="55"/>
        <v>0.65102411793762982</v>
      </c>
      <c r="T95">
        <f t="shared" si="56"/>
        <v>-50.501501627461685</v>
      </c>
      <c r="U95">
        <f t="shared" si="57"/>
        <v>7.1132505489041034</v>
      </c>
      <c r="V95">
        <f t="shared" si="58"/>
        <v>-7.3172639449896867E-2</v>
      </c>
      <c r="W95">
        <f t="shared" si="59"/>
        <v>-0.53567624562412652</v>
      </c>
      <c r="X95">
        <f t="shared" si="60"/>
        <v>0.54065078867049121</v>
      </c>
      <c r="Y95">
        <f t="shared" si="61"/>
        <v>-58.391766281017702</v>
      </c>
      <c r="Z95">
        <f t="shared" si="62"/>
        <v>-427.46964400805297</v>
      </c>
      <c r="AA95">
        <f t="shared" si="63"/>
        <v>0</v>
      </c>
      <c r="AF95" s="2">
        <f t="shared" si="41"/>
        <v>-43.500900000037035</v>
      </c>
      <c r="AG95">
        <f t="shared" si="42"/>
        <v>6.1272000006198368</v>
      </c>
      <c r="AH95">
        <f t="shared" si="64"/>
        <v>43.500900000037035</v>
      </c>
      <c r="AI95">
        <f t="shared" si="64"/>
        <v>6.1272000006198368</v>
      </c>
      <c r="AJ95">
        <f t="shared" si="65"/>
        <v>43.930295704226914</v>
      </c>
      <c r="AK95">
        <f t="shared" si="74"/>
        <v>-1.4308646082207108</v>
      </c>
      <c r="AL95">
        <f t="shared" si="66"/>
        <v>-1.1989334275036729</v>
      </c>
      <c r="AM95">
        <f t="shared" si="43"/>
        <v>0.13947550095890399</v>
      </c>
      <c r="AN95">
        <f t="shared" si="67"/>
        <v>1.2070189637919706</v>
      </c>
      <c r="AO95">
        <f t="shared" si="68"/>
        <v>6.0330344402954924E-3</v>
      </c>
      <c r="AP95">
        <f t="shared" si="69"/>
        <v>-1.882482546474595E-4</v>
      </c>
      <c r="AQ95">
        <f t="shared" si="44"/>
        <v>6.0359706728221737E-3</v>
      </c>
      <c r="AR95">
        <f t="shared" si="70"/>
        <v>165.67343584067495</v>
      </c>
      <c r="AS95">
        <v>85</v>
      </c>
      <c r="AT95">
        <f t="shared" si="71"/>
        <v>0.10821757507969577</v>
      </c>
      <c r="AU95">
        <f t="shared" si="72"/>
        <v>-0.3826425109167475</v>
      </c>
    </row>
    <row r="96" spans="1:47" x14ac:dyDescent="0.2">
      <c r="A96" s="3" t="s">
        <v>100</v>
      </c>
      <c r="B96">
        <v>14.758266000000001</v>
      </c>
      <c r="C96">
        <v>47.226238899999998</v>
      </c>
      <c r="D96">
        <f t="shared" si="73"/>
        <v>-4.7449999999926717E-4</v>
      </c>
      <c r="E96">
        <f t="shared" si="73"/>
        <v>6.2799999994922473E-5</v>
      </c>
      <c r="F96">
        <f t="shared" si="39"/>
        <v>-3.5862399488677851E-4</v>
      </c>
      <c r="G96">
        <f t="shared" si="40"/>
        <v>4.746382903499168E-5</v>
      </c>
      <c r="H96">
        <f t="shared" si="45"/>
        <v>-39.807263432432414</v>
      </c>
      <c r="I96">
        <f t="shared" si="46"/>
        <v>5.2684850228840769</v>
      </c>
      <c r="J96">
        <f t="shared" si="47"/>
        <v>40.154391496017276</v>
      </c>
      <c r="K96">
        <f t="shared" si="48"/>
        <v>-0.99135516563314652</v>
      </c>
      <c r="L96">
        <f t="shared" si="49"/>
        <v>0.13120569946643651</v>
      </c>
      <c r="M96">
        <f t="shared" si="50"/>
        <v>1</v>
      </c>
      <c r="N96">
        <f t="shared" si="51"/>
        <v>-3.4023122108075559E-5</v>
      </c>
      <c r="O96">
        <f t="shared" si="52"/>
        <v>-2.4907367633970439E-4</v>
      </c>
      <c r="P96">
        <f t="shared" si="53"/>
        <v>2.5138669233544731E-4</v>
      </c>
      <c r="Q96">
        <f t="shared" si="54"/>
        <v>3977.9353103767812</v>
      </c>
      <c r="R96">
        <v>51</v>
      </c>
      <c r="S96">
        <f t="shared" si="55"/>
        <v>0.78734100972582899</v>
      </c>
      <c r="T96">
        <f t="shared" si="56"/>
        <v>-50.559113447290471</v>
      </c>
      <c r="U96">
        <f t="shared" si="57"/>
        <v>6.6914906727882624</v>
      </c>
      <c r="V96">
        <f t="shared" si="58"/>
        <v>0.13402151712883906</v>
      </c>
      <c r="W96">
        <f t="shared" si="59"/>
        <v>0.96041174980074506</v>
      </c>
      <c r="X96">
        <f t="shared" si="60"/>
        <v>0.96971774048371651</v>
      </c>
      <c r="Y96">
        <f t="shared" si="61"/>
        <v>106.94917066881357</v>
      </c>
      <c r="Z96">
        <f t="shared" si="62"/>
        <v>766.40857634099461</v>
      </c>
      <c r="AA96">
        <f t="shared" si="63"/>
        <v>0</v>
      </c>
      <c r="AF96" s="2">
        <f t="shared" si="41"/>
        <v>-52.669499999918656</v>
      </c>
      <c r="AG96">
        <f t="shared" si="42"/>
        <v>6.9707999994363945</v>
      </c>
      <c r="AH96">
        <f t="shared" si="64"/>
        <v>52.669499999918656</v>
      </c>
      <c r="AI96">
        <f t="shared" si="64"/>
        <v>6.9707999994363945</v>
      </c>
      <c r="AJ96">
        <f t="shared" si="65"/>
        <v>53.128789586001055</v>
      </c>
      <c r="AK96">
        <f t="shared" si="74"/>
        <v>-1.4392112312304759</v>
      </c>
      <c r="AL96">
        <f t="shared" si="66"/>
        <v>-0.93390044054770682</v>
      </c>
      <c r="AM96">
        <f t="shared" si="43"/>
        <v>0.13120569946643648</v>
      </c>
      <c r="AN96">
        <f t="shared" si="67"/>
        <v>0.94307209079034771</v>
      </c>
      <c r="AO96">
        <f t="shared" si="68"/>
        <v>2.0518205397476475E-4</v>
      </c>
      <c r="AP96">
        <f t="shared" si="69"/>
        <v>2.6341951690973104E-4</v>
      </c>
      <c r="AQ96">
        <f t="shared" si="44"/>
        <v>3.3390045996113774E-4</v>
      </c>
      <c r="AR96">
        <f t="shared" si="70"/>
        <v>2994.9045296804584</v>
      </c>
      <c r="AS96">
        <v>85</v>
      </c>
      <c r="AT96">
        <f t="shared" si="71"/>
        <v>-3.5062660285606152E-2</v>
      </c>
      <c r="AU96">
        <f t="shared" si="72"/>
        <v>-1.3636493520950725E-2</v>
      </c>
    </row>
    <row r="97" spans="1:47" x14ac:dyDescent="0.2">
      <c r="A97" s="3" t="s">
        <v>101</v>
      </c>
      <c r="B97">
        <v>14.757819</v>
      </c>
      <c r="C97">
        <v>47.226304499999998</v>
      </c>
      <c r="D97">
        <f t="shared" si="73"/>
        <v>-4.4700000000119644E-4</v>
      </c>
      <c r="E97">
        <f t="shared" si="73"/>
        <v>6.5599999999221836E-5</v>
      </c>
      <c r="F97">
        <f t="shared" si="39"/>
        <v>-3.3783967484734808E-4</v>
      </c>
      <c r="G97">
        <f t="shared" si="40"/>
        <v>4.9580050715131587E-5</v>
      </c>
      <c r="H97">
        <f t="shared" si="45"/>
        <v>-37.500203908055639</v>
      </c>
      <c r="I97">
        <f t="shared" si="46"/>
        <v>5.503385629379606</v>
      </c>
      <c r="J97">
        <f t="shared" si="47"/>
        <v>37.901880514446951</v>
      </c>
      <c r="K97">
        <f t="shared" si="48"/>
        <v>-0.98940219849412991</v>
      </c>
      <c r="L97">
        <f t="shared" si="49"/>
        <v>0.1452008595531796</v>
      </c>
      <c r="M97">
        <f t="shared" si="50"/>
        <v>0.99999999999999989</v>
      </c>
      <c r="N97">
        <f t="shared" si="51"/>
        <v>4.8636452110357825E-5</v>
      </c>
      <c r="O97">
        <f t="shared" si="52"/>
        <v>3.4853373604556314E-4</v>
      </c>
      <c r="P97">
        <f t="shared" si="53"/>
        <v>3.5191088308797924E-4</v>
      </c>
      <c r="Q97">
        <f t="shared" si="54"/>
        <v>2841.6285146543642</v>
      </c>
      <c r="R97">
        <v>51</v>
      </c>
      <c r="S97">
        <f t="shared" si="55"/>
        <v>0.74317412773425395</v>
      </c>
      <c r="T97">
        <f t="shared" si="56"/>
        <v>-50.459512123200625</v>
      </c>
      <c r="U97">
        <f t="shared" si="57"/>
        <v>7.4052438372121596</v>
      </c>
      <c r="V97">
        <f t="shared" si="58"/>
        <v>-7.5895150820786697E-2</v>
      </c>
      <c r="W97">
        <f t="shared" si="59"/>
        <v>-0.53058537869248446</v>
      </c>
      <c r="X97">
        <f t="shared" si="60"/>
        <v>0.53598593078583423</v>
      </c>
      <c r="Y97">
        <f t="shared" si="61"/>
        <v>-60.564330354987781</v>
      </c>
      <c r="Z97">
        <f t="shared" si="62"/>
        <v>-423.40713219660262</v>
      </c>
      <c r="AA97">
        <f t="shared" si="63"/>
        <v>0</v>
      </c>
      <c r="AF97" s="2">
        <f t="shared" si="41"/>
        <v>-49.617000000132805</v>
      </c>
      <c r="AG97">
        <f t="shared" si="42"/>
        <v>7.2815999999136238</v>
      </c>
      <c r="AH97">
        <f t="shared" si="64"/>
        <v>49.617000000132805</v>
      </c>
      <c r="AI97">
        <f t="shared" si="64"/>
        <v>7.2815999999136238</v>
      </c>
      <c r="AJ97">
        <f t="shared" si="65"/>
        <v>50.148463461724532</v>
      </c>
      <c r="AK97">
        <f t="shared" si="74"/>
        <v>-1.4250803462894588</v>
      </c>
      <c r="AL97">
        <f t="shared" si="66"/>
        <v>-0.92299936637525803</v>
      </c>
      <c r="AM97">
        <f t="shared" si="43"/>
        <v>0.14520085955317963</v>
      </c>
      <c r="AN97">
        <f t="shared" si="67"/>
        <v>0.93435064078969299</v>
      </c>
      <c r="AO97">
        <f t="shared" si="68"/>
        <v>1.444953337073708E-3</v>
      </c>
      <c r="AP97">
        <f t="shared" si="69"/>
        <v>-1.4367937189041006E-4</v>
      </c>
      <c r="AQ97">
        <f t="shared" si="44"/>
        <v>1.4520791673415287E-3</v>
      </c>
      <c r="AR97">
        <f t="shared" si="70"/>
        <v>688.66768595737335</v>
      </c>
      <c r="AS97">
        <v>85</v>
      </c>
      <c r="AT97">
        <f t="shared" si="71"/>
        <v>-4.0168836273627349E-2</v>
      </c>
      <c r="AU97">
        <f t="shared" si="72"/>
        <v>-0.10945337044637575</v>
      </c>
    </row>
    <row r="98" spans="1:47" x14ac:dyDescent="0.2">
      <c r="A98" s="3" t="s">
        <v>102</v>
      </c>
      <c r="B98">
        <v>14.757402000000001</v>
      </c>
      <c r="C98">
        <v>47.226362600000002</v>
      </c>
      <c r="D98">
        <f t="shared" si="73"/>
        <v>-4.1699999999877946E-4</v>
      </c>
      <c r="E98">
        <f t="shared" si="73"/>
        <v>5.8100000003946661E-5</v>
      </c>
      <c r="F98">
        <f t="shared" si="39"/>
        <v>-3.1516587116455196E-4</v>
      </c>
      <c r="G98">
        <f t="shared" si="40"/>
        <v>4.3911599798460228E-5</v>
      </c>
      <c r="H98">
        <f t="shared" si="45"/>
        <v>-34.983411699265268</v>
      </c>
      <c r="I98">
        <f t="shared" si="46"/>
        <v>4.8741875776290851</v>
      </c>
      <c r="J98">
        <f t="shared" si="47"/>
        <v>35.321336309123467</v>
      </c>
      <c r="K98">
        <f t="shared" si="48"/>
        <v>-0.99043284753156657</v>
      </c>
      <c r="L98">
        <f t="shared" si="49"/>
        <v>0.13799555982172981</v>
      </c>
      <c r="M98">
        <f t="shared" si="50"/>
        <v>1</v>
      </c>
      <c r="N98">
        <f t="shared" si="51"/>
        <v>-2.7192556766248312E-5</v>
      </c>
      <c r="O98">
        <f t="shared" si="52"/>
        <v>-1.9010401683640379E-4</v>
      </c>
      <c r="P98">
        <f t="shared" si="53"/>
        <v>1.9203898656476327E-4</v>
      </c>
      <c r="Q98">
        <f t="shared" si="54"/>
        <v>5207.2759697821039</v>
      </c>
      <c r="R98">
        <v>51</v>
      </c>
      <c r="S98">
        <f t="shared" si="55"/>
        <v>0.69257522174751895</v>
      </c>
      <c r="T98">
        <f t="shared" si="56"/>
        <v>-50.512075224109893</v>
      </c>
      <c r="U98">
        <f t="shared" si="57"/>
        <v>7.0377735509082209</v>
      </c>
      <c r="V98">
        <f t="shared" si="58"/>
        <v>-0.63792158170897728</v>
      </c>
      <c r="W98">
        <f t="shared" si="59"/>
        <v>-6.2163624181179022</v>
      </c>
      <c r="X98">
        <f t="shared" si="60"/>
        <v>6.2490083739581221</v>
      </c>
      <c r="Y98">
        <f t="shared" si="61"/>
        <v>-509.06142220376387</v>
      </c>
      <c r="Z98">
        <f t="shared" si="62"/>
        <v>-4960.6572096580858</v>
      </c>
      <c r="AA98">
        <f t="shared" si="63"/>
        <v>0</v>
      </c>
      <c r="AF98" s="2">
        <f t="shared" si="41"/>
        <v>-46.28699999986452</v>
      </c>
      <c r="AG98">
        <f t="shared" si="42"/>
        <v>6.4491000004380794</v>
      </c>
      <c r="AH98">
        <f t="shared" si="64"/>
        <v>46.28699999986452</v>
      </c>
      <c r="AI98">
        <f t="shared" si="64"/>
        <v>6.4491000004380794</v>
      </c>
      <c r="AJ98">
        <f t="shared" si="65"/>
        <v>46.734112378466207</v>
      </c>
      <c r="AK98">
        <f t="shared" si="74"/>
        <v>-1.4323590010796123</v>
      </c>
      <c r="AL98">
        <f t="shared" si="66"/>
        <v>-0.85053717674712026</v>
      </c>
      <c r="AM98">
        <f t="shared" si="43"/>
        <v>0.13799555982172987</v>
      </c>
      <c r="AN98">
        <f t="shared" si="67"/>
        <v>0.86165901815014656</v>
      </c>
      <c r="AO98">
        <f t="shared" si="68"/>
        <v>-1.0085579347625918E-2</v>
      </c>
      <c r="AP98">
        <f t="shared" si="69"/>
        <v>-1.5397189717806523E-3</v>
      </c>
      <c r="AQ98">
        <f t="shared" si="44"/>
        <v>1.0202433302370554E-2</v>
      </c>
      <c r="AR98">
        <f t="shared" si="70"/>
        <v>98.015833121658162</v>
      </c>
      <c r="AS98">
        <v>85</v>
      </c>
      <c r="AT98">
        <f t="shared" si="71"/>
        <v>-8.1153578511257041E-2</v>
      </c>
      <c r="AU98">
        <f t="shared" si="72"/>
        <v>0.62010934092462366</v>
      </c>
    </row>
    <row r="99" spans="1:47" x14ac:dyDescent="0.2">
      <c r="A99" s="3" t="s">
        <v>103</v>
      </c>
      <c r="B99">
        <v>14.757043899999999</v>
      </c>
      <c r="C99">
        <v>47.226386300000001</v>
      </c>
      <c r="D99">
        <f t="shared" si="73"/>
        <v>-3.5810000000147113E-4</v>
      </c>
      <c r="E99">
        <f t="shared" si="73"/>
        <v>2.3699999999848842E-5</v>
      </c>
      <c r="F99">
        <f t="shared" si="39"/>
        <v>-2.7064963660628307E-4</v>
      </c>
      <c r="G99">
        <f t="shared" si="40"/>
        <v>1.7912304907851569E-5</v>
      </c>
      <c r="H99">
        <f t="shared" si="45"/>
        <v>-30.04210966329742</v>
      </c>
      <c r="I99">
        <f t="shared" si="46"/>
        <v>1.988265844771524</v>
      </c>
      <c r="J99">
        <f t="shared" si="47"/>
        <v>30.10783210546839</v>
      </c>
      <c r="K99">
        <f t="shared" si="48"/>
        <v>-0.9978170981576906</v>
      </c>
      <c r="L99">
        <f t="shared" si="49"/>
        <v>6.6038160363276421E-2</v>
      </c>
      <c r="M99">
        <f t="shared" si="50"/>
        <v>1</v>
      </c>
      <c r="N99">
        <f t="shared" si="51"/>
        <v>-2.09059208901354E-4</v>
      </c>
      <c r="O99">
        <f t="shared" si="52"/>
        <v>-2.0372218884557565E-3</v>
      </c>
      <c r="P99">
        <f t="shared" si="53"/>
        <v>2.0479205979797408E-3</v>
      </c>
      <c r="Q99">
        <f t="shared" si="54"/>
        <v>488.30018165083789</v>
      </c>
      <c r="R99">
        <v>51</v>
      </c>
      <c r="S99">
        <f t="shared" si="55"/>
        <v>0.59034964912683119</v>
      </c>
      <c r="T99">
        <f t="shared" si="56"/>
        <v>-50.888672006042221</v>
      </c>
      <c r="U99">
        <f t="shared" si="57"/>
        <v>3.3679461785270974</v>
      </c>
      <c r="V99">
        <f t="shared" si="58"/>
        <v>-0.12207081424562288</v>
      </c>
      <c r="W99">
        <f t="shared" si="59"/>
        <v>-2.6761551031706725</v>
      </c>
      <c r="X99">
        <f t="shared" si="60"/>
        <v>2.6789377409557362</v>
      </c>
      <c r="Y99">
        <f t="shared" si="61"/>
        <v>-97.412509768007055</v>
      </c>
      <c r="Z99">
        <f t="shared" si="62"/>
        <v>-2135.5717723301968</v>
      </c>
      <c r="AA99">
        <f t="shared" si="63"/>
        <v>0</v>
      </c>
      <c r="AF99" s="2">
        <f t="shared" si="41"/>
        <v>-39.749100000163295</v>
      </c>
      <c r="AG99">
        <f t="shared" si="42"/>
        <v>2.6306999999832215</v>
      </c>
      <c r="AH99">
        <f t="shared" si="64"/>
        <v>39.749100000163295</v>
      </c>
      <c r="AI99">
        <f t="shared" si="64"/>
        <v>2.6306999999832215</v>
      </c>
      <c r="AJ99">
        <f t="shared" si="65"/>
        <v>39.836058205009358</v>
      </c>
      <c r="AK99">
        <f t="shared" si="74"/>
        <v>-1.5047100728282468</v>
      </c>
      <c r="AL99">
        <f t="shared" si="66"/>
        <v>-1.3218777753810078</v>
      </c>
      <c r="AM99">
        <f t="shared" si="43"/>
        <v>6.6038160363276421E-2</v>
      </c>
      <c r="AN99">
        <f t="shared" si="67"/>
        <v>1.3235263093986489</v>
      </c>
      <c r="AO99">
        <f t="shared" si="68"/>
        <v>7.4267250600744987E-3</v>
      </c>
      <c r="AP99">
        <f t="shared" si="69"/>
        <v>-1.0282576458399688E-3</v>
      </c>
      <c r="AQ99">
        <f t="shared" si="44"/>
        <v>7.4975702000159312E-3</v>
      </c>
      <c r="AR99">
        <f t="shared" si="70"/>
        <v>133.37654377652578</v>
      </c>
      <c r="AS99">
        <v>85</v>
      </c>
      <c r="AT99">
        <f t="shared" si="71"/>
        <v>0.15104595443408664</v>
      </c>
      <c r="AU99">
        <f t="shared" si="72"/>
        <v>-0.36023603296036677</v>
      </c>
    </row>
    <row r="100" spans="1:47" x14ac:dyDescent="0.2">
      <c r="A100" s="3" t="s">
        <v>104</v>
      </c>
      <c r="B100">
        <v>14.756569499999999</v>
      </c>
      <c r="C100">
        <v>47.226398199999998</v>
      </c>
      <c r="D100">
        <f t="shared" si="73"/>
        <v>-4.7439999999987492E-4</v>
      </c>
      <c r="E100">
        <f t="shared" si="73"/>
        <v>1.1899999996956012E-5</v>
      </c>
      <c r="F100">
        <f t="shared" si="39"/>
        <v>-3.5854841554163467E-4</v>
      </c>
      <c r="G100">
        <f t="shared" si="40"/>
        <v>8.9939421244838958E-6</v>
      </c>
      <c r="H100">
        <f t="shared" si="45"/>
        <v>-39.798874125121451</v>
      </c>
      <c r="I100">
        <f t="shared" si="46"/>
        <v>0.99832757581771248</v>
      </c>
      <c r="J100">
        <f t="shared" si="47"/>
        <v>39.811393338790594</v>
      </c>
      <c r="K100">
        <f t="shared" si="48"/>
        <v>-0.99968553691244599</v>
      </c>
      <c r="L100">
        <f t="shared" si="49"/>
        <v>2.507642893384952E-2</v>
      </c>
      <c r="M100">
        <f t="shared" si="50"/>
        <v>0.99999999999999989</v>
      </c>
      <c r="N100">
        <f t="shared" si="51"/>
        <v>-6.2058229506867701E-5</v>
      </c>
      <c r="O100">
        <f t="shared" si="52"/>
        <v>-1.3605008585784943E-3</v>
      </c>
      <c r="P100">
        <f t="shared" si="53"/>
        <v>1.3619154929885875E-3</v>
      </c>
      <c r="Q100">
        <f t="shared" si="54"/>
        <v>734.259948688593</v>
      </c>
      <c r="R100">
        <v>51</v>
      </c>
      <c r="S100">
        <f t="shared" si="55"/>
        <v>0.78061555566256069</v>
      </c>
      <c r="T100">
        <f t="shared" si="56"/>
        <v>-50.983962382534749</v>
      </c>
      <c r="U100">
        <f t="shared" si="57"/>
        <v>1.2788978756263256</v>
      </c>
      <c r="V100">
        <f t="shared" si="58"/>
        <v>-1.7303621134482316E-2</v>
      </c>
      <c r="W100">
        <f t="shared" si="59"/>
        <v>-1.0082429645812903</v>
      </c>
      <c r="X100">
        <f t="shared" si="60"/>
        <v>1.0083914373555709</v>
      </c>
      <c r="Y100">
        <f t="shared" si="61"/>
        <v>-13.808289665316888</v>
      </c>
      <c r="Z100">
        <f t="shared" si="62"/>
        <v>-804.57788573586959</v>
      </c>
      <c r="AA100">
        <f t="shared" si="63"/>
        <v>0</v>
      </c>
      <c r="AF100" s="2">
        <f t="shared" si="41"/>
        <v>-52.658399999986116</v>
      </c>
      <c r="AG100">
        <f t="shared" si="42"/>
        <v>1.3208999996621174</v>
      </c>
      <c r="AH100">
        <f t="shared" si="64"/>
        <v>52.658399999986116</v>
      </c>
      <c r="AI100">
        <f t="shared" si="64"/>
        <v>1.3208999996621174</v>
      </c>
      <c r="AJ100">
        <f t="shared" si="65"/>
        <v>52.674964331906722</v>
      </c>
      <c r="AK100">
        <f t="shared" si="74"/>
        <v>-1.5457172689932823</v>
      </c>
      <c r="AL100">
        <f t="shared" si="66"/>
        <v>-1.0260263236152785</v>
      </c>
      <c r="AM100">
        <f t="shared" si="43"/>
        <v>2.5076428933849523E-2</v>
      </c>
      <c r="AN100">
        <f t="shared" si="67"/>
        <v>1.0263327160524303</v>
      </c>
      <c r="AO100">
        <f t="shared" si="68"/>
        <v>6.5810210764853383E-3</v>
      </c>
      <c r="AP100">
        <f t="shared" si="69"/>
        <v>-3.0061110900175055E-4</v>
      </c>
      <c r="AQ100">
        <f t="shared" si="44"/>
        <v>6.5878832296876293E-3</v>
      </c>
      <c r="AR100">
        <f t="shared" si="70"/>
        <v>151.79382589745993</v>
      </c>
      <c r="AS100">
        <v>85</v>
      </c>
      <c r="AT100">
        <f t="shared" si="71"/>
        <v>1.6155809933508767E-2</v>
      </c>
      <c r="AU100">
        <f t="shared" si="72"/>
        <v>-0.58713710045227052</v>
      </c>
    </row>
    <row r="101" spans="1:47" x14ac:dyDescent="0.2">
      <c r="A101" s="3" t="s">
        <v>105</v>
      </c>
      <c r="B101">
        <v>14.756082599999999</v>
      </c>
      <c r="C101">
        <v>47.226402700000001</v>
      </c>
      <c r="D101">
        <f t="shared" si="73"/>
        <v>-4.8690000000028988E-4</v>
      </c>
      <c r="E101">
        <f t="shared" si="73"/>
        <v>4.5000000028494469E-6</v>
      </c>
      <c r="F101">
        <f t="shared" si="39"/>
        <v>-3.6799583374235215E-4</v>
      </c>
      <c r="G101">
        <f t="shared" si="40"/>
        <v>3.4010705542990006E-6</v>
      </c>
      <c r="H101">
        <f t="shared" si="45"/>
        <v>-40.847537545401089</v>
      </c>
      <c r="I101">
        <f t="shared" si="46"/>
        <v>0.37751883152718907</v>
      </c>
      <c r="J101">
        <f t="shared" si="47"/>
        <v>40.849282049885645</v>
      </c>
      <c r="K101">
        <f t="shared" si="48"/>
        <v>-0.99995729412129142</v>
      </c>
      <c r="L101">
        <f t="shared" si="49"/>
        <v>9.2417494894073884E-3</v>
      </c>
      <c r="M101">
        <f t="shared" si="50"/>
        <v>0.99999999999999989</v>
      </c>
      <c r="N101">
        <f t="shared" si="51"/>
        <v>-6.8261164971745766E-6</v>
      </c>
      <c r="O101">
        <f t="shared" si="52"/>
        <v>-3.9774240779996689E-4</v>
      </c>
      <c r="P101">
        <f t="shared" si="53"/>
        <v>3.9780097891904209E-4</v>
      </c>
      <c r="Q101">
        <f t="shared" si="54"/>
        <v>2513.8198571490029</v>
      </c>
      <c r="R101">
        <v>51</v>
      </c>
      <c r="S101">
        <f t="shared" si="55"/>
        <v>0.8009663147036401</v>
      </c>
      <c r="T101">
        <f t="shared" si="56"/>
        <v>-50.997822000185863</v>
      </c>
      <c r="U101">
        <f t="shared" si="57"/>
        <v>0.47132922395977683</v>
      </c>
      <c r="V101">
        <f t="shared" si="58"/>
        <v>3.4608001168927136E-2</v>
      </c>
      <c r="W101">
        <f t="shared" si="59"/>
        <v>-3.5551718778289327</v>
      </c>
      <c r="X101">
        <f t="shared" si="60"/>
        <v>3.5553403205109082</v>
      </c>
      <c r="Y101">
        <f t="shared" si="61"/>
        <v>27.617184932803855</v>
      </c>
      <c r="Z101">
        <f t="shared" si="62"/>
        <v>-2837.0271585074884</v>
      </c>
      <c r="AA101">
        <f t="shared" si="63"/>
        <v>0</v>
      </c>
      <c r="AF101" s="2">
        <f t="shared" si="41"/>
        <v>-54.045900000032177</v>
      </c>
      <c r="AG101">
        <f t="shared" si="42"/>
        <v>0.49950000031628861</v>
      </c>
      <c r="AH101">
        <f t="shared" si="64"/>
        <v>54.045900000032177</v>
      </c>
      <c r="AI101">
        <f t="shared" si="64"/>
        <v>0.49950000031628861</v>
      </c>
      <c r="AJ101">
        <f t="shared" si="65"/>
        <v>54.048208176254967</v>
      </c>
      <c r="AK101">
        <f t="shared" si="74"/>
        <v>-1.561554445744231</v>
      </c>
      <c r="AL101">
        <f t="shared" si="66"/>
        <v>-0.6793712731438869</v>
      </c>
      <c r="AM101">
        <f t="shared" si="43"/>
        <v>9.2417494894073884E-3</v>
      </c>
      <c r="AN101">
        <f t="shared" si="67"/>
        <v>0.6794341297776928</v>
      </c>
      <c r="AO101">
        <f t="shared" si="68"/>
        <v>-6.1762342066235855E-3</v>
      </c>
      <c r="AP101">
        <f t="shared" si="69"/>
        <v>-7.0211713477721959E-4</v>
      </c>
      <c r="AQ101">
        <f t="shared" si="44"/>
        <v>6.216014595061296E-3</v>
      </c>
      <c r="AR101">
        <f t="shared" si="70"/>
        <v>160.87478314393164</v>
      </c>
      <c r="AS101">
        <v>85</v>
      </c>
      <c r="AT101">
        <f t="shared" si="71"/>
        <v>-0.2036972893547864</v>
      </c>
      <c r="AU101">
        <f t="shared" si="72"/>
        <v>0.56112513707410505</v>
      </c>
    </row>
    <row r="102" spans="1:47" x14ac:dyDescent="0.2">
      <c r="A102" s="3" t="s">
        <v>106</v>
      </c>
      <c r="B102">
        <v>14.755751800000001</v>
      </c>
      <c r="C102">
        <v>47.226393199999997</v>
      </c>
      <c r="D102">
        <f t="shared" si="73"/>
        <v>-3.3079999999863219E-4</v>
      </c>
      <c r="E102">
        <f t="shared" si="73"/>
        <v>-9.5000000044365152E-6</v>
      </c>
      <c r="F102">
        <f t="shared" si="39"/>
        <v>-2.5001647525445524E-4</v>
      </c>
      <c r="G102">
        <f t="shared" si="40"/>
        <v>-7.1800378356600606E-6</v>
      </c>
      <c r="H102">
        <f t="shared" si="45"/>
        <v>-27.751828753244531</v>
      </c>
      <c r="I102">
        <f t="shared" si="46"/>
        <v>-0.79698419975826673</v>
      </c>
      <c r="J102">
        <f t="shared" si="47"/>
        <v>27.763270393886852</v>
      </c>
      <c r="K102">
        <f t="shared" si="48"/>
        <v>-0.99958788570366552</v>
      </c>
      <c r="L102">
        <f t="shared" si="49"/>
        <v>-2.8706423575147449E-2</v>
      </c>
      <c r="M102">
        <f t="shared" si="50"/>
        <v>1</v>
      </c>
      <c r="N102">
        <f t="shared" si="51"/>
        <v>9.0432046559537503E-6</v>
      </c>
      <c r="O102">
        <f t="shared" si="52"/>
        <v>-9.2898017199450559E-4</v>
      </c>
      <c r="P102">
        <f t="shared" si="53"/>
        <v>9.2902418671926437E-4</v>
      </c>
      <c r="Q102">
        <f t="shared" si="54"/>
        <v>1076.3982405359952</v>
      </c>
      <c r="R102">
        <v>51</v>
      </c>
      <c r="S102">
        <f t="shared" si="55"/>
        <v>0.54437785086052648</v>
      </c>
      <c r="T102">
        <f t="shared" si="56"/>
        <v>-50.978982170886944</v>
      </c>
      <c r="U102">
        <f t="shared" si="57"/>
        <v>-1.4640276023325198</v>
      </c>
      <c r="V102">
        <f t="shared" si="58"/>
        <v>0.11293218058878206</v>
      </c>
      <c r="W102">
        <f t="shared" si="59"/>
        <v>-2.6274621958992062</v>
      </c>
      <c r="X102">
        <f t="shared" si="60"/>
        <v>2.6298880714380251</v>
      </c>
      <c r="Y102">
        <f t="shared" si="61"/>
        <v>90.119880109848083</v>
      </c>
      <c r="Z102">
        <f t="shared" si="62"/>
        <v>-2096.7148323275665</v>
      </c>
      <c r="AA102">
        <f t="shared" si="63"/>
        <v>0</v>
      </c>
      <c r="AF102" s="2">
        <f t="shared" si="41"/>
        <v>-36.718799999848173</v>
      </c>
      <c r="AG102">
        <f t="shared" si="42"/>
        <v>-1.0545000004924532</v>
      </c>
      <c r="AH102">
        <f t="shared" si="64"/>
        <v>36.718799999848173</v>
      </c>
      <c r="AI102">
        <f t="shared" si="64"/>
        <v>1.0545000004924532</v>
      </c>
      <c r="AJ102">
        <f t="shared" si="65"/>
        <v>36.733938581098123</v>
      </c>
      <c r="AK102">
        <f t="shared" si="74"/>
        <v>1.5420859591270575</v>
      </c>
      <c r="AL102">
        <f t="shared" si="66"/>
        <v>-1.0131856652887854</v>
      </c>
      <c r="AM102">
        <f t="shared" si="43"/>
        <v>-2.8706423575147438E-2</v>
      </c>
      <c r="AN102">
        <f t="shared" si="67"/>
        <v>1.0135922509082016</v>
      </c>
      <c r="AO102">
        <f t="shared" si="68"/>
        <v>-9.2098343380955135E-3</v>
      </c>
      <c r="AP102">
        <f t="shared" si="69"/>
        <v>-7.7481699659805788E-4</v>
      </c>
      <c r="AQ102">
        <f t="shared" si="44"/>
        <v>9.2423692802971504E-3</v>
      </c>
      <c r="AR102">
        <f t="shared" si="70"/>
        <v>108.19736473111894</v>
      </c>
      <c r="AS102">
        <v>85</v>
      </c>
      <c r="AT102">
        <f t="shared" si="71"/>
        <v>6.4156474350767212E-3</v>
      </c>
      <c r="AU102">
        <f t="shared" si="72"/>
        <v>0.3957684176028809</v>
      </c>
    </row>
    <row r="103" spans="1:47" x14ac:dyDescent="0.2">
      <c r="A103" s="3" t="s">
        <v>107</v>
      </c>
      <c r="B103">
        <v>14.755416500000001</v>
      </c>
      <c r="C103">
        <v>47.226374</v>
      </c>
      <c r="D103">
        <f t="shared" si="73"/>
        <v>-3.3529999999970528E-4</v>
      </c>
      <c r="E103">
        <f t="shared" si="73"/>
        <v>-1.9199999996999395E-5</v>
      </c>
      <c r="F103">
        <f t="shared" si="39"/>
        <v>-2.5341754580741172E-4</v>
      </c>
      <c r="G103">
        <f t="shared" si="40"/>
        <v>-1.4511234353552568E-5</v>
      </c>
      <c r="H103">
        <f t="shared" si="45"/>
        <v>-28.1293475846227</v>
      </c>
      <c r="I103">
        <f t="shared" si="46"/>
        <v>-1.6107470132443349</v>
      </c>
      <c r="J103">
        <f t="shared" si="47"/>
        <v>28.175427263436386</v>
      </c>
      <c r="K103">
        <f t="shared" si="48"/>
        <v>-0.99836454374292716</v>
      </c>
      <c r="L103">
        <f t="shared" si="49"/>
        <v>-5.7168503539771411E-2</v>
      </c>
      <c r="M103">
        <f t="shared" si="50"/>
        <v>0.99999999999999989</v>
      </c>
      <c r="N103">
        <f t="shared" si="51"/>
        <v>4.4063323354287981E-5</v>
      </c>
      <c r="O103">
        <f t="shared" si="52"/>
        <v>-1.0251702901287515E-3</v>
      </c>
      <c r="P103">
        <f t="shared" si="53"/>
        <v>1.0261168063274732E-3</v>
      </c>
      <c r="Q103">
        <f t="shared" si="54"/>
        <v>974.54792069828125</v>
      </c>
      <c r="R103">
        <v>51</v>
      </c>
      <c r="S103">
        <f t="shared" si="55"/>
        <v>0.55245935810659585</v>
      </c>
      <c r="T103">
        <f t="shared" si="56"/>
        <v>-50.916591730889287</v>
      </c>
      <c r="U103">
        <f t="shared" si="57"/>
        <v>-2.915593680528342</v>
      </c>
      <c r="V103">
        <f t="shared" si="58"/>
        <v>-5.9790139022729269E-2</v>
      </c>
      <c r="W103">
        <f t="shared" si="59"/>
        <v>1.2423987434101234</v>
      </c>
      <c r="X103">
        <f t="shared" si="60"/>
        <v>1.2438366043622493</v>
      </c>
      <c r="Y103">
        <f t="shared" si="61"/>
        <v>-47.71253094013796</v>
      </c>
      <c r="Z103">
        <f t="shared" si="62"/>
        <v>991.43419724127841</v>
      </c>
      <c r="AA103">
        <f t="shared" si="63"/>
        <v>0</v>
      </c>
      <c r="AF103" s="2">
        <f t="shared" si="41"/>
        <v>-37.218299999967286</v>
      </c>
      <c r="AG103">
        <f t="shared" si="42"/>
        <v>-2.1311999996669329</v>
      </c>
      <c r="AH103">
        <f t="shared" si="64"/>
        <v>37.218299999967286</v>
      </c>
      <c r="AI103">
        <f t="shared" si="64"/>
        <v>2.1311999996669329</v>
      </c>
      <c r="AJ103">
        <f t="shared" si="65"/>
        <v>37.279268613079644</v>
      </c>
      <c r="AK103">
        <f t="shared" si="74"/>
        <v>1.5135966373239405</v>
      </c>
      <c r="AL103">
        <f t="shared" si="66"/>
        <v>-1.3514991542064745</v>
      </c>
      <c r="AM103">
        <f t="shared" si="43"/>
        <v>-5.7168503539771411E-2</v>
      </c>
      <c r="AN103">
        <f t="shared" si="67"/>
        <v>1.352707729562374</v>
      </c>
      <c r="AO103">
        <f t="shared" si="68"/>
        <v>2.1578683001645591E-2</v>
      </c>
      <c r="AP103">
        <f t="shared" si="69"/>
        <v>4.8828064389412113E-4</v>
      </c>
      <c r="AQ103">
        <f t="shared" si="44"/>
        <v>2.1584206681569514E-2</v>
      </c>
      <c r="AR103">
        <f t="shared" si="70"/>
        <v>46.33017162747462</v>
      </c>
      <c r="AS103">
        <v>85</v>
      </c>
      <c r="AT103">
        <f t="shared" si="71"/>
        <v>0.15461086988549469</v>
      </c>
      <c r="AU103">
        <f t="shared" si="72"/>
        <v>-1.1294223745129257</v>
      </c>
    </row>
    <row r="104" spans="1:47" x14ac:dyDescent="0.2">
      <c r="A104" s="3" t="s">
        <v>108</v>
      </c>
      <c r="B104">
        <v>14.754962600000001</v>
      </c>
      <c r="C104">
        <v>47.226356299999999</v>
      </c>
      <c r="D104">
        <f t="shared" si="73"/>
        <v>-4.539000000001181E-4</v>
      </c>
      <c r="E104">
        <f t="shared" si="73"/>
        <v>-1.7700000000786531E-5</v>
      </c>
      <c r="F104">
        <f t="shared" si="39"/>
        <v>-3.4305464969315602E-4</v>
      </c>
      <c r="G104">
        <f t="shared" si="40"/>
        <v>-1.3377544172366389E-5</v>
      </c>
      <c r="H104">
        <f t="shared" si="45"/>
        <v>-38.079066115940314</v>
      </c>
      <c r="I104">
        <f t="shared" si="46"/>
        <v>-1.4849074031326692</v>
      </c>
      <c r="J104">
        <f t="shared" si="47"/>
        <v>38.108007377164604</v>
      </c>
      <c r="K104">
        <f t="shared" si="48"/>
        <v>-0.999240546456868</v>
      </c>
      <c r="L104">
        <f t="shared" si="49"/>
        <v>-3.8965758257474982E-2</v>
      </c>
      <c r="M104">
        <f t="shared" si="50"/>
        <v>1</v>
      </c>
      <c r="N104">
        <f t="shared" si="51"/>
        <v>-3.1091017919633738E-5</v>
      </c>
      <c r="O104">
        <f t="shared" si="52"/>
        <v>6.4605037262091016E-4</v>
      </c>
      <c r="P104">
        <f t="shared" si="53"/>
        <v>6.4679806381814095E-4</v>
      </c>
      <c r="Q104">
        <f t="shared" si="54"/>
        <v>1546.0776027943834</v>
      </c>
      <c r="R104">
        <v>51</v>
      </c>
      <c r="S104">
        <f t="shared" si="55"/>
        <v>0.74721583092479615</v>
      </c>
      <c r="T104">
        <f t="shared" si="56"/>
        <v>-50.961267869300265</v>
      </c>
      <c r="U104">
        <f t="shared" si="57"/>
        <v>-1.9872536711312241</v>
      </c>
      <c r="V104">
        <f t="shared" si="58"/>
        <v>5.0403231014749743E-2</v>
      </c>
      <c r="W104">
        <f t="shared" si="59"/>
        <v>-1.1549350490125823</v>
      </c>
      <c r="X104">
        <f t="shared" si="60"/>
        <v>1.1560343650317761</v>
      </c>
      <c r="Y104">
        <f t="shared" si="61"/>
        <v>40.221778349770297</v>
      </c>
      <c r="Z104">
        <f t="shared" si="62"/>
        <v>-921.6381691120406</v>
      </c>
      <c r="AA104">
        <f t="shared" si="63"/>
        <v>0</v>
      </c>
      <c r="AF104" s="2">
        <f t="shared" si="41"/>
        <v>-50.382900000013109</v>
      </c>
      <c r="AG104">
        <f t="shared" si="42"/>
        <v>-1.9647000000873049</v>
      </c>
      <c r="AH104">
        <f t="shared" si="64"/>
        <v>50.382900000013109</v>
      </c>
      <c r="AI104">
        <f t="shared" si="64"/>
        <v>1.9647000000873049</v>
      </c>
      <c r="AJ104">
        <f t="shared" si="65"/>
        <v>50.421192553346692</v>
      </c>
      <c r="AK104">
        <f t="shared" si="74"/>
        <v>1.5318207013121536</v>
      </c>
      <c r="AL104">
        <f t="shared" si="66"/>
        <v>-0.54706163427163279</v>
      </c>
      <c r="AM104">
        <f t="shared" si="43"/>
        <v>-3.8965758257474982E-2</v>
      </c>
      <c r="AN104">
        <f t="shared" si="67"/>
        <v>0.54844759276391186</v>
      </c>
      <c r="AO104">
        <f t="shared" si="68"/>
        <v>-1.3743072763629849E-2</v>
      </c>
      <c r="AP104">
        <f t="shared" si="69"/>
        <v>-1.8380713709707159E-4</v>
      </c>
      <c r="AQ104">
        <f t="shared" si="44"/>
        <v>1.3744301875689154E-2</v>
      </c>
      <c r="AR104">
        <f t="shared" si="70"/>
        <v>72.757424061588353</v>
      </c>
      <c r="AS104">
        <v>85</v>
      </c>
      <c r="AT104">
        <f t="shared" si="71"/>
        <v>-0.26830059193652595</v>
      </c>
      <c r="AU104">
        <f t="shared" si="72"/>
        <v>0.92532406277823687</v>
      </c>
    </row>
    <row r="105" spans="1:47" x14ac:dyDescent="0.2">
      <c r="A105" s="3" t="s">
        <v>109</v>
      </c>
      <c r="B105">
        <v>14.754714099999999</v>
      </c>
      <c r="C105">
        <v>47.226344300000001</v>
      </c>
      <c r="D105">
        <f t="shared" si="73"/>
        <v>-2.4850000000142813E-4</v>
      </c>
      <c r="E105">
        <f t="shared" si="73"/>
        <v>-1.1999999998124622E-5</v>
      </c>
      <c r="F105">
        <f t="shared" si="39"/>
        <v>-1.8781467382510909E-4</v>
      </c>
      <c r="G105">
        <f t="shared" si="40"/>
        <v>-9.0695214709703553E-6</v>
      </c>
      <c r="H105">
        <f t="shared" si="45"/>
        <v>-20.84742879458711</v>
      </c>
      <c r="I105">
        <f t="shared" si="46"/>
        <v>-1.0067168832777094</v>
      </c>
      <c r="J105">
        <f t="shared" si="47"/>
        <v>20.871721688170723</v>
      </c>
      <c r="K105">
        <f t="shared" si="48"/>
        <v>-0.99883608578407879</v>
      </c>
      <c r="L105">
        <f t="shared" si="49"/>
        <v>-4.8233533309725816E-2</v>
      </c>
      <c r="M105">
        <f t="shared" si="50"/>
        <v>1</v>
      </c>
      <c r="N105">
        <f t="shared" si="51"/>
        <v>1.0613535071150766E-5</v>
      </c>
      <c r="O105">
        <f t="shared" si="52"/>
        <v>-2.431975768379941E-4</v>
      </c>
      <c r="P105">
        <f t="shared" si="53"/>
        <v>2.4342906257589415E-4</v>
      </c>
      <c r="Q105">
        <f t="shared" si="54"/>
        <v>4107.9729323125866</v>
      </c>
      <c r="R105">
        <v>51</v>
      </c>
      <c r="S105">
        <f t="shared" si="55"/>
        <v>0.4092494448660926</v>
      </c>
      <c r="T105">
        <f t="shared" si="56"/>
        <v>-50.940640374988021</v>
      </c>
      <c r="U105">
        <f t="shared" si="57"/>
        <v>-2.4599101987960168</v>
      </c>
      <c r="V105">
        <f t="shared" si="58"/>
        <v>-6.4181204080156734E-2</v>
      </c>
      <c r="W105">
        <f t="shared" si="59"/>
        <v>1.5906206556566194</v>
      </c>
      <c r="X105">
        <f t="shared" si="60"/>
        <v>1.5919149779930688</v>
      </c>
      <c r="Y105">
        <f t="shared" si="61"/>
        <v>-51.216600855965076</v>
      </c>
      <c r="Z105">
        <f t="shared" si="62"/>
        <v>1269.3152832139822</v>
      </c>
      <c r="AA105">
        <f t="shared" si="63"/>
        <v>0</v>
      </c>
      <c r="AF105" s="2">
        <f t="shared" si="41"/>
        <v>-27.583500000158523</v>
      </c>
      <c r="AG105">
        <f t="shared" si="42"/>
        <v>-1.331999999791833</v>
      </c>
      <c r="AH105">
        <f t="shared" si="64"/>
        <v>27.583500000158523</v>
      </c>
      <c r="AI105">
        <f t="shared" si="64"/>
        <v>1.331999999791833</v>
      </c>
      <c r="AJ105">
        <f t="shared" si="65"/>
        <v>27.615642238741987</v>
      </c>
      <c r="AK105">
        <f t="shared" si="74"/>
        <v>1.522544071536883</v>
      </c>
      <c r="AL105">
        <f t="shared" si="66"/>
        <v>-1.2400037523612679</v>
      </c>
      <c r="AM105">
        <f t="shared" si="43"/>
        <v>-4.8233533309725823E-2</v>
      </c>
      <c r="AN105">
        <f t="shared" si="67"/>
        <v>1.2409414891950246</v>
      </c>
      <c r="AO105">
        <f t="shared" si="68"/>
        <v>2.3667813091901233E-2</v>
      </c>
      <c r="AP105">
        <f t="shared" si="69"/>
        <v>5.7343003277489325E-4</v>
      </c>
      <c r="AQ105">
        <f t="shared" si="44"/>
        <v>2.3674758679987841E-2</v>
      </c>
      <c r="AR105">
        <f t="shared" si="70"/>
        <v>42.239078907498865</v>
      </c>
      <c r="AS105">
        <v>85</v>
      </c>
      <c r="AT105">
        <f t="shared" si="71"/>
        <v>7.818639192316626E-2</v>
      </c>
      <c r="AU105">
        <f t="shared" si="72"/>
        <v>-0.65363942801312358</v>
      </c>
    </row>
    <row r="106" spans="1:47" x14ac:dyDescent="0.2">
      <c r="A106" s="3" t="s">
        <v>110</v>
      </c>
      <c r="B106">
        <v>14.7544056</v>
      </c>
      <c r="C106">
        <v>47.226334299999998</v>
      </c>
      <c r="D106">
        <f t="shared" si="73"/>
        <v>-3.0849999999915667E-4</v>
      </c>
      <c r="E106">
        <f t="shared" si="73"/>
        <v>-1.0000000003174137E-5</v>
      </c>
      <c r="F106">
        <f t="shared" si="39"/>
        <v>-2.331622811853311E-4</v>
      </c>
      <c r="G106">
        <f t="shared" si="40"/>
        <v>-7.5579345627221192E-6</v>
      </c>
      <c r="H106">
        <f t="shared" si="45"/>
        <v>-25.881013211571751</v>
      </c>
      <c r="I106">
        <f t="shared" si="46"/>
        <v>-0.83893073646215521</v>
      </c>
      <c r="J106">
        <f t="shared" si="47"/>
        <v>25.894606574306792</v>
      </c>
      <c r="K106">
        <f t="shared" si="48"/>
        <v>-0.99947505042426377</v>
      </c>
      <c r="L106">
        <f t="shared" si="49"/>
        <v>-3.2397894675664278E-2</v>
      </c>
      <c r="M106">
        <f t="shared" si="50"/>
        <v>1</v>
      </c>
      <c r="N106">
        <f t="shared" si="51"/>
        <v>-3.061389231474471E-5</v>
      </c>
      <c r="O106">
        <f t="shared" si="52"/>
        <v>7.5871261943074686E-4</v>
      </c>
      <c r="P106">
        <f t="shared" si="53"/>
        <v>7.5933000025425312E-4</v>
      </c>
      <c r="Q106">
        <f t="shared" si="54"/>
        <v>1316.9504690518763</v>
      </c>
      <c r="R106">
        <v>51</v>
      </c>
      <c r="S106">
        <f t="shared" si="55"/>
        <v>0.50773738380993705</v>
      </c>
      <c r="T106">
        <f t="shared" si="56"/>
        <v>-50.973227571637452</v>
      </c>
      <c r="U106">
        <f t="shared" si="57"/>
        <v>-1.6522926284588781</v>
      </c>
      <c r="V106">
        <f t="shared" si="58"/>
        <v>1.3738044812135234E-2</v>
      </c>
      <c r="W106">
        <f t="shared" si="59"/>
        <v>-0.40873994549269427</v>
      </c>
      <c r="X106">
        <f t="shared" si="60"/>
        <v>0.40897075313111442</v>
      </c>
      <c r="Y106">
        <f t="shared" si="61"/>
        <v>10.962959760083917</v>
      </c>
      <c r="Z106">
        <f t="shared" si="62"/>
        <v>-326.17447650317001</v>
      </c>
      <c r="AA106">
        <f t="shared" si="63"/>
        <v>0</v>
      </c>
      <c r="AF106" s="2">
        <f t="shared" si="41"/>
        <v>-34.24349999990639</v>
      </c>
      <c r="AG106">
        <f t="shared" si="42"/>
        <v>-1.1100000003523292</v>
      </c>
      <c r="AH106">
        <f t="shared" si="64"/>
        <v>34.24349999990639</v>
      </c>
      <c r="AI106">
        <f t="shared" si="64"/>
        <v>1.1100000003523292</v>
      </c>
      <c r="AJ106">
        <f t="shared" si="65"/>
        <v>34.26148555221112</v>
      </c>
      <c r="AK106">
        <f t="shared" si="74"/>
        <v>1.5383927618415489</v>
      </c>
      <c r="AL106">
        <f t="shared" si="66"/>
        <v>-0.58640189344190963</v>
      </c>
      <c r="AM106">
        <f t="shared" si="43"/>
        <v>-3.2397894675664278E-2</v>
      </c>
      <c r="AN106">
        <f t="shared" si="67"/>
        <v>0.58729618099530678</v>
      </c>
      <c r="AO106">
        <f t="shared" si="68"/>
        <v>1.3380989839539342E-3</v>
      </c>
      <c r="AP106">
        <f t="shared" si="69"/>
        <v>-6.9689626461508661E-5</v>
      </c>
      <c r="AQ106">
        <f t="shared" si="44"/>
        <v>1.3399125101643374E-3</v>
      </c>
      <c r="AR106">
        <f t="shared" si="70"/>
        <v>746.31738446665611</v>
      </c>
      <c r="AS106">
        <v>85</v>
      </c>
      <c r="AT106">
        <f t="shared" si="71"/>
        <v>-0.16656845997602102</v>
      </c>
      <c r="AU106">
        <f t="shared" si="72"/>
        <v>0.16450647970779828</v>
      </c>
    </row>
    <row r="107" spans="1:47" x14ac:dyDescent="0.2">
      <c r="A107" s="3" t="s">
        <v>111</v>
      </c>
      <c r="B107">
        <v>14.754224600000001</v>
      </c>
      <c r="C107">
        <v>47.226328000000002</v>
      </c>
      <c r="D107">
        <f t="shared" si="73"/>
        <v>-1.8099999999954264E-4</v>
      </c>
      <c r="E107">
        <f t="shared" si="73"/>
        <v>-6.2999999954627128E-6</v>
      </c>
      <c r="F107">
        <f t="shared" si="39"/>
        <v>-1.3679861554150296E-4</v>
      </c>
      <c r="G107">
        <f t="shared" si="40"/>
        <v>-4.7614987695743181E-6</v>
      </c>
      <c r="H107">
        <f t="shared" si="45"/>
        <v>-15.184646325106828</v>
      </c>
      <c r="I107">
        <f t="shared" si="46"/>
        <v>-0.52852636342274928</v>
      </c>
      <c r="J107">
        <f t="shared" si="47"/>
        <v>15.19384165164996</v>
      </c>
      <c r="K107">
        <f t="shared" si="48"/>
        <v>-0.99939479910650952</v>
      </c>
      <c r="L107">
        <f t="shared" si="49"/>
        <v>-3.4785564805814233E-2</v>
      </c>
      <c r="M107">
        <f t="shared" si="50"/>
        <v>1</v>
      </c>
      <c r="N107">
        <f t="shared" si="51"/>
        <v>3.0991518455379871E-6</v>
      </c>
      <c r="O107">
        <f t="shared" si="52"/>
        <v>-9.2207237182705625E-5</v>
      </c>
      <c r="P107">
        <f t="shared" si="53"/>
        <v>9.2259304847963346E-5</v>
      </c>
      <c r="Q107">
        <f t="shared" si="54"/>
        <v>10839.015117748042</v>
      </c>
      <c r="R107">
        <v>51</v>
      </c>
      <c r="S107">
        <f t="shared" si="55"/>
        <v>0.29791846375784237</v>
      </c>
      <c r="T107">
        <f t="shared" si="56"/>
        <v>-50.969134754431984</v>
      </c>
      <c r="U107">
        <f t="shared" si="57"/>
        <v>-1.7740638050965258</v>
      </c>
      <c r="V107">
        <f t="shared" si="58"/>
        <v>8.4548730714486933</v>
      </c>
      <c r="W107">
        <f t="shared" si="59"/>
        <v>-61.713922889365662</v>
      </c>
      <c r="X107">
        <f t="shared" si="60"/>
        <v>62.290393778245445</v>
      </c>
      <c r="Y107">
        <f t="shared" si="61"/>
        <v>6746.9887110160571</v>
      </c>
      <c r="Z107">
        <f t="shared" si="62"/>
        <v>-49247.710465713797</v>
      </c>
      <c r="AA107">
        <f t="shared" si="63"/>
        <v>0</v>
      </c>
      <c r="AF107" s="2">
        <f t="shared" si="41"/>
        <v>-20.090999999949233</v>
      </c>
      <c r="AG107">
        <f t="shared" si="42"/>
        <v>-0.69929999949636112</v>
      </c>
      <c r="AH107">
        <f t="shared" si="64"/>
        <v>20.090999999949233</v>
      </c>
      <c r="AI107">
        <f t="shared" si="64"/>
        <v>0.69929999949636112</v>
      </c>
      <c r="AJ107">
        <f t="shared" si="65"/>
        <v>20.103166454249333</v>
      </c>
      <c r="AK107">
        <f t="shared" si="74"/>
        <v>1.536003742871562</v>
      </c>
      <c r="AL107">
        <f t="shared" si="66"/>
        <v>-0.54055663443574353</v>
      </c>
      <c r="AM107">
        <f t="shared" si="43"/>
        <v>-3.4785564805814247E-2</v>
      </c>
      <c r="AN107">
        <f t="shared" si="67"/>
        <v>0.54167472762845192</v>
      </c>
      <c r="AO107">
        <f t="shared" si="68"/>
        <v>-2.7205220798969215E-4</v>
      </c>
      <c r="AP107">
        <f t="shared" si="69"/>
        <v>-9.9736473431703415E-3</v>
      </c>
      <c r="AQ107">
        <f t="shared" si="44"/>
        <v>9.9773570513338287E-3</v>
      </c>
      <c r="AR107">
        <f t="shared" si="70"/>
        <v>100.22694335333168</v>
      </c>
      <c r="AS107">
        <v>85</v>
      </c>
      <c r="AT107">
        <f t="shared" si="71"/>
        <v>-0.10496911735415822</v>
      </c>
      <c r="AU107">
        <f t="shared" si="72"/>
        <v>0.14621097101697583</v>
      </c>
    </row>
    <row r="108" spans="1:47" x14ac:dyDescent="0.2">
      <c r="A108" s="3" t="s">
        <v>112</v>
      </c>
      <c r="B108">
        <v>14.7541267</v>
      </c>
      <c r="C108">
        <v>47.226304300000002</v>
      </c>
      <c r="D108">
        <f t="shared" si="73"/>
        <v>-9.7900000000095133E-5</v>
      </c>
      <c r="E108">
        <f t="shared" si="73"/>
        <v>-2.3699999999848842E-5</v>
      </c>
      <c r="F108">
        <f t="shared" si="39"/>
        <v>-7.3992179345635313E-5</v>
      </c>
      <c r="G108">
        <f t="shared" si="40"/>
        <v>-1.7912304907851569E-5</v>
      </c>
      <c r="H108">
        <f t="shared" si="45"/>
        <v>-8.2131319073655202</v>
      </c>
      <c r="I108">
        <f t="shared" si="46"/>
        <v>-1.988265844771524</v>
      </c>
      <c r="J108">
        <f t="shared" si="47"/>
        <v>8.4503690332003014</v>
      </c>
      <c r="K108">
        <f t="shared" si="48"/>
        <v>-0.97192582656417603</v>
      </c>
      <c r="L108">
        <f t="shared" si="49"/>
        <v>-0.23528745750154928</v>
      </c>
      <c r="M108">
        <f t="shared" si="50"/>
        <v>1</v>
      </c>
      <c r="N108">
        <f t="shared" si="51"/>
        <v>1.8079017257199418E-3</v>
      </c>
      <c r="O108">
        <f t="shared" si="52"/>
        <v>-1.3196260517428898E-2</v>
      </c>
      <c r="P108">
        <f t="shared" si="53"/>
        <v>1.3319527029655142E-2</v>
      </c>
      <c r="Q108">
        <f t="shared" si="54"/>
        <v>75.077740956834191</v>
      </c>
      <c r="R108">
        <v>51</v>
      </c>
      <c r="S108">
        <f t="shared" si="55"/>
        <v>0.16569351045490788</v>
      </c>
      <c r="T108">
        <f t="shared" si="56"/>
        <v>-49.568217154772981</v>
      </c>
      <c r="U108">
        <f t="shared" si="57"/>
        <v>-11.999660332579014</v>
      </c>
      <c r="V108">
        <f t="shared" si="58"/>
        <v>44.155271460989923</v>
      </c>
      <c r="W108">
        <f t="shared" si="59"/>
        <v>-116.32271870208011</v>
      </c>
      <c r="X108">
        <f t="shared" si="60"/>
        <v>124.42131201702129</v>
      </c>
      <c r="Y108">
        <f t="shared" si="61"/>
        <v>35235.90662586996</v>
      </c>
      <c r="Z108">
        <f t="shared" si="62"/>
        <v>-92825.529524259924</v>
      </c>
      <c r="AA108">
        <f t="shared" si="63"/>
        <v>0</v>
      </c>
      <c r="AF108" s="2">
        <f t="shared" si="41"/>
        <v>-10.86690000001056</v>
      </c>
      <c r="AG108">
        <f t="shared" si="42"/>
        <v>-2.6306999999832215</v>
      </c>
      <c r="AH108">
        <f t="shared" si="64"/>
        <v>10.86690000001056</v>
      </c>
      <c r="AI108">
        <f t="shared" si="64"/>
        <v>2.6306999999832215</v>
      </c>
      <c r="AJ108">
        <f t="shared" si="65"/>
        <v>11.180791479145885</v>
      </c>
      <c r="AK108">
        <f t="shared" si="74"/>
        <v>1.3332820085436041</v>
      </c>
      <c r="AL108">
        <f t="shared" si="66"/>
        <v>-0.54602574525720637</v>
      </c>
      <c r="AM108">
        <f t="shared" si="43"/>
        <v>-0.23528745750154925</v>
      </c>
      <c r="AN108">
        <f t="shared" si="67"/>
        <v>0.59456227776510595</v>
      </c>
      <c r="AO108">
        <f t="shared" si="68"/>
        <v>-5.1686446763469411E-3</v>
      </c>
      <c r="AP108">
        <f t="shared" si="69"/>
        <v>-2.0895919824313002E-2</v>
      </c>
      <c r="AQ108">
        <f t="shared" si="44"/>
        <v>2.1525667308923239E-2</v>
      </c>
      <c r="AR108">
        <f t="shared" si="70"/>
        <v>46.456167218818834</v>
      </c>
      <c r="AS108">
        <v>85</v>
      </c>
      <c r="AT108">
        <f t="shared" si="71"/>
        <v>-5.0220515872030698E-2</v>
      </c>
      <c r="AU108">
        <f t="shared" si="72"/>
        <v>0.15074198560853555</v>
      </c>
    </row>
    <row r="109" spans="1:47" x14ac:dyDescent="0.2">
      <c r="A109" s="3" t="s">
        <v>113</v>
      </c>
      <c r="B109">
        <v>14.754071700000001</v>
      </c>
      <c r="C109">
        <v>47.226275100000002</v>
      </c>
      <c r="D109">
        <f t="shared" si="73"/>
        <v>-5.4999999999694182E-5</v>
      </c>
      <c r="E109">
        <f t="shared" si="73"/>
        <v>-2.9200000000173532E-5</v>
      </c>
      <c r="F109">
        <f t="shared" si="39"/>
        <v>-4.1568640081546061E-5</v>
      </c>
      <c r="G109">
        <f t="shared" si="40"/>
        <v>-2.2069168916274687E-5</v>
      </c>
      <c r="H109">
        <f t="shared" si="45"/>
        <v>-4.6141190490516131</v>
      </c>
      <c r="I109">
        <f t="shared" si="46"/>
        <v>-2.4496777497064901</v>
      </c>
      <c r="J109">
        <f t="shared" si="47"/>
        <v>5.2240803665552482</v>
      </c>
      <c r="K109">
        <f t="shared" si="48"/>
        <v>-0.88324044143565827</v>
      </c>
      <c r="L109">
        <f t="shared" si="49"/>
        <v>-0.46892037982214357</v>
      </c>
      <c r="M109">
        <f t="shared" si="50"/>
        <v>0.99999999999999989</v>
      </c>
      <c r="N109">
        <f t="shared" si="51"/>
        <v>1.049485351232419E-2</v>
      </c>
      <c r="O109">
        <f t="shared" si="52"/>
        <v>-2.76476591025414E-2</v>
      </c>
      <c r="P109">
        <f t="shared" si="53"/>
        <v>2.9572538005647804E-2</v>
      </c>
      <c r="Q109">
        <f t="shared" si="54"/>
        <v>33.815156474193003</v>
      </c>
      <c r="R109">
        <v>51</v>
      </c>
      <c r="S109">
        <f t="shared" si="55"/>
        <v>0.10243294836382839</v>
      </c>
      <c r="T109">
        <f t="shared" si="56"/>
        <v>-45.045262513218574</v>
      </c>
      <c r="U109">
        <f t="shared" si="57"/>
        <v>-23.914939370929321</v>
      </c>
      <c r="V109">
        <f t="shared" si="58"/>
        <v>149.08620185072203</v>
      </c>
      <c r="W109">
        <f t="shared" si="59"/>
        <v>-166.0208381899281</v>
      </c>
      <c r="X109">
        <f t="shared" si="60"/>
        <v>223.13586510366397</v>
      </c>
      <c r="Y109">
        <f t="shared" si="61"/>
        <v>118970.78907687619</v>
      </c>
      <c r="Z109">
        <f t="shared" si="62"/>
        <v>-132484.62887556263</v>
      </c>
      <c r="AA109">
        <f t="shared" si="63"/>
        <v>0</v>
      </c>
      <c r="AF109" s="2">
        <f t="shared" si="41"/>
        <v>-6.1049999999660542</v>
      </c>
      <c r="AG109">
        <f t="shared" si="42"/>
        <v>-3.241200000019262</v>
      </c>
      <c r="AH109">
        <f t="shared" si="64"/>
        <v>6.1049999999660542</v>
      </c>
      <c r="AI109">
        <f t="shared" si="64"/>
        <v>3.241200000019262</v>
      </c>
      <c r="AJ109">
        <f t="shared" si="65"/>
        <v>6.9120476300232756</v>
      </c>
      <c r="AK109">
        <f t="shared" si="74"/>
        <v>1.0827282860270517</v>
      </c>
      <c r="AL109">
        <f t="shared" si="66"/>
        <v>-0.603815283613239</v>
      </c>
      <c r="AM109">
        <f t="shared" si="43"/>
        <v>-0.46892037982214363</v>
      </c>
      <c r="AN109">
        <f t="shared" si="67"/>
        <v>0.7645124062678641</v>
      </c>
      <c r="AO109">
        <f t="shared" si="68"/>
        <v>8.1745812604513149E-2</v>
      </c>
      <c r="AP109">
        <f t="shared" si="69"/>
        <v>-5.1934822439215524E-2</v>
      </c>
      <c r="AQ109">
        <f t="shared" si="44"/>
        <v>9.6848353936270004E-2</v>
      </c>
      <c r="AR109">
        <f t="shared" si="70"/>
        <v>10.325420715545036</v>
      </c>
      <c r="AS109">
        <v>85</v>
      </c>
      <c r="AT109">
        <f t="shared" si="71"/>
        <v>6.2247210298438539E-3</v>
      </c>
      <c r="AU109">
        <f t="shared" si="72"/>
        <v>-0.10400856074191735</v>
      </c>
    </row>
    <row r="110" spans="1:47" x14ac:dyDescent="0.2">
      <c r="A110" s="3" t="s">
        <v>114</v>
      </c>
      <c r="B110">
        <v>14.7540341</v>
      </c>
      <c r="C110">
        <v>47.2262196</v>
      </c>
      <c r="D110">
        <f t="shared" si="73"/>
        <v>-3.7600000000637124E-5</v>
      </c>
      <c r="E110">
        <f t="shared" si="73"/>
        <v>-5.5500000001984517E-5</v>
      </c>
      <c r="F110">
        <f t="shared" si="39"/>
        <v>-2.8417833947296493E-5</v>
      </c>
      <c r="G110">
        <f t="shared" si="40"/>
        <v>-4.194653681129324E-5</v>
      </c>
      <c r="H110">
        <f t="shared" si="45"/>
        <v>-3.1543795681499107</v>
      </c>
      <c r="I110">
        <f t="shared" si="46"/>
        <v>-4.6560655860535496</v>
      </c>
      <c r="J110">
        <f t="shared" si="47"/>
        <v>5.6239716572537777</v>
      </c>
      <c r="K110">
        <f t="shared" si="48"/>
        <v>-0.56088112821148439</v>
      </c>
      <c r="L110">
        <f t="shared" si="49"/>
        <v>-0.82789634617880292</v>
      </c>
      <c r="M110">
        <f t="shared" si="50"/>
        <v>0.99999999999999989</v>
      </c>
      <c r="N110">
        <f t="shared" si="51"/>
        <v>6.1706423064991474E-2</v>
      </c>
      <c r="O110">
        <f t="shared" si="52"/>
        <v>-6.8715628621419472E-2</v>
      </c>
      <c r="P110">
        <f t="shared" si="53"/>
        <v>9.2355401922749242E-2</v>
      </c>
      <c r="Q110">
        <f t="shared" si="54"/>
        <v>10.827736972402013</v>
      </c>
      <c r="R110">
        <v>51</v>
      </c>
      <c r="S110">
        <f t="shared" si="55"/>
        <v>0.11027395406379956</v>
      </c>
      <c r="T110">
        <f t="shared" si="56"/>
        <v>-28.604937538785705</v>
      </c>
      <c r="U110">
        <f t="shared" si="57"/>
        <v>-42.222713655118952</v>
      </c>
      <c r="V110">
        <f t="shared" si="58"/>
        <v>368.48580709858624</v>
      </c>
      <c r="W110">
        <f t="shared" si="59"/>
        <v>-125.68523814631605</v>
      </c>
      <c r="X110">
        <f t="shared" si="60"/>
        <v>389.33092494816367</v>
      </c>
      <c r="Y110">
        <f t="shared" si="61"/>
        <v>294051.6740646718</v>
      </c>
      <c r="Z110">
        <f t="shared" si="62"/>
        <v>-100296.82004076021</v>
      </c>
      <c r="AA110">
        <f t="shared" si="63"/>
        <v>0</v>
      </c>
      <c r="AF110" s="2">
        <f t="shared" si="41"/>
        <v>-4.1736000000707207</v>
      </c>
      <c r="AG110">
        <f t="shared" si="42"/>
        <v>-6.1605000002202814</v>
      </c>
      <c r="AH110">
        <f t="shared" si="64"/>
        <v>4.1736000000707207</v>
      </c>
      <c r="AI110">
        <f t="shared" si="64"/>
        <v>6.1605000002202814</v>
      </c>
      <c r="AJ110">
        <f t="shared" si="65"/>
        <v>7.4411489175600032</v>
      </c>
      <c r="AK110">
        <f t="shared" si="74"/>
        <v>0.595449714520213</v>
      </c>
      <c r="AL110">
        <f t="shared" si="66"/>
        <v>-3.8784333335887065E-2</v>
      </c>
      <c r="AM110">
        <f t="shared" si="43"/>
        <v>-0.82789634617880292</v>
      </c>
      <c r="AN110">
        <f t="shared" si="67"/>
        <v>0.82880431015319989</v>
      </c>
      <c r="AO110">
        <f t="shared" si="68"/>
        <v>3.0821663540303738E-2</v>
      </c>
      <c r="AP110">
        <f t="shared" si="69"/>
        <v>-2.2870653590960272E-2</v>
      </c>
      <c r="AQ110">
        <f t="shared" si="44"/>
        <v>3.8380225886117357E-2</v>
      </c>
      <c r="AR110">
        <f t="shared" si="70"/>
        <v>26.0550837550363</v>
      </c>
      <c r="AS110">
        <v>85</v>
      </c>
      <c r="AT110">
        <f t="shared" si="71"/>
        <v>-3.2721215811843264E-2</v>
      </c>
      <c r="AU110">
        <f t="shared" si="72"/>
        <v>9.5914000848305994E-2</v>
      </c>
    </row>
    <row r="111" spans="1:47" x14ac:dyDescent="0.2">
      <c r="A111" s="3" t="s">
        <v>115</v>
      </c>
      <c r="B111">
        <v>14.7540315</v>
      </c>
      <c r="C111">
        <v>47.226177700000001</v>
      </c>
      <c r="D111">
        <f t="shared" si="73"/>
        <v>-2.600000000185787E-6</v>
      </c>
      <c r="E111">
        <f t="shared" si="73"/>
        <v>-4.1899999999372994E-5</v>
      </c>
      <c r="F111">
        <f t="shared" si="39"/>
        <v>-1.9650629858244298E-6</v>
      </c>
      <c r="G111">
        <f t="shared" si="40"/>
        <v>-3.1667745807280022E-5</v>
      </c>
      <c r="H111">
        <f t="shared" si="45"/>
        <v>-0.2181219914265117</v>
      </c>
      <c r="I111">
        <f t="shared" si="46"/>
        <v>-3.5151197846080824</v>
      </c>
      <c r="J111">
        <f t="shared" si="47"/>
        <v>3.5218807906127427</v>
      </c>
      <c r="K111">
        <f t="shared" si="48"/>
        <v>-6.1933382869714469E-2</v>
      </c>
      <c r="L111">
        <f t="shared" si="49"/>
        <v>-0.99808028539106686</v>
      </c>
      <c r="M111">
        <f t="shared" si="50"/>
        <v>1</v>
      </c>
      <c r="N111">
        <f t="shared" si="51"/>
        <v>8.8718040514700849E-2</v>
      </c>
      <c r="O111">
        <f t="shared" si="52"/>
        <v>-3.0260454636673234E-2</v>
      </c>
      <c r="P111">
        <f t="shared" si="53"/>
        <v>9.3736790149792623E-2</v>
      </c>
      <c r="Q111">
        <f t="shared" si="54"/>
        <v>10.668169865876427</v>
      </c>
      <c r="R111">
        <v>51</v>
      </c>
      <c r="S111">
        <f t="shared" si="55"/>
        <v>6.9056486090445943E-2</v>
      </c>
      <c r="T111">
        <f t="shared" si="56"/>
        <v>-3.158602526355438</v>
      </c>
      <c r="U111">
        <f t="shared" si="57"/>
        <v>-50.902094554944412</v>
      </c>
      <c r="V111">
        <f t="shared" si="58"/>
        <v>168.88964487266279</v>
      </c>
      <c r="W111">
        <f t="shared" si="59"/>
        <v>10.068302987755557</v>
      </c>
      <c r="X111">
        <f t="shared" si="60"/>
        <v>169.1894880607758</v>
      </c>
      <c r="Y111">
        <f t="shared" si="61"/>
        <v>134773.93660838492</v>
      </c>
      <c r="Z111">
        <f t="shared" si="62"/>
        <v>8034.5057842289343</v>
      </c>
      <c r="AA111">
        <f t="shared" si="63"/>
        <v>8034.5057842289343</v>
      </c>
      <c r="AB111">
        <f t="shared" si="75"/>
        <v>2.9536357682026955E-2</v>
      </c>
      <c r="AC111">
        <f t="shared" si="76"/>
        <v>128.67229131024081</v>
      </c>
      <c r="AD111">
        <f t="shared" si="77"/>
        <v>128.67229470023412</v>
      </c>
      <c r="AF111" s="2">
        <f t="shared" si="41"/>
        <v>-0.28860000002062236</v>
      </c>
      <c r="AG111">
        <f t="shared" si="42"/>
        <v>-4.6508999999304024</v>
      </c>
      <c r="AH111">
        <f t="shared" si="64"/>
        <v>0.28860000002062236</v>
      </c>
      <c r="AI111">
        <f t="shared" si="64"/>
        <v>4.6508999999304024</v>
      </c>
      <c r="AJ111">
        <f t="shared" si="65"/>
        <v>4.6598455735533255</v>
      </c>
      <c r="AK111">
        <f t="shared" si="74"/>
        <v>6.1973044800512876E-2</v>
      </c>
      <c r="AL111">
        <f t="shared" si="66"/>
        <v>0.19056425495444271</v>
      </c>
      <c r="AM111">
        <f t="shared" si="43"/>
        <v>-0.99808028539106675</v>
      </c>
      <c r="AN111">
        <f t="shared" si="67"/>
        <v>1.0161097339129543</v>
      </c>
      <c r="AO111">
        <f t="shared" si="68"/>
        <v>0.18565387050807441</v>
      </c>
      <c r="AP111">
        <f t="shared" si="69"/>
        <v>3.0960643319165489E-3</v>
      </c>
      <c r="AQ111">
        <f t="shared" si="44"/>
        <v>0.18567968453488989</v>
      </c>
      <c r="AR111">
        <f t="shared" si="70"/>
        <v>5.3856188010277251</v>
      </c>
      <c r="AS111">
        <v>85</v>
      </c>
      <c r="AT111">
        <f t="shared" si="71"/>
        <v>3.193718426509202E-3</v>
      </c>
      <c r="AU111">
        <f t="shared" si="72"/>
        <v>5.5864691045900465E-2</v>
      </c>
    </row>
    <row r="112" spans="1:47" x14ac:dyDescent="0.2">
      <c r="A112" s="3" t="s">
        <v>116</v>
      </c>
      <c r="B112">
        <v>14.754039499999999</v>
      </c>
      <c r="C112">
        <v>47.226134000000002</v>
      </c>
      <c r="D112">
        <f t="shared" si="73"/>
        <v>7.9999999993418669E-6</v>
      </c>
      <c r="E112">
        <f t="shared" si="73"/>
        <v>-4.3699999999091688E-5</v>
      </c>
      <c r="F112">
        <f t="shared" si="39"/>
        <v>6.0463476477610894E-6</v>
      </c>
      <c r="G112">
        <f t="shared" si="40"/>
        <v>-3.3028174027925571E-5</v>
      </c>
      <c r="H112">
        <f t="shared" si="45"/>
        <v>0.67114458890148088</v>
      </c>
      <c r="I112">
        <f t="shared" si="46"/>
        <v>-3.6661273170997384</v>
      </c>
      <c r="J112">
        <f t="shared" si="47"/>
        <v>3.7270530670218078</v>
      </c>
      <c r="K112">
        <f t="shared" si="48"/>
        <v>0.18007379472001328</v>
      </c>
      <c r="L112">
        <f t="shared" si="49"/>
        <v>-0.98365310371854897</v>
      </c>
      <c r="M112">
        <f t="shared" si="50"/>
        <v>1</v>
      </c>
      <c r="N112">
        <f t="shared" si="51"/>
        <v>6.8715323424567973E-2</v>
      </c>
      <c r="O112">
        <f t="shared" si="52"/>
        <v>4.0964423642538507E-3</v>
      </c>
      <c r="P112">
        <f t="shared" si="53"/>
        <v>6.8837319190876642E-2</v>
      </c>
      <c r="Q112">
        <f t="shared" si="54"/>
        <v>14.527003836787053</v>
      </c>
      <c r="R112">
        <v>51</v>
      </c>
      <c r="S112">
        <f t="shared" si="55"/>
        <v>7.3079471902388393E-2</v>
      </c>
      <c r="T112">
        <f t="shared" si="56"/>
        <v>9.1837635307206771</v>
      </c>
      <c r="U112">
        <f t="shared" si="57"/>
        <v>-50.166308289645997</v>
      </c>
      <c r="V112">
        <f t="shared" si="58"/>
        <v>278.8619530476617</v>
      </c>
      <c r="W112">
        <f t="shared" si="59"/>
        <v>156.47969093624678</v>
      </c>
      <c r="X112">
        <f t="shared" si="60"/>
        <v>319.7653554296644</v>
      </c>
      <c r="Y112">
        <f t="shared" si="61"/>
        <v>222531.83853203405</v>
      </c>
      <c r="Z112">
        <f t="shared" si="62"/>
        <v>124870.79336712493</v>
      </c>
      <c r="AA112">
        <f t="shared" si="63"/>
        <v>124870.79336712493</v>
      </c>
      <c r="AB112">
        <f t="shared" si="75"/>
        <v>0.15122448879532138</v>
      </c>
      <c r="AC112">
        <f t="shared" si="76"/>
        <v>8.0414859984518561</v>
      </c>
      <c r="AD112">
        <f t="shared" si="77"/>
        <v>8.042907801865482</v>
      </c>
      <c r="AF112" s="2">
        <f t="shared" si="41"/>
        <v>0.88799999992694723</v>
      </c>
      <c r="AG112">
        <f t="shared" si="42"/>
        <v>-4.8506999998991773</v>
      </c>
      <c r="AH112">
        <f t="shared" si="64"/>
        <v>0.88799999992694723</v>
      </c>
      <c r="AI112">
        <f t="shared" si="64"/>
        <v>4.8506999998991773</v>
      </c>
      <c r="AJ112">
        <f t="shared" si="65"/>
        <v>4.9313116398066077</v>
      </c>
      <c r="AK112">
        <f t="shared" si="74"/>
        <v>-0.18106147181331883</v>
      </c>
      <c r="AL112">
        <f t="shared" si="66"/>
        <v>1.0556826216545356</v>
      </c>
      <c r="AM112">
        <f t="shared" si="43"/>
        <v>-0.98365310371854908</v>
      </c>
      <c r="AN112">
        <f t="shared" si="67"/>
        <v>1.4429273114466052</v>
      </c>
      <c r="AO112">
        <f t="shared" si="68"/>
        <v>4.1296979634528289E-2</v>
      </c>
      <c r="AP112">
        <f t="shared" si="69"/>
        <v>6.4367494858822441E-2</v>
      </c>
      <c r="AQ112">
        <f t="shared" si="44"/>
        <v>7.6476237625390395E-2</v>
      </c>
      <c r="AR112">
        <f t="shared" si="70"/>
        <v>13.075957069153677</v>
      </c>
      <c r="AS112">
        <v>85</v>
      </c>
      <c r="AT112">
        <f t="shared" si="71"/>
        <v>2.4112215073652549E-2</v>
      </c>
      <c r="AU112">
        <f t="shared" si="72"/>
        <v>7.6938045894220902E-2</v>
      </c>
    </row>
    <row r="113" spans="1:47" x14ac:dyDescent="0.2">
      <c r="A113" s="3" t="s">
        <v>117</v>
      </c>
      <c r="B113">
        <v>14.7540864</v>
      </c>
      <c r="C113">
        <v>47.226092100000002</v>
      </c>
      <c r="D113">
        <f t="shared" si="73"/>
        <v>4.6900000000960063E-5</v>
      </c>
      <c r="E113">
        <f t="shared" si="73"/>
        <v>-4.1899999999372994E-5</v>
      </c>
      <c r="F113">
        <f t="shared" si="39"/>
        <v>3.5446713088641079E-5</v>
      </c>
      <c r="G113">
        <f t="shared" si="40"/>
        <v>-3.1667745807280022E-5</v>
      </c>
      <c r="H113">
        <f t="shared" si="45"/>
        <v>3.9345851528391598</v>
      </c>
      <c r="I113">
        <f t="shared" si="46"/>
        <v>-3.5151197846080824</v>
      </c>
      <c r="J113">
        <f t="shared" si="47"/>
        <v>5.2760806878861812</v>
      </c>
      <c r="K113">
        <f t="shared" si="48"/>
        <v>0.74574014037975589</v>
      </c>
      <c r="L113">
        <f t="shared" si="49"/>
        <v>-0.66623692709604609</v>
      </c>
      <c r="M113">
        <f t="shared" si="50"/>
        <v>1</v>
      </c>
      <c r="N113">
        <f t="shared" si="51"/>
        <v>0.15177308599787445</v>
      </c>
      <c r="O113">
        <f t="shared" si="52"/>
        <v>8.5165456706561463E-2</v>
      </c>
      <c r="P113">
        <f t="shared" si="53"/>
        <v>0.17403512475749081</v>
      </c>
      <c r="Q113">
        <f t="shared" si="54"/>
        <v>5.7459665190773972</v>
      </c>
      <c r="R113">
        <v>51</v>
      </c>
      <c r="S113">
        <f t="shared" si="55"/>
        <v>0.10345256250757218</v>
      </c>
      <c r="T113">
        <f t="shared" si="56"/>
        <v>38.032747159367553</v>
      </c>
      <c r="U113">
        <f t="shared" si="57"/>
        <v>-33.97808328189835</v>
      </c>
      <c r="V113">
        <f t="shared" si="58"/>
        <v>6.0253189241455072</v>
      </c>
      <c r="W113">
        <f t="shared" si="59"/>
        <v>6.9563495229827081</v>
      </c>
      <c r="X113">
        <f t="shared" si="60"/>
        <v>9.2030031415602433</v>
      </c>
      <c r="Y113">
        <f t="shared" si="61"/>
        <v>4808.2045014681144</v>
      </c>
      <c r="Z113">
        <f t="shared" si="62"/>
        <v>5551.1669193402013</v>
      </c>
      <c r="AA113">
        <f t="shared" si="63"/>
        <v>5551.1669193402013</v>
      </c>
      <c r="AB113">
        <f t="shared" si="75"/>
        <v>120.0342981590404</v>
      </c>
      <c r="AC113">
        <f t="shared" si="76"/>
        <v>82.98247088485823</v>
      </c>
      <c r="AD113">
        <f t="shared" si="77"/>
        <v>145.92574553069707</v>
      </c>
      <c r="AF113" s="2">
        <f t="shared" si="41"/>
        <v>5.2059000001065669</v>
      </c>
      <c r="AG113">
        <f t="shared" si="42"/>
        <v>-4.6508999999304024</v>
      </c>
      <c r="AH113">
        <f t="shared" si="64"/>
        <v>5.2059000001065669</v>
      </c>
      <c r="AI113">
        <f t="shared" si="64"/>
        <v>4.6508999999304024</v>
      </c>
      <c r="AJ113">
        <f t="shared" si="65"/>
        <v>6.9808499210670742</v>
      </c>
      <c r="AK113">
        <f t="shared" si="74"/>
        <v>-0.84164507815057543</v>
      </c>
      <c r="AL113">
        <f t="shared" si="66"/>
        <v>1.2593308980151414</v>
      </c>
      <c r="AM113">
        <f t="shared" si="43"/>
        <v>-0.66623692709604598</v>
      </c>
      <c r="AN113">
        <f t="shared" si="67"/>
        <v>1.4247055673794515</v>
      </c>
      <c r="AO113">
        <f t="shared" si="68"/>
        <v>-8.3596367967002372E-3</v>
      </c>
      <c r="AP113">
        <f t="shared" si="69"/>
        <v>3.32389279927846E-3</v>
      </c>
      <c r="AQ113">
        <f t="shared" si="44"/>
        <v>8.9962097971223298E-3</v>
      </c>
      <c r="AR113">
        <f t="shared" si="70"/>
        <v>111.15792345348325</v>
      </c>
      <c r="AS113">
        <v>85</v>
      </c>
      <c r="AT113">
        <f t="shared" si="71"/>
        <v>5.2921615518625134E-2</v>
      </c>
      <c r="AU113">
        <f t="shared" si="72"/>
        <v>4.0170781809598856E-2</v>
      </c>
    </row>
    <row r="114" spans="1:47" x14ac:dyDescent="0.2">
      <c r="A114" s="3" t="s">
        <v>118</v>
      </c>
      <c r="B114">
        <v>14.7541656</v>
      </c>
      <c r="C114">
        <v>47.2260256</v>
      </c>
      <c r="D114">
        <f t="shared" si="73"/>
        <v>7.9200000000057003E-5</v>
      </c>
      <c r="E114">
        <f t="shared" si="73"/>
        <v>-6.6500000002633897E-5</v>
      </c>
      <c r="F114">
        <f t="shared" si="39"/>
        <v>5.9858841717802251E-5</v>
      </c>
      <c r="G114">
        <f t="shared" si="40"/>
        <v>-5.0260264828139483E-5</v>
      </c>
      <c r="H114">
        <f t="shared" si="45"/>
        <v>6.6443314306760497</v>
      </c>
      <c r="I114">
        <f t="shared" si="46"/>
        <v>-5.5788893959234827</v>
      </c>
      <c r="J114">
        <f t="shared" si="47"/>
        <v>8.6758945966751533</v>
      </c>
      <c r="K114">
        <f t="shared" si="48"/>
        <v>0.76583819185889423</v>
      </c>
      <c r="L114">
        <f t="shared" si="49"/>
        <v>-0.64303333031056764</v>
      </c>
      <c r="M114">
        <f t="shared" si="50"/>
        <v>1</v>
      </c>
      <c r="N114">
        <f t="shared" si="51"/>
        <v>3.8092767469010158E-3</v>
      </c>
      <c r="O114">
        <f t="shared" si="52"/>
        <v>4.3978851268809509E-3</v>
      </c>
      <c r="P114">
        <f t="shared" si="53"/>
        <v>5.818245691247617E-3</v>
      </c>
      <c r="Q114">
        <f t="shared" si="54"/>
        <v>171.87311314547946</v>
      </c>
      <c r="R114">
        <v>51</v>
      </c>
      <c r="S114">
        <f t="shared" si="55"/>
        <v>0.17011558032696378</v>
      </c>
      <c r="T114">
        <f t="shared" si="56"/>
        <v>39.057747784803603</v>
      </c>
      <c r="U114">
        <f t="shared" si="57"/>
        <v>-32.794699845838949</v>
      </c>
      <c r="V114">
        <f t="shared" si="58"/>
        <v>6.5971808529363338</v>
      </c>
      <c r="W114">
        <f t="shared" si="59"/>
        <v>8.295059727792351</v>
      </c>
      <c r="X114">
        <f t="shared" si="60"/>
        <v>10.598623075380702</v>
      </c>
      <c r="Y114">
        <f t="shared" si="61"/>
        <v>5264.550320643194</v>
      </c>
      <c r="Z114">
        <f t="shared" si="62"/>
        <v>6619.4576627782963</v>
      </c>
      <c r="AA114">
        <f t="shared" si="63"/>
        <v>6619.4576627782963</v>
      </c>
      <c r="AB114">
        <f t="shared" si="75"/>
        <v>115.61814781402757</v>
      </c>
      <c r="AC114">
        <f t="shared" si="76"/>
        <v>64.827281133086004</v>
      </c>
      <c r="AD114">
        <f t="shared" si="77"/>
        <v>132.55237637648935</v>
      </c>
      <c r="AF114" s="2">
        <f t="shared" si="41"/>
        <v>8.7912000000063273</v>
      </c>
      <c r="AG114">
        <f t="shared" si="42"/>
        <v>-7.3815000002923625</v>
      </c>
      <c r="AH114">
        <f t="shared" si="64"/>
        <v>8.7912000000063273</v>
      </c>
      <c r="AI114">
        <f t="shared" si="64"/>
        <v>7.3815000002923625</v>
      </c>
      <c r="AJ114">
        <f t="shared" si="65"/>
        <v>11.47918724015021</v>
      </c>
      <c r="AK114">
        <f t="shared" si="74"/>
        <v>-0.87234381731860122</v>
      </c>
      <c r="AL114">
        <f t="shared" si="66"/>
        <v>1.2009735281427472</v>
      </c>
      <c r="AM114">
        <f t="shared" si="43"/>
        <v>-0.64303333031056753</v>
      </c>
      <c r="AN114">
        <f t="shared" si="67"/>
        <v>1.3622882511384797</v>
      </c>
      <c r="AO114">
        <f t="shared" si="68"/>
        <v>-5.1275263236432063E-2</v>
      </c>
      <c r="AP114">
        <f t="shared" si="69"/>
        <v>3.6233768003069897E-3</v>
      </c>
      <c r="AQ114">
        <f t="shared" si="44"/>
        <v>5.1403127136414616E-2</v>
      </c>
      <c r="AR114">
        <f t="shared" si="70"/>
        <v>19.454069347691252</v>
      </c>
      <c r="AS114">
        <v>85</v>
      </c>
      <c r="AT114">
        <f t="shared" si="71"/>
        <v>6.796353822265995E-2</v>
      </c>
      <c r="AU114">
        <f t="shared" si="72"/>
        <v>-0.32934963461486161</v>
      </c>
    </row>
    <row r="115" spans="1:47" x14ac:dyDescent="0.2">
      <c r="A115" s="3" t="s">
        <v>119</v>
      </c>
      <c r="B115">
        <v>14.7542898</v>
      </c>
      <c r="C115">
        <v>47.225932100000001</v>
      </c>
      <c r="D115">
        <f t="shared" si="73"/>
        <v>1.2420000000012976E-4</v>
      </c>
      <c r="E115">
        <f t="shared" si="73"/>
        <v>-9.3499999998414296E-5</v>
      </c>
      <c r="F115">
        <f t="shared" si="39"/>
        <v>9.3869547239311326E-5</v>
      </c>
      <c r="G115">
        <f t="shared" si="40"/>
        <v>-7.066668813782277E-5</v>
      </c>
      <c r="H115">
        <f t="shared" si="45"/>
        <v>10.419519743563557</v>
      </c>
      <c r="I115">
        <f t="shared" si="46"/>
        <v>-7.8440023832983279</v>
      </c>
      <c r="J115">
        <f t="shared" si="47"/>
        <v>13.042038378861665</v>
      </c>
      <c r="K115">
        <f t="shared" si="48"/>
        <v>0.79891804033113056</v>
      </c>
      <c r="L115">
        <f t="shared" si="49"/>
        <v>-0.60143990957822713</v>
      </c>
      <c r="M115">
        <f t="shared" si="50"/>
        <v>1</v>
      </c>
      <c r="N115">
        <f t="shared" si="51"/>
        <v>3.8128458228288593E-3</v>
      </c>
      <c r="O115">
        <f t="shared" si="52"/>
        <v>4.7941362436883777E-3</v>
      </c>
      <c r="P115">
        <f t="shared" si="53"/>
        <v>6.1254824782795668E-3</v>
      </c>
      <c r="Q115">
        <f t="shared" si="54"/>
        <v>163.25244640661595</v>
      </c>
      <c r="R115">
        <v>51</v>
      </c>
      <c r="S115">
        <f t="shared" si="55"/>
        <v>0.25572624272277777</v>
      </c>
      <c r="T115">
        <f t="shared" si="56"/>
        <v>40.744820056887662</v>
      </c>
      <c r="U115">
        <f t="shared" si="57"/>
        <v>-30.673435388489583</v>
      </c>
      <c r="V115">
        <f t="shared" si="58"/>
        <v>11.808526943444338</v>
      </c>
      <c r="W115">
        <f t="shared" si="59"/>
        <v>16.982947801862821</v>
      </c>
      <c r="X115">
        <f t="shared" si="60"/>
        <v>20.684821116336686</v>
      </c>
      <c r="Y115">
        <f t="shared" si="61"/>
        <v>9423.2045008685818</v>
      </c>
      <c r="Z115">
        <f t="shared" si="62"/>
        <v>13552.39234588653</v>
      </c>
      <c r="AA115">
        <f t="shared" si="63"/>
        <v>13552.39234588653</v>
      </c>
      <c r="AB115">
        <f t="shared" si="75"/>
        <v>70.294134459751746</v>
      </c>
      <c r="AC115">
        <f t="shared" si="76"/>
        <v>27.700127489900321</v>
      </c>
      <c r="AD115">
        <f t="shared" si="77"/>
        <v>75.55502896831149</v>
      </c>
      <c r="AF115" s="2">
        <f t="shared" si="41"/>
        <v>13.786200000014404</v>
      </c>
      <c r="AG115">
        <f t="shared" si="42"/>
        <v>-10.378499999823987</v>
      </c>
      <c r="AH115">
        <f t="shared" si="64"/>
        <v>13.786200000014404</v>
      </c>
      <c r="AI115">
        <f t="shared" si="64"/>
        <v>10.378499999823987</v>
      </c>
      <c r="AJ115">
        <f t="shared" si="65"/>
        <v>17.256087989076306</v>
      </c>
      <c r="AK115">
        <f t="shared" si="74"/>
        <v>-0.92549411356391875</v>
      </c>
      <c r="AL115">
        <f t="shared" si="66"/>
        <v>0.61237518066375307</v>
      </c>
      <c r="AM115">
        <f t="shared" si="43"/>
        <v>-0.60143990957822724</v>
      </c>
      <c r="AN115">
        <f t="shared" si="67"/>
        <v>0.85833171136014219</v>
      </c>
      <c r="AO115">
        <f t="shared" si="68"/>
        <v>-1.8139314326115175E-3</v>
      </c>
      <c r="AP115">
        <f t="shared" si="69"/>
        <v>3.5891411860288218E-3</v>
      </c>
      <c r="AQ115">
        <f t="shared" si="44"/>
        <v>4.0214775512819228E-3</v>
      </c>
      <c r="AR115">
        <f t="shared" si="70"/>
        <v>248.66482213265891</v>
      </c>
      <c r="AS115">
        <v>85</v>
      </c>
      <c r="AT115">
        <f t="shared" si="71"/>
        <v>-5.5361214826957841E-2</v>
      </c>
      <c r="AU115">
        <f t="shared" si="72"/>
        <v>1.5473157140416955E-2</v>
      </c>
    </row>
    <row r="116" spans="1:47" x14ac:dyDescent="0.2">
      <c r="A116" s="3" t="s">
        <v>120</v>
      </c>
      <c r="B116">
        <v>14.754384999999999</v>
      </c>
      <c r="C116">
        <v>47.225871099999999</v>
      </c>
      <c r="D116">
        <f t="shared" si="73"/>
        <v>9.5199999998740736E-5</v>
      </c>
      <c r="E116">
        <f t="shared" si="73"/>
        <v>-6.1000000002309207E-5</v>
      </c>
      <c r="F116">
        <f t="shared" si="39"/>
        <v>7.1951537013324423E-5</v>
      </c>
      <c r="G116">
        <f t="shared" si="40"/>
        <v>-4.6103400819716361E-5</v>
      </c>
      <c r="H116">
        <f t="shared" si="45"/>
        <v>7.9866206084790106</v>
      </c>
      <c r="I116">
        <f t="shared" si="46"/>
        <v>-5.1174774909885166</v>
      </c>
      <c r="J116">
        <f t="shared" si="47"/>
        <v>9.4854986487034925</v>
      </c>
      <c r="K116">
        <f t="shared" si="48"/>
        <v>0.84198215658073461</v>
      </c>
      <c r="L116">
        <f t="shared" si="49"/>
        <v>-0.5395053734668962</v>
      </c>
      <c r="M116">
        <f t="shared" si="50"/>
        <v>0.99999999999999989</v>
      </c>
      <c r="N116">
        <f t="shared" si="51"/>
        <v>3.3019467508546593E-3</v>
      </c>
      <c r="O116">
        <f t="shared" si="52"/>
        <v>4.7488386640322624E-3</v>
      </c>
      <c r="P116">
        <f t="shared" si="53"/>
        <v>5.7839710409447386E-3</v>
      </c>
      <c r="Q116">
        <f t="shared" si="54"/>
        <v>172.89159868211627</v>
      </c>
      <c r="R116">
        <v>51</v>
      </c>
      <c r="S116">
        <f t="shared" si="55"/>
        <v>0.18599016958242143</v>
      </c>
      <c r="T116">
        <f t="shared" si="56"/>
        <v>42.941089985617467</v>
      </c>
      <c r="U116">
        <f t="shared" si="57"/>
        <v>-27.514774046811706</v>
      </c>
      <c r="V116">
        <f t="shared" si="58"/>
        <v>13.514316709675603</v>
      </c>
      <c r="W116">
        <f t="shared" si="59"/>
        <v>22.653441261153993</v>
      </c>
      <c r="X116">
        <f t="shared" si="60"/>
        <v>26.37830845793512</v>
      </c>
      <c r="Y116">
        <f t="shared" si="61"/>
        <v>10784.424734321132</v>
      </c>
      <c r="Z116">
        <f t="shared" si="62"/>
        <v>18077.446126400886</v>
      </c>
      <c r="AA116">
        <f t="shared" si="63"/>
        <v>18077.446126400886</v>
      </c>
      <c r="AB116">
        <f t="shared" si="75"/>
        <v>68.221621883136933</v>
      </c>
      <c r="AC116">
        <f t="shared" si="76"/>
        <v>16.709664154763772</v>
      </c>
      <c r="AD116">
        <f t="shared" si="77"/>
        <v>70.238184547514507</v>
      </c>
      <c r="AF116" s="2">
        <f t="shared" si="41"/>
        <v>10.567199999860222</v>
      </c>
      <c r="AG116">
        <f t="shared" si="42"/>
        <v>-6.771000000256322</v>
      </c>
      <c r="AH116">
        <f t="shared" si="64"/>
        <v>10.567199999860222</v>
      </c>
      <c r="AI116">
        <f t="shared" si="64"/>
        <v>6.771000000256322</v>
      </c>
      <c r="AJ116">
        <f t="shared" si="65"/>
        <v>12.55038472878489</v>
      </c>
      <c r="AK116">
        <f t="shared" si="74"/>
        <v>-1.000946782921508</v>
      </c>
      <c r="AL116">
        <f t="shared" si="66"/>
        <v>0.58107382025645749</v>
      </c>
      <c r="AM116">
        <f t="shared" si="43"/>
        <v>-0.5395053734668962</v>
      </c>
      <c r="AN116">
        <f t="shared" si="67"/>
        <v>0.79291413947986134</v>
      </c>
      <c r="AO116">
        <f t="shared" si="68"/>
        <v>1.628994538170064E-2</v>
      </c>
      <c r="AP116">
        <f t="shared" si="69"/>
        <v>4.3727864737178775E-3</v>
      </c>
      <c r="AQ116">
        <f t="shared" si="44"/>
        <v>1.6866641102588269E-2</v>
      </c>
      <c r="AR116">
        <f t="shared" si="70"/>
        <v>59.288627410619718</v>
      </c>
      <c r="AS116">
        <v>85</v>
      </c>
      <c r="AT116">
        <f t="shared" si="71"/>
        <v>-4.9567301360281889E-2</v>
      </c>
      <c r="AU116">
        <f t="shared" si="72"/>
        <v>0.13634706911801828</v>
      </c>
    </row>
    <row r="117" spans="1:47" x14ac:dyDescent="0.2">
      <c r="A117" s="3" t="s">
        <v>121</v>
      </c>
      <c r="B117">
        <v>14.7544507</v>
      </c>
      <c r="C117">
        <v>47.2258347</v>
      </c>
      <c r="D117">
        <f t="shared" si="73"/>
        <v>6.5700000000390446E-5</v>
      </c>
      <c r="E117">
        <f t="shared" si="73"/>
        <v>-3.6399999999048305E-5</v>
      </c>
      <c r="F117">
        <f t="shared" si="39"/>
        <v>4.9655630061618043E-5</v>
      </c>
      <c r="G117">
        <f t="shared" si="40"/>
        <v>-2.7510881798856897E-5</v>
      </c>
      <c r="H117">
        <f t="shared" si="45"/>
        <v>5.5117749368396032</v>
      </c>
      <c r="I117">
        <f t="shared" si="46"/>
        <v>-3.0537078796731154</v>
      </c>
      <c r="J117">
        <f t="shared" si="47"/>
        <v>6.3011740785944719</v>
      </c>
      <c r="K117">
        <f t="shared" si="48"/>
        <v>0.87472189596594185</v>
      </c>
      <c r="L117">
        <f t="shared" si="49"/>
        <v>-0.48462522088491006</v>
      </c>
      <c r="M117">
        <f t="shared" si="50"/>
        <v>0.99999999999999989</v>
      </c>
      <c r="N117">
        <f t="shared" si="51"/>
        <v>3.4515570132606804E-3</v>
      </c>
      <c r="O117">
        <f t="shared" si="52"/>
        <v>5.7856897791543445E-3</v>
      </c>
      <c r="P117">
        <f t="shared" si="53"/>
        <v>6.737021006082736E-3</v>
      </c>
      <c r="Q117">
        <f t="shared" si="54"/>
        <v>148.43355825922436</v>
      </c>
      <c r="R117">
        <v>51</v>
      </c>
      <c r="S117">
        <f t="shared" si="55"/>
        <v>0.1235524329136171</v>
      </c>
      <c r="T117">
        <f t="shared" si="56"/>
        <v>44.610816694263036</v>
      </c>
      <c r="U117">
        <f t="shared" si="57"/>
        <v>-24.715886265130411</v>
      </c>
      <c r="V117">
        <f t="shared" si="58"/>
        <v>-41.043446255741188</v>
      </c>
      <c r="W117">
        <f t="shared" si="59"/>
        <v>-60.514852974748273</v>
      </c>
      <c r="X117">
        <f t="shared" si="60"/>
        <v>73.120530024770162</v>
      </c>
      <c r="Y117">
        <f t="shared" si="61"/>
        <v>-32752.670112081469</v>
      </c>
      <c r="Z117">
        <f t="shared" si="62"/>
        <v>-48290.85267384912</v>
      </c>
      <c r="AA117">
        <f t="shared" si="63"/>
        <v>0</v>
      </c>
      <c r="AF117" s="2">
        <f t="shared" si="41"/>
        <v>7.2927000000433395</v>
      </c>
      <c r="AG117">
        <f t="shared" si="42"/>
        <v>-4.0403999998943618</v>
      </c>
      <c r="AH117">
        <f t="shared" si="64"/>
        <v>7.2927000000433395</v>
      </c>
      <c r="AI117">
        <f t="shared" si="64"/>
        <v>4.0403999998943618</v>
      </c>
      <c r="AJ117">
        <f t="shared" si="65"/>
        <v>8.3371641131609291</v>
      </c>
      <c r="AK117">
        <f t="shared" si="74"/>
        <v>-1.064861665159782</v>
      </c>
      <c r="AL117">
        <f t="shared" si="66"/>
        <v>0.78551890200769314</v>
      </c>
      <c r="AM117">
        <f t="shared" si="43"/>
        <v>-0.48462522088491022</v>
      </c>
      <c r="AN117">
        <f t="shared" si="67"/>
        <v>0.92298512996099769</v>
      </c>
      <c r="AO117">
        <f t="shared" si="68"/>
        <v>1.5581379042758489E-2</v>
      </c>
      <c r="AP117">
        <f t="shared" si="69"/>
        <v>-1.7851009914509164E-2</v>
      </c>
      <c r="AQ117">
        <f t="shared" si="44"/>
        <v>2.3694681425206331E-2</v>
      </c>
      <c r="AR117">
        <f t="shared" si="70"/>
        <v>42.203563831679247</v>
      </c>
      <c r="AS117">
        <v>85</v>
      </c>
      <c r="AT117">
        <f t="shared" si="71"/>
        <v>1.4877685737778236E-3</v>
      </c>
      <c r="AU117">
        <f t="shared" si="72"/>
        <v>2.0879176287856689E-2</v>
      </c>
    </row>
    <row r="118" spans="1:47" x14ac:dyDescent="0.2">
      <c r="A118" s="3" t="s">
        <v>122</v>
      </c>
      <c r="B118">
        <v>14.7545097</v>
      </c>
      <c r="C118">
        <v>47.225786399999997</v>
      </c>
      <c r="D118">
        <f t="shared" si="73"/>
        <v>5.9000000000253294E-5</v>
      </c>
      <c r="E118">
        <f t="shared" si="73"/>
        <v>-4.8300000003109744E-5</v>
      </c>
      <c r="F118">
        <f t="shared" si="39"/>
        <v>4.4591813906097887E-5</v>
      </c>
      <c r="G118">
        <f t="shared" si="40"/>
        <v>-3.6504823928711033E-5</v>
      </c>
      <c r="H118">
        <f t="shared" si="45"/>
        <v>4.9496913435768652</v>
      </c>
      <c r="I118">
        <f t="shared" si="46"/>
        <v>-4.0520354560869247</v>
      </c>
      <c r="J118">
        <f t="shared" si="47"/>
        <v>6.3967519675273738</v>
      </c>
      <c r="K118">
        <f t="shared" si="48"/>
        <v>0.77378197071007249</v>
      </c>
      <c r="L118">
        <f t="shared" si="49"/>
        <v>-0.63345202012783608</v>
      </c>
      <c r="M118">
        <f t="shared" si="50"/>
        <v>0.99999999999999989</v>
      </c>
      <c r="N118">
        <f t="shared" si="51"/>
        <v>-1.6019224988366745E-2</v>
      </c>
      <c r="O118">
        <f t="shared" si="52"/>
        <v>-2.3618899809243653E-2</v>
      </c>
      <c r="P118">
        <f t="shared" si="53"/>
        <v>2.8538885707521996E-2</v>
      </c>
      <c r="Q118">
        <f t="shared" si="54"/>
        <v>35.039910466316137</v>
      </c>
      <c r="R118">
        <v>51</v>
      </c>
      <c r="S118">
        <f t="shared" si="55"/>
        <v>0.12542650916720341</v>
      </c>
      <c r="T118">
        <f t="shared" si="56"/>
        <v>39.462880506213693</v>
      </c>
      <c r="U118">
        <f t="shared" si="57"/>
        <v>-32.306053026519642</v>
      </c>
      <c r="V118">
        <f t="shared" si="58"/>
        <v>23.575431553301531</v>
      </c>
      <c r="W118">
        <f t="shared" si="59"/>
        <v>32.175402744297941</v>
      </c>
      <c r="X118">
        <f t="shared" si="60"/>
        <v>39.88806230794097</v>
      </c>
      <c r="Y118">
        <f t="shared" si="61"/>
        <v>18813.194379534623</v>
      </c>
      <c r="Z118">
        <f t="shared" si="62"/>
        <v>25675.971389949758</v>
      </c>
      <c r="AA118">
        <f t="shared" si="63"/>
        <v>25675.971389949758</v>
      </c>
      <c r="AB118">
        <f t="shared" si="75"/>
        <v>33.028429073011218</v>
      </c>
      <c r="AC118">
        <f t="shared" si="76"/>
        <v>16.21861691128727</v>
      </c>
      <c r="AD118">
        <f t="shared" si="77"/>
        <v>36.795660906498554</v>
      </c>
      <c r="AF118" s="2">
        <f t="shared" si="41"/>
        <v>6.5490000000281157</v>
      </c>
      <c r="AG118">
        <f t="shared" si="42"/>
        <v>-5.3613000003451816</v>
      </c>
      <c r="AH118">
        <f t="shared" si="64"/>
        <v>6.5490000000281157</v>
      </c>
      <c r="AI118">
        <f t="shared" si="64"/>
        <v>5.3613000003451816</v>
      </c>
      <c r="AJ118">
        <f t="shared" si="65"/>
        <v>8.4636244419320441</v>
      </c>
      <c r="AK118">
        <f t="shared" si="74"/>
        <v>-0.88478998648540319</v>
      </c>
      <c r="AL118">
        <f t="shared" si="66"/>
        <v>0.915423416196537</v>
      </c>
      <c r="AM118">
        <f t="shared" si="43"/>
        <v>-0.63345202012783597</v>
      </c>
      <c r="AN118">
        <f t="shared" si="67"/>
        <v>1.113221223623128</v>
      </c>
      <c r="AO118">
        <f t="shared" si="68"/>
        <v>-1.7747306952984723E-2</v>
      </c>
      <c r="AP118">
        <f t="shared" si="69"/>
        <v>1.0223262243975979E-2</v>
      </c>
      <c r="AQ118">
        <f t="shared" si="44"/>
        <v>2.0481259604637717E-2</v>
      </c>
      <c r="AR118">
        <f t="shared" si="70"/>
        <v>48.825122053214095</v>
      </c>
      <c r="AS118">
        <v>85</v>
      </c>
      <c r="AT118">
        <f t="shared" si="71"/>
        <v>9.3059623379532375E-3</v>
      </c>
      <c r="AU118">
        <f t="shared" si="72"/>
        <v>-3.8225333861518017E-2</v>
      </c>
    </row>
    <row r="119" spans="1:47" x14ac:dyDescent="0.2">
      <c r="A119" s="3" t="s">
        <v>123</v>
      </c>
      <c r="B119">
        <v>14.7545795</v>
      </c>
      <c r="C119">
        <v>47.225740799999997</v>
      </c>
      <c r="D119">
        <f t="shared" si="73"/>
        <v>6.9800000000341811E-5</v>
      </c>
      <c r="E119">
        <f t="shared" si="73"/>
        <v>-4.5599999999978991E-5</v>
      </c>
      <c r="F119">
        <f t="shared" si="39"/>
        <v>5.2754383231313766E-5</v>
      </c>
      <c r="G119">
        <f t="shared" si="40"/>
        <v>-3.4464181595057582E-5</v>
      </c>
      <c r="H119">
        <f t="shared" si="45"/>
        <v>5.8557365386758278</v>
      </c>
      <c r="I119">
        <f t="shared" si="46"/>
        <v>-3.8255241570513916</v>
      </c>
      <c r="J119">
        <f t="shared" si="47"/>
        <v>6.9945897296815724</v>
      </c>
      <c r="K119">
        <f t="shared" si="48"/>
        <v>0.83718084476448762</v>
      </c>
      <c r="L119">
        <f t="shared" si="49"/>
        <v>-0.54692616792343984</v>
      </c>
      <c r="M119">
        <f t="shared" si="50"/>
        <v>0.99999999999999989</v>
      </c>
      <c r="N119">
        <f t="shared" si="51"/>
        <v>9.9111040065731348E-3</v>
      </c>
      <c r="O119">
        <f t="shared" si="52"/>
        <v>1.3526529189131947E-2</v>
      </c>
      <c r="P119">
        <f t="shared" si="53"/>
        <v>1.6768928842760013E-2</v>
      </c>
      <c r="Q119">
        <f t="shared" si="54"/>
        <v>59.634101222377723</v>
      </c>
      <c r="R119">
        <v>51</v>
      </c>
      <c r="S119">
        <f t="shared" si="55"/>
        <v>0.13714881822905045</v>
      </c>
      <c r="T119">
        <f t="shared" si="56"/>
        <v>42.696223082988865</v>
      </c>
      <c r="U119">
        <f t="shared" si="57"/>
        <v>-27.893234564095433</v>
      </c>
      <c r="V119">
        <f t="shared" si="58"/>
        <v>-13.671217015819142</v>
      </c>
      <c r="W119">
        <f t="shared" si="59"/>
        <v>-19.588269697164588</v>
      </c>
      <c r="X119">
        <f t="shared" si="60"/>
        <v>23.887287087957045</v>
      </c>
      <c r="Y119">
        <f t="shared" si="61"/>
        <v>-10909.631178623675</v>
      </c>
      <c r="Z119">
        <f t="shared" si="62"/>
        <v>-15631.43921833734</v>
      </c>
      <c r="AA119">
        <f t="shared" si="63"/>
        <v>0</v>
      </c>
      <c r="AF119" s="2">
        <f t="shared" si="41"/>
        <v>7.747800000037941</v>
      </c>
      <c r="AG119">
        <f t="shared" si="42"/>
        <v>-5.061599999997668</v>
      </c>
      <c r="AH119">
        <f t="shared" si="64"/>
        <v>7.747800000037941</v>
      </c>
      <c r="AI119">
        <f t="shared" si="64"/>
        <v>5.061599999997668</v>
      </c>
      <c r="AJ119">
        <f t="shared" si="65"/>
        <v>9.2546312406580693</v>
      </c>
      <c r="AK119">
        <f t="shared" si="74"/>
        <v>-0.99210815779653361</v>
      </c>
      <c r="AL119">
        <f t="shared" si="66"/>
        <v>0.76521687529078497</v>
      </c>
      <c r="AM119">
        <f t="shared" si="43"/>
        <v>-0.54692616792343984</v>
      </c>
      <c r="AN119">
        <f t="shared" si="67"/>
        <v>0.94057700343417472</v>
      </c>
      <c r="AO119">
        <f t="shared" si="68"/>
        <v>1.0235143465018215E-2</v>
      </c>
      <c r="AP119">
        <f t="shared" si="69"/>
        <v>-5.4301395123941163E-3</v>
      </c>
      <c r="AQ119">
        <f t="shared" si="44"/>
        <v>1.158639619871377E-2</v>
      </c>
      <c r="AR119">
        <f t="shared" si="70"/>
        <v>86.308113657550578</v>
      </c>
      <c r="AS119">
        <v>85</v>
      </c>
      <c r="AT119">
        <f t="shared" si="71"/>
        <v>-5.0074886674609997E-3</v>
      </c>
      <c r="AU119">
        <f t="shared" si="72"/>
        <v>1.553724925138034E-2</v>
      </c>
    </row>
    <row r="120" spans="1:47" x14ac:dyDescent="0.2">
      <c r="A120" s="3" t="s">
        <v>124</v>
      </c>
      <c r="B120">
        <v>14.7546433</v>
      </c>
      <c r="C120">
        <v>47.225693300000003</v>
      </c>
      <c r="D120">
        <f t="shared" si="73"/>
        <v>6.3799999999503143E-5</v>
      </c>
      <c r="E120">
        <f t="shared" si="73"/>
        <v>-4.7499999993760866E-5</v>
      </c>
      <c r="F120">
        <f t="shared" si="39"/>
        <v>4.8219622494486032E-5</v>
      </c>
      <c r="G120">
        <f t="shared" si="40"/>
        <v>-3.5900189156819357E-5</v>
      </c>
      <c r="H120">
        <f t="shared" si="45"/>
        <v>5.35237809688795</v>
      </c>
      <c r="I120">
        <f t="shared" si="46"/>
        <v>-3.9849209964069487</v>
      </c>
      <c r="J120">
        <f t="shared" si="47"/>
        <v>6.672896420569618</v>
      </c>
      <c r="K120">
        <f t="shared" si="48"/>
        <v>0.80210717498759787</v>
      </c>
      <c r="L120">
        <f t="shared" si="49"/>
        <v>-0.59718010669597421</v>
      </c>
      <c r="M120">
        <f t="shared" si="50"/>
        <v>1</v>
      </c>
      <c r="N120">
        <f t="shared" si="51"/>
        <v>-5.0143998622327306E-3</v>
      </c>
      <c r="O120">
        <f t="shared" si="52"/>
        <v>-7.1846871245759497E-3</v>
      </c>
      <c r="P120">
        <f t="shared" si="53"/>
        <v>8.7615030135477934E-3</v>
      </c>
      <c r="Q120">
        <f t="shared" si="54"/>
        <v>114.1356680986942</v>
      </c>
      <c r="R120">
        <v>51</v>
      </c>
      <c r="S120">
        <f t="shared" si="55"/>
        <v>0.13084110628567877</v>
      </c>
      <c r="T120">
        <f t="shared" si="56"/>
        <v>40.907465924367493</v>
      </c>
      <c r="U120">
        <f t="shared" si="57"/>
        <v>-30.456185441494686</v>
      </c>
      <c r="V120">
        <f t="shared" si="58"/>
        <v>19.792725351532695</v>
      </c>
      <c r="W120">
        <f t="shared" si="59"/>
        <v>29.289985601955276</v>
      </c>
      <c r="X120">
        <f t="shared" si="60"/>
        <v>35.350462987122988</v>
      </c>
      <c r="Y120">
        <f t="shared" si="61"/>
        <v>15794.59483052309</v>
      </c>
      <c r="Z120">
        <f t="shared" si="62"/>
        <v>23373.40851036031</v>
      </c>
      <c r="AA120">
        <f t="shared" si="63"/>
        <v>23373.40851036031</v>
      </c>
      <c r="AB120">
        <f t="shared" si="75"/>
        <v>42.273631817553166</v>
      </c>
      <c r="AC120">
        <f t="shared" si="76"/>
        <v>15.834409143321524</v>
      </c>
      <c r="AD120">
        <f t="shared" si="77"/>
        <v>45.141870364043932</v>
      </c>
      <c r="AF120" s="2">
        <f t="shared" si="41"/>
        <v>7.0817999999448489</v>
      </c>
      <c r="AG120">
        <f t="shared" si="42"/>
        <v>-5.2724999993074562</v>
      </c>
      <c r="AH120">
        <f t="shared" si="64"/>
        <v>7.0817999999448489</v>
      </c>
      <c r="AI120">
        <f t="shared" si="64"/>
        <v>5.2724999993074562</v>
      </c>
      <c r="AJ120">
        <f t="shared" si="65"/>
        <v>8.8289947039238843</v>
      </c>
      <c r="AK120">
        <f t="shared" si="74"/>
        <v>-0.93081544490782753</v>
      </c>
      <c r="AL120">
        <f t="shared" si="66"/>
        <v>0.85993935375475983</v>
      </c>
      <c r="AM120">
        <f t="shared" si="43"/>
        <v>-0.59718010669597421</v>
      </c>
      <c r="AN120">
        <f t="shared" si="67"/>
        <v>1.0469573878480294</v>
      </c>
      <c r="AO120">
        <f t="shared" si="68"/>
        <v>-6.40583038589206E-3</v>
      </c>
      <c r="AP120">
        <f t="shared" si="69"/>
        <v>8.5774314894468441E-3</v>
      </c>
      <c r="AQ120">
        <f t="shared" si="44"/>
        <v>1.0705465608228926E-2</v>
      </c>
      <c r="AR120">
        <f t="shared" si="70"/>
        <v>93.410229558939889</v>
      </c>
      <c r="AS120">
        <v>85</v>
      </c>
      <c r="AT120">
        <f t="shared" si="71"/>
        <v>8.1042404781357777E-4</v>
      </c>
      <c r="AU120">
        <f t="shared" si="72"/>
        <v>-8.3307462275755383E-3</v>
      </c>
    </row>
    <row r="121" spans="1:47" x14ac:dyDescent="0.2">
      <c r="A121" s="3" t="s">
        <v>125</v>
      </c>
      <c r="B121">
        <v>14.7547117</v>
      </c>
      <c r="C121">
        <v>47.225651499999998</v>
      </c>
      <c r="D121">
        <f t="shared" si="73"/>
        <v>6.8399999999968486E-5</v>
      </c>
      <c r="E121">
        <f t="shared" si="73"/>
        <v>-4.1800000005309812E-5</v>
      </c>
      <c r="F121">
        <f t="shared" si="39"/>
        <v>5.169627239258638E-5</v>
      </c>
      <c r="G121">
        <f t="shared" si="40"/>
        <v>-3.1592166466163796E-5</v>
      </c>
      <c r="H121">
        <f t="shared" si="45"/>
        <v>5.7382862355770881</v>
      </c>
      <c r="I121">
        <f t="shared" si="46"/>
        <v>-3.5067304777441812</v>
      </c>
      <c r="J121">
        <f t="shared" si="47"/>
        <v>6.72496004188526</v>
      </c>
      <c r="K121">
        <f t="shared" si="48"/>
        <v>0.85328183362237942</v>
      </c>
      <c r="L121">
        <f t="shared" si="49"/>
        <v>-0.52145000950237796</v>
      </c>
      <c r="M121">
        <f t="shared" si="50"/>
        <v>1</v>
      </c>
      <c r="N121">
        <f t="shared" si="51"/>
        <v>7.6690323675686735E-3</v>
      </c>
      <c r="O121">
        <f t="shared" si="52"/>
        <v>1.1348909442105757E-2</v>
      </c>
      <c r="P121">
        <f t="shared" si="53"/>
        <v>1.3697145796841515E-2</v>
      </c>
      <c r="Q121">
        <f t="shared" si="54"/>
        <v>73.007910905832247</v>
      </c>
      <c r="R121">
        <v>51</v>
      </c>
      <c r="S121">
        <f t="shared" si="55"/>
        <v>0.13186196160559333</v>
      </c>
      <c r="T121">
        <f t="shared" si="56"/>
        <v>43.517373514741351</v>
      </c>
      <c r="U121">
        <f t="shared" si="57"/>
        <v>-26.593950484621278</v>
      </c>
      <c r="V121">
        <f t="shared" si="58"/>
        <v>-12.568363854399005</v>
      </c>
      <c r="W121">
        <f t="shared" si="59"/>
        <v>-19.282017254830489</v>
      </c>
      <c r="X121">
        <f t="shared" si="60"/>
        <v>23.016514927159239</v>
      </c>
      <c r="Y121">
        <f t="shared" si="61"/>
        <v>-10029.554355810405</v>
      </c>
      <c r="Z121">
        <f t="shared" si="62"/>
        <v>-15387.04976935473</v>
      </c>
      <c r="AA121">
        <f t="shared" si="63"/>
        <v>0</v>
      </c>
      <c r="AF121" s="2">
        <f t="shared" si="41"/>
        <v>7.5923999999965019</v>
      </c>
      <c r="AG121">
        <f t="shared" si="42"/>
        <v>-4.6398000005893891</v>
      </c>
      <c r="AH121">
        <f t="shared" si="64"/>
        <v>7.5923999999965019</v>
      </c>
      <c r="AI121">
        <f t="shared" si="64"/>
        <v>4.6398000005893891</v>
      </c>
      <c r="AJ121">
        <f t="shared" si="65"/>
        <v>8.8978807479880384</v>
      </c>
      <c r="AK121">
        <f t="shared" si="74"/>
        <v>-1.0222469242876429</v>
      </c>
      <c r="AL121">
        <f t="shared" si="66"/>
        <v>0.80338231120348413</v>
      </c>
      <c r="AM121">
        <f t="shared" si="43"/>
        <v>-0.52145000950237808</v>
      </c>
      <c r="AN121">
        <f t="shared" si="67"/>
        <v>0.95777515647707312</v>
      </c>
      <c r="AO121">
        <f t="shared" si="68"/>
        <v>1.30754276312765E-2</v>
      </c>
      <c r="AP121">
        <f t="shared" si="69"/>
        <v>-5.4793429664433757E-3</v>
      </c>
      <c r="AQ121">
        <f t="shared" si="44"/>
        <v>1.4177094451426269E-2</v>
      </c>
      <c r="AR121">
        <f t="shared" si="70"/>
        <v>70.536314999255453</v>
      </c>
      <c r="AS121">
        <v>85</v>
      </c>
      <c r="AT121">
        <f t="shared" si="71"/>
        <v>-2.3090183722036944E-3</v>
      </c>
      <c r="AU121">
        <f t="shared" si="72"/>
        <v>4.0163879734727494E-2</v>
      </c>
    </row>
    <row r="122" spans="1:47" x14ac:dyDescent="0.2">
      <c r="A122" s="3" t="s">
        <v>126</v>
      </c>
      <c r="B122">
        <v>14.754776100000001</v>
      </c>
      <c r="C122">
        <v>47.225606800000001</v>
      </c>
      <c r="D122">
        <f t="shared" si="73"/>
        <v>6.4400000001185731E-5</v>
      </c>
      <c r="E122">
        <f t="shared" si="73"/>
        <v>-4.469999999656693E-5</v>
      </c>
      <c r="F122">
        <f t="shared" si="39"/>
        <v>4.8673098569377107E-5</v>
      </c>
      <c r="G122">
        <f t="shared" si="40"/>
        <v>-3.3783967482049686E-5</v>
      </c>
      <c r="H122">
        <f t="shared" si="45"/>
        <v>5.4027139412008589</v>
      </c>
      <c r="I122">
        <f t="shared" si="46"/>
        <v>-3.7500203905075153</v>
      </c>
      <c r="J122">
        <f t="shared" si="47"/>
        <v>6.5766230589618146</v>
      </c>
      <c r="K122">
        <f t="shared" si="48"/>
        <v>0.82150275190832223</v>
      </c>
      <c r="L122">
        <f t="shared" si="49"/>
        <v>-0.57020454979511837</v>
      </c>
      <c r="M122">
        <f t="shared" si="50"/>
        <v>1</v>
      </c>
      <c r="N122">
        <f t="shared" si="51"/>
        <v>-4.7255420874067105E-3</v>
      </c>
      <c r="O122">
        <f t="shared" si="52"/>
        <v>-7.2497888447040741E-3</v>
      </c>
      <c r="P122">
        <f t="shared" si="53"/>
        <v>8.6539116191839977E-3</v>
      </c>
      <c r="Q122">
        <f t="shared" si="54"/>
        <v>115.55468139785472</v>
      </c>
      <c r="R122">
        <v>51</v>
      </c>
      <c r="S122">
        <f t="shared" si="55"/>
        <v>0.12895339331297676</v>
      </c>
      <c r="T122">
        <f t="shared" si="56"/>
        <v>41.896640347324436</v>
      </c>
      <c r="U122">
        <f t="shared" si="57"/>
        <v>-29.080432039551038</v>
      </c>
      <c r="V122">
        <f t="shared" si="58"/>
        <v>-1.230639544325447</v>
      </c>
      <c r="W122">
        <f t="shared" si="59"/>
        <v>-1.7614914079102479</v>
      </c>
      <c r="X122">
        <f t="shared" si="60"/>
        <v>2.1487963300878872</v>
      </c>
      <c r="Y122">
        <f t="shared" si="61"/>
        <v>-982.0503563717067</v>
      </c>
      <c r="Z122">
        <f t="shared" si="62"/>
        <v>-1405.6701435123778</v>
      </c>
      <c r="AA122">
        <f t="shared" si="63"/>
        <v>0</v>
      </c>
      <c r="AF122" s="2">
        <f t="shared" si="41"/>
        <v>7.1484000001316161</v>
      </c>
      <c r="AG122">
        <f t="shared" si="42"/>
        <v>-4.9616999996189293</v>
      </c>
      <c r="AH122">
        <f t="shared" si="64"/>
        <v>7.1484000001316161</v>
      </c>
      <c r="AI122">
        <f t="shared" si="64"/>
        <v>4.9616999996189293</v>
      </c>
      <c r="AJ122">
        <f t="shared" si="65"/>
        <v>8.7016141863507244</v>
      </c>
      <c r="AK122">
        <f t="shared" si="74"/>
        <v>-0.96404149843601949</v>
      </c>
      <c r="AL122">
        <f t="shared" si="66"/>
        <v>0.91972590699553014</v>
      </c>
      <c r="AM122">
        <f t="shared" si="43"/>
        <v>-0.57020454979511825</v>
      </c>
      <c r="AN122">
        <f t="shared" si="67"/>
        <v>1.082140920862807</v>
      </c>
      <c r="AO122">
        <f t="shared" si="68"/>
        <v>-4.2581673121727713E-3</v>
      </c>
      <c r="AP122">
        <f t="shared" si="69"/>
        <v>-5.7550118887880102E-4</v>
      </c>
      <c r="AQ122">
        <f t="shared" si="44"/>
        <v>4.2968814827567207E-3</v>
      </c>
      <c r="AR122">
        <f t="shared" si="70"/>
        <v>232.72692160884012</v>
      </c>
      <c r="AS122">
        <v>85</v>
      </c>
      <c r="AT122">
        <f t="shared" si="71"/>
        <v>1.2730319854456381E-2</v>
      </c>
      <c r="AU122">
        <f t="shared" si="72"/>
        <v>-1.8672417554654767E-2</v>
      </c>
    </row>
    <row r="123" spans="1:47" x14ac:dyDescent="0.2">
      <c r="A123" s="3" t="s">
        <v>127</v>
      </c>
      <c r="B123">
        <v>14.7548482</v>
      </c>
      <c r="C123">
        <v>47.225556099999999</v>
      </c>
      <c r="D123">
        <f t="shared" si="73"/>
        <v>7.2099999998798125E-5</v>
      </c>
      <c r="E123">
        <f t="shared" si="73"/>
        <v>-5.0700000002734669E-5</v>
      </c>
      <c r="F123">
        <f t="shared" si="39"/>
        <v>5.4492708179021378E-5</v>
      </c>
      <c r="G123">
        <f t="shared" si="40"/>
        <v>-3.8318728222905102E-5</v>
      </c>
      <c r="H123">
        <f t="shared" si="45"/>
        <v>6.0486906078713734</v>
      </c>
      <c r="I123">
        <f t="shared" si="46"/>
        <v>-4.2533788327424666</v>
      </c>
      <c r="J123">
        <f t="shared" si="47"/>
        <v>7.3944499162935058</v>
      </c>
      <c r="K123">
        <f t="shared" si="48"/>
        <v>0.81800413503960834</v>
      </c>
      <c r="L123">
        <f t="shared" si="49"/>
        <v>-0.57521233910452774</v>
      </c>
      <c r="M123">
        <f t="shared" si="50"/>
        <v>1</v>
      </c>
      <c r="N123">
        <f t="shared" si="51"/>
        <v>-5.3197770912936893E-4</v>
      </c>
      <c r="O123">
        <f t="shared" si="52"/>
        <v>-7.6145299259402913E-4</v>
      </c>
      <c r="P123">
        <f t="shared" si="53"/>
        <v>9.2887617201698857E-4</v>
      </c>
      <c r="Q123">
        <f t="shared" si="54"/>
        <v>1076.5697626074002</v>
      </c>
      <c r="R123">
        <v>51</v>
      </c>
      <c r="S123">
        <f t="shared" si="55"/>
        <v>0.1449892140449707</v>
      </c>
      <c r="T123">
        <f t="shared" si="56"/>
        <v>41.718210887020028</v>
      </c>
      <c r="U123">
        <f t="shared" si="57"/>
        <v>-29.335829294330914</v>
      </c>
      <c r="V123">
        <f t="shared" si="58"/>
        <v>7.6232267584246287</v>
      </c>
      <c r="W123">
        <f t="shared" si="59"/>
        <v>11.324400958364098</v>
      </c>
      <c r="X123">
        <f t="shared" si="60"/>
        <v>13.651213985435836</v>
      </c>
      <c r="Y123">
        <f t="shared" si="61"/>
        <v>6083.334953222854</v>
      </c>
      <c r="Z123">
        <f t="shared" si="62"/>
        <v>9036.8719647745511</v>
      </c>
      <c r="AA123">
        <f t="shared" si="63"/>
        <v>9036.8719647745511</v>
      </c>
      <c r="AB123">
        <f t="shared" si="75"/>
        <v>114.15173487332672</v>
      </c>
      <c r="AC123">
        <f t="shared" si="76"/>
        <v>37.997192237815419</v>
      </c>
      <c r="AD123">
        <f t="shared" si="77"/>
        <v>120.30962219435226</v>
      </c>
      <c r="AF123" s="2">
        <f t="shared" si="41"/>
        <v>8.0030999998665919</v>
      </c>
      <c r="AG123">
        <f t="shared" si="42"/>
        <v>-5.6277000003035482</v>
      </c>
      <c r="AH123">
        <f t="shared" si="64"/>
        <v>8.0030999998665919</v>
      </c>
      <c r="AI123">
        <f t="shared" si="64"/>
        <v>5.6277000003035482</v>
      </c>
      <c r="AJ123">
        <f t="shared" si="65"/>
        <v>9.7836913739795168</v>
      </c>
      <c r="AK123">
        <f t="shared" si="74"/>
        <v>-0.95793262048532146</v>
      </c>
      <c r="AL123">
        <f t="shared" si="66"/>
        <v>0.88267297790407262</v>
      </c>
      <c r="AM123">
        <f t="shared" si="43"/>
        <v>-0.57521233910452774</v>
      </c>
      <c r="AN123">
        <f t="shared" si="67"/>
        <v>1.053556273285934</v>
      </c>
      <c r="AO123">
        <f t="shared" si="68"/>
        <v>-1.3019791290210588E-3</v>
      </c>
      <c r="AP123">
        <f t="shared" si="69"/>
        <v>3.454676736055312E-3</v>
      </c>
      <c r="AQ123">
        <f t="shared" si="44"/>
        <v>3.6918749982966948E-3</v>
      </c>
      <c r="AR123">
        <f t="shared" si="70"/>
        <v>270.86507545931698</v>
      </c>
      <c r="AS123">
        <v>85</v>
      </c>
      <c r="AT123">
        <f t="shared" si="71"/>
        <v>5.7384454397178116E-3</v>
      </c>
      <c r="AU123">
        <f t="shared" si="72"/>
        <v>-3.731285132191232E-4</v>
      </c>
    </row>
    <row r="124" spans="1:47" x14ac:dyDescent="0.2">
      <c r="A124" s="3" t="s">
        <v>128</v>
      </c>
      <c r="B124">
        <v>14.754925999999999</v>
      </c>
      <c r="C124">
        <v>47.225506000000003</v>
      </c>
      <c r="D124">
        <f t="shared" si="73"/>
        <v>7.7799999999683678E-5</v>
      </c>
      <c r="E124">
        <f t="shared" si="73"/>
        <v>-5.009999999572301E-5</v>
      </c>
      <c r="F124">
        <f t="shared" si="39"/>
        <v>5.8800730879074858E-5</v>
      </c>
      <c r="G124">
        <f t="shared" si="40"/>
        <v>-3.7865252143986352E-5</v>
      </c>
      <c r="H124">
        <f t="shared" si="45"/>
        <v>6.5268811275773091</v>
      </c>
      <c r="I124">
        <f t="shared" si="46"/>
        <v>-4.2030429879824851</v>
      </c>
      <c r="J124">
        <f t="shared" si="47"/>
        <v>7.7631016747401667</v>
      </c>
      <c r="K124">
        <f t="shared" si="48"/>
        <v>0.84075687799049281</v>
      </c>
      <c r="L124">
        <f t="shared" si="49"/>
        <v>-0.54141284812209578</v>
      </c>
      <c r="M124">
        <f t="shared" si="50"/>
        <v>1</v>
      </c>
      <c r="N124">
        <f t="shared" si="51"/>
        <v>3.0770027802540542E-3</v>
      </c>
      <c r="O124">
        <f t="shared" si="52"/>
        <v>4.5709270283859158E-3</v>
      </c>
      <c r="P124">
        <f t="shared" si="53"/>
        <v>5.5101107074649672E-3</v>
      </c>
      <c r="Q124">
        <f t="shared" si="54"/>
        <v>181.48455686112146</v>
      </c>
      <c r="R124">
        <v>51</v>
      </c>
      <c r="S124">
        <f t="shared" si="55"/>
        <v>0.15221767989686602</v>
      </c>
      <c r="T124">
        <f t="shared" si="56"/>
        <v>42.878600777515132</v>
      </c>
      <c r="U124">
        <f t="shared" si="57"/>
        <v>-27.612055254226885</v>
      </c>
      <c r="V124">
        <f t="shared" si="58"/>
        <v>-2.9916343466768174</v>
      </c>
      <c r="W124">
        <f t="shared" si="59"/>
        <v>-4.5599117422743412</v>
      </c>
      <c r="X124">
        <f t="shared" si="60"/>
        <v>5.4536841824172262</v>
      </c>
      <c r="Y124">
        <f t="shared" si="61"/>
        <v>-2387.3242086481005</v>
      </c>
      <c r="Z124">
        <f t="shared" si="62"/>
        <v>-3638.809570334924</v>
      </c>
      <c r="AA124">
        <f t="shared" si="63"/>
        <v>0</v>
      </c>
      <c r="AF124" s="2">
        <f t="shared" si="41"/>
        <v>8.6357999999648882</v>
      </c>
      <c r="AG124">
        <f t="shared" si="42"/>
        <v>-5.5610999995252541</v>
      </c>
      <c r="AH124">
        <f t="shared" si="64"/>
        <v>8.6357999999648882</v>
      </c>
      <c r="AI124">
        <f t="shared" si="64"/>
        <v>5.5610999995252541</v>
      </c>
      <c r="AJ124">
        <f t="shared" si="65"/>
        <v>10.271459236355531</v>
      </c>
      <c r="AK124">
        <f t="shared" si="74"/>
        <v>-0.99867967697220417</v>
      </c>
      <c r="AL124">
        <f t="shared" si="66"/>
        <v>0.86993481593036792</v>
      </c>
      <c r="AM124">
        <f t="shared" si="43"/>
        <v>-0.54141284812209567</v>
      </c>
      <c r="AN124">
        <f t="shared" si="67"/>
        <v>1.0246533345866213</v>
      </c>
      <c r="AO124">
        <f t="shared" si="68"/>
        <v>-7.1690178285717552E-3</v>
      </c>
      <c r="AP124">
        <f t="shared" si="69"/>
        <v>-1.3863998465220597E-3</v>
      </c>
      <c r="AQ124">
        <f t="shared" si="44"/>
        <v>7.3018436823049067E-3</v>
      </c>
      <c r="AR124">
        <f t="shared" si="70"/>
        <v>136.95171295208269</v>
      </c>
      <c r="AS124">
        <v>85</v>
      </c>
      <c r="AT124">
        <f t="shared" si="71"/>
        <v>5.5987277145036025E-3</v>
      </c>
      <c r="AU124">
        <f t="shared" si="72"/>
        <v>-2.8295512321931608E-2</v>
      </c>
    </row>
    <row r="125" spans="1:47" x14ac:dyDescent="0.2">
      <c r="A125" s="3" t="s">
        <v>129</v>
      </c>
      <c r="B125">
        <v>14.7550065</v>
      </c>
      <c r="C125">
        <v>47.225452199999999</v>
      </c>
      <c r="D125">
        <f t="shared" si="73"/>
        <v>8.0500000001038075E-5</v>
      </c>
      <c r="E125">
        <f t="shared" si="73"/>
        <v>-5.3800000003434434E-5</v>
      </c>
      <c r="F125">
        <f t="shared" si="39"/>
        <v>6.0841373211385742E-5</v>
      </c>
      <c r="G125">
        <f t="shared" si="40"/>
        <v>-4.0661687937134148E-5</v>
      </c>
      <c r="H125">
        <f t="shared" si="45"/>
        <v>6.753392426463817</v>
      </c>
      <c r="I125">
        <f t="shared" si="46"/>
        <v>-4.5134473610218908</v>
      </c>
      <c r="J125">
        <f t="shared" si="47"/>
        <v>8.1227776250820938</v>
      </c>
      <c r="K125">
        <f t="shared" si="48"/>
        <v>0.8314141711340477</v>
      </c>
      <c r="L125">
        <f t="shared" si="49"/>
        <v>-0.55565319763093668</v>
      </c>
      <c r="M125">
        <f t="shared" si="50"/>
        <v>1.0000000000000002</v>
      </c>
      <c r="N125">
        <f t="shared" si="51"/>
        <v>-1.2034760393316397E-3</v>
      </c>
      <c r="O125">
        <f t="shared" si="52"/>
        <v>-1.8343633904959165E-3</v>
      </c>
      <c r="P125">
        <f t="shared" si="53"/>
        <v>2.1939105783137665E-3</v>
      </c>
      <c r="Q125">
        <f t="shared" si="54"/>
        <v>455.80709163114443</v>
      </c>
      <c r="R125">
        <v>51</v>
      </c>
      <c r="S125">
        <f t="shared" si="55"/>
        <v>0.15927014951141361</v>
      </c>
      <c r="T125">
        <f t="shared" si="56"/>
        <v>42.402122727836435</v>
      </c>
      <c r="U125">
        <f t="shared" si="57"/>
        <v>-28.33831307917777</v>
      </c>
      <c r="V125">
        <f t="shared" si="58"/>
        <v>-0.78466669804745492</v>
      </c>
      <c r="W125">
        <f t="shared" si="59"/>
        <v>-1.1687344071244954</v>
      </c>
      <c r="X125">
        <f t="shared" si="60"/>
        <v>1.407708045519859</v>
      </c>
      <c r="Y125">
        <f t="shared" si="61"/>
        <v>-626.16402504186908</v>
      </c>
      <c r="Z125">
        <f t="shared" si="62"/>
        <v>-932.65005688534734</v>
      </c>
      <c r="AA125">
        <f t="shared" si="63"/>
        <v>0</v>
      </c>
      <c r="AF125" s="2">
        <f t="shared" si="41"/>
        <v>8.9355000001152263</v>
      </c>
      <c r="AG125">
        <f t="shared" si="42"/>
        <v>-5.9718000003812222</v>
      </c>
      <c r="AH125">
        <f t="shared" si="64"/>
        <v>8.9355000001152263</v>
      </c>
      <c r="AI125">
        <f t="shared" si="64"/>
        <v>5.9718000003812222</v>
      </c>
      <c r="AJ125">
        <f t="shared" si="65"/>
        <v>10.747351092088337</v>
      </c>
      <c r="AK125">
        <f t="shared" si="74"/>
        <v>-0.98164792023052272</v>
      </c>
      <c r="AL125">
        <f t="shared" si="66"/>
        <v>0.79629854153948709</v>
      </c>
      <c r="AM125">
        <f t="shared" si="43"/>
        <v>-0.55565319763093657</v>
      </c>
      <c r="AN125">
        <f t="shared" si="67"/>
        <v>0.97100043424058202</v>
      </c>
      <c r="AO125">
        <f t="shared" si="68"/>
        <v>-4.5556549290327857E-3</v>
      </c>
      <c r="AP125">
        <f t="shared" si="69"/>
        <v>-3.2618822702434527E-4</v>
      </c>
      <c r="AQ125">
        <f t="shared" si="44"/>
        <v>4.5673176583055841E-3</v>
      </c>
      <c r="AR125">
        <f t="shared" si="70"/>
        <v>218.94689067258508</v>
      </c>
      <c r="AS125">
        <v>85</v>
      </c>
      <c r="AT125">
        <f t="shared" si="71"/>
        <v>-4.9965081769685867E-3</v>
      </c>
      <c r="AU125">
        <f t="shared" si="72"/>
        <v>-1.818499691478432E-2</v>
      </c>
    </row>
    <row r="126" spans="1:47" x14ac:dyDescent="0.2">
      <c r="A126" s="3" t="s">
        <v>130</v>
      </c>
      <c r="B126">
        <v>14.755083600000001</v>
      </c>
      <c r="C126">
        <v>47.225400200000003</v>
      </c>
      <c r="D126">
        <f t="shared" si="73"/>
        <v>7.7100000000385194E-5</v>
      </c>
      <c r="E126">
        <f t="shared" si="73"/>
        <v>-5.1999999996610313E-5</v>
      </c>
      <c r="F126">
        <f t="shared" si="39"/>
        <v>5.8271675460382436E-5</v>
      </c>
      <c r="G126">
        <f t="shared" si="40"/>
        <v>-3.9301259711118363E-5</v>
      </c>
      <c r="H126">
        <f t="shared" si="45"/>
        <v>6.4681559761024507</v>
      </c>
      <c r="I126">
        <f t="shared" si="46"/>
        <v>-4.3624398279341383</v>
      </c>
      <c r="J126">
        <f t="shared" si="47"/>
        <v>7.8017897295130867</v>
      </c>
      <c r="K126">
        <f t="shared" si="48"/>
        <v>0.8290605361529183</v>
      </c>
      <c r="L126">
        <f t="shared" si="49"/>
        <v>-0.55915885702887302</v>
      </c>
      <c r="M126">
        <f t="shared" si="50"/>
        <v>1</v>
      </c>
      <c r="N126">
        <f t="shared" si="51"/>
        <v>-2.8975740685817505E-4</v>
      </c>
      <c r="O126">
        <f t="shared" si="52"/>
        <v>-4.3158382018379022E-4</v>
      </c>
      <c r="P126">
        <f t="shared" si="53"/>
        <v>5.1983069231588104E-4</v>
      </c>
      <c r="Q126">
        <f t="shared" si="54"/>
        <v>1923.7032648936754</v>
      </c>
      <c r="R126">
        <v>51</v>
      </c>
      <c r="S126">
        <f t="shared" si="55"/>
        <v>0.15297626920613897</v>
      </c>
      <c r="T126">
        <f t="shared" si="56"/>
        <v>42.282087343798835</v>
      </c>
      <c r="U126">
        <f t="shared" si="57"/>
        <v>-28.517101708472524</v>
      </c>
      <c r="V126">
        <f t="shared" si="58"/>
        <v>-0.46120168126818917</v>
      </c>
      <c r="W126">
        <f t="shared" si="59"/>
        <v>-0.68217826876521703</v>
      </c>
      <c r="X126">
        <f t="shared" si="60"/>
        <v>0.82345259801649362</v>
      </c>
      <c r="Y126">
        <f t="shared" si="61"/>
        <v>-368.03894165201496</v>
      </c>
      <c r="Z126">
        <f t="shared" si="62"/>
        <v>-544.37825847464319</v>
      </c>
      <c r="AA126">
        <f t="shared" si="63"/>
        <v>0</v>
      </c>
      <c r="AF126" s="2">
        <f t="shared" si="41"/>
        <v>8.5581000000427565</v>
      </c>
      <c r="AG126">
        <f t="shared" si="42"/>
        <v>-5.7719999996237448</v>
      </c>
      <c r="AH126">
        <f t="shared" si="64"/>
        <v>8.5581000000427565</v>
      </c>
      <c r="AI126">
        <f t="shared" si="64"/>
        <v>5.7719999996237448</v>
      </c>
      <c r="AJ126">
        <f t="shared" si="65"/>
        <v>10.322647897046007</v>
      </c>
      <c r="AK126">
        <f t="shared" si="74"/>
        <v>-0.97742544797733211</v>
      </c>
      <c r="AL126">
        <f t="shared" si="66"/>
        <v>0.74733731856276897</v>
      </c>
      <c r="AM126">
        <f t="shared" si="43"/>
        <v>-0.55915885702887302</v>
      </c>
      <c r="AN126">
        <f t="shared" si="67"/>
        <v>0.93336578848296403</v>
      </c>
      <c r="AO126">
        <f t="shared" si="68"/>
        <v>8.1420580828830604E-3</v>
      </c>
      <c r="AP126">
        <f t="shared" si="69"/>
        <v>-1.7895580955517372E-4</v>
      </c>
      <c r="AQ126">
        <f t="shared" si="44"/>
        <v>8.1440244969434444E-3</v>
      </c>
      <c r="AR126">
        <f t="shared" si="70"/>
        <v>122.78941454256586</v>
      </c>
      <c r="AS126">
        <v>85</v>
      </c>
      <c r="AT126">
        <f t="shared" si="71"/>
        <v>-1.180586825519179E-2</v>
      </c>
      <c r="AU126">
        <f t="shared" si="72"/>
        <v>3.6352896741585601E-2</v>
      </c>
    </row>
    <row r="127" spans="1:47" x14ac:dyDescent="0.2">
      <c r="A127" s="3" t="s">
        <v>131</v>
      </c>
      <c r="B127">
        <v>14.755153099999999</v>
      </c>
      <c r="C127">
        <v>47.2253531</v>
      </c>
      <c r="D127">
        <f t="shared" si="73"/>
        <v>6.9499999998612338E-5</v>
      </c>
      <c r="E127">
        <f t="shared" si="73"/>
        <v>-4.7100000003297282E-5</v>
      </c>
      <c r="F127">
        <f t="shared" si="39"/>
        <v>5.2527645193196944E-5</v>
      </c>
      <c r="G127">
        <f t="shared" si="40"/>
        <v>-3.5597871781613998E-5</v>
      </c>
      <c r="H127">
        <f t="shared" si="45"/>
        <v>5.8305686164448609</v>
      </c>
      <c r="I127">
        <f t="shared" si="46"/>
        <v>-3.9513637677591538</v>
      </c>
      <c r="J127">
        <f t="shared" si="47"/>
        <v>7.0433519020585331</v>
      </c>
      <c r="K127">
        <f t="shared" si="48"/>
        <v>0.82781162967887256</v>
      </c>
      <c r="L127">
        <f t="shared" si="49"/>
        <v>-0.56100615484004202</v>
      </c>
      <c r="M127">
        <f t="shared" si="50"/>
        <v>1</v>
      </c>
      <c r="N127">
        <f t="shared" si="51"/>
        <v>-1.6007948398318164E-4</v>
      </c>
      <c r="O127">
        <f t="shared" si="52"/>
        <v>-2.3677872324358087E-4</v>
      </c>
      <c r="P127">
        <f t="shared" si="53"/>
        <v>2.85813934183031E-4</v>
      </c>
      <c r="Q127">
        <f t="shared" si="54"/>
        <v>3498.779731850354</v>
      </c>
      <c r="R127">
        <v>51</v>
      </c>
      <c r="S127">
        <f t="shared" si="55"/>
        <v>0.13810493925604966</v>
      </c>
      <c r="T127">
        <f t="shared" si="56"/>
        <v>42.218393113622504</v>
      </c>
      <c r="U127">
        <f t="shared" si="57"/>
        <v>-28.611313896842141</v>
      </c>
      <c r="V127">
        <f t="shared" si="58"/>
        <v>-3.597779169871135</v>
      </c>
      <c r="W127">
        <f t="shared" si="59"/>
        <v>-5.2104674491293306</v>
      </c>
      <c r="X127">
        <f t="shared" si="60"/>
        <v>6.3319022413169757</v>
      </c>
      <c r="Y127">
        <f t="shared" si="61"/>
        <v>-2871.0277775571658</v>
      </c>
      <c r="Z127">
        <f t="shared" si="62"/>
        <v>-4157.9530244052057</v>
      </c>
      <c r="AA127">
        <f t="shared" si="63"/>
        <v>0</v>
      </c>
      <c r="AF127" s="2">
        <f t="shared" si="41"/>
        <v>7.7144999998459696</v>
      </c>
      <c r="AG127">
        <f t="shared" si="42"/>
        <v>-5.2281000003659983</v>
      </c>
      <c r="AH127">
        <f t="shared" si="64"/>
        <v>7.7144999998459696</v>
      </c>
      <c r="AI127">
        <f t="shared" si="64"/>
        <v>5.2281000003659983</v>
      </c>
      <c r="AJ127">
        <f t="shared" si="65"/>
        <v>9.3191490953547049</v>
      </c>
      <c r="AK127">
        <f t="shared" si="74"/>
        <v>-0.97519558729909261</v>
      </c>
      <c r="AL127">
        <f t="shared" si="66"/>
        <v>0.83138491730966824</v>
      </c>
      <c r="AM127">
        <f t="shared" si="43"/>
        <v>-0.5610061548400419</v>
      </c>
      <c r="AN127">
        <f t="shared" si="67"/>
        <v>1.0029600124124656</v>
      </c>
      <c r="AO127">
        <f t="shared" si="68"/>
        <v>-4.9668125840311196E-3</v>
      </c>
      <c r="AP127">
        <f t="shared" si="69"/>
        <v>-1.5389937764891332E-3</v>
      </c>
      <c r="AQ127">
        <f t="shared" si="44"/>
        <v>5.1997816385846605E-3</v>
      </c>
      <c r="AR127">
        <f t="shared" si="70"/>
        <v>192.31576814294689</v>
      </c>
      <c r="AS127">
        <v>85</v>
      </c>
      <c r="AT127">
        <f t="shared" si="71"/>
        <v>1.8064499079570053E-3</v>
      </c>
      <c r="AU127">
        <f t="shared" si="72"/>
        <v>-2.3283934451845133E-2</v>
      </c>
    </row>
    <row r="128" spans="1:47" x14ac:dyDescent="0.2">
      <c r="A128" s="3" t="s">
        <v>132</v>
      </c>
      <c r="B128">
        <v>14.7552229</v>
      </c>
      <c r="C128">
        <v>47.225304000000001</v>
      </c>
      <c r="D128">
        <f t="shared" si="73"/>
        <v>6.9800000000341811E-5</v>
      </c>
      <c r="E128">
        <f t="shared" si="73"/>
        <v>-4.9099999998247768E-5</v>
      </c>
      <c r="F128">
        <f t="shared" si="39"/>
        <v>5.2754383231313766E-5</v>
      </c>
      <c r="G128">
        <f t="shared" si="40"/>
        <v>-3.7109458689862229E-5</v>
      </c>
      <c r="H128">
        <f t="shared" si="45"/>
        <v>5.8557365386758278</v>
      </c>
      <c r="I128">
        <f t="shared" si="46"/>
        <v>-4.1191499145747077</v>
      </c>
      <c r="J128">
        <f t="shared" si="47"/>
        <v>7.1594026586806798</v>
      </c>
      <c r="K128">
        <f t="shared" si="48"/>
        <v>0.81790853480992942</v>
      </c>
      <c r="L128">
        <f t="shared" si="49"/>
        <v>-0.57534826729996724</v>
      </c>
      <c r="M128">
        <f t="shared" si="50"/>
        <v>1</v>
      </c>
      <c r="N128">
        <f t="shared" si="51"/>
        <v>-1.4060201742935492E-3</v>
      </c>
      <c r="O128">
        <f t="shared" si="52"/>
        <v>-2.036262373279051E-3</v>
      </c>
      <c r="P128">
        <f t="shared" si="53"/>
        <v>2.4745216069682026E-3</v>
      </c>
      <c r="Q128">
        <f t="shared" si="54"/>
        <v>404.11851615440344</v>
      </c>
      <c r="R128">
        <v>51</v>
      </c>
      <c r="S128">
        <f t="shared" si="55"/>
        <v>0.14038044428785645</v>
      </c>
      <c r="T128">
        <f t="shared" si="56"/>
        <v>41.713335275306399</v>
      </c>
      <c r="U128">
        <f t="shared" si="57"/>
        <v>-29.34276163229833</v>
      </c>
      <c r="V128">
        <f t="shared" si="58"/>
        <v>7.39981927049792</v>
      </c>
      <c r="W128">
        <f t="shared" si="59"/>
        <v>10.909393532388437</v>
      </c>
      <c r="X128">
        <f t="shared" si="60"/>
        <v>13.182268108354913</v>
      </c>
      <c r="Y128">
        <f t="shared" si="61"/>
        <v>5905.0557778573402</v>
      </c>
      <c r="Z128">
        <f t="shared" si="62"/>
        <v>8705.696038845972</v>
      </c>
      <c r="AA128">
        <f t="shared" si="63"/>
        <v>8705.696038845972</v>
      </c>
      <c r="AB128">
        <f t="shared" si="75"/>
        <v>117.5705970770986</v>
      </c>
      <c r="AC128">
        <f t="shared" si="76"/>
        <v>39.461298084705604</v>
      </c>
      <c r="AD128">
        <f t="shared" si="77"/>
        <v>124.01628660621739</v>
      </c>
      <c r="AF128" s="2">
        <f t="shared" si="41"/>
        <v>7.747800000037941</v>
      </c>
      <c r="AG128">
        <f t="shared" si="42"/>
        <v>-5.4500999998055022</v>
      </c>
      <c r="AH128">
        <f t="shared" si="64"/>
        <v>7.747800000037941</v>
      </c>
      <c r="AI128">
        <f t="shared" si="64"/>
        <v>5.4500999998055022</v>
      </c>
      <c r="AJ128">
        <f t="shared" si="65"/>
        <v>9.4726973375310504</v>
      </c>
      <c r="AK128">
        <f t="shared" si="74"/>
        <v>-0.95776644022688606</v>
      </c>
      <c r="AL128">
        <f t="shared" si="66"/>
        <v>0.78509845031039827</v>
      </c>
      <c r="AM128">
        <f t="shared" si="43"/>
        <v>-0.57534826729996713</v>
      </c>
      <c r="AN128">
        <f t="shared" si="67"/>
        <v>0.97334742274527208</v>
      </c>
      <c r="AO128">
        <f t="shared" si="68"/>
        <v>2.0515857653708642E-3</v>
      </c>
      <c r="AP128">
        <f t="shared" si="69"/>
        <v>2.973411212738572E-3</v>
      </c>
      <c r="AQ128">
        <f t="shared" si="44"/>
        <v>3.6125030647339001E-3</v>
      </c>
      <c r="AR128">
        <f t="shared" si="70"/>
        <v>276.81637415404123</v>
      </c>
      <c r="AS128">
        <v>85</v>
      </c>
      <c r="AT128">
        <f t="shared" si="71"/>
        <v>-6.9122039616766363E-3</v>
      </c>
      <c r="AU128">
        <f t="shared" si="72"/>
        <v>1.7962749740806298E-2</v>
      </c>
    </row>
    <row r="129" spans="1:47" x14ac:dyDescent="0.2">
      <c r="A129" s="3" t="s">
        <v>133</v>
      </c>
      <c r="B129">
        <v>14.755289899999999</v>
      </c>
      <c r="C129">
        <v>47.225260200000001</v>
      </c>
      <c r="D129">
        <f t="shared" si="73"/>
        <v>6.6999999999595161E-5</v>
      </c>
      <c r="E129">
        <f t="shared" si="73"/>
        <v>-4.3800000000260297E-5</v>
      </c>
      <c r="F129">
        <f t="shared" si="39"/>
        <v>5.063816155385898E-5</v>
      </c>
      <c r="G129">
        <f t="shared" si="40"/>
        <v>-3.3103753374412027E-5</v>
      </c>
      <c r="H129">
        <f t="shared" si="45"/>
        <v>5.6208359324783466</v>
      </c>
      <c r="I129">
        <f t="shared" si="46"/>
        <v>-3.6745166245597352</v>
      </c>
      <c r="J129">
        <f t="shared" si="47"/>
        <v>6.7153457843960345</v>
      </c>
      <c r="K129">
        <f t="shared" si="48"/>
        <v>0.83701362713727689</v>
      </c>
      <c r="L129">
        <f t="shared" si="49"/>
        <v>-0.54718204282167349</v>
      </c>
      <c r="M129">
        <f t="shared" si="50"/>
        <v>1</v>
      </c>
      <c r="N129">
        <f t="shared" si="51"/>
        <v>2.6685316133438597E-3</v>
      </c>
      <c r="O129">
        <f t="shared" si="52"/>
        <v>3.9341584516331936E-3</v>
      </c>
      <c r="P129">
        <f t="shared" si="53"/>
        <v>4.7538051804814708E-3</v>
      </c>
      <c r="Q129">
        <f t="shared" si="54"/>
        <v>210.35780012733269</v>
      </c>
      <c r="R129">
        <v>51</v>
      </c>
      <c r="S129">
        <f t="shared" si="55"/>
        <v>0.13167344675286341</v>
      </c>
      <c r="T129">
        <f t="shared" si="56"/>
        <v>42.687694984001119</v>
      </c>
      <c r="U129">
        <f t="shared" si="57"/>
        <v>-27.906284183905349</v>
      </c>
      <c r="V129">
        <f t="shared" si="58"/>
        <v>-12.046435794770785</v>
      </c>
      <c r="W129">
        <f t="shared" si="59"/>
        <v>-17.374529022814428</v>
      </c>
      <c r="X129">
        <f t="shared" si="60"/>
        <v>21.142158691159135</v>
      </c>
      <c r="Y129">
        <f t="shared" si="61"/>
        <v>-9613.0557642270869</v>
      </c>
      <c r="Z129">
        <f t="shared" si="62"/>
        <v>-13864.874160205914</v>
      </c>
      <c r="AA129">
        <f t="shared" si="63"/>
        <v>0</v>
      </c>
      <c r="AF129" s="2">
        <f t="shared" si="41"/>
        <v>7.4369999999550629</v>
      </c>
      <c r="AG129">
        <f t="shared" si="42"/>
        <v>-4.861800000028893</v>
      </c>
      <c r="AH129">
        <f t="shared" si="64"/>
        <v>7.4369999999550629</v>
      </c>
      <c r="AI129">
        <f t="shared" si="64"/>
        <v>4.861800000028893</v>
      </c>
      <c r="AJ129">
        <f t="shared" si="65"/>
        <v>8.8851600007885363</v>
      </c>
      <c r="AK129">
        <f t="shared" si="74"/>
        <v>-0.99180248853225672</v>
      </c>
      <c r="AL129">
        <f t="shared" si="66"/>
        <v>0.80453250132774345</v>
      </c>
      <c r="AM129">
        <f t="shared" si="43"/>
        <v>-0.54718204282167349</v>
      </c>
      <c r="AN129">
        <f t="shared" si="67"/>
        <v>0.97297519684685452</v>
      </c>
      <c r="AO129">
        <f t="shared" si="68"/>
        <v>8.7534962806751562E-3</v>
      </c>
      <c r="AP129">
        <f t="shared" si="69"/>
        <v>-5.0396698802811554E-3</v>
      </c>
      <c r="AQ129">
        <f t="shared" si="44"/>
        <v>1.0100592538955667E-2</v>
      </c>
      <c r="AR129">
        <f t="shared" si="70"/>
        <v>99.004092694881962</v>
      </c>
      <c r="AS129">
        <v>85</v>
      </c>
      <c r="AT129">
        <f t="shared" si="71"/>
        <v>-1.8606419089013654E-4</v>
      </c>
      <c r="AU129">
        <f t="shared" si="72"/>
        <v>1.0371182587986432E-2</v>
      </c>
    </row>
    <row r="130" spans="1:47" x14ac:dyDescent="0.2">
      <c r="A130" s="3" t="s">
        <v>134</v>
      </c>
      <c r="B130">
        <v>14.7553543</v>
      </c>
      <c r="C130">
        <v>47.225212900000002</v>
      </c>
      <c r="D130">
        <f t="shared" si="73"/>
        <v>6.4400000001185731E-5</v>
      </c>
      <c r="E130">
        <f t="shared" si="73"/>
        <v>-4.7299999998529074E-5</v>
      </c>
      <c r="F130">
        <f t="shared" si="39"/>
        <v>4.8673098569377107E-5</v>
      </c>
      <c r="G130">
        <f t="shared" si="40"/>
        <v>-3.5749030469216674E-5</v>
      </c>
      <c r="H130">
        <f t="shared" si="45"/>
        <v>5.4027139412008589</v>
      </c>
      <c r="I130">
        <f t="shared" si="46"/>
        <v>-3.9681423820830508</v>
      </c>
      <c r="J130">
        <f t="shared" si="47"/>
        <v>6.7033925660765137</v>
      </c>
      <c r="K130">
        <f t="shared" si="48"/>
        <v>0.80596711112251929</v>
      </c>
      <c r="L130">
        <f t="shared" si="49"/>
        <v>-0.59196031605912636</v>
      </c>
      <c r="M130">
        <f t="shared" si="50"/>
        <v>1</v>
      </c>
      <c r="N130">
        <f t="shared" si="51"/>
        <v>-4.6232192669658449E-3</v>
      </c>
      <c r="O130">
        <f t="shared" si="52"/>
        <v>-6.6680517541629677E-3</v>
      </c>
      <c r="P130">
        <f t="shared" si="53"/>
        <v>8.1140045961682842E-3</v>
      </c>
      <c r="Q130">
        <f t="shared" si="54"/>
        <v>123.24370637801152</v>
      </c>
      <c r="R130">
        <v>51</v>
      </c>
      <c r="S130">
        <f t="shared" si="55"/>
        <v>0.13143906992306889</v>
      </c>
      <c r="T130">
        <f t="shared" si="56"/>
        <v>41.104322667248482</v>
      </c>
      <c r="U130">
        <f t="shared" si="57"/>
        <v>-30.189976119015444</v>
      </c>
      <c r="V130">
        <f t="shared" si="58"/>
        <v>17.292990385412416</v>
      </c>
      <c r="W130">
        <f t="shared" si="59"/>
        <v>25.70858470312114</v>
      </c>
      <c r="X130">
        <f t="shared" si="60"/>
        <v>30.983525362804027</v>
      </c>
      <c r="Y130">
        <f t="shared" si="61"/>
        <v>13799.806327559108</v>
      </c>
      <c r="Z130">
        <f t="shared" si="62"/>
        <v>20515.450593090671</v>
      </c>
      <c r="AA130">
        <f t="shared" si="63"/>
        <v>20515.450593090671</v>
      </c>
      <c r="AB130">
        <f t="shared" si="75"/>
        <v>48.851161779356509</v>
      </c>
      <c r="AC130">
        <f t="shared" si="76"/>
        <v>17.726270593885911</v>
      </c>
      <c r="AD130">
        <f t="shared" si="77"/>
        <v>51.967842714129731</v>
      </c>
      <c r="AF130" s="2">
        <f t="shared" si="41"/>
        <v>7.1484000001316161</v>
      </c>
      <c r="AG130">
        <f t="shared" si="42"/>
        <v>-5.2502999998367272</v>
      </c>
      <c r="AH130">
        <f t="shared" si="64"/>
        <v>7.1484000001316161</v>
      </c>
      <c r="AI130">
        <f t="shared" si="64"/>
        <v>5.2502999998367272</v>
      </c>
      <c r="AJ130">
        <f t="shared" si="65"/>
        <v>8.8693445445628747</v>
      </c>
      <c r="AK130">
        <f t="shared" si="74"/>
        <v>-0.93730739910344818</v>
      </c>
      <c r="AL130">
        <f t="shared" si="66"/>
        <v>0.88230871634784958</v>
      </c>
      <c r="AM130">
        <f t="shared" si="43"/>
        <v>-0.59196031605912636</v>
      </c>
      <c r="AN130">
        <f t="shared" si="67"/>
        <v>1.0624903231240326</v>
      </c>
      <c r="AO130">
        <f t="shared" si="68"/>
        <v>-6.2661182665056936E-3</v>
      </c>
      <c r="AP130">
        <f t="shared" si="69"/>
        <v>7.73505781196261E-3</v>
      </c>
      <c r="AQ130">
        <f t="shared" si="44"/>
        <v>9.9546651116067253E-3</v>
      </c>
      <c r="AR130">
        <f t="shared" si="70"/>
        <v>100.45541349593384</v>
      </c>
      <c r="AS130">
        <v>85</v>
      </c>
      <c r="AT130">
        <f t="shared" si="71"/>
        <v>3.6974182759770295E-3</v>
      </c>
      <c r="AU130">
        <f t="shared" si="72"/>
        <v>-6.3901546612689019E-3</v>
      </c>
    </row>
    <row r="131" spans="1:47" x14ac:dyDescent="0.2">
      <c r="A131" s="3" t="s">
        <v>135</v>
      </c>
      <c r="B131">
        <v>14.7554248</v>
      </c>
      <c r="C131">
        <v>47.225169600000001</v>
      </c>
      <c r="D131">
        <f t="shared" si="73"/>
        <v>7.0499999999640295E-5</v>
      </c>
      <c r="E131">
        <f t="shared" si="73"/>
        <v>-4.3300000001522676E-5</v>
      </c>
      <c r="F131">
        <f t="shared" ref="F131:F194" si="78">(D131/AJ$231)*(4318)</f>
        <v>5.3283438650006182E-5</v>
      </c>
      <c r="G131">
        <f t="shared" ref="G131:G194" si="79">(E131/AJ$231)*(4318)</f>
        <v>-3.2725856647349969E-5</v>
      </c>
      <c r="H131">
        <f t="shared" si="45"/>
        <v>5.9144616901506861</v>
      </c>
      <c r="I131">
        <f t="shared" si="46"/>
        <v>-3.6325700878558465</v>
      </c>
      <c r="J131">
        <f t="shared" si="47"/>
        <v>6.9409237517383193</v>
      </c>
      <c r="K131">
        <f t="shared" si="48"/>
        <v>0.85211448817161251</v>
      </c>
      <c r="L131">
        <f t="shared" si="49"/>
        <v>-0.52335542325271733</v>
      </c>
      <c r="M131">
        <f t="shared" si="50"/>
        <v>1</v>
      </c>
      <c r="N131">
        <f t="shared" si="51"/>
        <v>6.8841823888740588E-3</v>
      </c>
      <c r="O131">
        <f t="shared" si="52"/>
        <v>1.0234354042398471E-2</v>
      </c>
      <c r="P131">
        <f t="shared" si="53"/>
        <v>1.2334260003277118E-2</v>
      </c>
      <c r="Q131">
        <f t="shared" si="54"/>
        <v>81.074989479247861</v>
      </c>
      <c r="R131">
        <v>51</v>
      </c>
      <c r="S131">
        <f t="shared" si="55"/>
        <v>0.13609654415173175</v>
      </c>
      <c r="T131">
        <f t="shared" si="56"/>
        <v>43.457838896752236</v>
      </c>
      <c r="U131">
        <f t="shared" si="57"/>
        <v>-26.691126585888583</v>
      </c>
      <c r="V131">
        <f t="shared" si="58"/>
        <v>-13.050263414065723</v>
      </c>
      <c r="W131">
        <f t="shared" si="59"/>
        <v>-19.797381126711095</v>
      </c>
      <c r="X131">
        <f t="shared" si="60"/>
        <v>23.711720195986604</v>
      </c>
      <c r="Y131">
        <f t="shared" si="61"/>
        <v>-10414.110204424447</v>
      </c>
      <c r="Z131">
        <f t="shared" si="62"/>
        <v>-15798.310139115454</v>
      </c>
      <c r="AA131">
        <f t="shared" si="63"/>
        <v>0</v>
      </c>
      <c r="AF131" s="2">
        <f t="shared" ref="AF131:AF194" si="80">D131*111000</f>
        <v>7.8254999999600727</v>
      </c>
      <c r="AG131">
        <f t="shared" ref="AG131:AG194" si="81">E131*111000</f>
        <v>-4.806300000169017</v>
      </c>
      <c r="AH131">
        <f t="shared" si="64"/>
        <v>7.8254999999600727</v>
      </c>
      <c r="AI131">
        <f t="shared" si="64"/>
        <v>4.806300000169017</v>
      </c>
      <c r="AJ131">
        <f t="shared" si="65"/>
        <v>9.1836250980209222</v>
      </c>
      <c r="AK131">
        <f t="shared" si="74"/>
        <v>-1.0200123551929041</v>
      </c>
      <c r="AL131">
        <f t="shared" si="66"/>
        <v>0.82673235448523152</v>
      </c>
      <c r="AM131">
        <f t="shared" ref="AM131:AM194" si="82">AG131/AJ131</f>
        <v>-0.52335542325271733</v>
      </c>
      <c r="AN131">
        <f t="shared" si="67"/>
        <v>0.97846169316980691</v>
      </c>
      <c r="AO131">
        <f t="shared" si="68"/>
        <v>-1.6809083431771957E-2</v>
      </c>
      <c r="AP131">
        <f t="shared" si="69"/>
        <v>-5.8221484175603241E-3</v>
      </c>
      <c r="AQ131">
        <f t="shared" ref="AQ131:AQ194" si="83">SQRT((AO131)^2+(AP131)^2)</f>
        <v>1.7788836331035562E-2</v>
      </c>
      <c r="AR131">
        <f t="shared" si="70"/>
        <v>56.215031798079721</v>
      </c>
      <c r="AS131">
        <v>85</v>
      </c>
      <c r="AT131">
        <f t="shared" si="71"/>
        <v>1.3046290856340485E-3</v>
      </c>
      <c r="AU131">
        <f t="shared" si="72"/>
        <v>-6.5045910685686464E-2</v>
      </c>
    </row>
    <row r="132" spans="1:47" x14ac:dyDescent="0.2">
      <c r="A132" s="3" t="s">
        <v>136</v>
      </c>
      <c r="B132">
        <v>14.7554932</v>
      </c>
      <c r="C132">
        <v>47.225121299999998</v>
      </c>
      <c r="D132">
        <f t="shared" si="73"/>
        <v>6.8399999999968486E-5</v>
      </c>
      <c r="E132">
        <f t="shared" si="73"/>
        <v>-4.8300000003109744E-5</v>
      </c>
      <c r="F132">
        <f t="shared" si="78"/>
        <v>5.169627239258638E-5</v>
      </c>
      <c r="G132">
        <f t="shared" si="79"/>
        <v>-3.6504823928711033E-5</v>
      </c>
      <c r="H132">
        <f t="shared" ref="H132:H195" si="84">F132*111000</f>
        <v>5.7382862355770881</v>
      </c>
      <c r="I132">
        <f t="shared" ref="I132:I195" si="85">G132*111000</f>
        <v>-4.0520354560869247</v>
      </c>
      <c r="J132">
        <f t="shared" ref="J132:J195" si="86">SQRT(H132^2+I132^2)</f>
        <v>7.0247363124034088</v>
      </c>
      <c r="K132">
        <f t="shared" ref="K132:K195" si="87">(H132)/J132</f>
        <v>0.81686855995507379</v>
      </c>
      <c r="L132">
        <f t="shared" ref="L132:L195" si="88">(I132)/J132</f>
        <v>-0.57682385158462712</v>
      </c>
      <c r="M132">
        <f t="shared" ref="M132:M195" si="89">SQRT(K132^2+L132^2)</f>
        <v>1</v>
      </c>
      <c r="N132">
        <f t="shared" ref="N132:N195" si="90">(K132-K131)/(J131)</f>
        <v>-5.0779881003175618E-3</v>
      </c>
      <c r="O132">
        <f t="shared" ref="O132:O195" si="91">(L132-L131)/(J131)</f>
        <v>-7.7033591268768648E-3</v>
      </c>
      <c r="P132">
        <f t="shared" ref="P132:P195" si="92">SQRT(N132^2+O132^2)</f>
        <v>9.2264676330979373E-3</v>
      </c>
      <c r="Q132">
        <f t="shared" ref="Q132:Q195" si="93">1/P132</f>
        <v>108.38384089840824</v>
      </c>
      <c r="R132">
        <v>51</v>
      </c>
      <c r="S132">
        <f t="shared" ref="S132:S195" si="94">(J132)/(R132)</f>
        <v>0.1377399276941845</v>
      </c>
      <c r="T132">
        <f t="shared" ref="T132:T195" si="95">(R132)*(K132)</f>
        <v>41.660296557708762</v>
      </c>
      <c r="U132">
        <f t="shared" ref="U132:U195" si="96">(R132)*(L132)</f>
        <v>-29.418016430815982</v>
      </c>
      <c r="V132">
        <f t="shared" ref="V132:V195" si="97">(T133-T132)/(S133)</f>
        <v>16.468496702869594</v>
      </c>
      <c r="W132">
        <f t="shared" ref="W132:W195" si="98">(U133-U132)/(S133)</f>
        <v>24.975369241573691</v>
      </c>
      <c r="X132">
        <f t="shared" ref="X132:X195" si="99">SQRT(V132^2+W132^2)</f>
        <v>29.916223899505965</v>
      </c>
      <c r="Y132">
        <f t="shared" ref="Y132:Y195" si="100">(798)*(V132)</f>
        <v>13141.860368889937</v>
      </c>
      <c r="Z132">
        <f t="shared" ref="Z132:Z195" si="101">(798)*(W132)</f>
        <v>19930.344654775807</v>
      </c>
      <c r="AA132">
        <f t="shared" ref="AA132:AA195" si="102">IF(Z132&gt;=(0.7*9.81*798),Z132,0)</f>
        <v>19930.344654775807</v>
      </c>
      <c r="AB132">
        <f t="shared" si="75"/>
        <v>52.69395077735966</v>
      </c>
      <c r="AC132">
        <f t="shared" si="76"/>
        <v>17.325463386607158</v>
      </c>
      <c r="AD132">
        <f t="shared" si="77"/>
        <v>55.469127720629139</v>
      </c>
      <c r="AF132" s="2">
        <f t="shared" si="80"/>
        <v>7.5923999999965019</v>
      </c>
      <c r="AG132">
        <f t="shared" si="81"/>
        <v>-5.3613000003451816</v>
      </c>
      <c r="AH132">
        <f t="shared" ref="AH132:AI195" si="103">ABS(AF132)</f>
        <v>7.5923999999965019</v>
      </c>
      <c r="AI132">
        <f t="shared" si="103"/>
        <v>5.3613000003451816</v>
      </c>
      <c r="AJ132">
        <f t="shared" ref="AJ132:AJ195" si="104">SQRT(AF132^2+AG132^2)</f>
        <v>9.2945185702998163</v>
      </c>
      <c r="AK132">
        <f t="shared" si="74"/>
        <v>-0.95596119853533845</v>
      </c>
      <c r="AL132">
        <f t="shared" ref="AL132:AL195" si="105">AF133/AJ132</f>
        <v>0.67236403400648292</v>
      </c>
      <c r="AM132">
        <f t="shared" si="82"/>
        <v>-0.57682385158462712</v>
      </c>
      <c r="AN132">
        <f t="shared" ref="AN132:AN195" si="106">SQRT(AL132^2+AM132^2)</f>
        <v>0.88588890386006913</v>
      </c>
      <c r="AO132">
        <f t="shared" ref="AO132:AO195" si="107">(AL133-AL132)/AJ132</f>
        <v>3.3162950845861031E-2</v>
      </c>
      <c r="AP132">
        <f t="shared" ref="AP132:AP195" si="108">(AM133-AM132)/AJ132</f>
        <v>5.7273656332393298E-3</v>
      </c>
      <c r="AQ132">
        <f t="shared" si="83"/>
        <v>3.3653885747440902E-2</v>
      </c>
      <c r="AR132">
        <f t="shared" ref="AR132:AR195" si="109">1/AQ132</f>
        <v>29.714250755606777</v>
      </c>
      <c r="AS132">
        <v>85</v>
      </c>
      <c r="AT132">
        <f t="shared" ref="AT132:AT195" si="110">(AJ133-AJ132)/AS132</f>
        <v>-2.3051769188741942E-2</v>
      </c>
      <c r="AU132">
        <f t="shared" ref="AU132:AU195" si="111">(AT133-AT132)/(AS132/227)</f>
        <v>0.10905172743605182</v>
      </c>
    </row>
    <row r="133" spans="1:47" x14ac:dyDescent="0.2">
      <c r="A133" s="3" t="s">
        <v>137</v>
      </c>
      <c r="B133">
        <v>14.755549500000001</v>
      </c>
      <c r="C133">
        <v>47.225086699999999</v>
      </c>
      <c r="D133">
        <f t="shared" ref="D133:E196" si="112">B133-B132</f>
        <v>5.6300000000675254E-5</v>
      </c>
      <c r="E133">
        <f t="shared" si="112"/>
        <v>-3.4599999999329611E-5</v>
      </c>
      <c r="F133">
        <f t="shared" si="78"/>
        <v>4.2551171575129558E-5</v>
      </c>
      <c r="G133">
        <f t="shared" si="79"/>
        <v>-2.6150453578211345E-5</v>
      </c>
      <c r="H133">
        <f t="shared" si="84"/>
        <v>4.7231800448393813</v>
      </c>
      <c r="I133">
        <f t="shared" si="85"/>
        <v>-2.9027003471814594</v>
      </c>
      <c r="J133">
        <f t="shared" si="86"/>
        <v>5.5438343266638395</v>
      </c>
      <c r="K133">
        <f t="shared" si="87"/>
        <v>0.85196991225415819</v>
      </c>
      <c r="L133">
        <f t="shared" si="88"/>
        <v>-0.52359074534758732</v>
      </c>
      <c r="M133">
        <f t="shared" si="89"/>
        <v>1</v>
      </c>
      <c r="N133">
        <f t="shared" si="90"/>
        <v>4.9968213379207958E-3</v>
      </c>
      <c r="O133">
        <f t="shared" si="91"/>
        <v>7.577950811199473E-3</v>
      </c>
      <c r="P133">
        <f t="shared" si="92"/>
        <v>9.0770899510834047E-3</v>
      </c>
      <c r="Q133">
        <f t="shared" si="93"/>
        <v>110.16746615809883</v>
      </c>
      <c r="R133">
        <v>51</v>
      </c>
      <c r="S133">
        <f t="shared" si="94"/>
        <v>0.10870263385615371</v>
      </c>
      <c r="T133">
        <f t="shared" si="95"/>
        <v>43.45046552496207</v>
      </c>
      <c r="U133">
        <f t="shared" si="96"/>
        <v>-26.703128012726953</v>
      </c>
      <c r="V133">
        <f t="shared" si="97"/>
        <v>-15.138347772062289</v>
      </c>
      <c r="W133">
        <f t="shared" si="98"/>
        <v>-22.794557532090398</v>
      </c>
      <c r="X133">
        <f t="shared" si="99"/>
        <v>27.363505373977258</v>
      </c>
      <c r="Y133">
        <f t="shared" si="100"/>
        <v>-12080.401522105707</v>
      </c>
      <c r="Z133">
        <f t="shared" si="101"/>
        <v>-18190.056910608138</v>
      </c>
      <c r="AA133">
        <f t="shared" si="102"/>
        <v>0</v>
      </c>
      <c r="AF133" s="2">
        <f t="shared" si="80"/>
        <v>6.2493000000749532</v>
      </c>
      <c r="AG133">
        <f t="shared" si="81"/>
        <v>-3.8405999999255869</v>
      </c>
      <c r="AH133">
        <f t="shared" si="103"/>
        <v>6.2493000000749532</v>
      </c>
      <c r="AI133">
        <f t="shared" si="103"/>
        <v>3.8405999999255869</v>
      </c>
      <c r="AJ133">
        <f t="shared" si="104"/>
        <v>7.3351181892567512</v>
      </c>
      <c r="AK133">
        <f t="shared" si="74"/>
        <v>-1.019736169232496</v>
      </c>
      <c r="AL133">
        <f t="shared" si="105"/>
        <v>0.9805976964892783</v>
      </c>
      <c r="AM133">
        <f t="shared" si="82"/>
        <v>-0.52359074534758721</v>
      </c>
      <c r="AN133">
        <f t="shared" si="106"/>
        <v>1.1116290347835112</v>
      </c>
      <c r="AO133">
        <f t="shared" si="107"/>
        <v>-2.1301712213110485E-2</v>
      </c>
      <c r="AP133">
        <f t="shared" si="108"/>
        <v>-7.9884964976003441E-3</v>
      </c>
      <c r="AQ133">
        <f t="shared" si="83"/>
        <v>2.2750363063088759E-2</v>
      </c>
      <c r="AR133">
        <f t="shared" si="109"/>
        <v>43.955342480773254</v>
      </c>
      <c r="AS133">
        <v>85</v>
      </c>
      <c r="AT133">
        <f t="shared" si="110"/>
        <v>1.7782578089074817E-2</v>
      </c>
      <c r="AU133">
        <f t="shared" si="111"/>
        <v>-5.1982326287174446E-2</v>
      </c>
    </row>
    <row r="134" spans="1:47" x14ac:dyDescent="0.2">
      <c r="A134" s="3" t="s">
        <v>138</v>
      </c>
      <c r="B134">
        <v>14.7556143</v>
      </c>
      <c r="C134">
        <v>47.225040300000003</v>
      </c>
      <c r="D134">
        <f t="shared" si="112"/>
        <v>6.4799999998754743E-5</v>
      </c>
      <c r="E134">
        <f t="shared" si="112"/>
        <v>-4.6399999995117014E-5</v>
      </c>
      <c r="F134">
        <f t="shared" si="78"/>
        <v>4.8975415949952708E-5</v>
      </c>
      <c r="G134">
        <f t="shared" si="79"/>
        <v>-3.5068816356208785E-5</v>
      </c>
      <c r="H134">
        <f t="shared" si="84"/>
        <v>5.4362711704447504</v>
      </c>
      <c r="I134">
        <f t="shared" si="85"/>
        <v>-3.892638615539175</v>
      </c>
      <c r="J134">
        <f t="shared" si="86"/>
        <v>6.6862305995078781</v>
      </c>
      <c r="K134">
        <f t="shared" si="87"/>
        <v>0.81305469345386805</v>
      </c>
      <c r="L134">
        <f t="shared" si="88"/>
        <v>-0.58218731131194934</v>
      </c>
      <c r="M134">
        <f t="shared" si="89"/>
        <v>1</v>
      </c>
      <c r="N134">
        <f t="shared" si="90"/>
        <v>-7.0195493781482618E-3</v>
      </c>
      <c r="O134">
        <f t="shared" si="91"/>
        <v>-1.0569682012778362E-2</v>
      </c>
      <c r="P134">
        <f t="shared" si="92"/>
        <v>1.2688272196146806E-2</v>
      </c>
      <c r="Q134">
        <f t="shared" si="93"/>
        <v>78.812937218014724</v>
      </c>
      <c r="R134">
        <v>51</v>
      </c>
      <c r="S134">
        <f t="shared" si="94"/>
        <v>0.13110256077466428</v>
      </c>
      <c r="T134">
        <f t="shared" si="95"/>
        <v>41.46578936614727</v>
      </c>
      <c r="U134">
        <f t="shared" si="96"/>
        <v>-29.691552876909416</v>
      </c>
      <c r="V134">
        <f t="shared" si="97"/>
        <v>9.8196878574457518</v>
      </c>
      <c r="W134">
        <f t="shared" si="98"/>
        <v>14.371780120387497</v>
      </c>
      <c r="X134">
        <f t="shared" si="99"/>
        <v>17.406157917427752</v>
      </c>
      <c r="Y134">
        <f t="shared" si="100"/>
        <v>7836.1109102417104</v>
      </c>
      <c r="Z134">
        <f t="shared" si="101"/>
        <v>11468.680536069221</v>
      </c>
      <c r="AA134">
        <f t="shared" si="102"/>
        <v>11468.680536069221</v>
      </c>
      <c r="AB134">
        <f t="shared" si="75"/>
        <v>87.549202821857151</v>
      </c>
      <c r="AC134">
        <f t="shared" si="76"/>
        <v>30.670811300254506</v>
      </c>
      <c r="AD134">
        <f t="shared" si="77"/>
        <v>92.766166141317385</v>
      </c>
      <c r="AF134" s="2">
        <f t="shared" si="80"/>
        <v>7.1927999998617764</v>
      </c>
      <c r="AG134">
        <f t="shared" si="81"/>
        <v>-5.1503999994579885</v>
      </c>
      <c r="AH134">
        <f t="shared" si="103"/>
        <v>7.1927999998617764</v>
      </c>
      <c r="AI134">
        <f t="shared" si="103"/>
        <v>5.1503999994579885</v>
      </c>
      <c r="AJ134">
        <f t="shared" si="104"/>
        <v>8.8466373268281107</v>
      </c>
      <c r="AK134">
        <f t="shared" si="74"/>
        <v>-0.94937998023885406</v>
      </c>
      <c r="AL134">
        <f t="shared" si="105"/>
        <v>0.82434711977257891</v>
      </c>
      <c r="AM134">
        <f t="shared" si="82"/>
        <v>-0.58218731131194934</v>
      </c>
      <c r="AN134">
        <f t="shared" si="106"/>
        <v>1.0092027741390643</v>
      </c>
      <c r="AO134">
        <f t="shared" si="107"/>
        <v>5.4231079391248091E-3</v>
      </c>
      <c r="AP134">
        <f t="shared" si="108"/>
        <v>4.1086266542277984E-3</v>
      </c>
      <c r="AQ134">
        <f t="shared" si="83"/>
        <v>6.8037425512161801E-3</v>
      </c>
      <c r="AR134">
        <f t="shared" si="109"/>
        <v>146.97793052461228</v>
      </c>
      <c r="AS134">
        <v>85</v>
      </c>
      <c r="AT134">
        <f t="shared" si="110"/>
        <v>-1.6821696396028412E-3</v>
      </c>
      <c r="AU134">
        <f t="shared" si="111"/>
        <v>1.9481203716911404E-2</v>
      </c>
    </row>
    <row r="135" spans="1:47" x14ac:dyDescent="0.2">
      <c r="A135" s="3" t="s">
        <v>139</v>
      </c>
      <c r="B135">
        <v>14.75568</v>
      </c>
      <c r="C135">
        <v>47.224997500000001</v>
      </c>
      <c r="D135">
        <f t="shared" si="112"/>
        <v>6.5700000000390446E-5</v>
      </c>
      <c r="E135">
        <f t="shared" si="112"/>
        <v>-4.2800000002785055E-5</v>
      </c>
      <c r="F135">
        <f t="shared" si="78"/>
        <v>4.9655630061618043E-5</v>
      </c>
      <c r="G135">
        <f t="shared" si="79"/>
        <v>-3.2347959920287911E-5</v>
      </c>
      <c r="H135">
        <f t="shared" si="84"/>
        <v>5.5117749368396032</v>
      </c>
      <c r="I135">
        <f t="shared" si="85"/>
        <v>-3.5906235511519582</v>
      </c>
      <c r="J135">
        <f t="shared" si="86"/>
        <v>6.5781639110362935</v>
      </c>
      <c r="K135">
        <f t="shared" si="87"/>
        <v>0.83788957091695571</v>
      </c>
      <c r="L135">
        <f t="shared" si="88"/>
        <v>-0.54583978139065681</v>
      </c>
      <c r="M135">
        <f t="shared" si="89"/>
        <v>1</v>
      </c>
      <c r="N135">
        <f t="shared" si="90"/>
        <v>3.7143315794276616E-3</v>
      </c>
      <c r="O135">
        <f t="shared" si="91"/>
        <v>5.4361765392847497E-3</v>
      </c>
      <c r="P135">
        <f t="shared" si="92"/>
        <v>6.5839406473785517E-3</v>
      </c>
      <c r="Q135">
        <f t="shared" si="93"/>
        <v>151.88472277588923</v>
      </c>
      <c r="R135">
        <v>51</v>
      </c>
      <c r="S135">
        <f t="shared" si="94"/>
        <v>0.12898360609875084</v>
      </c>
      <c r="T135">
        <f t="shared" si="95"/>
        <v>42.732368116764739</v>
      </c>
      <c r="U135">
        <f t="shared" si="96"/>
        <v>-27.837828850923497</v>
      </c>
      <c r="V135">
        <f t="shared" si="97"/>
        <v>-4.0842477245581303</v>
      </c>
      <c r="W135">
        <f t="shared" si="98"/>
        <v>-6.1367205153664504</v>
      </c>
      <c r="X135">
        <f t="shared" si="99"/>
        <v>7.3715953605225604</v>
      </c>
      <c r="Y135">
        <f t="shared" si="100"/>
        <v>-3259.229684197388</v>
      </c>
      <c r="Z135">
        <f t="shared" si="101"/>
        <v>-4897.1029712624277</v>
      </c>
      <c r="AA135">
        <f t="shared" si="102"/>
        <v>0</v>
      </c>
      <c r="AF135" s="2">
        <f t="shared" si="80"/>
        <v>7.2927000000433395</v>
      </c>
      <c r="AG135">
        <f t="shared" si="81"/>
        <v>-4.7508000003091411</v>
      </c>
      <c r="AH135">
        <f t="shared" si="103"/>
        <v>7.2927000000433395</v>
      </c>
      <c r="AI135">
        <f t="shared" si="103"/>
        <v>4.7508000003091411</v>
      </c>
      <c r="AJ135">
        <f t="shared" si="104"/>
        <v>8.7036529074618691</v>
      </c>
      <c r="AK135">
        <f t="shared" ref="AK135:AK198" si="113">ATAN(AF135/AG135)</f>
        <v>-0.99340528103420722</v>
      </c>
      <c r="AL135">
        <f t="shared" si="105"/>
        <v>0.87232338889425831</v>
      </c>
      <c r="AM135">
        <f t="shared" si="82"/>
        <v>-0.54583978139065681</v>
      </c>
      <c r="AN135">
        <f t="shared" si="106"/>
        <v>1.0290234019499087</v>
      </c>
      <c r="AO135">
        <f t="shared" si="107"/>
        <v>5.9049931328961939E-3</v>
      </c>
      <c r="AP135">
        <f t="shared" si="108"/>
        <v>-1.8809372150542395E-3</v>
      </c>
      <c r="AQ135">
        <f t="shared" si="83"/>
        <v>6.1973275455253453E-3</v>
      </c>
      <c r="AR135">
        <f t="shared" si="109"/>
        <v>161.35987530980668</v>
      </c>
      <c r="AS135">
        <v>85</v>
      </c>
      <c r="AT135">
        <f t="shared" si="110"/>
        <v>5.6125542191525317E-3</v>
      </c>
      <c r="AU135">
        <f t="shared" si="111"/>
        <v>1.1601898909223751E-2</v>
      </c>
    </row>
    <row r="136" spans="1:47" x14ac:dyDescent="0.2">
      <c r="A136" s="3" t="s">
        <v>140</v>
      </c>
      <c r="B136">
        <v>14.7557484</v>
      </c>
      <c r="C136">
        <v>47.224950999999997</v>
      </c>
      <c r="D136">
        <f t="shared" si="112"/>
        <v>6.8399999999968486E-5</v>
      </c>
      <c r="E136">
        <f t="shared" si="112"/>
        <v>-4.6500000003391051E-5</v>
      </c>
      <c r="F136">
        <f t="shared" si="78"/>
        <v>5.169627239258638E-5</v>
      </c>
      <c r="G136">
        <f t="shared" si="79"/>
        <v>-3.5144395708065478E-5</v>
      </c>
      <c r="H136">
        <f t="shared" si="84"/>
        <v>5.7382862355770881</v>
      </c>
      <c r="I136">
        <f t="shared" si="85"/>
        <v>-3.9010279235952678</v>
      </c>
      <c r="J136">
        <f t="shared" si="86"/>
        <v>6.9387281098255666</v>
      </c>
      <c r="K136">
        <f t="shared" si="87"/>
        <v>0.82699395980819657</v>
      </c>
      <c r="L136">
        <f t="shared" si="88"/>
        <v>-0.56221080605121676</v>
      </c>
      <c r="M136">
        <f t="shared" si="89"/>
        <v>0.99999999999999989</v>
      </c>
      <c r="N136">
        <f t="shared" si="90"/>
        <v>-1.6563301334707387E-3</v>
      </c>
      <c r="O136">
        <f t="shared" si="91"/>
        <v>-2.4886921156059998E-3</v>
      </c>
      <c r="P136">
        <f t="shared" si="92"/>
        <v>2.9894845638207706E-3</v>
      </c>
      <c r="Q136">
        <f t="shared" si="93"/>
        <v>334.50582488438408</v>
      </c>
      <c r="R136">
        <v>51</v>
      </c>
      <c r="S136">
        <f t="shared" si="94"/>
        <v>0.13605349234952091</v>
      </c>
      <c r="T136">
        <f t="shared" si="95"/>
        <v>42.176691950218022</v>
      </c>
      <c r="U136">
        <f t="shared" si="96"/>
        <v>-28.672751108612054</v>
      </c>
      <c r="V136">
        <f t="shared" si="97"/>
        <v>6.4379538758094288</v>
      </c>
      <c r="W136">
        <f t="shared" si="98"/>
        <v>9.8276928463294855</v>
      </c>
      <c r="X136">
        <f t="shared" si="99"/>
        <v>11.748650849729316</v>
      </c>
      <c r="Y136">
        <f t="shared" si="100"/>
        <v>5137.4871928959237</v>
      </c>
      <c r="Z136">
        <f t="shared" si="101"/>
        <v>7842.4988913709294</v>
      </c>
      <c r="AA136">
        <f t="shared" si="102"/>
        <v>7842.4988913709294</v>
      </c>
      <c r="AB136">
        <f t="shared" si="75"/>
        <v>138.15517928356797</v>
      </c>
      <c r="AC136">
        <f t="shared" si="76"/>
        <v>41.827042673778074</v>
      </c>
      <c r="AD136">
        <f t="shared" si="77"/>
        <v>144.34803449201814</v>
      </c>
      <c r="AF136" s="2">
        <f t="shared" si="80"/>
        <v>7.5923999999965019</v>
      </c>
      <c r="AG136">
        <f t="shared" si="81"/>
        <v>-5.1615000003764067</v>
      </c>
      <c r="AH136">
        <f t="shared" si="103"/>
        <v>7.5923999999965019</v>
      </c>
      <c r="AI136">
        <f t="shared" si="103"/>
        <v>5.1615000003764067</v>
      </c>
      <c r="AJ136">
        <f t="shared" si="104"/>
        <v>9.1807200160898343</v>
      </c>
      <c r="AK136">
        <f t="shared" si="113"/>
        <v>-0.97373964467232177</v>
      </c>
      <c r="AL136">
        <f t="shared" si="105"/>
        <v>0.92371839954393264</v>
      </c>
      <c r="AM136">
        <f t="shared" si="82"/>
        <v>-0.56221080605121687</v>
      </c>
      <c r="AN136">
        <f t="shared" si="106"/>
        <v>1.0813587157353306</v>
      </c>
      <c r="AO136">
        <f t="shared" si="107"/>
        <v>-1.645065755076305E-2</v>
      </c>
      <c r="AP136">
        <f t="shared" si="108"/>
        <v>3.1189684891098791E-3</v>
      </c>
      <c r="AQ136">
        <f t="shared" si="83"/>
        <v>1.6743718173946244E-2</v>
      </c>
      <c r="AR136">
        <f t="shared" si="109"/>
        <v>59.72389105043775</v>
      </c>
      <c r="AS136">
        <v>85</v>
      </c>
      <c r="AT136">
        <f t="shared" si="110"/>
        <v>9.956877599258342E-3</v>
      </c>
      <c r="AU136">
        <f t="shared" si="111"/>
        <v>-4.7379008501650617E-2</v>
      </c>
    </row>
    <row r="137" spans="1:47" x14ac:dyDescent="0.2">
      <c r="A137" s="3" t="s">
        <v>141</v>
      </c>
      <c r="B137">
        <v>14.755824799999999</v>
      </c>
      <c r="C137">
        <v>47.224902800000002</v>
      </c>
      <c r="D137">
        <f t="shared" si="112"/>
        <v>7.6399999999310353E-5</v>
      </c>
      <c r="E137">
        <f t="shared" si="112"/>
        <v>-4.8199999994835707E-5</v>
      </c>
      <c r="F137">
        <f t="shared" si="78"/>
        <v>5.7742620040347466E-5</v>
      </c>
      <c r="G137">
        <f t="shared" si="79"/>
        <v>-3.6429244576854334E-5</v>
      </c>
      <c r="H137">
        <f t="shared" si="84"/>
        <v>6.4094308244785685</v>
      </c>
      <c r="I137">
        <f t="shared" si="85"/>
        <v>-4.043646148030831</v>
      </c>
      <c r="J137">
        <f t="shared" si="86"/>
        <v>7.5783822590484702</v>
      </c>
      <c r="K137">
        <f t="shared" si="87"/>
        <v>0.84575185117190521</v>
      </c>
      <c r="L137">
        <f t="shared" si="88"/>
        <v>-0.53357642961369234</v>
      </c>
      <c r="M137">
        <f t="shared" si="89"/>
        <v>1</v>
      </c>
      <c r="N137">
        <f t="shared" si="90"/>
        <v>2.7033616344105753E-3</v>
      </c>
      <c r="O137">
        <f t="shared" si="91"/>
        <v>4.1267471479357713E-3</v>
      </c>
      <c r="P137">
        <f t="shared" si="92"/>
        <v>4.9333767491849881E-3</v>
      </c>
      <c r="Q137">
        <f t="shared" si="93"/>
        <v>202.70091883114415</v>
      </c>
      <c r="R137">
        <v>51</v>
      </c>
      <c r="S137">
        <f t="shared" si="94"/>
        <v>0.14859573056957784</v>
      </c>
      <c r="T137">
        <f t="shared" si="95"/>
        <v>43.133344409767169</v>
      </c>
      <c r="U137">
        <f t="shared" si="96"/>
        <v>-27.212397910298311</v>
      </c>
      <c r="V137">
        <f t="shared" si="97"/>
        <v>-6.788027465012938</v>
      </c>
      <c r="W137">
        <f t="shared" si="98"/>
        <v>-10.367824664627774</v>
      </c>
      <c r="X137">
        <f t="shared" si="99"/>
        <v>12.3923002361238</v>
      </c>
      <c r="Y137">
        <f t="shared" si="100"/>
        <v>-5416.8459170803244</v>
      </c>
      <c r="Z137">
        <f t="shared" si="101"/>
        <v>-8273.5240823729637</v>
      </c>
      <c r="AA137">
        <f t="shared" si="102"/>
        <v>0</v>
      </c>
      <c r="AF137" s="2">
        <f t="shared" si="80"/>
        <v>8.4803999999234492</v>
      </c>
      <c r="AG137">
        <f t="shared" si="81"/>
        <v>-5.3501999994267635</v>
      </c>
      <c r="AH137">
        <f t="shared" si="103"/>
        <v>8.4803999999234492</v>
      </c>
      <c r="AI137">
        <f t="shared" si="103"/>
        <v>5.3501999994267635</v>
      </c>
      <c r="AJ137">
        <f t="shared" si="104"/>
        <v>10.027054612026793</v>
      </c>
      <c r="AK137">
        <f t="shared" si="113"/>
        <v>-1.0079726761447976</v>
      </c>
      <c r="AL137">
        <f t="shared" si="105"/>
        <v>0.77268951848980294</v>
      </c>
      <c r="AM137">
        <f t="shared" si="82"/>
        <v>-0.53357642961369234</v>
      </c>
      <c r="AN137">
        <f t="shared" si="106"/>
        <v>0.93901698505580777</v>
      </c>
      <c r="AO137">
        <f t="shared" si="107"/>
        <v>3.0621157256539893E-2</v>
      </c>
      <c r="AP137">
        <f t="shared" si="108"/>
        <v>-2.8138660101114051E-3</v>
      </c>
      <c r="AQ137">
        <f t="shared" si="83"/>
        <v>3.0750172579232883E-2</v>
      </c>
      <c r="AR137">
        <f t="shared" si="109"/>
        <v>32.520142689389317</v>
      </c>
      <c r="AS137">
        <v>85</v>
      </c>
      <c r="AT137">
        <f t="shared" si="110"/>
        <v>-7.7841608264698648E-3</v>
      </c>
      <c r="AU137">
        <f t="shared" si="111"/>
        <v>0.12362350639030735</v>
      </c>
    </row>
    <row r="138" spans="1:47" x14ac:dyDescent="0.2">
      <c r="A138" s="3" t="s">
        <v>142</v>
      </c>
      <c r="B138">
        <v>14.7558946</v>
      </c>
      <c r="C138">
        <v>47.224855400000003</v>
      </c>
      <c r="D138">
        <f t="shared" si="112"/>
        <v>6.9800000000341811E-5</v>
      </c>
      <c r="E138">
        <f t="shared" si="112"/>
        <v>-4.7399999999697684E-5</v>
      </c>
      <c r="F138">
        <f t="shared" si="78"/>
        <v>5.2754383231313766E-5</v>
      </c>
      <c r="G138">
        <f t="shared" si="79"/>
        <v>-3.5824609815703137E-5</v>
      </c>
      <c r="H138">
        <f t="shared" si="84"/>
        <v>5.8557365386758278</v>
      </c>
      <c r="I138">
        <f t="shared" si="85"/>
        <v>-3.976531689543048</v>
      </c>
      <c r="J138">
        <f t="shared" si="86"/>
        <v>7.078308744913806</v>
      </c>
      <c r="K138">
        <f t="shared" si="87"/>
        <v>0.82727905064660112</v>
      </c>
      <c r="L138">
        <f t="shared" si="88"/>
        <v>-0.56179121776800522</v>
      </c>
      <c r="M138">
        <f t="shared" si="89"/>
        <v>0.99999999999999989</v>
      </c>
      <c r="N138">
        <f t="shared" si="90"/>
        <v>-2.4375651549178395E-3</v>
      </c>
      <c r="O138">
        <f t="shared" si="91"/>
        <v>-3.723062150978841E-3</v>
      </c>
      <c r="P138">
        <f t="shared" si="92"/>
        <v>4.4500467036336627E-3</v>
      </c>
      <c r="Q138">
        <f t="shared" si="93"/>
        <v>224.71674267675778</v>
      </c>
      <c r="R138">
        <v>51</v>
      </c>
      <c r="S138">
        <f t="shared" si="94"/>
        <v>0.13879036754732954</v>
      </c>
      <c r="T138">
        <f t="shared" si="95"/>
        <v>42.191231582976656</v>
      </c>
      <c r="U138">
        <f t="shared" si="96"/>
        <v>-28.651352106168268</v>
      </c>
      <c r="V138">
        <f t="shared" si="97"/>
        <v>-7.3993123964131584</v>
      </c>
      <c r="W138">
        <f t="shared" si="98"/>
        <v>-10.365874998285472</v>
      </c>
      <c r="X138">
        <f t="shared" si="99"/>
        <v>12.735823036607931</v>
      </c>
      <c r="Y138">
        <f t="shared" si="100"/>
        <v>-5904.6512923377004</v>
      </c>
      <c r="Z138">
        <f t="shared" si="101"/>
        <v>-8271.968248631807</v>
      </c>
      <c r="AA138">
        <f t="shared" si="102"/>
        <v>0</v>
      </c>
      <c r="AF138" s="2">
        <f t="shared" si="80"/>
        <v>7.747800000037941</v>
      </c>
      <c r="AG138">
        <f t="shared" si="81"/>
        <v>-5.2613999999664429</v>
      </c>
      <c r="AH138">
        <f t="shared" si="103"/>
        <v>7.747800000037941</v>
      </c>
      <c r="AI138">
        <f t="shared" si="103"/>
        <v>5.2613999999664429</v>
      </c>
      <c r="AJ138">
        <f t="shared" si="104"/>
        <v>9.3654009417768549</v>
      </c>
      <c r="AK138">
        <f t="shared" si="113"/>
        <v>-0.97424692281995773</v>
      </c>
      <c r="AL138">
        <f t="shared" si="105"/>
        <v>1.079729534584589</v>
      </c>
      <c r="AM138">
        <f t="shared" si="82"/>
        <v>-0.56179121776800534</v>
      </c>
      <c r="AN138">
        <f t="shared" si="106"/>
        <v>1.2171381352235711</v>
      </c>
      <c r="AO138">
        <f t="shared" si="107"/>
        <v>-6.4742681491884668E-2</v>
      </c>
      <c r="AP138">
        <f t="shared" si="108"/>
        <v>-4.0647752056198524E-3</v>
      </c>
      <c r="AQ138">
        <f t="shared" si="83"/>
        <v>6.4870156499208839E-2</v>
      </c>
      <c r="AR138">
        <f t="shared" si="109"/>
        <v>15.415409087415968</v>
      </c>
      <c r="AS138">
        <v>85</v>
      </c>
      <c r="AT138">
        <f t="shared" si="110"/>
        <v>3.8506579451839058E-2</v>
      </c>
      <c r="AU138">
        <f t="shared" si="111"/>
        <v>-0.26500275709117688</v>
      </c>
    </row>
    <row r="139" spans="1:47" x14ac:dyDescent="0.2">
      <c r="A139" s="3" t="s">
        <v>143</v>
      </c>
      <c r="B139">
        <v>14.7559857</v>
      </c>
      <c r="C139">
        <v>47.2247871</v>
      </c>
      <c r="D139">
        <f t="shared" si="112"/>
        <v>9.1100000000565728E-5</v>
      </c>
      <c r="E139">
        <f t="shared" si="112"/>
        <v>-6.830000000235259E-5</v>
      </c>
      <c r="F139">
        <f t="shared" si="78"/>
        <v>6.8852783844971268E-5</v>
      </c>
      <c r="G139">
        <f t="shared" si="79"/>
        <v>-5.1620693048785038E-5</v>
      </c>
      <c r="H139">
        <f t="shared" si="84"/>
        <v>7.6426590067918108</v>
      </c>
      <c r="I139">
        <f t="shared" si="85"/>
        <v>-5.7298969284151395</v>
      </c>
      <c r="J139">
        <f t="shared" si="86"/>
        <v>9.5520655098443097</v>
      </c>
      <c r="K139">
        <f t="shared" si="87"/>
        <v>0.80010538023585842</v>
      </c>
      <c r="L139">
        <f t="shared" si="88"/>
        <v>-0.59985946730682882</v>
      </c>
      <c r="M139">
        <f t="shared" si="89"/>
        <v>1</v>
      </c>
      <c r="N139">
        <f t="shared" si="90"/>
        <v>-3.8390060945375729E-3</v>
      </c>
      <c r="O139">
        <f t="shared" si="91"/>
        <v>-5.3781561260912705E-3</v>
      </c>
      <c r="P139">
        <f t="shared" si="92"/>
        <v>6.6077629429716744E-3</v>
      </c>
      <c r="Q139">
        <f t="shared" si="93"/>
        <v>151.33714823466039</v>
      </c>
      <c r="R139">
        <v>51</v>
      </c>
      <c r="S139">
        <f t="shared" si="94"/>
        <v>0.18729540215380999</v>
      </c>
      <c r="T139">
        <f t="shared" si="95"/>
        <v>40.805374392028781</v>
      </c>
      <c r="U139">
        <f t="shared" si="96"/>
        <v>-30.59283283264827</v>
      </c>
      <c r="V139">
        <f t="shared" si="97"/>
        <v>3.347619582420866E-2</v>
      </c>
      <c r="W139">
        <f t="shared" si="98"/>
        <v>4.465690652921385E-2</v>
      </c>
      <c r="X139">
        <f t="shared" si="99"/>
        <v>5.5811244275859928E-2</v>
      </c>
      <c r="Y139">
        <f t="shared" si="100"/>
        <v>26.714004267718511</v>
      </c>
      <c r="Z139">
        <f t="shared" si="101"/>
        <v>35.636211410312654</v>
      </c>
      <c r="AA139">
        <f t="shared" si="102"/>
        <v>0</v>
      </c>
      <c r="AF139" s="2">
        <f t="shared" si="80"/>
        <v>10.112100000062796</v>
      </c>
      <c r="AG139">
        <f t="shared" si="81"/>
        <v>-7.5813000002611375</v>
      </c>
      <c r="AH139">
        <f t="shared" si="103"/>
        <v>10.112100000062796</v>
      </c>
      <c r="AI139">
        <f t="shared" si="103"/>
        <v>7.5813000002611375</v>
      </c>
      <c r="AJ139">
        <f t="shared" si="104"/>
        <v>12.638460195183175</v>
      </c>
      <c r="AK139">
        <f t="shared" si="113"/>
        <v>-0.92747087229856762</v>
      </c>
      <c r="AL139">
        <f t="shared" si="105"/>
        <v>0.47338836436733328</v>
      </c>
      <c r="AM139">
        <f t="shared" si="82"/>
        <v>-0.59985946730682871</v>
      </c>
      <c r="AN139">
        <f t="shared" si="106"/>
        <v>0.76415176767184889</v>
      </c>
      <c r="AO139">
        <f t="shared" si="107"/>
        <v>5.0759077030385909E-2</v>
      </c>
      <c r="AP139">
        <f t="shared" si="108"/>
        <v>7.6768370434406728E-6</v>
      </c>
      <c r="AQ139">
        <f t="shared" si="83"/>
        <v>5.0759077610910912E-2</v>
      </c>
      <c r="AR139">
        <f t="shared" si="109"/>
        <v>19.700909611979338</v>
      </c>
      <c r="AS139">
        <v>85</v>
      </c>
      <c r="AT139">
        <f t="shared" si="110"/>
        <v>-6.0723527828998113E-2</v>
      </c>
      <c r="AU139">
        <f t="shared" si="111"/>
        <v>0.27091260376953569</v>
      </c>
    </row>
    <row r="140" spans="1:47" x14ac:dyDescent="0.2">
      <c r="A140" s="3" t="s">
        <v>144</v>
      </c>
      <c r="B140">
        <v>14.756039599999999</v>
      </c>
      <c r="C140">
        <v>47.224746699999997</v>
      </c>
      <c r="D140">
        <f t="shared" si="112"/>
        <v>5.3899999999273973E-5</v>
      </c>
      <c r="E140">
        <f t="shared" si="112"/>
        <v>-4.040000000316013E-5</v>
      </c>
      <c r="F140">
        <f t="shared" si="78"/>
        <v>4.0737267279592928E-5</v>
      </c>
      <c r="G140">
        <f t="shared" si="79"/>
        <v>-3.0534055626093842E-5</v>
      </c>
      <c r="H140">
        <f t="shared" si="84"/>
        <v>4.5218366680348154</v>
      </c>
      <c r="I140">
        <f t="shared" si="85"/>
        <v>-3.3892801744964163</v>
      </c>
      <c r="J140">
        <f t="shared" si="86"/>
        <v>5.6510376882143216</v>
      </c>
      <c r="K140">
        <f t="shared" si="87"/>
        <v>0.80017811197144506</v>
      </c>
      <c r="L140">
        <f t="shared" si="88"/>
        <v>-0.59976244390743028</v>
      </c>
      <c r="M140">
        <f t="shared" si="89"/>
        <v>0.99999999999999989</v>
      </c>
      <c r="N140">
        <f t="shared" si="90"/>
        <v>7.6142417063286202E-6</v>
      </c>
      <c r="O140">
        <f t="shared" si="91"/>
        <v>1.0157321398031854E-5</v>
      </c>
      <c r="P140">
        <f t="shared" si="92"/>
        <v>1.2694402496585255E-5</v>
      </c>
      <c r="Q140">
        <f t="shared" si="93"/>
        <v>78774.877373629526</v>
      </c>
      <c r="R140">
        <v>51</v>
      </c>
      <c r="S140">
        <f t="shared" si="94"/>
        <v>0.110804660553222</v>
      </c>
      <c r="T140">
        <f t="shared" si="95"/>
        <v>40.809083710543696</v>
      </c>
      <c r="U140">
        <f t="shared" si="96"/>
        <v>-30.587884639278943</v>
      </c>
      <c r="V140">
        <f t="shared" si="97"/>
        <v>-11.975781955880752</v>
      </c>
      <c r="W140">
        <f t="shared" si="98"/>
        <v>-15.001288313488169</v>
      </c>
      <c r="X140">
        <f t="shared" si="99"/>
        <v>19.195259949247774</v>
      </c>
      <c r="Y140">
        <f t="shared" si="100"/>
        <v>-9556.6740007928402</v>
      </c>
      <c r="Z140">
        <f t="shared" si="101"/>
        <v>-11971.02807416356</v>
      </c>
      <c r="AA140">
        <f t="shared" si="102"/>
        <v>0</v>
      </c>
      <c r="AF140" s="2">
        <f t="shared" si="80"/>
        <v>5.982899999919411</v>
      </c>
      <c r="AG140">
        <f t="shared" si="81"/>
        <v>-4.4844000003507745</v>
      </c>
      <c r="AH140">
        <f t="shared" si="103"/>
        <v>5.982899999919411</v>
      </c>
      <c r="AI140">
        <f t="shared" si="103"/>
        <v>4.4844000003507745</v>
      </c>
      <c r="AJ140">
        <f t="shared" si="104"/>
        <v>7.4769603297183354</v>
      </c>
      <c r="AK140">
        <f t="shared" si="113"/>
        <v>-0.92759213006289754</v>
      </c>
      <c r="AL140">
        <f t="shared" si="105"/>
        <v>1.1149049389601022</v>
      </c>
      <c r="AM140">
        <f t="shared" si="82"/>
        <v>-0.59976244390743028</v>
      </c>
      <c r="AN140">
        <f t="shared" si="106"/>
        <v>1.265988946254841</v>
      </c>
      <c r="AO140">
        <f t="shared" si="107"/>
        <v>-5.6955759708825826E-2</v>
      </c>
      <c r="AP140">
        <f t="shared" si="108"/>
        <v>-6.3768898242637789E-3</v>
      </c>
      <c r="AQ140">
        <f t="shared" si="83"/>
        <v>5.7311633093468088E-2</v>
      </c>
      <c r="AR140">
        <f t="shared" si="109"/>
        <v>17.448464579069409</v>
      </c>
      <c r="AS140">
        <v>85</v>
      </c>
      <c r="AT140">
        <f t="shared" si="110"/>
        <v>4.0719517635365479E-2</v>
      </c>
      <c r="AU140">
        <f t="shared" si="111"/>
        <v>-0.14590424352560172</v>
      </c>
    </row>
    <row r="141" spans="1:47" x14ac:dyDescent="0.2">
      <c r="A141" s="3" t="s">
        <v>145</v>
      </c>
      <c r="B141">
        <v>14.756114699999999</v>
      </c>
      <c r="C141">
        <v>47.224682899999998</v>
      </c>
      <c r="D141">
        <f t="shared" si="112"/>
        <v>7.5100000000105638E-5</v>
      </c>
      <c r="E141">
        <f t="shared" si="112"/>
        <v>-6.3799999999503143E-5</v>
      </c>
      <c r="F141">
        <f t="shared" si="78"/>
        <v>5.6760088548106529E-5</v>
      </c>
      <c r="G141">
        <f t="shared" si="79"/>
        <v>-4.8219622494486032E-5</v>
      </c>
      <c r="H141">
        <f t="shared" si="84"/>
        <v>6.3003698288398251</v>
      </c>
      <c r="I141">
        <f t="shared" si="85"/>
        <v>-5.35237809688795</v>
      </c>
      <c r="J141">
        <f t="shared" si="86"/>
        <v>8.2669590099504564</v>
      </c>
      <c r="K141">
        <f t="shared" si="87"/>
        <v>0.76211456005242528</v>
      </c>
      <c r="L141">
        <f t="shared" si="88"/>
        <v>-0.64744219615043508</v>
      </c>
      <c r="M141">
        <f t="shared" si="89"/>
        <v>1</v>
      </c>
      <c r="N141">
        <f t="shared" si="90"/>
        <v>-6.7356747590631497E-3</v>
      </c>
      <c r="O141">
        <f t="shared" si="91"/>
        <v>-8.4373445858350292E-3</v>
      </c>
      <c r="P141">
        <f t="shared" si="92"/>
        <v>1.0796207580442314E-2</v>
      </c>
      <c r="Q141">
        <f t="shared" si="93"/>
        <v>92.625117898949341</v>
      </c>
      <c r="R141">
        <v>51</v>
      </c>
      <c r="S141">
        <f t="shared" si="94"/>
        <v>0.16209723548922464</v>
      </c>
      <c r="T141">
        <f t="shared" si="95"/>
        <v>38.867842562673687</v>
      </c>
      <c r="U141">
        <f t="shared" si="96"/>
        <v>-33.019552003672189</v>
      </c>
      <c r="V141">
        <f t="shared" si="97"/>
        <v>3.6942626999576254</v>
      </c>
      <c r="W141">
        <f t="shared" si="98"/>
        <v>4.4212447786181075</v>
      </c>
      <c r="X141">
        <f t="shared" si="99"/>
        <v>5.7615086816524093</v>
      </c>
      <c r="Y141">
        <f t="shared" si="100"/>
        <v>2948.0216345661852</v>
      </c>
      <c r="Z141">
        <f t="shared" si="101"/>
        <v>3528.1533333372499</v>
      </c>
      <c r="AA141">
        <f t="shared" si="102"/>
        <v>0</v>
      </c>
      <c r="AF141" s="2">
        <f t="shared" si="80"/>
        <v>8.3361000000117258</v>
      </c>
      <c r="AG141">
        <f t="shared" si="81"/>
        <v>-7.0817999999448489</v>
      </c>
      <c r="AH141">
        <f t="shared" si="103"/>
        <v>8.3361000000117258</v>
      </c>
      <c r="AI141">
        <f t="shared" si="103"/>
        <v>7.0817999999448489</v>
      </c>
      <c r="AJ141">
        <f t="shared" si="104"/>
        <v>10.938119328724401</v>
      </c>
      <c r="AK141">
        <f t="shared" si="113"/>
        <v>-0.86657288808219479</v>
      </c>
      <c r="AL141">
        <f t="shared" si="105"/>
        <v>0.68904898306824158</v>
      </c>
      <c r="AM141">
        <f t="shared" si="82"/>
        <v>-0.64744219615043508</v>
      </c>
      <c r="AN141">
        <f t="shared" si="106"/>
        <v>0.94549981407902783</v>
      </c>
      <c r="AO141">
        <f t="shared" si="107"/>
        <v>-4.4295158295182477E-3</v>
      </c>
      <c r="AP141">
        <f t="shared" si="108"/>
        <v>1.1458036333421612E-3</v>
      </c>
      <c r="AQ141">
        <f t="shared" si="83"/>
        <v>4.5753116232812854E-3</v>
      </c>
      <c r="AR141">
        <f t="shared" si="109"/>
        <v>218.56434759799552</v>
      </c>
      <c r="AS141">
        <v>85</v>
      </c>
      <c r="AT141">
        <f t="shared" si="110"/>
        <v>-1.3914229940300369E-2</v>
      </c>
      <c r="AU141">
        <f t="shared" si="111"/>
        <v>-4.4168019322284036E-3</v>
      </c>
    </row>
    <row r="142" spans="1:47" x14ac:dyDescent="0.2">
      <c r="A142" s="3" t="s">
        <v>146</v>
      </c>
      <c r="B142">
        <v>14.756182600000001</v>
      </c>
      <c r="C142">
        <v>47.224627099999999</v>
      </c>
      <c r="D142">
        <f t="shared" si="112"/>
        <v>6.7900000001230865E-5</v>
      </c>
      <c r="E142">
        <f t="shared" si="112"/>
        <v>-5.5799999998384919E-5</v>
      </c>
      <c r="F142">
        <f t="shared" si="78"/>
        <v>5.1318375665524315E-5</v>
      </c>
      <c r="G142">
        <f t="shared" si="79"/>
        <v>-4.2173274845382379E-5</v>
      </c>
      <c r="H142">
        <f t="shared" si="84"/>
        <v>5.6963396988731994</v>
      </c>
      <c r="I142">
        <f t="shared" si="85"/>
        <v>-4.6812335078374439</v>
      </c>
      <c r="J142">
        <f t="shared" si="86"/>
        <v>7.3730748755087836</v>
      </c>
      <c r="K142">
        <f t="shared" si="87"/>
        <v>0.77258671518375432</v>
      </c>
      <c r="L142">
        <f t="shared" si="88"/>
        <v>-0.63490925928165243</v>
      </c>
      <c r="M142">
        <f t="shared" si="89"/>
        <v>1</v>
      </c>
      <c r="N142">
        <f t="shared" si="90"/>
        <v>1.2667481620175351E-3</v>
      </c>
      <c r="O142">
        <f t="shared" si="91"/>
        <v>1.5160274598794413E-3</v>
      </c>
      <c r="P142">
        <f t="shared" si="92"/>
        <v>1.9755986852302049E-3</v>
      </c>
      <c r="Q142">
        <f t="shared" si="93"/>
        <v>506.17567599943806</v>
      </c>
      <c r="R142">
        <v>51</v>
      </c>
      <c r="S142">
        <f t="shared" si="94"/>
        <v>0.14457009559821143</v>
      </c>
      <c r="T142">
        <f t="shared" si="95"/>
        <v>39.401922474371467</v>
      </c>
      <c r="U142">
        <f t="shared" si="96"/>
        <v>-32.380372223364276</v>
      </c>
      <c r="V142">
        <f t="shared" si="97"/>
        <v>-12.838394029071248</v>
      </c>
      <c r="W142">
        <f t="shared" si="98"/>
        <v>-14.877235283346856</v>
      </c>
      <c r="X142">
        <f t="shared" si="99"/>
        <v>19.650864889916498</v>
      </c>
      <c r="Y142">
        <f t="shared" si="100"/>
        <v>-10245.038435198856</v>
      </c>
      <c r="Z142">
        <f t="shared" si="101"/>
        <v>-11872.033756110792</v>
      </c>
      <c r="AA142">
        <f t="shared" si="102"/>
        <v>0</v>
      </c>
      <c r="AF142" s="2">
        <f t="shared" si="80"/>
        <v>7.536900000136626</v>
      </c>
      <c r="AG142">
        <f t="shared" si="81"/>
        <v>-6.193799999820726</v>
      </c>
      <c r="AH142">
        <f t="shared" si="103"/>
        <v>7.536900000136626</v>
      </c>
      <c r="AI142">
        <f t="shared" si="103"/>
        <v>6.193799999820726</v>
      </c>
      <c r="AJ142">
        <f t="shared" si="104"/>
        <v>9.7554097837988696</v>
      </c>
      <c r="AK142">
        <f t="shared" si="113"/>
        <v>-0.88290526295763816</v>
      </c>
      <c r="AL142">
        <f t="shared" si="105"/>
        <v>0.64059841035649734</v>
      </c>
      <c r="AM142">
        <f t="shared" si="82"/>
        <v>-0.63490925928165254</v>
      </c>
      <c r="AN142">
        <f t="shared" si="106"/>
        <v>0.90192909414922862</v>
      </c>
      <c r="AO142">
        <f t="shared" si="107"/>
        <v>1.7591995426183626E-2</v>
      </c>
      <c r="AP142">
        <f t="shared" si="108"/>
        <v>-3.7365976874281404E-3</v>
      </c>
      <c r="AQ142">
        <f t="shared" si="83"/>
        <v>1.7984450654733908E-2</v>
      </c>
      <c r="AR142">
        <f t="shared" si="109"/>
        <v>55.603588855619435</v>
      </c>
      <c r="AS142">
        <v>85</v>
      </c>
      <c r="AT142">
        <f t="shared" si="110"/>
        <v>-1.556809850523171E-2</v>
      </c>
      <c r="AU142">
        <f t="shared" si="111"/>
        <v>6.3981485737033994E-2</v>
      </c>
    </row>
    <row r="143" spans="1:47" x14ac:dyDescent="0.2">
      <c r="A143" s="3" t="s">
        <v>147</v>
      </c>
      <c r="B143">
        <v>14.7562389</v>
      </c>
      <c r="C143">
        <v>47.2245761</v>
      </c>
      <c r="D143">
        <f t="shared" si="112"/>
        <v>5.6299999998898898E-5</v>
      </c>
      <c r="E143">
        <f t="shared" si="112"/>
        <v>-5.0999999999135071E-5</v>
      </c>
      <c r="F143">
        <f t="shared" si="78"/>
        <v>4.2551171573787004E-5</v>
      </c>
      <c r="G143">
        <f t="shared" si="79"/>
        <v>-3.8545466256994247E-5</v>
      </c>
      <c r="H143">
        <f t="shared" si="84"/>
        <v>4.7231800446903573</v>
      </c>
      <c r="I143">
        <f t="shared" si="85"/>
        <v>-4.2785467545263618</v>
      </c>
      <c r="J143">
        <f t="shared" si="86"/>
        <v>6.3729421827935386</v>
      </c>
      <c r="K143">
        <f t="shared" si="87"/>
        <v>0.74113022042512577</v>
      </c>
      <c r="L143">
        <f t="shared" si="88"/>
        <v>-0.67136130091970925</v>
      </c>
      <c r="M143">
        <f t="shared" si="89"/>
        <v>1</v>
      </c>
      <c r="N143">
        <f t="shared" si="90"/>
        <v>-4.2664010999153013E-3</v>
      </c>
      <c r="O143">
        <f t="shared" si="91"/>
        <v>-4.9439402492900122E-3</v>
      </c>
      <c r="P143">
        <f t="shared" si="92"/>
        <v>6.5302927601990617E-3</v>
      </c>
      <c r="Q143">
        <f t="shared" si="93"/>
        <v>153.1324914090861</v>
      </c>
      <c r="R143">
        <v>51</v>
      </c>
      <c r="S143">
        <f t="shared" si="94"/>
        <v>0.12495965064301057</v>
      </c>
      <c r="T143">
        <f t="shared" si="95"/>
        <v>37.797641241681411</v>
      </c>
      <c r="U143">
        <f t="shared" si="96"/>
        <v>-34.239426346905169</v>
      </c>
      <c r="V143">
        <f t="shared" si="97"/>
        <v>2.9165621014712291</v>
      </c>
      <c r="W143">
        <f t="shared" si="98"/>
        <v>3.2574917957478533</v>
      </c>
      <c r="X143">
        <f t="shared" si="99"/>
        <v>4.3723663262703463</v>
      </c>
      <c r="Y143">
        <f t="shared" si="100"/>
        <v>2327.4165569740408</v>
      </c>
      <c r="Z143">
        <f t="shared" si="101"/>
        <v>2599.4784530067868</v>
      </c>
      <c r="AA143">
        <f t="shared" si="102"/>
        <v>0</v>
      </c>
      <c r="AF143" s="2">
        <f t="shared" si="80"/>
        <v>6.2492999998777776</v>
      </c>
      <c r="AG143">
        <f t="shared" si="81"/>
        <v>-5.6609999999039928</v>
      </c>
      <c r="AH143">
        <f t="shared" si="103"/>
        <v>6.2492999998777776</v>
      </c>
      <c r="AI143">
        <f t="shared" si="103"/>
        <v>5.6609999999039928</v>
      </c>
      <c r="AJ143">
        <f t="shared" si="104"/>
        <v>8.4321214108541742</v>
      </c>
      <c r="AK143">
        <f t="shared" si="113"/>
        <v>-0.83475227341096137</v>
      </c>
      <c r="AL143">
        <f t="shared" si="105"/>
        <v>0.81221553465363405</v>
      </c>
      <c r="AM143">
        <f t="shared" si="82"/>
        <v>-0.67136130091970925</v>
      </c>
      <c r="AN143">
        <f t="shared" si="106"/>
        <v>1.0537647133517487</v>
      </c>
      <c r="AO143">
        <f t="shared" si="107"/>
        <v>2.1853240702535949E-2</v>
      </c>
      <c r="AP143">
        <f t="shared" si="108"/>
        <v>1.0266082491008949E-3</v>
      </c>
      <c r="AQ143">
        <f t="shared" si="83"/>
        <v>2.1877341102156264E-2</v>
      </c>
      <c r="AR143">
        <f t="shared" si="109"/>
        <v>45.709393812095314</v>
      </c>
      <c r="AS143">
        <v>85</v>
      </c>
      <c r="AT143">
        <f t="shared" si="110"/>
        <v>8.3897265504858688E-3</v>
      </c>
      <c r="AU143">
        <f t="shared" si="111"/>
        <v>6.3827296822489457E-2</v>
      </c>
    </row>
    <row r="144" spans="1:47" x14ac:dyDescent="0.2">
      <c r="A144" s="3" t="s">
        <v>148</v>
      </c>
      <c r="B144">
        <v>14.756300599999999</v>
      </c>
      <c r="C144">
        <v>47.224521500000002</v>
      </c>
      <c r="D144">
        <f t="shared" si="112"/>
        <v>6.1699999999831334E-5</v>
      </c>
      <c r="E144">
        <f t="shared" si="112"/>
        <v>-5.4599999998572457E-5</v>
      </c>
      <c r="F144">
        <f t="shared" si="78"/>
        <v>4.6632456237066217E-5</v>
      </c>
      <c r="G144">
        <f t="shared" si="79"/>
        <v>-4.1266322698285344E-5</v>
      </c>
      <c r="H144">
        <f t="shared" si="84"/>
        <v>5.1762026423143501</v>
      </c>
      <c r="I144">
        <f t="shared" si="85"/>
        <v>-4.5805618195096729</v>
      </c>
      <c r="J144">
        <f t="shared" si="86"/>
        <v>6.9119187188979465</v>
      </c>
      <c r="K144">
        <f t="shared" si="87"/>
        <v>0.74888071645895404</v>
      </c>
      <c r="L144">
        <f t="shared" si="88"/>
        <v>-0.66270481552190608</v>
      </c>
      <c r="M144">
        <f t="shared" si="89"/>
        <v>0.99999999999999989</v>
      </c>
      <c r="N144">
        <f t="shared" si="90"/>
        <v>1.2161566528492949E-3</v>
      </c>
      <c r="O144">
        <f t="shared" si="91"/>
        <v>1.358318520631652E-3</v>
      </c>
      <c r="P144">
        <f t="shared" si="92"/>
        <v>1.8232021851019597E-3</v>
      </c>
      <c r="Q144">
        <f t="shared" si="93"/>
        <v>548.48552078938883</v>
      </c>
      <c r="R144">
        <v>51</v>
      </c>
      <c r="S144">
        <f t="shared" si="94"/>
        <v>0.1355278180176068</v>
      </c>
      <c r="T144">
        <f t="shared" si="95"/>
        <v>38.192916539406653</v>
      </c>
      <c r="U144">
        <f t="shared" si="96"/>
        <v>-33.797945591617207</v>
      </c>
      <c r="V144">
        <f t="shared" si="97"/>
        <v>5.087690047540101</v>
      </c>
      <c r="W144">
        <f t="shared" si="98"/>
        <v>5.9077262052949315</v>
      </c>
      <c r="X144">
        <f t="shared" si="99"/>
        <v>7.7965260813112813</v>
      </c>
      <c r="Y144">
        <f t="shared" si="100"/>
        <v>4059.9766579370007</v>
      </c>
      <c r="Z144">
        <f t="shared" si="101"/>
        <v>4714.3655118253555</v>
      </c>
      <c r="AA144">
        <f t="shared" si="102"/>
        <v>0</v>
      </c>
      <c r="AF144" s="2">
        <f t="shared" si="80"/>
        <v>6.8486999999812781</v>
      </c>
      <c r="AG144">
        <f t="shared" si="81"/>
        <v>-6.0605999998415427</v>
      </c>
      <c r="AH144">
        <f t="shared" si="103"/>
        <v>6.8486999999812781</v>
      </c>
      <c r="AI144">
        <f t="shared" si="103"/>
        <v>6.0605999998415427</v>
      </c>
      <c r="AJ144">
        <f t="shared" si="104"/>
        <v>9.1452481676454731</v>
      </c>
      <c r="AK144">
        <f t="shared" si="113"/>
        <v>-0.84637150088532442</v>
      </c>
      <c r="AL144">
        <f t="shared" si="105"/>
        <v>0.99648471347803735</v>
      </c>
      <c r="AM144">
        <f t="shared" si="82"/>
        <v>-0.66270481552190608</v>
      </c>
      <c r="AN144">
        <f t="shared" si="106"/>
        <v>1.1967286479028274</v>
      </c>
      <c r="AO144">
        <f t="shared" si="107"/>
        <v>-4.3221098328973154E-2</v>
      </c>
      <c r="AP144">
        <f t="shared" si="108"/>
        <v>2.231851025750737E-3</v>
      </c>
      <c r="AQ144">
        <f t="shared" si="83"/>
        <v>4.3278684126991554E-2</v>
      </c>
      <c r="AR144">
        <f t="shared" si="109"/>
        <v>23.106062953894927</v>
      </c>
      <c r="AS144">
        <v>85</v>
      </c>
      <c r="AT144">
        <f t="shared" si="110"/>
        <v>3.2289815669039192E-2</v>
      </c>
      <c r="AU144">
        <f t="shared" si="111"/>
        <v>-0.15044515699265565</v>
      </c>
    </row>
    <row r="145" spans="1:47" x14ac:dyDescent="0.2">
      <c r="A145" s="3" t="s">
        <v>149</v>
      </c>
      <c r="B145">
        <v>14.7563827</v>
      </c>
      <c r="C145">
        <v>47.224452700000001</v>
      </c>
      <c r="D145">
        <f t="shared" si="112"/>
        <v>8.2100000000195905E-5</v>
      </c>
      <c r="E145">
        <f t="shared" si="112"/>
        <v>-6.8800000001090211E-5</v>
      </c>
      <c r="F145">
        <f t="shared" si="78"/>
        <v>6.2050642740400945E-5</v>
      </c>
      <c r="G145">
        <f t="shared" si="79"/>
        <v>-5.1998589775847096E-5</v>
      </c>
      <c r="H145">
        <f t="shared" si="84"/>
        <v>6.8876213441845051</v>
      </c>
      <c r="I145">
        <f t="shared" si="85"/>
        <v>-5.7718434651190273</v>
      </c>
      <c r="J145">
        <f t="shared" si="86"/>
        <v>8.9862953861256525</v>
      </c>
      <c r="K145">
        <f t="shared" si="87"/>
        <v>0.76645837336024081</v>
      </c>
      <c r="L145">
        <f t="shared" si="88"/>
        <v>-0.64229398401820148</v>
      </c>
      <c r="M145">
        <f t="shared" si="89"/>
        <v>1</v>
      </c>
      <c r="N145">
        <f t="shared" si="90"/>
        <v>2.5430936931054348E-3</v>
      </c>
      <c r="O145">
        <f t="shared" si="91"/>
        <v>2.9529906721702521E-3</v>
      </c>
      <c r="P145">
        <f t="shared" si="92"/>
        <v>3.8971116794155589E-3</v>
      </c>
      <c r="Q145">
        <f t="shared" si="93"/>
        <v>256.60029331003614</v>
      </c>
      <c r="R145">
        <v>51</v>
      </c>
      <c r="S145">
        <f t="shared" si="94"/>
        <v>0.17620187031618925</v>
      </c>
      <c r="T145">
        <f t="shared" si="95"/>
        <v>39.089377041372281</v>
      </c>
      <c r="U145">
        <f t="shared" si="96"/>
        <v>-32.756993184928277</v>
      </c>
      <c r="V145">
        <f t="shared" si="97"/>
        <v>-14.13684471289009</v>
      </c>
      <c r="W145">
        <f t="shared" si="98"/>
        <v>-15.864060302287008</v>
      </c>
      <c r="X145">
        <f t="shared" si="99"/>
        <v>21.248971450660079</v>
      </c>
      <c r="Y145">
        <f t="shared" si="100"/>
        <v>-11281.202080886293</v>
      </c>
      <c r="Z145">
        <f t="shared" si="101"/>
        <v>-12659.520121225032</v>
      </c>
      <c r="AA145">
        <f t="shared" si="102"/>
        <v>0</v>
      </c>
      <c r="AF145" s="2">
        <f t="shared" si="80"/>
        <v>9.1131000000217455</v>
      </c>
      <c r="AG145">
        <f t="shared" si="81"/>
        <v>-7.6368000001210135</v>
      </c>
      <c r="AH145">
        <f t="shared" si="103"/>
        <v>9.1131000000217455</v>
      </c>
      <c r="AI145">
        <f t="shared" si="103"/>
        <v>7.6368000001210135</v>
      </c>
      <c r="AJ145">
        <f t="shared" si="104"/>
        <v>11.889882499513805</v>
      </c>
      <c r="AK145">
        <f t="shared" si="113"/>
        <v>-0.87330883447229246</v>
      </c>
      <c r="AL145">
        <f t="shared" si="105"/>
        <v>0.60121704318137081</v>
      </c>
      <c r="AM145">
        <f t="shared" si="82"/>
        <v>-0.64229398401820148</v>
      </c>
      <c r="AN145">
        <f t="shared" si="106"/>
        <v>0.87977468417642246</v>
      </c>
      <c r="AO145">
        <f t="shared" si="107"/>
        <v>1.8081146109034021E-2</v>
      </c>
      <c r="AP145">
        <f t="shared" si="108"/>
        <v>-3.8173734981928917E-3</v>
      </c>
      <c r="AQ145">
        <f t="shared" si="83"/>
        <v>1.8479723619170867E-2</v>
      </c>
      <c r="AR145">
        <f t="shared" si="109"/>
        <v>54.113363414299116</v>
      </c>
      <c r="AS145">
        <v>85</v>
      </c>
      <c r="AT145">
        <f t="shared" si="110"/>
        <v>-2.404427395376138E-2</v>
      </c>
      <c r="AU145">
        <f t="shared" si="111"/>
        <v>8.1016446062648947E-2</v>
      </c>
    </row>
    <row r="146" spans="1:47" x14ac:dyDescent="0.2">
      <c r="A146" s="3" t="s">
        <v>150</v>
      </c>
      <c r="B146">
        <v>14.756447100000001</v>
      </c>
      <c r="C146">
        <v>47.224391699999998</v>
      </c>
      <c r="D146">
        <f t="shared" si="112"/>
        <v>6.4400000001185731E-5</v>
      </c>
      <c r="E146">
        <f t="shared" si="112"/>
        <v>-6.1000000002309207E-5</v>
      </c>
      <c r="F146">
        <f t="shared" si="78"/>
        <v>4.8673098569377107E-5</v>
      </c>
      <c r="G146">
        <f t="shared" si="79"/>
        <v>-4.6103400819716361E-5</v>
      </c>
      <c r="H146">
        <f t="shared" si="84"/>
        <v>5.4027139412008589</v>
      </c>
      <c r="I146">
        <f t="shared" si="85"/>
        <v>-5.1174774909885166</v>
      </c>
      <c r="J146">
        <f t="shared" si="86"/>
        <v>7.4416324688350635</v>
      </c>
      <c r="K146">
        <f t="shared" si="87"/>
        <v>0.72601192867653364</v>
      </c>
      <c r="L146">
        <f t="shared" si="88"/>
        <v>-0.68768210636847305</v>
      </c>
      <c r="M146">
        <f t="shared" si="89"/>
        <v>1</v>
      </c>
      <c r="N146">
        <f t="shared" si="90"/>
        <v>-4.5009030914067508E-3</v>
      </c>
      <c r="O146">
        <f t="shared" si="91"/>
        <v>-5.0508157588886222E-3</v>
      </c>
      <c r="P146">
        <f t="shared" si="92"/>
        <v>6.7652692827760005E-3</v>
      </c>
      <c r="Q146">
        <f t="shared" si="93"/>
        <v>147.81377624478961</v>
      </c>
      <c r="R146">
        <v>51</v>
      </c>
      <c r="S146">
        <f t="shared" si="94"/>
        <v>0.14591436213402084</v>
      </c>
      <c r="T146">
        <f t="shared" si="95"/>
        <v>37.026608362503218</v>
      </c>
      <c r="U146">
        <f t="shared" si="96"/>
        <v>-35.071787424792127</v>
      </c>
      <c r="V146">
        <f t="shared" si="97"/>
        <v>15.957639619360251</v>
      </c>
      <c r="W146">
        <f t="shared" si="98"/>
        <v>18.126179396457914</v>
      </c>
      <c r="X146">
        <f t="shared" si="99"/>
        <v>24.149630260812511</v>
      </c>
      <c r="Y146">
        <f t="shared" si="100"/>
        <v>12734.196416249481</v>
      </c>
      <c r="Z146">
        <f t="shared" si="101"/>
        <v>14464.691158373416</v>
      </c>
      <c r="AA146">
        <f t="shared" si="102"/>
        <v>14464.691158373416</v>
      </c>
      <c r="AB146">
        <f t="shared" ref="AB146:AB205" si="114">((798)*(T146)^2)/(2*Y146)</f>
        <v>42.956532404920793</v>
      </c>
      <c r="AC146">
        <f t="shared" ref="AC146:AC205" si="115">((798)*(U146)^2)/(2*Z146)</f>
        <v>33.929661796522076</v>
      </c>
      <c r="AD146">
        <f t="shared" ref="AD143:AD206" si="116">SQRT((AC146)^2+(AB146)^2)</f>
        <v>54.740164649746717</v>
      </c>
      <c r="AF146" s="2">
        <f t="shared" si="80"/>
        <v>7.1484000001316161</v>
      </c>
      <c r="AG146">
        <f t="shared" si="81"/>
        <v>-6.771000000256322</v>
      </c>
      <c r="AH146">
        <f t="shared" si="103"/>
        <v>7.1484000001316161</v>
      </c>
      <c r="AI146">
        <f t="shared" si="103"/>
        <v>6.771000000256322</v>
      </c>
      <c r="AJ146">
        <f t="shared" si="104"/>
        <v>9.8461192134440871</v>
      </c>
      <c r="AK146">
        <f t="shared" si="113"/>
        <v>-0.81250476005928585</v>
      </c>
      <c r="AL146">
        <f t="shared" si="105"/>
        <v>0.81619974587432653</v>
      </c>
      <c r="AM146">
        <f t="shared" si="82"/>
        <v>-0.68768210636847293</v>
      </c>
      <c r="AN146">
        <f t="shared" si="106"/>
        <v>1.0672809867062634</v>
      </c>
      <c r="AO146">
        <f t="shared" si="107"/>
        <v>-2.0017565660690701E-2</v>
      </c>
      <c r="AP146">
        <f t="shared" si="108"/>
        <v>5.5531781425009847E-3</v>
      </c>
      <c r="AQ146">
        <f t="shared" si="83"/>
        <v>2.0773558252317158E-2</v>
      </c>
      <c r="AR146">
        <f t="shared" si="109"/>
        <v>48.138118075580834</v>
      </c>
      <c r="AS146">
        <v>85</v>
      </c>
      <c r="AT146">
        <f t="shared" si="110"/>
        <v>6.2922807393010023E-3</v>
      </c>
      <c r="AU146">
        <f t="shared" si="111"/>
        <v>-4.5579358365639748E-2</v>
      </c>
    </row>
    <row r="147" spans="1:47" x14ac:dyDescent="0.2">
      <c r="A147" s="3" t="s">
        <v>151</v>
      </c>
      <c r="B147">
        <v>14.7565195</v>
      </c>
      <c r="C147">
        <v>47.224332500000003</v>
      </c>
      <c r="D147">
        <f t="shared" si="112"/>
        <v>7.2399999998751241E-5</v>
      </c>
      <c r="E147">
        <f t="shared" si="112"/>
        <v>-5.9199999995485086E-5</v>
      </c>
      <c r="F147">
        <f t="shared" si="78"/>
        <v>5.4719446215795639E-5</v>
      </c>
      <c r="G147">
        <f t="shared" si="79"/>
        <v>-4.474297259370057E-5</v>
      </c>
      <c r="H147">
        <f t="shared" si="84"/>
        <v>6.0738585299533163</v>
      </c>
      <c r="I147">
        <f t="shared" si="85"/>
        <v>-4.9664699579007632</v>
      </c>
      <c r="J147">
        <f t="shared" si="86"/>
        <v>7.8458639603690221</v>
      </c>
      <c r="K147">
        <f t="shared" si="87"/>
        <v>0.77414782624750467</v>
      </c>
      <c r="L147">
        <f t="shared" si="88"/>
        <v>-0.63300485236391613</v>
      </c>
      <c r="M147">
        <f t="shared" si="89"/>
        <v>1</v>
      </c>
      <c r="N147">
        <f t="shared" si="90"/>
        <v>6.4684594102920505E-3</v>
      </c>
      <c r="O147">
        <f t="shared" si="91"/>
        <v>7.3474811116432722E-3</v>
      </c>
      <c r="P147">
        <f t="shared" si="92"/>
        <v>9.7890983153991491E-3</v>
      </c>
      <c r="Q147">
        <f t="shared" si="93"/>
        <v>102.15445465767857</v>
      </c>
      <c r="R147">
        <v>51</v>
      </c>
      <c r="S147">
        <f t="shared" si="94"/>
        <v>0.15384046981115729</v>
      </c>
      <c r="T147">
        <f t="shared" si="95"/>
        <v>39.481539138622736</v>
      </c>
      <c r="U147">
        <f t="shared" si="96"/>
        <v>-32.283247470559722</v>
      </c>
      <c r="V147">
        <f t="shared" si="97"/>
        <v>-34.591036751874931</v>
      </c>
      <c r="W147">
        <f t="shared" si="98"/>
        <v>-36.767622341133368</v>
      </c>
      <c r="X147">
        <f t="shared" si="99"/>
        <v>50.481658809807065</v>
      </c>
      <c r="Y147">
        <f t="shared" si="100"/>
        <v>-27603.647327996194</v>
      </c>
      <c r="Z147">
        <f t="shared" si="101"/>
        <v>-29340.562628224427</v>
      </c>
      <c r="AA147">
        <f t="shared" si="102"/>
        <v>0</v>
      </c>
      <c r="AF147" s="2">
        <f t="shared" si="80"/>
        <v>8.0363999998613878</v>
      </c>
      <c r="AG147">
        <f t="shared" si="81"/>
        <v>-6.5711999994988446</v>
      </c>
      <c r="AH147">
        <f t="shared" si="103"/>
        <v>8.0363999998613878</v>
      </c>
      <c r="AI147">
        <f t="shared" si="103"/>
        <v>6.5711999994988446</v>
      </c>
      <c r="AJ147">
        <f t="shared" si="104"/>
        <v>10.380963076284672</v>
      </c>
      <c r="AK147">
        <f t="shared" si="113"/>
        <v>-0.88536774880041214</v>
      </c>
      <c r="AL147">
        <f t="shared" si="105"/>
        <v>0.61910440801622124</v>
      </c>
      <c r="AM147">
        <f t="shared" si="82"/>
        <v>-0.63300485236391624</v>
      </c>
      <c r="AN147">
        <f t="shared" si="106"/>
        <v>0.88542950659065967</v>
      </c>
      <c r="AO147">
        <f t="shared" si="107"/>
        <v>2.6076142855049516E-3</v>
      </c>
      <c r="AP147">
        <f t="shared" si="108"/>
        <v>-9.7412749822026728E-3</v>
      </c>
      <c r="AQ147">
        <f t="shared" si="83"/>
        <v>1.0084249627059873E-2</v>
      </c>
      <c r="AR147">
        <f t="shared" si="109"/>
        <v>99.164542428285401</v>
      </c>
      <c r="AS147">
        <v>85</v>
      </c>
      <c r="AT147">
        <f t="shared" si="110"/>
        <v>-1.0774879882194058E-2</v>
      </c>
      <c r="AU147">
        <f t="shared" si="111"/>
        <v>1.9364667709617867E-2</v>
      </c>
    </row>
    <row r="148" spans="1:47" x14ac:dyDescent="0.2">
      <c r="A148" s="3" t="s">
        <v>152</v>
      </c>
      <c r="B148">
        <v>14.756577399999999</v>
      </c>
      <c r="C148">
        <v>47.224269900000003</v>
      </c>
      <c r="D148">
        <f t="shared" si="112"/>
        <v>5.7899999999833085E-5</v>
      </c>
      <c r="E148">
        <f t="shared" si="112"/>
        <v>-6.2599999999690681E-5</v>
      </c>
      <c r="F148">
        <f t="shared" si="78"/>
        <v>4.3760441104144755E-5</v>
      </c>
      <c r="G148">
        <f t="shared" si="79"/>
        <v>-4.7312670347388998E-5</v>
      </c>
      <c r="H148">
        <f t="shared" si="84"/>
        <v>4.8574089625600676</v>
      </c>
      <c r="I148">
        <f t="shared" si="85"/>
        <v>-5.251706408560179</v>
      </c>
      <c r="J148">
        <f t="shared" si="86"/>
        <v>7.1536593454868207</v>
      </c>
      <c r="K148">
        <f t="shared" si="87"/>
        <v>0.67901038167613659</v>
      </c>
      <c r="L148">
        <f t="shared" si="88"/>
        <v>-0.73412866827009782</v>
      </c>
      <c r="M148">
        <f t="shared" si="89"/>
        <v>1</v>
      </c>
      <c r="N148">
        <f t="shared" si="90"/>
        <v>-1.2125808585507693E-2</v>
      </c>
      <c r="O148">
        <f t="shared" si="91"/>
        <v>-1.2888805670985078E-2</v>
      </c>
      <c r="P148">
        <f t="shared" si="92"/>
        <v>1.7696229696655418E-2</v>
      </c>
      <c r="Q148">
        <f t="shared" si="93"/>
        <v>56.509212252652873</v>
      </c>
      <c r="R148">
        <v>51</v>
      </c>
      <c r="S148">
        <f t="shared" si="94"/>
        <v>0.14026783030366316</v>
      </c>
      <c r="T148">
        <f t="shared" si="95"/>
        <v>34.629529465482968</v>
      </c>
      <c r="U148">
        <f t="shared" si="96"/>
        <v>-37.440562081774992</v>
      </c>
      <c r="V148">
        <f t="shared" si="97"/>
        <v>-4.4005570041648632</v>
      </c>
      <c r="W148">
        <f t="shared" si="98"/>
        <v>-4.005928224428783</v>
      </c>
      <c r="X148">
        <f t="shared" si="99"/>
        <v>5.9508287562472821</v>
      </c>
      <c r="Y148">
        <f t="shared" si="100"/>
        <v>-3511.6444893235607</v>
      </c>
      <c r="Z148">
        <f t="shared" si="101"/>
        <v>-3196.7307230941688</v>
      </c>
      <c r="AA148">
        <f t="shared" si="102"/>
        <v>0</v>
      </c>
      <c r="AF148" s="2">
        <f t="shared" si="80"/>
        <v>6.4268999999814724</v>
      </c>
      <c r="AG148">
        <f t="shared" si="81"/>
        <v>-6.9485999999656656</v>
      </c>
      <c r="AH148">
        <f t="shared" si="103"/>
        <v>6.4268999999814724</v>
      </c>
      <c r="AI148">
        <f t="shared" si="103"/>
        <v>6.9485999999656656</v>
      </c>
      <c r="AJ148">
        <f t="shared" si="104"/>
        <v>9.4650982862981774</v>
      </c>
      <c r="AK148">
        <f t="shared" si="113"/>
        <v>-0.74641377529791053</v>
      </c>
      <c r="AL148">
        <f t="shared" si="105"/>
        <v>0.64617395563124058</v>
      </c>
      <c r="AM148">
        <f t="shared" si="82"/>
        <v>-0.73412866827009782</v>
      </c>
      <c r="AN148">
        <f t="shared" si="106"/>
        <v>0.97800086017965848</v>
      </c>
      <c r="AO148">
        <f t="shared" si="107"/>
        <v>1.144332405326795E-2</v>
      </c>
      <c r="AP148">
        <f t="shared" si="108"/>
        <v>-1.1271989317264359E-3</v>
      </c>
      <c r="AQ148">
        <f t="shared" si="83"/>
        <v>1.1498706136769739E-2</v>
      </c>
      <c r="AR148">
        <f t="shared" si="109"/>
        <v>86.966306304869519</v>
      </c>
      <c r="AS148">
        <v>85</v>
      </c>
      <c r="AT148">
        <f t="shared" si="110"/>
        <v>-3.5237928543635799E-3</v>
      </c>
      <c r="AU148">
        <f t="shared" si="111"/>
        <v>3.367690705966541E-2</v>
      </c>
    </row>
    <row r="149" spans="1:47" x14ac:dyDescent="0.2">
      <c r="A149" s="3" t="s">
        <v>153</v>
      </c>
      <c r="B149">
        <v>14.7566325</v>
      </c>
      <c r="C149">
        <v>47.224208400000002</v>
      </c>
      <c r="D149">
        <f t="shared" si="112"/>
        <v>5.5100000000862792E-5</v>
      </c>
      <c r="E149">
        <f t="shared" si="112"/>
        <v>-6.1500000001046828E-5</v>
      </c>
      <c r="F149">
        <f t="shared" si="78"/>
        <v>4.1644219428032523E-5</v>
      </c>
      <c r="G149">
        <f t="shared" si="79"/>
        <v>-4.6481297546778419E-5</v>
      </c>
      <c r="H149">
        <f t="shared" si="84"/>
        <v>4.6225083565116103</v>
      </c>
      <c r="I149">
        <f t="shared" si="85"/>
        <v>-5.1594240276924044</v>
      </c>
      <c r="J149">
        <f t="shared" si="86"/>
        <v>6.9272822812087984</v>
      </c>
      <c r="K149">
        <f t="shared" si="87"/>
        <v>0.66729031225575963</v>
      </c>
      <c r="L149">
        <f t="shared" si="88"/>
        <v>-0.74479771694709895</v>
      </c>
      <c r="M149">
        <f t="shared" si="89"/>
        <v>1</v>
      </c>
      <c r="N149">
        <f t="shared" si="90"/>
        <v>-1.6383320555753108E-3</v>
      </c>
      <c r="O149">
        <f t="shared" si="91"/>
        <v>-1.4914113409289112E-3</v>
      </c>
      <c r="P149">
        <f t="shared" si="92"/>
        <v>2.2154998786226543E-3</v>
      </c>
      <c r="Q149">
        <f t="shared" si="93"/>
        <v>451.36540500362662</v>
      </c>
      <c r="R149">
        <v>51</v>
      </c>
      <c r="S149">
        <f t="shared" si="94"/>
        <v>0.13582906433742742</v>
      </c>
      <c r="T149">
        <f t="shared" si="95"/>
        <v>34.031805925043741</v>
      </c>
      <c r="U149">
        <f t="shared" si="96"/>
        <v>-37.984683564302046</v>
      </c>
      <c r="V149">
        <f t="shared" si="97"/>
        <v>9.8897001367089992</v>
      </c>
      <c r="W149">
        <f t="shared" si="98"/>
        <v>9.2147463803104195</v>
      </c>
      <c r="X149">
        <f t="shared" si="99"/>
        <v>13.517311849900704</v>
      </c>
      <c r="Y149">
        <f t="shared" si="100"/>
        <v>7891.9807090937811</v>
      </c>
      <c r="Z149">
        <f t="shared" si="101"/>
        <v>7353.3676114877144</v>
      </c>
      <c r="AA149">
        <f t="shared" si="102"/>
        <v>7353.3676114877144</v>
      </c>
      <c r="AB149">
        <f t="shared" si="114"/>
        <v>58.55404099771043</v>
      </c>
      <c r="AC149">
        <f t="shared" si="115"/>
        <v>78.28952235533761</v>
      </c>
      <c r="AD149">
        <f t="shared" si="116"/>
        <v>97.764129555724381</v>
      </c>
      <c r="AF149" s="2">
        <f t="shared" si="80"/>
        <v>6.1161000000957699</v>
      </c>
      <c r="AG149">
        <f t="shared" si="81"/>
        <v>-6.826500000116198</v>
      </c>
      <c r="AH149">
        <f t="shared" si="103"/>
        <v>6.1161000000957699</v>
      </c>
      <c r="AI149">
        <f t="shared" si="103"/>
        <v>6.826500000116198</v>
      </c>
      <c r="AJ149">
        <f t="shared" si="104"/>
        <v>9.1655758936772731</v>
      </c>
      <c r="AK149">
        <f t="shared" si="113"/>
        <v>-0.73056467800361735</v>
      </c>
      <c r="AL149">
        <f t="shared" si="105"/>
        <v>0.75448614251738177</v>
      </c>
      <c r="AM149">
        <f t="shared" si="82"/>
        <v>-0.74479771694709884</v>
      </c>
      <c r="AN149">
        <f t="shared" si="106"/>
        <v>1.060175918619344</v>
      </c>
      <c r="AO149">
        <f t="shared" si="107"/>
        <v>-1.7730656272317014E-2</v>
      </c>
      <c r="AP149">
        <f t="shared" si="108"/>
        <v>2.9032355766758513E-3</v>
      </c>
      <c r="AQ149">
        <f t="shared" si="83"/>
        <v>1.7966773462720874E-2</v>
      </c>
      <c r="AR149">
        <f t="shared" si="109"/>
        <v>55.658296247508915</v>
      </c>
      <c r="AS149">
        <v>85</v>
      </c>
      <c r="AT149">
        <f t="shared" si="110"/>
        <v>9.0865027406653188E-3</v>
      </c>
      <c r="AU149">
        <f t="shared" si="111"/>
        <v>-6.0690499130471233E-2</v>
      </c>
    </row>
    <row r="150" spans="1:47" x14ac:dyDescent="0.2">
      <c r="A150" s="3" t="s">
        <v>154</v>
      </c>
      <c r="B150">
        <v>14.7566948</v>
      </c>
      <c r="C150">
        <v>47.224144099999997</v>
      </c>
      <c r="D150">
        <f t="shared" si="112"/>
        <v>6.2299999999737565E-5</v>
      </c>
      <c r="E150">
        <f t="shared" si="112"/>
        <v>-6.4300000005346192E-5</v>
      </c>
      <c r="F150">
        <f t="shared" si="78"/>
        <v>4.7085932310614737E-5</v>
      </c>
      <c r="G150">
        <f t="shared" si="79"/>
        <v>-4.8597519226918326E-5</v>
      </c>
      <c r="H150">
        <f t="shared" si="84"/>
        <v>5.226538486478236</v>
      </c>
      <c r="I150">
        <f t="shared" si="85"/>
        <v>-5.3943246341879343</v>
      </c>
      <c r="J150">
        <f t="shared" si="86"/>
        <v>7.5110214225260332</v>
      </c>
      <c r="K150">
        <f t="shared" si="87"/>
        <v>0.69584923174410251</v>
      </c>
      <c r="L150">
        <f t="shared" si="88"/>
        <v>-0.71818789093185254</v>
      </c>
      <c r="M150">
        <f t="shared" si="89"/>
        <v>1</v>
      </c>
      <c r="N150">
        <f t="shared" si="90"/>
        <v>4.1226729803999556E-3</v>
      </c>
      <c r="O150">
        <f t="shared" si="91"/>
        <v>3.8413081689235061E-3</v>
      </c>
      <c r="P150">
        <f t="shared" si="92"/>
        <v>5.6348984863933719E-3</v>
      </c>
      <c r="Q150">
        <f t="shared" si="93"/>
        <v>177.46548627534406</v>
      </c>
      <c r="R150">
        <v>51</v>
      </c>
      <c r="S150">
        <f t="shared" si="94"/>
        <v>0.14727492985345164</v>
      </c>
      <c r="T150">
        <f t="shared" si="95"/>
        <v>35.48831081894923</v>
      </c>
      <c r="U150">
        <f t="shared" si="96"/>
        <v>-36.627582437524481</v>
      </c>
      <c r="V150">
        <f t="shared" si="97"/>
        <v>-10.074108977702029</v>
      </c>
      <c r="W150">
        <f t="shared" si="98"/>
        <v>-9.4228461088660715</v>
      </c>
      <c r="X150">
        <f t="shared" si="99"/>
        <v>13.794118329418124</v>
      </c>
      <c r="Y150">
        <f t="shared" si="100"/>
        <v>-8039.1389642062186</v>
      </c>
      <c r="Z150">
        <f t="shared" si="101"/>
        <v>-7519.4311948751247</v>
      </c>
      <c r="AA150">
        <f t="shared" si="102"/>
        <v>0</v>
      </c>
      <c r="AF150" s="2">
        <f t="shared" si="80"/>
        <v>6.9152999999708697</v>
      </c>
      <c r="AG150">
        <f t="shared" si="81"/>
        <v>-7.1373000005934273</v>
      </c>
      <c r="AH150">
        <f t="shared" si="103"/>
        <v>6.9152999999708697</v>
      </c>
      <c r="AI150">
        <f t="shared" si="103"/>
        <v>7.1373000005934273</v>
      </c>
      <c r="AJ150">
        <f t="shared" si="104"/>
        <v>9.9379286266338251</v>
      </c>
      <c r="AK150">
        <f t="shared" si="113"/>
        <v>-0.76960168906601378</v>
      </c>
      <c r="AL150">
        <f t="shared" si="105"/>
        <v>0.59197446680875521</v>
      </c>
      <c r="AM150">
        <f t="shared" si="82"/>
        <v>-0.71818789093185242</v>
      </c>
      <c r="AN150">
        <f t="shared" si="106"/>
        <v>0.93071349836276274</v>
      </c>
      <c r="AO150">
        <f t="shared" si="107"/>
        <v>2.1734972737742136E-2</v>
      </c>
      <c r="AP150">
        <f t="shared" si="108"/>
        <v>-2.4186602868881421E-3</v>
      </c>
      <c r="AQ150">
        <f t="shared" si="83"/>
        <v>2.1869132527234905E-2</v>
      </c>
      <c r="AR150">
        <f t="shared" si="109"/>
        <v>45.72655082475913</v>
      </c>
      <c r="AS150">
        <v>85</v>
      </c>
      <c r="AT150">
        <f t="shared" si="110"/>
        <v>-1.3639014554885583E-2</v>
      </c>
      <c r="AU150">
        <f t="shared" si="111"/>
        <v>9.7382748618289827E-2</v>
      </c>
    </row>
    <row r="151" spans="1:47" x14ac:dyDescent="0.2">
      <c r="A151" s="3" t="s">
        <v>155</v>
      </c>
      <c r="B151">
        <v>14.756747799999999</v>
      </c>
      <c r="C151">
        <v>47.2240854</v>
      </c>
      <c r="D151">
        <f t="shared" si="112"/>
        <v>5.2999999999414626E-5</v>
      </c>
      <c r="E151">
        <f t="shared" si="112"/>
        <v>-5.8699999996747465E-5</v>
      </c>
      <c r="F151">
        <f t="shared" si="78"/>
        <v>4.0057053169270154E-5</v>
      </c>
      <c r="G151">
        <f t="shared" si="79"/>
        <v>-4.4365075866638512E-5</v>
      </c>
      <c r="H151">
        <f t="shared" si="84"/>
        <v>4.4463329017889874</v>
      </c>
      <c r="I151">
        <f t="shared" si="85"/>
        <v>-4.9245234211968745</v>
      </c>
      <c r="J151">
        <f t="shared" si="86"/>
        <v>6.6348177970045148</v>
      </c>
      <c r="K151">
        <f t="shared" si="87"/>
        <v>0.67015147029303745</v>
      </c>
      <c r="L151">
        <f t="shared" si="88"/>
        <v>-0.74222436423502036</v>
      </c>
      <c r="M151">
        <f t="shared" si="89"/>
        <v>1</v>
      </c>
      <c r="N151">
        <f t="shared" si="90"/>
        <v>-3.4213404549740508E-3</v>
      </c>
      <c r="O151">
        <f t="shared" si="91"/>
        <v>-3.2001603977697239E-3</v>
      </c>
      <c r="P151">
        <f t="shared" si="92"/>
        <v>4.6847195305904626E-3</v>
      </c>
      <c r="Q151">
        <f t="shared" si="93"/>
        <v>213.45995069078552</v>
      </c>
      <c r="R151">
        <v>51</v>
      </c>
      <c r="S151">
        <f t="shared" si="94"/>
        <v>0.13009446660793167</v>
      </c>
      <c r="T151">
        <f t="shared" si="95"/>
        <v>34.177724984944909</v>
      </c>
      <c r="U151">
        <f t="shared" si="96"/>
        <v>-37.853442575986037</v>
      </c>
      <c r="V151">
        <f t="shared" si="97"/>
        <v>-2.7056281463719665</v>
      </c>
      <c r="W151">
        <f t="shared" si="98"/>
        <v>-2.4153012771593549</v>
      </c>
      <c r="X151">
        <f t="shared" si="99"/>
        <v>3.6268586856793599</v>
      </c>
      <c r="Y151">
        <f t="shared" si="100"/>
        <v>-2159.0912608048293</v>
      </c>
      <c r="Z151">
        <f t="shared" si="101"/>
        <v>-1927.4104191731653</v>
      </c>
      <c r="AA151">
        <f t="shared" si="102"/>
        <v>0</v>
      </c>
      <c r="AF151" s="2">
        <f t="shared" si="80"/>
        <v>5.8829999999350235</v>
      </c>
      <c r="AG151">
        <f t="shared" si="81"/>
        <v>-6.5156999996389686</v>
      </c>
      <c r="AH151">
        <f t="shared" si="103"/>
        <v>5.8829999999350235</v>
      </c>
      <c r="AI151">
        <f t="shared" si="103"/>
        <v>6.5156999996389686</v>
      </c>
      <c r="AJ151">
        <f t="shared" si="104"/>
        <v>8.7786123894685506</v>
      </c>
      <c r="AK151">
        <f t="shared" si="113"/>
        <v>-0.73441284480991098</v>
      </c>
      <c r="AL151">
        <f t="shared" si="105"/>
        <v>0.80797507457826856</v>
      </c>
      <c r="AM151">
        <f t="shared" si="82"/>
        <v>-0.74222436423502047</v>
      </c>
      <c r="AN151">
        <f t="shared" si="106"/>
        <v>1.0971420728437311</v>
      </c>
      <c r="AO151">
        <f t="shared" si="107"/>
        <v>-3.5888059811509818E-2</v>
      </c>
      <c r="AP151">
        <f t="shared" si="108"/>
        <v>-8.5694887488434255E-4</v>
      </c>
      <c r="AQ151">
        <f t="shared" si="83"/>
        <v>3.5898289630686746E-2</v>
      </c>
      <c r="AR151">
        <f t="shared" si="109"/>
        <v>27.856480358472993</v>
      </c>
      <c r="AS151">
        <v>85</v>
      </c>
      <c r="AT151">
        <f t="shared" si="110"/>
        <v>2.2825891315399152E-2</v>
      </c>
      <c r="AU151">
        <f t="shared" si="111"/>
        <v>-0.15084399552680455</v>
      </c>
    </row>
    <row r="152" spans="1:47" x14ac:dyDescent="0.2">
      <c r="A152" s="3" t="s">
        <v>156</v>
      </c>
      <c r="B152">
        <v>14.7568117</v>
      </c>
      <c r="C152">
        <v>47.224012999999999</v>
      </c>
      <c r="D152">
        <f t="shared" si="112"/>
        <v>6.3900000000671753E-5</v>
      </c>
      <c r="E152">
        <f t="shared" si="112"/>
        <v>-7.2400000000527598E-5</v>
      </c>
      <c r="F152">
        <f t="shared" si="78"/>
        <v>4.8295201840972495E-5</v>
      </c>
      <c r="G152">
        <f t="shared" si="79"/>
        <v>-5.4719446217138193E-5</v>
      </c>
      <c r="H152">
        <f t="shared" si="84"/>
        <v>5.3607674043479472</v>
      </c>
      <c r="I152">
        <f t="shared" si="85"/>
        <v>-6.0738585301023393</v>
      </c>
      <c r="J152">
        <f t="shared" si="86"/>
        <v>8.1012088361686097</v>
      </c>
      <c r="K152">
        <f t="shared" si="87"/>
        <v>0.66172438123237809</v>
      </c>
      <c r="L152">
        <f t="shared" si="88"/>
        <v>-0.7497471862452213</v>
      </c>
      <c r="M152">
        <f t="shared" si="89"/>
        <v>1</v>
      </c>
      <c r="N152">
        <f t="shared" si="90"/>
        <v>-1.2701311955339639E-3</v>
      </c>
      <c r="O152">
        <f t="shared" si="91"/>
        <v>-1.1338400300302651E-3</v>
      </c>
      <c r="P152">
        <f t="shared" si="92"/>
        <v>1.7025940407412359E-3</v>
      </c>
      <c r="Q152">
        <f t="shared" si="93"/>
        <v>587.33906972013312</v>
      </c>
      <c r="R152">
        <v>51</v>
      </c>
      <c r="S152">
        <f t="shared" si="94"/>
        <v>0.15884723208173746</v>
      </c>
      <c r="T152">
        <f t="shared" si="95"/>
        <v>33.74794344285128</v>
      </c>
      <c r="U152">
        <f t="shared" si="96"/>
        <v>-38.237106498506286</v>
      </c>
      <c r="V152">
        <f t="shared" si="97"/>
        <v>4.6717210181479372</v>
      </c>
      <c r="W152">
        <f t="shared" si="98"/>
        <v>4.183124953428317</v>
      </c>
      <c r="X152">
        <f t="shared" si="99"/>
        <v>6.2708461667784396</v>
      </c>
      <c r="Y152">
        <f t="shared" si="100"/>
        <v>3728.0333724820539</v>
      </c>
      <c r="Z152">
        <f t="shared" si="101"/>
        <v>3338.1337128357968</v>
      </c>
      <c r="AA152">
        <f t="shared" si="102"/>
        <v>0</v>
      </c>
      <c r="AF152" s="2">
        <f t="shared" si="80"/>
        <v>7.0929000000745646</v>
      </c>
      <c r="AG152">
        <f t="shared" si="81"/>
        <v>-8.0364000000585634</v>
      </c>
      <c r="AH152">
        <f t="shared" si="103"/>
        <v>7.0929000000745646</v>
      </c>
      <c r="AI152">
        <f t="shared" si="103"/>
        <v>8.0364000000585634</v>
      </c>
      <c r="AJ152">
        <f t="shared" si="104"/>
        <v>10.718813151277478</v>
      </c>
      <c r="AK152">
        <f t="shared" si="113"/>
        <v>-0.72311638350317897</v>
      </c>
      <c r="AL152">
        <f t="shared" si="105"/>
        <v>0.4929277080829601</v>
      </c>
      <c r="AM152">
        <f t="shared" si="82"/>
        <v>-0.7497471862452213</v>
      </c>
      <c r="AN152">
        <f t="shared" si="106"/>
        <v>0.8972728507419282</v>
      </c>
      <c r="AO152">
        <f t="shared" si="107"/>
        <v>2.214609677497455E-2</v>
      </c>
      <c r="AP152">
        <f t="shared" si="108"/>
        <v>8.9109626823400507E-4</v>
      </c>
      <c r="AQ152">
        <f t="shared" si="83"/>
        <v>2.2164017120680057E-2</v>
      </c>
      <c r="AR152">
        <f t="shared" si="109"/>
        <v>45.118174857704545</v>
      </c>
      <c r="AS152">
        <v>85</v>
      </c>
      <c r="AT152">
        <f t="shared" si="110"/>
        <v>-3.3657543132963791E-2</v>
      </c>
      <c r="AU152">
        <f t="shared" si="111"/>
        <v>0.12965453064619961</v>
      </c>
    </row>
    <row r="153" spans="1:47" x14ac:dyDescent="0.2">
      <c r="A153" s="3" t="s">
        <v>157</v>
      </c>
      <c r="B153">
        <v>14.7568593</v>
      </c>
      <c r="C153">
        <v>47.223960599999998</v>
      </c>
      <c r="D153">
        <f t="shared" si="112"/>
        <v>4.7600000000258547E-5</v>
      </c>
      <c r="E153">
        <f t="shared" si="112"/>
        <v>-5.2400000001284752E-5</v>
      </c>
      <c r="F153">
        <f t="shared" si="78"/>
        <v>3.5975768507333488E-5</v>
      </c>
      <c r="G153">
        <f t="shared" si="79"/>
        <v>-3.9603577097064201E-5</v>
      </c>
      <c r="H153">
        <f t="shared" si="84"/>
        <v>3.9933103043140172</v>
      </c>
      <c r="I153">
        <f t="shared" si="85"/>
        <v>-4.3959970577741263</v>
      </c>
      <c r="J153">
        <f t="shared" si="86"/>
        <v>5.9389660142569669</v>
      </c>
      <c r="K153">
        <f t="shared" si="87"/>
        <v>0.67239150632075584</v>
      </c>
      <c r="L153">
        <f t="shared" si="88"/>
        <v>-0.74019569184622047</v>
      </c>
      <c r="M153">
        <f t="shared" si="89"/>
        <v>1</v>
      </c>
      <c r="N153">
        <f t="shared" si="90"/>
        <v>1.3167325153689859E-3</v>
      </c>
      <c r="O153">
        <f t="shared" si="91"/>
        <v>1.1790208834460952E-3</v>
      </c>
      <c r="P153">
        <f t="shared" si="92"/>
        <v>1.7674486585561536E-3</v>
      </c>
      <c r="Q153">
        <f t="shared" si="93"/>
        <v>565.78729750311948</v>
      </c>
      <c r="R153">
        <v>51</v>
      </c>
      <c r="S153">
        <f t="shared" si="94"/>
        <v>0.11645031400503857</v>
      </c>
      <c r="T153">
        <f t="shared" si="95"/>
        <v>34.291966822358546</v>
      </c>
      <c r="U153">
        <f t="shared" si="96"/>
        <v>-37.749980284157246</v>
      </c>
      <c r="V153">
        <f t="shared" si="97"/>
        <v>-16.371515112616077</v>
      </c>
      <c r="W153">
        <f t="shared" si="98"/>
        <v>-14.038883762411261</v>
      </c>
      <c r="X153">
        <f t="shared" si="99"/>
        <v>21.566565892072646</v>
      </c>
      <c r="Y153">
        <f t="shared" si="100"/>
        <v>-13064.46905986763</v>
      </c>
      <c r="Z153">
        <f t="shared" si="101"/>
        <v>-11203.029242404187</v>
      </c>
      <c r="AA153">
        <f t="shared" si="102"/>
        <v>0</v>
      </c>
      <c r="AF153" s="2">
        <f t="shared" si="80"/>
        <v>5.2836000000286987</v>
      </c>
      <c r="AG153">
        <f t="shared" si="81"/>
        <v>-5.8164000001426075</v>
      </c>
      <c r="AH153">
        <f t="shared" si="103"/>
        <v>5.2836000000286987</v>
      </c>
      <c r="AI153">
        <f t="shared" si="103"/>
        <v>5.8164000001426075</v>
      </c>
      <c r="AJ153">
        <f t="shared" si="104"/>
        <v>7.8579219849755564</v>
      </c>
      <c r="AK153">
        <f t="shared" si="113"/>
        <v>-0.7374349765108722</v>
      </c>
      <c r="AL153">
        <f t="shared" si="105"/>
        <v>0.73030758144402108</v>
      </c>
      <c r="AM153">
        <f t="shared" si="82"/>
        <v>-0.74019569184622036</v>
      </c>
      <c r="AN153">
        <f t="shared" si="106"/>
        <v>1.0398263440316946</v>
      </c>
      <c r="AO153">
        <f t="shared" si="107"/>
        <v>-1.9241784731297815E-2</v>
      </c>
      <c r="AP153">
        <f t="shared" si="108"/>
        <v>-4.7365121310901587E-3</v>
      </c>
      <c r="AQ153">
        <f t="shared" si="83"/>
        <v>1.9816175887732979E-2</v>
      </c>
      <c r="AR153">
        <f t="shared" si="109"/>
        <v>50.463823376690996</v>
      </c>
      <c r="AS153">
        <v>85</v>
      </c>
      <c r="AT153">
        <f t="shared" si="110"/>
        <v>1.4891510192705666E-2</v>
      </c>
      <c r="AU153">
        <f t="shared" si="111"/>
        <v>-7.8503844173086382E-2</v>
      </c>
    </row>
    <row r="154" spans="1:47" x14ac:dyDescent="0.2">
      <c r="A154" s="3" t="s">
        <v>158</v>
      </c>
      <c r="B154">
        <v>14.756911000000001</v>
      </c>
      <c r="C154">
        <v>47.223896699999997</v>
      </c>
      <c r="D154">
        <f t="shared" si="112"/>
        <v>5.1700000000209911E-5</v>
      </c>
      <c r="E154">
        <f t="shared" si="112"/>
        <v>-6.3900000000671753E-5</v>
      </c>
      <c r="F154">
        <f t="shared" si="78"/>
        <v>3.9074521677029224E-5</v>
      </c>
      <c r="G154">
        <f t="shared" si="79"/>
        <v>-4.8295201840972495E-5</v>
      </c>
      <c r="H154">
        <f t="shared" si="84"/>
        <v>4.337271906150244</v>
      </c>
      <c r="I154">
        <f t="shared" si="85"/>
        <v>-5.3607674043479472</v>
      </c>
      <c r="J154">
        <f t="shared" si="86"/>
        <v>6.8956330203542295</v>
      </c>
      <c r="K154">
        <f t="shared" si="87"/>
        <v>0.62898821520050063</v>
      </c>
      <c r="L154">
        <f t="shared" si="88"/>
        <v>-0.77741483465321704</v>
      </c>
      <c r="M154">
        <f t="shared" si="89"/>
        <v>1</v>
      </c>
      <c r="N154">
        <f t="shared" si="90"/>
        <v>-7.3082235217480796E-3</v>
      </c>
      <c r="O154">
        <f t="shared" si="91"/>
        <v>-6.2669398541175363E-3</v>
      </c>
      <c r="P154">
        <f t="shared" si="92"/>
        <v>9.627287581606702E-3</v>
      </c>
      <c r="Q154">
        <f t="shared" si="93"/>
        <v>103.87141669171054</v>
      </c>
      <c r="R154">
        <v>51</v>
      </c>
      <c r="S154">
        <f t="shared" si="94"/>
        <v>0.13520849059518097</v>
      </c>
      <c r="T154">
        <f t="shared" si="95"/>
        <v>32.078398975225532</v>
      </c>
      <c r="U154">
        <f t="shared" si="96"/>
        <v>-39.648156567314068</v>
      </c>
      <c r="V154">
        <f t="shared" si="97"/>
        <v>17.70592932219828</v>
      </c>
      <c r="W154">
        <f t="shared" si="98"/>
        <v>15.125139204147379</v>
      </c>
      <c r="X154">
        <f t="shared" si="99"/>
        <v>23.28668652057473</v>
      </c>
      <c r="Y154">
        <f t="shared" si="100"/>
        <v>14129.331599114228</v>
      </c>
      <c r="Z154">
        <f t="shared" si="101"/>
        <v>12069.861084909608</v>
      </c>
      <c r="AA154">
        <f t="shared" si="102"/>
        <v>12069.861084909608</v>
      </c>
      <c r="AB154">
        <f t="shared" si="114"/>
        <v>29.058731176669802</v>
      </c>
      <c r="AC154">
        <f t="shared" si="115"/>
        <v>51.96568104163984</v>
      </c>
      <c r="AD154">
        <f t="shared" si="116"/>
        <v>59.538574585888497</v>
      </c>
      <c r="AF154" s="2">
        <f t="shared" si="80"/>
        <v>5.7387000000233002</v>
      </c>
      <c r="AG154">
        <f t="shared" si="81"/>
        <v>-7.0929000000745646</v>
      </c>
      <c r="AH154">
        <f t="shared" si="103"/>
        <v>5.7387000000233002</v>
      </c>
      <c r="AI154">
        <f t="shared" si="103"/>
        <v>7.0929000000745646</v>
      </c>
      <c r="AJ154">
        <f t="shared" si="104"/>
        <v>9.1237003513555379</v>
      </c>
      <c r="AK154">
        <f t="shared" si="113"/>
        <v>-0.68025105175997003</v>
      </c>
      <c r="AL154">
        <f t="shared" si="105"/>
        <v>0.579107138173789</v>
      </c>
      <c r="AM154">
        <f t="shared" si="82"/>
        <v>-0.77741483465321715</v>
      </c>
      <c r="AN154">
        <f t="shared" si="106"/>
        <v>0.96940131144058439</v>
      </c>
      <c r="AO154">
        <f t="shared" si="107"/>
        <v>3.441362870898414E-3</v>
      </c>
      <c r="AP154">
        <f t="shared" si="108"/>
        <v>3.8011460166269156E-3</v>
      </c>
      <c r="AQ154">
        <f t="shared" si="83"/>
        <v>5.1275422425287581E-3</v>
      </c>
      <c r="AR154">
        <f t="shared" si="109"/>
        <v>195.02520948649044</v>
      </c>
      <c r="AS154">
        <v>85</v>
      </c>
      <c r="AT154">
        <f t="shared" si="110"/>
        <v>-1.4504202383119637E-2</v>
      </c>
      <c r="AU154">
        <f t="shared" si="111"/>
        <v>3.5425032664199829E-2</v>
      </c>
    </row>
    <row r="155" spans="1:47" x14ac:dyDescent="0.2">
      <c r="A155" s="3" t="s">
        <v>159</v>
      </c>
      <c r="B155">
        <v>14.756958600000001</v>
      </c>
      <c r="C155">
        <v>47.223843899999999</v>
      </c>
      <c r="D155">
        <f t="shared" si="112"/>
        <v>4.7600000000258547E-5</v>
      </c>
      <c r="E155">
        <f t="shared" si="112"/>
        <v>-5.2799999998853764E-5</v>
      </c>
      <c r="F155">
        <f t="shared" si="78"/>
        <v>3.5975768507333488E-5</v>
      </c>
      <c r="G155">
        <f t="shared" si="79"/>
        <v>-3.9905894477639796E-5</v>
      </c>
      <c r="H155">
        <f t="shared" si="84"/>
        <v>3.9933103043140172</v>
      </c>
      <c r="I155">
        <f t="shared" si="85"/>
        <v>-4.4295542870180169</v>
      </c>
      <c r="J155">
        <f t="shared" si="86"/>
        <v>5.9638476144331696</v>
      </c>
      <c r="K155">
        <f t="shared" si="87"/>
        <v>0.66958624070973338</v>
      </c>
      <c r="L155">
        <f t="shared" si="88"/>
        <v>-0.74273431740576445</v>
      </c>
      <c r="M155">
        <f t="shared" si="89"/>
        <v>0.99999999999999989</v>
      </c>
      <c r="N155">
        <f t="shared" si="90"/>
        <v>5.8874979845066093E-3</v>
      </c>
      <c r="O155">
        <f t="shared" si="91"/>
        <v>5.0293449702274087E-3</v>
      </c>
      <c r="P155">
        <f t="shared" si="92"/>
        <v>7.7431868986303776E-3</v>
      </c>
      <c r="Q155">
        <f t="shared" si="93"/>
        <v>129.14579140235927</v>
      </c>
      <c r="R155">
        <v>51</v>
      </c>
      <c r="S155">
        <f t="shared" si="94"/>
        <v>0.11693818851829745</v>
      </c>
      <c r="T155">
        <f t="shared" si="95"/>
        <v>34.148898276196405</v>
      </c>
      <c r="U155">
        <f t="shared" si="96"/>
        <v>-37.87945018769399</v>
      </c>
      <c r="V155">
        <f t="shared" si="97"/>
        <v>-22.464194914272593</v>
      </c>
      <c r="W155">
        <f t="shared" si="98"/>
        <v>-18.937118062100332</v>
      </c>
      <c r="X155">
        <f t="shared" si="99"/>
        <v>29.381192856049211</v>
      </c>
      <c r="Y155">
        <f t="shared" si="100"/>
        <v>-17926.427541589528</v>
      </c>
      <c r="Z155">
        <f t="shared" si="101"/>
        <v>-15111.820213556064</v>
      </c>
      <c r="AA155">
        <f t="shared" si="102"/>
        <v>0</v>
      </c>
      <c r="AF155" s="2">
        <f t="shared" si="80"/>
        <v>5.2836000000286987</v>
      </c>
      <c r="AG155">
        <f t="shared" si="81"/>
        <v>-5.8607999998727678</v>
      </c>
      <c r="AH155">
        <f t="shared" si="103"/>
        <v>5.2836000000286987</v>
      </c>
      <c r="AI155">
        <f t="shared" si="103"/>
        <v>5.8607999998727678</v>
      </c>
      <c r="AJ155">
        <f t="shared" si="104"/>
        <v>7.8908431487903687</v>
      </c>
      <c r="AK155">
        <f t="shared" si="113"/>
        <v>-0.73365157170111073</v>
      </c>
      <c r="AL155">
        <f t="shared" si="105"/>
        <v>0.61050510180814677</v>
      </c>
      <c r="AM155">
        <f t="shared" si="82"/>
        <v>-0.74273431740576445</v>
      </c>
      <c r="AN155">
        <f t="shared" si="106"/>
        <v>0.96144201363679882</v>
      </c>
      <c r="AO155">
        <f t="shared" si="107"/>
        <v>1.224908106532775E-2</v>
      </c>
      <c r="AP155">
        <f t="shared" si="108"/>
        <v>-5.4292495265251461E-3</v>
      </c>
      <c r="AQ155">
        <f t="shared" si="83"/>
        <v>1.3398385625374586E-2</v>
      </c>
      <c r="AR155">
        <f t="shared" si="109"/>
        <v>74.635857480183731</v>
      </c>
      <c r="AS155">
        <v>85</v>
      </c>
      <c r="AT155">
        <f t="shared" si="110"/>
        <v>-1.2393223106219049E-3</v>
      </c>
      <c r="AU155">
        <f t="shared" si="111"/>
        <v>5.307724661997508E-2</v>
      </c>
    </row>
    <row r="156" spans="1:47" x14ac:dyDescent="0.2">
      <c r="A156" s="3" t="s">
        <v>160</v>
      </c>
      <c r="B156">
        <v>14.757002</v>
      </c>
      <c r="C156">
        <v>47.223788800000001</v>
      </c>
      <c r="D156">
        <f t="shared" si="112"/>
        <v>4.3399999999138572E-5</v>
      </c>
      <c r="E156">
        <f t="shared" si="112"/>
        <v>-5.5099999997310078E-5</v>
      </c>
      <c r="F156">
        <f t="shared" si="78"/>
        <v>3.280143599115131E-5</v>
      </c>
      <c r="G156">
        <f t="shared" si="79"/>
        <v>-4.1644219425347402E-5</v>
      </c>
      <c r="H156">
        <f t="shared" si="84"/>
        <v>3.6409593950177954</v>
      </c>
      <c r="I156">
        <f t="shared" si="85"/>
        <v>-4.6225083562135616</v>
      </c>
      <c r="J156">
        <f t="shared" si="86"/>
        <v>5.8842305205891243</v>
      </c>
      <c r="K156">
        <f t="shared" si="87"/>
        <v>0.61876559429103839</v>
      </c>
      <c r="L156">
        <f t="shared" si="88"/>
        <v>-0.78557567383521876</v>
      </c>
      <c r="M156">
        <f t="shared" si="89"/>
        <v>1</v>
      </c>
      <c r="N156">
        <f t="shared" si="90"/>
        <v>-8.5214528781224087E-3</v>
      </c>
      <c r="O156">
        <f t="shared" si="91"/>
        <v>-7.1835095728759891E-3</v>
      </c>
      <c r="P156">
        <f t="shared" si="92"/>
        <v>1.1145311522683502E-2</v>
      </c>
      <c r="Q156">
        <f t="shared" si="93"/>
        <v>89.723826737794582</v>
      </c>
      <c r="R156">
        <v>51</v>
      </c>
      <c r="S156">
        <f t="shared" si="94"/>
        <v>0.1153770690311593</v>
      </c>
      <c r="T156">
        <f t="shared" si="95"/>
        <v>31.557045308842959</v>
      </c>
      <c r="U156">
        <f t="shared" si="96"/>
        <v>-40.064359365596154</v>
      </c>
      <c r="V156">
        <f t="shared" si="97"/>
        <v>-11.444158343472985</v>
      </c>
      <c r="W156">
        <f t="shared" si="98"/>
        <v>-8.6572681000914979</v>
      </c>
      <c r="X156">
        <f t="shared" si="99"/>
        <v>14.349810143250822</v>
      </c>
      <c r="Y156">
        <f t="shared" si="100"/>
        <v>-9132.4383580914418</v>
      </c>
      <c r="Z156">
        <f t="shared" si="101"/>
        <v>-6908.4999438730156</v>
      </c>
      <c r="AA156">
        <f t="shared" si="102"/>
        <v>0</v>
      </c>
      <c r="AF156" s="2">
        <f t="shared" si="80"/>
        <v>4.8173999999043815</v>
      </c>
      <c r="AG156">
        <f t="shared" si="81"/>
        <v>-6.1160999997014187</v>
      </c>
      <c r="AH156">
        <f t="shared" si="103"/>
        <v>4.8173999999043815</v>
      </c>
      <c r="AI156">
        <f t="shared" si="103"/>
        <v>6.1160999997014187</v>
      </c>
      <c r="AJ156">
        <f t="shared" si="104"/>
        <v>7.7855007523875068</v>
      </c>
      <c r="AK156">
        <f t="shared" si="113"/>
        <v>-0.6671703899225131</v>
      </c>
      <c r="AL156">
        <f t="shared" si="105"/>
        <v>0.70716067921146608</v>
      </c>
      <c r="AM156">
        <f t="shared" si="82"/>
        <v>-0.78557567383521876</v>
      </c>
      <c r="AN156">
        <f t="shared" si="106"/>
        <v>1.0569793590910279</v>
      </c>
      <c r="AO156">
        <f t="shared" si="107"/>
        <v>-2.083380748237389E-2</v>
      </c>
      <c r="AP156">
        <f t="shared" si="108"/>
        <v>-3.0274294277384127E-3</v>
      </c>
      <c r="AQ156">
        <f t="shared" si="83"/>
        <v>2.1052621289344348E-2</v>
      </c>
      <c r="AR156">
        <f t="shared" si="109"/>
        <v>47.500023215928159</v>
      </c>
      <c r="AS156">
        <v>85</v>
      </c>
      <c r="AT156">
        <f t="shared" si="110"/>
        <v>1.8635417613157311E-2</v>
      </c>
      <c r="AU156">
        <f t="shared" si="111"/>
        <v>-5.5807063238574844E-2</v>
      </c>
    </row>
    <row r="157" spans="1:47" x14ac:dyDescent="0.2">
      <c r="A157" s="3" t="s">
        <v>161</v>
      </c>
      <c r="B157">
        <v>14.7570516</v>
      </c>
      <c r="C157">
        <v>47.223720499999999</v>
      </c>
      <c r="D157">
        <f t="shared" si="112"/>
        <v>4.9600000000538103E-5</v>
      </c>
      <c r="E157">
        <f t="shared" si="112"/>
        <v>-6.830000000235259E-5</v>
      </c>
      <c r="F157">
        <f t="shared" si="78"/>
        <v>3.7487355419609409E-5</v>
      </c>
      <c r="G157">
        <f t="shared" si="79"/>
        <v>-5.1620693048785038E-5</v>
      </c>
      <c r="H157">
        <f t="shared" si="84"/>
        <v>4.1610964515766442</v>
      </c>
      <c r="I157">
        <f t="shared" si="85"/>
        <v>-5.7298969284151395</v>
      </c>
      <c r="J157">
        <f t="shared" si="86"/>
        <v>7.0814152885976815</v>
      </c>
      <c r="K157">
        <f t="shared" si="87"/>
        <v>0.58760802494901521</v>
      </c>
      <c r="L157">
        <f t="shared" si="88"/>
        <v>-0.80914572792267625</v>
      </c>
      <c r="M157">
        <f t="shared" si="89"/>
        <v>1</v>
      </c>
      <c r="N157">
        <f t="shared" si="90"/>
        <v>-5.2950966541847368E-3</v>
      </c>
      <c r="O157">
        <f t="shared" si="91"/>
        <v>-4.005630643630474E-3</v>
      </c>
      <c r="P157">
        <f t="shared" si="92"/>
        <v>6.6395124392043944E-3</v>
      </c>
      <c r="Q157">
        <f t="shared" si="93"/>
        <v>150.61346885884123</v>
      </c>
      <c r="R157">
        <v>51</v>
      </c>
      <c r="S157">
        <f t="shared" si="94"/>
        <v>0.138851280168582</v>
      </c>
      <c r="T157">
        <f t="shared" si="95"/>
        <v>29.968009272399776</v>
      </c>
      <c r="U157">
        <f t="shared" si="96"/>
        <v>-41.266432124056486</v>
      </c>
      <c r="V157">
        <f t="shared" si="97"/>
        <v>-11.712622056946175</v>
      </c>
      <c r="W157">
        <f t="shared" si="98"/>
        <v>-8.1697501938629955</v>
      </c>
      <c r="X157">
        <f t="shared" si="99"/>
        <v>14.28041783978979</v>
      </c>
      <c r="Y157">
        <f t="shared" si="100"/>
        <v>-9346.6724014430474</v>
      </c>
      <c r="Z157">
        <f t="shared" si="101"/>
        <v>-6519.4606547026706</v>
      </c>
      <c r="AA157">
        <f t="shared" si="102"/>
        <v>0</v>
      </c>
      <c r="AF157" s="2">
        <f t="shared" si="80"/>
        <v>5.5056000000597294</v>
      </c>
      <c r="AG157">
        <f t="shared" si="81"/>
        <v>-7.5813000002611375</v>
      </c>
      <c r="AH157">
        <f t="shared" si="103"/>
        <v>5.5056000000597294</v>
      </c>
      <c r="AI157">
        <f t="shared" si="103"/>
        <v>7.5813000002611375</v>
      </c>
      <c r="AJ157">
        <f t="shared" si="104"/>
        <v>9.3695112495058783</v>
      </c>
      <c r="AK157">
        <f t="shared" si="113"/>
        <v>-0.62809948310265129</v>
      </c>
      <c r="AL157">
        <f t="shared" si="105"/>
        <v>0.54495905538234768</v>
      </c>
      <c r="AM157">
        <f t="shared" si="82"/>
        <v>-0.80914572792267625</v>
      </c>
      <c r="AN157">
        <f t="shared" si="106"/>
        <v>0.97554968149179278</v>
      </c>
      <c r="AO157">
        <f t="shared" si="107"/>
        <v>-3.5580386123970028E-3</v>
      </c>
      <c r="AP157">
        <f t="shared" si="108"/>
        <v>-2.3252452925355592E-3</v>
      </c>
      <c r="AQ157">
        <f t="shared" si="83"/>
        <v>4.250459320798961E-3</v>
      </c>
      <c r="AR157">
        <f t="shared" si="109"/>
        <v>235.26869086986804</v>
      </c>
      <c r="AS157">
        <v>85</v>
      </c>
      <c r="AT157">
        <f t="shared" si="110"/>
        <v>-2.261500339613007E-3</v>
      </c>
      <c r="AU157">
        <f t="shared" si="111"/>
        <v>5.9256242281262384E-3</v>
      </c>
    </row>
    <row r="158" spans="1:47" x14ac:dyDescent="0.2">
      <c r="A158" s="3" t="s">
        <v>162</v>
      </c>
      <c r="B158">
        <v>14.7570976</v>
      </c>
      <c r="C158">
        <v>47.223651799999999</v>
      </c>
      <c r="D158">
        <f t="shared" si="112"/>
        <v>4.5999999999324359E-5</v>
      </c>
      <c r="E158">
        <f t="shared" si="112"/>
        <v>-6.8699999999921602E-5</v>
      </c>
      <c r="F158">
        <f t="shared" si="78"/>
        <v>3.4766498976975744E-5</v>
      </c>
      <c r="G158">
        <f t="shared" si="79"/>
        <v>-5.1923010429360633E-5</v>
      </c>
      <c r="H158">
        <f t="shared" si="84"/>
        <v>3.8590813864443074</v>
      </c>
      <c r="I158">
        <f t="shared" si="85"/>
        <v>-5.7634541576590301</v>
      </c>
      <c r="J158">
        <f t="shared" si="86"/>
        <v>6.9361309802106588</v>
      </c>
      <c r="K158">
        <f t="shared" si="87"/>
        <v>0.55637377631053653</v>
      </c>
      <c r="L158">
        <f t="shared" si="88"/>
        <v>-0.83093213984894887</v>
      </c>
      <c r="M158">
        <f t="shared" si="89"/>
        <v>1</v>
      </c>
      <c r="N158">
        <f t="shared" si="90"/>
        <v>-4.4107353354591828E-3</v>
      </c>
      <c r="O158">
        <f t="shared" si="91"/>
        <v>-3.076561822514852E-3</v>
      </c>
      <c r="P158">
        <f t="shared" si="92"/>
        <v>5.3777150210125614E-3</v>
      </c>
      <c r="Q158">
        <f t="shared" si="93"/>
        <v>185.95258322403845</v>
      </c>
      <c r="R158">
        <v>51</v>
      </c>
      <c r="S158">
        <f t="shared" si="94"/>
        <v>0.13600256823942469</v>
      </c>
      <c r="T158">
        <f t="shared" si="95"/>
        <v>28.375062591837363</v>
      </c>
      <c r="U158">
        <f t="shared" si="96"/>
        <v>-42.377539132296391</v>
      </c>
      <c r="V158">
        <f t="shared" si="97"/>
        <v>-16.712387188083667</v>
      </c>
      <c r="W158">
        <f t="shared" si="98"/>
        <v>-10.56325534487557</v>
      </c>
      <c r="X158">
        <f t="shared" si="99"/>
        <v>19.770843406528346</v>
      </c>
      <c r="Y158">
        <f t="shared" si="100"/>
        <v>-13336.484976090767</v>
      </c>
      <c r="Z158">
        <f t="shared" si="101"/>
        <v>-8429.4777652107041</v>
      </c>
      <c r="AA158">
        <f t="shared" si="102"/>
        <v>0</v>
      </c>
      <c r="AF158" s="2">
        <f t="shared" si="80"/>
        <v>5.1059999999250039</v>
      </c>
      <c r="AG158">
        <f t="shared" si="81"/>
        <v>-7.6256999999912978</v>
      </c>
      <c r="AH158">
        <f t="shared" si="103"/>
        <v>5.1059999999250039</v>
      </c>
      <c r="AI158">
        <f t="shared" si="103"/>
        <v>7.6256999999912978</v>
      </c>
      <c r="AJ158">
        <f t="shared" si="104"/>
        <v>9.1772837206387727</v>
      </c>
      <c r="AK158">
        <f t="shared" si="113"/>
        <v>-0.59001534822353074</v>
      </c>
      <c r="AL158">
        <f t="shared" si="105"/>
        <v>0.51162197257731767</v>
      </c>
      <c r="AM158">
        <f t="shared" si="82"/>
        <v>-0.83093213984894876</v>
      </c>
      <c r="AN158">
        <f t="shared" si="106"/>
        <v>0.97581005521456821</v>
      </c>
      <c r="AO158">
        <f t="shared" si="107"/>
        <v>1.4788761598849591E-2</v>
      </c>
      <c r="AP158">
        <f t="shared" si="108"/>
        <v>-3.0682373000329617E-3</v>
      </c>
      <c r="AQ158">
        <f t="shared" si="83"/>
        <v>1.5103693248901802E-2</v>
      </c>
      <c r="AR158">
        <f t="shared" si="109"/>
        <v>66.208971774020284</v>
      </c>
      <c r="AS158">
        <v>85</v>
      </c>
      <c r="AT158">
        <f t="shared" si="110"/>
        <v>-4.2654263001860296E-5</v>
      </c>
      <c r="AU158">
        <f t="shared" si="111"/>
        <v>5.0139742621705653E-2</v>
      </c>
    </row>
    <row r="159" spans="1:47" x14ac:dyDescent="0.2">
      <c r="A159" s="3" t="s">
        <v>163</v>
      </c>
      <c r="B159">
        <v>14.7571399</v>
      </c>
      <c r="C159">
        <v>47.223580800000001</v>
      </c>
      <c r="D159">
        <f t="shared" si="112"/>
        <v>4.230000000049472E-5</v>
      </c>
      <c r="E159">
        <f t="shared" si="112"/>
        <v>-7.0999999998377916E-5</v>
      </c>
      <c r="F159">
        <f t="shared" si="78"/>
        <v>3.1970063190540732E-5</v>
      </c>
      <c r="G159">
        <f t="shared" si="79"/>
        <v>-5.3661335377068239E-5</v>
      </c>
      <c r="H159">
        <f t="shared" si="84"/>
        <v>3.5486770141500212</v>
      </c>
      <c r="I159">
        <f t="shared" si="85"/>
        <v>-5.9564082268545748</v>
      </c>
      <c r="J159">
        <f t="shared" si="86"/>
        <v>6.9333907661185208</v>
      </c>
      <c r="K159">
        <f t="shared" si="87"/>
        <v>0.51182417576856931</v>
      </c>
      <c r="L159">
        <f t="shared" si="88"/>
        <v>-0.85909022407359792</v>
      </c>
      <c r="M159">
        <f t="shared" si="89"/>
        <v>1</v>
      </c>
      <c r="N159">
        <f t="shared" si="90"/>
        <v>-6.4228314991557718E-3</v>
      </c>
      <c r="O159">
        <f t="shared" si="91"/>
        <v>-4.0596240620291539E-3</v>
      </c>
      <c r="P159">
        <f t="shared" si="92"/>
        <v>7.5982440071080681E-3</v>
      </c>
      <c r="Q159">
        <f t="shared" si="93"/>
        <v>131.6093559333593</v>
      </c>
      <c r="R159">
        <v>51</v>
      </c>
      <c r="S159">
        <f t="shared" si="94"/>
        <v>0.13594883855134354</v>
      </c>
      <c r="T159">
        <f t="shared" si="95"/>
        <v>26.103032964197034</v>
      </c>
      <c r="U159">
        <f t="shared" si="96"/>
        <v>-43.813601427753497</v>
      </c>
      <c r="V159">
        <f t="shared" si="97"/>
        <v>12.715752928435334</v>
      </c>
      <c r="W159">
        <f t="shared" si="98"/>
        <v>7.9862424995438159</v>
      </c>
      <c r="X159">
        <f t="shared" si="99"/>
        <v>15.015673204972584</v>
      </c>
      <c r="Y159">
        <f t="shared" si="100"/>
        <v>10147.170836891397</v>
      </c>
      <c r="Z159">
        <f t="shared" si="101"/>
        <v>6373.0215146359651</v>
      </c>
      <c r="AA159">
        <f t="shared" si="102"/>
        <v>6373.0215146359651</v>
      </c>
      <c r="AB159">
        <f t="shared" si="114"/>
        <v>26.792291961188607</v>
      </c>
      <c r="AC159">
        <f t="shared" si="115"/>
        <v>120.1836577201165</v>
      </c>
      <c r="AD159">
        <f t="shared" si="116"/>
        <v>123.13382350727071</v>
      </c>
      <c r="AF159" s="2">
        <f t="shared" si="80"/>
        <v>4.6953000000549139</v>
      </c>
      <c r="AG159">
        <f t="shared" si="81"/>
        <v>-7.8809999998199487</v>
      </c>
      <c r="AH159">
        <f t="shared" si="103"/>
        <v>4.6953000000549139</v>
      </c>
      <c r="AI159">
        <f t="shared" si="103"/>
        <v>7.8809999998199487</v>
      </c>
      <c r="AJ159">
        <f t="shared" si="104"/>
        <v>9.1736581082836146</v>
      </c>
      <c r="AK159">
        <f t="shared" si="113"/>
        <v>-0.53730683135934987</v>
      </c>
      <c r="AL159">
        <f t="shared" si="105"/>
        <v>0.64734263364684785</v>
      </c>
      <c r="AM159">
        <f t="shared" si="82"/>
        <v>-0.85909022407359792</v>
      </c>
      <c r="AN159">
        <f t="shared" si="106"/>
        <v>1.0756804815723215</v>
      </c>
      <c r="AO159">
        <f t="shared" si="107"/>
        <v>-1.9315203056542097E-2</v>
      </c>
      <c r="AP159">
        <f t="shared" si="108"/>
        <v>2.7234076542850057E-3</v>
      </c>
      <c r="AQ159">
        <f t="shared" si="83"/>
        <v>1.9506255877714495E-2</v>
      </c>
      <c r="AR159">
        <f t="shared" si="109"/>
        <v>51.265604546000027</v>
      </c>
      <c r="AS159">
        <v>85</v>
      </c>
      <c r="AT159">
        <f t="shared" si="110"/>
        <v>1.8732139229707307E-2</v>
      </c>
      <c r="AU159">
        <f t="shared" si="111"/>
        <v>-0.12350682437085245</v>
      </c>
    </row>
    <row r="160" spans="1:47" x14ac:dyDescent="0.2">
      <c r="A160" s="3" t="s">
        <v>164</v>
      </c>
      <c r="B160">
        <v>14.7571934</v>
      </c>
      <c r="C160">
        <v>47.2234999</v>
      </c>
      <c r="D160">
        <f t="shared" si="112"/>
        <v>5.3499999999928605E-5</v>
      </c>
      <c r="E160">
        <f t="shared" si="112"/>
        <v>-8.0900000000383443E-5</v>
      </c>
      <c r="F160">
        <f t="shared" si="78"/>
        <v>4.0434949897674772E-5</v>
      </c>
      <c r="G160">
        <f t="shared" si="79"/>
        <v>-6.1143690593303904E-5</v>
      </c>
      <c r="H160">
        <f t="shared" si="84"/>
        <v>4.4882794386419</v>
      </c>
      <c r="I160">
        <f t="shared" si="85"/>
        <v>-6.7869496558567333</v>
      </c>
      <c r="J160">
        <f t="shared" si="86"/>
        <v>8.1367891671389323</v>
      </c>
      <c r="K160">
        <f t="shared" si="87"/>
        <v>0.55160326099736889</v>
      </c>
      <c r="L160">
        <f t="shared" si="88"/>
        <v>-0.83410661336370462</v>
      </c>
      <c r="M160">
        <f t="shared" si="89"/>
        <v>1</v>
      </c>
      <c r="N160">
        <f t="shared" si="90"/>
        <v>5.7373205363223561E-3</v>
      </c>
      <c r="O160">
        <f t="shared" si="91"/>
        <v>3.6033755420192084E-3</v>
      </c>
      <c r="P160">
        <f t="shared" si="92"/>
        <v>6.7750396481001101E-3</v>
      </c>
      <c r="Q160">
        <f t="shared" si="93"/>
        <v>147.60061223854606</v>
      </c>
      <c r="R160">
        <v>51</v>
      </c>
      <c r="S160">
        <f t="shared" si="94"/>
        <v>0.15954488563017513</v>
      </c>
      <c r="T160">
        <f t="shared" si="95"/>
        <v>28.131766310865814</v>
      </c>
      <c r="U160">
        <f t="shared" si="96"/>
        <v>-42.539437281548935</v>
      </c>
      <c r="V160">
        <f t="shared" si="97"/>
        <v>20.022077526109349</v>
      </c>
      <c r="W160">
        <f t="shared" si="98"/>
        <v>14.121994621072862</v>
      </c>
      <c r="X160">
        <f t="shared" si="99"/>
        <v>24.501312628901005</v>
      </c>
      <c r="Y160">
        <f t="shared" si="100"/>
        <v>15977.61786583526</v>
      </c>
      <c r="Z160">
        <f t="shared" si="101"/>
        <v>11269.351707616144</v>
      </c>
      <c r="AA160">
        <f t="shared" si="102"/>
        <v>11269.351707616144</v>
      </c>
      <c r="AB160">
        <f t="shared" si="114"/>
        <v>19.763090886476739</v>
      </c>
      <c r="AC160">
        <f t="shared" si="115"/>
        <v>64.070401270743361</v>
      </c>
      <c r="AD160">
        <f t="shared" si="116"/>
        <v>67.049206411270916</v>
      </c>
      <c r="AF160" s="2">
        <f t="shared" si="80"/>
        <v>5.9384999999920751</v>
      </c>
      <c r="AG160">
        <f t="shared" si="81"/>
        <v>-8.9799000000425622</v>
      </c>
      <c r="AH160">
        <f t="shared" si="103"/>
        <v>5.9384999999920751</v>
      </c>
      <c r="AI160">
        <f t="shared" si="103"/>
        <v>8.9799000000425622</v>
      </c>
      <c r="AJ160">
        <f t="shared" si="104"/>
        <v>10.765889942808736</v>
      </c>
      <c r="AK160">
        <f t="shared" si="113"/>
        <v>-0.58428514855032965</v>
      </c>
      <c r="AL160">
        <f t="shared" si="105"/>
        <v>0.47015156451405599</v>
      </c>
      <c r="AM160">
        <f t="shared" si="82"/>
        <v>-0.83410661336370462</v>
      </c>
      <c r="AN160">
        <f t="shared" si="106"/>
        <v>0.95748437902248984</v>
      </c>
      <c r="AO160">
        <f t="shared" si="107"/>
        <v>3.922548889570463E-3</v>
      </c>
      <c r="AP160">
        <f t="shared" si="108"/>
        <v>3.2120936205760741E-3</v>
      </c>
      <c r="AQ160">
        <f t="shared" si="83"/>
        <v>5.0699048529943818E-3</v>
      </c>
      <c r="AR160">
        <f t="shared" si="109"/>
        <v>197.24236035896828</v>
      </c>
      <c r="AS160">
        <v>85</v>
      </c>
      <c r="AT160">
        <f t="shared" si="110"/>
        <v>-2.7514909543519379E-2</v>
      </c>
      <c r="AU160">
        <f t="shared" si="111"/>
        <v>4.1377634922307872E-2</v>
      </c>
    </row>
    <row r="161" spans="1:47" x14ac:dyDescent="0.2">
      <c r="A161" s="3" t="s">
        <v>165</v>
      </c>
      <c r="B161">
        <v>14.757239</v>
      </c>
      <c r="C161">
        <v>47.223439200000001</v>
      </c>
      <c r="D161">
        <f t="shared" si="112"/>
        <v>4.5599999999978991E-5</v>
      </c>
      <c r="E161">
        <f t="shared" si="112"/>
        <v>-6.0699999998803378E-5</v>
      </c>
      <c r="F161">
        <f t="shared" si="78"/>
        <v>3.4464181595057582E-5</v>
      </c>
      <c r="G161">
        <f t="shared" si="79"/>
        <v>-4.5876662780256986E-5</v>
      </c>
      <c r="H161">
        <f t="shared" si="84"/>
        <v>3.8255241570513916</v>
      </c>
      <c r="I161">
        <f t="shared" si="85"/>
        <v>-5.0923095686085258</v>
      </c>
      <c r="J161">
        <f t="shared" si="86"/>
        <v>6.3691641381523301</v>
      </c>
      <c r="K161">
        <f t="shared" si="87"/>
        <v>0.60063205690302113</v>
      </c>
      <c r="L161">
        <f t="shared" si="88"/>
        <v>-0.79952556695858445</v>
      </c>
      <c r="M161">
        <f t="shared" si="89"/>
        <v>0.99999999999999989</v>
      </c>
      <c r="N161">
        <f t="shared" si="90"/>
        <v>6.025570393744367E-3</v>
      </c>
      <c r="O161">
        <f t="shared" si="91"/>
        <v>4.2499622018938943E-3</v>
      </c>
      <c r="P161">
        <f t="shared" si="92"/>
        <v>7.3735796793345529E-3</v>
      </c>
      <c r="Q161">
        <f t="shared" si="93"/>
        <v>135.61933870500297</v>
      </c>
      <c r="R161">
        <v>51</v>
      </c>
      <c r="S161">
        <f t="shared" si="94"/>
        <v>0.12488557133632019</v>
      </c>
      <c r="T161">
        <f t="shared" si="95"/>
        <v>30.632234902054076</v>
      </c>
      <c r="U161">
        <f t="shared" si="96"/>
        <v>-40.77580391488781</v>
      </c>
      <c r="V161">
        <f t="shared" si="97"/>
        <v>-8.1568325229663188</v>
      </c>
      <c r="W161">
        <f t="shared" si="98"/>
        <v>-5.9898871968650846</v>
      </c>
      <c r="X161">
        <f t="shared" si="99"/>
        <v>10.119914299977513</v>
      </c>
      <c r="Y161">
        <f t="shared" si="100"/>
        <v>-6509.152353327122</v>
      </c>
      <c r="Z161">
        <f t="shared" si="101"/>
        <v>-4779.9299830983373</v>
      </c>
      <c r="AA161">
        <f t="shared" si="102"/>
        <v>0</v>
      </c>
      <c r="AF161" s="2">
        <f t="shared" si="80"/>
        <v>5.061599999997668</v>
      </c>
      <c r="AG161">
        <f t="shared" si="81"/>
        <v>-6.7376999998671749</v>
      </c>
      <c r="AH161">
        <f t="shared" si="103"/>
        <v>5.061599999997668</v>
      </c>
      <c r="AI161">
        <f t="shared" si="103"/>
        <v>6.7376999998671749</v>
      </c>
      <c r="AJ161">
        <f t="shared" si="104"/>
        <v>8.4271226316095884</v>
      </c>
      <c r="AK161">
        <f t="shared" si="113"/>
        <v>-0.64429141422281921</v>
      </c>
      <c r="AL161">
        <f t="shared" si="105"/>
        <v>0.51238129415445821</v>
      </c>
      <c r="AM161">
        <f t="shared" si="82"/>
        <v>-0.79952556695858457</v>
      </c>
      <c r="AN161">
        <f t="shared" si="106"/>
        <v>0.94961872497326183</v>
      </c>
      <c r="AO161">
        <f t="shared" si="107"/>
        <v>4.6541805574235873E-3</v>
      </c>
      <c r="AP161">
        <f t="shared" si="108"/>
        <v>-1.5294897218519014E-3</v>
      </c>
      <c r="AQ161">
        <f t="shared" si="83"/>
        <v>4.899054548619595E-3</v>
      </c>
      <c r="AR161">
        <f t="shared" si="109"/>
        <v>204.12101765263458</v>
      </c>
      <c r="AS161">
        <v>85</v>
      </c>
      <c r="AT161">
        <f t="shared" si="110"/>
        <v>-1.2021081488910703E-2</v>
      </c>
      <c r="AU161">
        <f t="shared" si="111"/>
        <v>3.4589836803307294E-2</v>
      </c>
    </row>
    <row r="162" spans="1:47" x14ac:dyDescent="0.2">
      <c r="A162" s="3" t="s">
        <v>166</v>
      </c>
      <c r="B162">
        <v>14.7572779</v>
      </c>
      <c r="C162">
        <v>47.223385</v>
      </c>
      <c r="D162">
        <f t="shared" si="112"/>
        <v>3.8899999999841839E-5</v>
      </c>
      <c r="E162">
        <f t="shared" si="112"/>
        <v>-5.4200000001003446E-5</v>
      </c>
      <c r="F162">
        <f t="shared" si="78"/>
        <v>2.9400365439537429E-5</v>
      </c>
      <c r="G162">
        <f t="shared" si="79"/>
        <v>-4.0964005317709742E-5</v>
      </c>
      <c r="H162">
        <f t="shared" si="84"/>
        <v>3.2634405637886545</v>
      </c>
      <c r="I162">
        <f t="shared" si="85"/>
        <v>-4.5470045902657814</v>
      </c>
      <c r="J162">
        <f t="shared" si="86"/>
        <v>5.5969004866335883</v>
      </c>
      <c r="K162">
        <f t="shared" si="87"/>
        <v>0.58307996927627026</v>
      </c>
      <c r="L162">
        <f t="shared" si="88"/>
        <v>-0.81241476440841709</v>
      </c>
      <c r="M162">
        <f t="shared" si="89"/>
        <v>1</v>
      </c>
      <c r="N162">
        <f t="shared" si="90"/>
        <v>-2.7557913795329915E-3</v>
      </c>
      <c r="O162">
        <f t="shared" si="91"/>
        <v>-2.0236874368842598E-3</v>
      </c>
      <c r="P162">
        <f t="shared" si="92"/>
        <v>3.4190198843691354E-3</v>
      </c>
      <c r="Q162">
        <f t="shared" si="93"/>
        <v>292.48148119048341</v>
      </c>
      <c r="R162">
        <v>51</v>
      </c>
      <c r="S162">
        <f t="shared" si="94"/>
        <v>0.10974314679673702</v>
      </c>
      <c r="T162">
        <f t="shared" si="95"/>
        <v>29.737078433089785</v>
      </c>
      <c r="U162">
        <f t="shared" si="96"/>
        <v>-41.43315298482927</v>
      </c>
      <c r="V162">
        <f t="shared" si="97"/>
        <v>-17.155384142884877</v>
      </c>
      <c r="W162">
        <f t="shared" si="98"/>
        <v>-11.734394850623064</v>
      </c>
      <c r="X162">
        <f t="shared" si="99"/>
        <v>20.784687334676818</v>
      </c>
      <c r="Y162">
        <f t="shared" si="100"/>
        <v>-13689.996546022132</v>
      </c>
      <c r="Z162">
        <f t="shared" si="101"/>
        <v>-9364.0470907972049</v>
      </c>
      <c r="AA162">
        <f t="shared" si="102"/>
        <v>0</v>
      </c>
      <c r="AF162" s="2">
        <f t="shared" si="80"/>
        <v>4.3178999999824441</v>
      </c>
      <c r="AG162">
        <f t="shared" si="81"/>
        <v>-6.0162000001113825</v>
      </c>
      <c r="AH162">
        <f t="shared" si="103"/>
        <v>4.3178999999824441</v>
      </c>
      <c r="AI162">
        <f t="shared" si="103"/>
        <v>6.0162000001113825</v>
      </c>
      <c r="AJ162">
        <f t="shared" si="104"/>
        <v>7.4053307050521786</v>
      </c>
      <c r="AK162">
        <f t="shared" si="113"/>
        <v>-0.62251468509481378</v>
      </c>
      <c r="AL162">
        <f t="shared" si="105"/>
        <v>0.55160264446151985</v>
      </c>
      <c r="AM162">
        <f t="shared" si="82"/>
        <v>-0.81241476440841698</v>
      </c>
      <c r="AN162">
        <f t="shared" si="106"/>
        <v>0.98197923949833354</v>
      </c>
      <c r="AO162">
        <f t="shared" si="107"/>
        <v>5.0202291810262679E-3</v>
      </c>
      <c r="AP162">
        <f t="shared" si="108"/>
        <v>-3.4461971092521844E-3</v>
      </c>
      <c r="AQ162">
        <f t="shared" si="83"/>
        <v>6.0892508197516208E-3</v>
      </c>
      <c r="AR162">
        <f t="shared" si="109"/>
        <v>164.22381498169094</v>
      </c>
      <c r="AS162">
        <v>85</v>
      </c>
      <c r="AT162">
        <f t="shared" si="110"/>
        <v>9.3106004536736009E-4</v>
      </c>
      <c r="AU162">
        <f t="shared" si="111"/>
        <v>9.2106554994854477E-3</v>
      </c>
    </row>
    <row r="163" spans="1:47" x14ac:dyDescent="0.2">
      <c r="A163" s="3" t="s">
        <v>167</v>
      </c>
      <c r="B163">
        <v>14.7573147</v>
      </c>
      <c r="C163">
        <v>47.223328500000001</v>
      </c>
      <c r="D163">
        <f t="shared" si="112"/>
        <v>3.680000000017003E-5</v>
      </c>
      <c r="E163">
        <f t="shared" si="112"/>
        <v>-5.649999999945976E-5</v>
      </c>
      <c r="F163">
        <f t="shared" si="78"/>
        <v>2.7813199182117617E-5</v>
      </c>
      <c r="G163">
        <f t="shared" si="79"/>
        <v>-4.2702330265417355E-5</v>
      </c>
      <c r="H163">
        <f t="shared" si="84"/>
        <v>3.0872651092150556</v>
      </c>
      <c r="I163">
        <f t="shared" si="85"/>
        <v>-4.7399586594613261</v>
      </c>
      <c r="J163">
        <f t="shared" si="86"/>
        <v>5.6567140592378413</v>
      </c>
      <c r="K163">
        <f t="shared" si="87"/>
        <v>0.54577004898688819</v>
      </c>
      <c r="L163">
        <f t="shared" si="88"/>
        <v>-0.83793499367722424</v>
      </c>
      <c r="M163">
        <f t="shared" si="89"/>
        <v>1</v>
      </c>
      <c r="N163">
        <f t="shared" si="90"/>
        <v>-6.6661753909123302E-3</v>
      </c>
      <c r="O163">
        <f t="shared" si="91"/>
        <v>-4.5597075255767146E-3</v>
      </c>
      <c r="P163">
        <f t="shared" si="92"/>
        <v>8.0764365323579487E-3</v>
      </c>
      <c r="Q163">
        <f t="shared" si="93"/>
        <v>123.81698240226818</v>
      </c>
      <c r="R163">
        <v>51</v>
      </c>
      <c r="S163">
        <f t="shared" si="94"/>
        <v>0.11091596194584002</v>
      </c>
      <c r="T163">
        <f t="shared" si="95"/>
        <v>27.834272498331298</v>
      </c>
      <c r="U163">
        <f t="shared" si="96"/>
        <v>-42.734684677538439</v>
      </c>
      <c r="V163">
        <f t="shared" si="97"/>
        <v>6.6181796290863648</v>
      </c>
      <c r="W163">
        <f t="shared" si="98"/>
        <v>4.3966032802807202</v>
      </c>
      <c r="X163">
        <f t="shared" si="99"/>
        <v>7.9454654997066676</v>
      </c>
      <c r="Y163">
        <f t="shared" si="100"/>
        <v>5281.3073440109192</v>
      </c>
      <c r="Z163">
        <f t="shared" si="101"/>
        <v>3508.4894176640146</v>
      </c>
      <c r="AA163">
        <f t="shared" si="102"/>
        <v>0</v>
      </c>
      <c r="AF163" s="2">
        <f t="shared" si="80"/>
        <v>4.0848000000188733</v>
      </c>
      <c r="AG163">
        <f t="shared" si="81"/>
        <v>-6.2714999999400334</v>
      </c>
      <c r="AH163">
        <f t="shared" si="103"/>
        <v>4.0848000000188733</v>
      </c>
      <c r="AI163">
        <f t="shared" si="103"/>
        <v>6.2714999999400334</v>
      </c>
      <c r="AJ163">
        <f t="shared" si="104"/>
        <v>7.4844708089084042</v>
      </c>
      <c r="AK163">
        <f t="shared" si="113"/>
        <v>-0.57730782415718529</v>
      </c>
      <c r="AL163">
        <f t="shared" si="105"/>
        <v>0.58877910176217263</v>
      </c>
      <c r="AM163">
        <f t="shared" si="82"/>
        <v>-0.83793499367722424</v>
      </c>
      <c r="AN163">
        <f t="shared" si="106"/>
        <v>1.0241073597532246</v>
      </c>
      <c r="AO163">
        <f t="shared" si="107"/>
        <v>9.8632864691417452E-3</v>
      </c>
      <c r="AP163">
        <f t="shared" si="108"/>
        <v>1.341105565093031E-3</v>
      </c>
      <c r="AQ163">
        <f t="shared" si="83"/>
        <v>9.9540436059461848E-3</v>
      </c>
      <c r="AR163">
        <f t="shared" si="109"/>
        <v>100.46168568144871</v>
      </c>
      <c r="AS163">
        <v>85</v>
      </c>
      <c r="AT163">
        <f t="shared" si="110"/>
        <v>4.3799839108134529E-3</v>
      </c>
      <c r="AU163">
        <f t="shared" si="111"/>
        <v>3.1549718005072613E-2</v>
      </c>
    </row>
    <row r="164" spans="1:47" x14ac:dyDescent="0.2">
      <c r="A164" s="3" t="s">
        <v>168</v>
      </c>
      <c r="B164">
        <v>14.757354400000001</v>
      </c>
      <c r="C164">
        <v>47.223269899999998</v>
      </c>
      <c r="D164">
        <f t="shared" si="112"/>
        <v>3.9700000000308933E-5</v>
      </c>
      <c r="E164">
        <f t="shared" si="112"/>
        <v>-5.8600000002684283E-5</v>
      </c>
      <c r="F164">
        <f t="shared" si="78"/>
        <v>3.0005000204716305E-5</v>
      </c>
      <c r="G164">
        <f t="shared" si="79"/>
        <v>-4.4289496525522286E-5</v>
      </c>
      <c r="H164">
        <f t="shared" si="84"/>
        <v>3.3305550227235097</v>
      </c>
      <c r="I164">
        <f t="shared" si="85"/>
        <v>-4.9161341143329738</v>
      </c>
      <c r="J164">
        <f t="shared" si="86"/>
        <v>5.9380949293100098</v>
      </c>
      <c r="K164">
        <f t="shared" si="87"/>
        <v>0.56087938343392418</v>
      </c>
      <c r="L164">
        <f t="shared" si="88"/>
        <v>-0.82789752822362084</v>
      </c>
      <c r="M164">
        <f t="shared" si="89"/>
        <v>1</v>
      </c>
      <c r="N164">
        <f t="shared" si="90"/>
        <v>2.6710444064891896E-3</v>
      </c>
      <c r="O164">
        <f t="shared" si="91"/>
        <v>1.7744339467206161E-3</v>
      </c>
      <c r="P164">
        <f t="shared" si="92"/>
        <v>3.2067263763395359E-3</v>
      </c>
      <c r="Q164">
        <f t="shared" si="93"/>
        <v>311.84450515590783</v>
      </c>
      <c r="R164">
        <v>51</v>
      </c>
      <c r="S164">
        <f t="shared" si="94"/>
        <v>0.1164332339080394</v>
      </c>
      <c r="T164">
        <f t="shared" si="95"/>
        <v>28.604848555130133</v>
      </c>
      <c r="U164">
        <f t="shared" si="96"/>
        <v>-42.222773939404661</v>
      </c>
      <c r="V164">
        <f t="shared" si="97"/>
        <v>1.096649633296289</v>
      </c>
      <c r="W164">
        <f t="shared" si="98"/>
        <v>0.7458020351800233</v>
      </c>
      <c r="X164">
        <f t="shared" si="99"/>
        <v>1.3262206052868994</v>
      </c>
      <c r="Y164">
        <f t="shared" si="100"/>
        <v>875.12640737043853</v>
      </c>
      <c r="Z164">
        <f t="shared" si="101"/>
        <v>595.15002407365864</v>
      </c>
      <c r="AA164">
        <f t="shared" si="102"/>
        <v>0</v>
      </c>
      <c r="AF164" s="2">
        <f t="shared" si="80"/>
        <v>4.4067000000342915</v>
      </c>
      <c r="AG164">
        <f t="shared" si="81"/>
        <v>-6.5046000002979554</v>
      </c>
      <c r="AH164">
        <f t="shared" si="103"/>
        <v>4.4067000000342915</v>
      </c>
      <c r="AI164">
        <f t="shared" si="103"/>
        <v>6.5046000002979554</v>
      </c>
      <c r="AJ164">
        <f t="shared" si="104"/>
        <v>7.8567694413275477</v>
      </c>
      <c r="AK164">
        <f t="shared" si="113"/>
        <v>-0.59544760703861488</v>
      </c>
      <c r="AL164">
        <f t="shared" si="105"/>
        <v>0.66260058142036526</v>
      </c>
      <c r="AM164">
        <f t="shared" si="82"/>
        <v>-0.82789752822362084</v>
      </c>
      <c r="AN164">
        <f t="shared" si="106"/>
        <v>1.0604026818795713</v>
      </c>
      <c r="AO164">
        <f t="shared" si="107"/>
        <v>-1.7009801233149897E-2</v>
      </c>
      <c r="AP164">
        <f t="shared" si="108"/>
        <v>2.5468090798219282E-4</v>
      </c>
      <c r="AQ164">
        <f t="shared" si="83"/>
        <v>1.7011707743673426E-2</v>
      </c>
      <c r="AR164">
        <f t="shared" si="109"/>
        <v>58.783046068487465</v>
      </c>
      <c r="AS164">
        <v>85</v>
      </c>
      <c r="AT164">
        <f t="shared" si="110"/>
        <v>1.6193754969981614E-2</v>
      </c>
      <c r="AU164">
        <f t="shared" si="111"/>
        <v>-5.9604123281310914E-2</v>
      </c>
    </row>
    <row r="165" spans="1:47" x14ac:dyDescent="0.2">
      <c r="A165" s="3" t="s">
        <v>169</v>
      </c>
      <c r="B165">
        <v>14.7574013</v>
      </c>
      <c r="C165">
        <v>47.223201199999998</v>
      </c>
      <c r="D165">
        <f t="shared" si="112"/>
        <v>4.6899999999183706E-5</v>
      </c>
      <c r="E165">
        <f t="shared" si="112"/>
        <v>-6.8699999999921602E-5</v>
      </c>
      <c r="F165">
        <f t="shared" si="78"/>
        <v>3.5446713087298512E-5</v>
      </c>
      <c r="G165">
        <f t="shared" si="79"/>
        <v>-5.1923010429360633E-5</v>
      </c>
      <c r="H165">
        <f t="shared" si="84"/>
        <v>3.934585152690135</v>
      </c>
      <c r="I165">
        <f t="shared" si="85"/>
        <v>-5.7634541576590301</v>
      </c>
      <c r="J165">
        <f t="shared" si="86"/>
        <v>6.9784213222767519</v>
      </c>
      <c r="K165">
        <f t="shared" si="87"/>
        <v>0.56382166839511672</v>
      </c>
      <c r="L165">
        <f t="shared" si="88"/>
        <v>-0.82589655904849668</v>
      </c>
      <c r="M165">
        <f t="shared" si="89"/>
        <v>1</v>
      </c>
      <c r="N165">
        <f t="shared" si="90"/>
        <v>4.9549308258270246E-4</v>
      </c>
      <c r="O165">
        <f t="shared" si="91"/>
        <v>3.3697157067117881E-4</v>
      </c>
      <c r="P165">
        <f t="shared" si="92"/>
        <v>5.9921885344831234E-4</v>
      </c>
      <c r="Q165">
        <f t="shared" si="93"/>
        <v>1668.8393468351683</v>
      </c>
      <c r="R165">
        <v>51</v>
      </c>
      <c r="S165">
        <f t="shared" si="94"/>
        <v>0.13683179063287748</v>
      </c>
      <c r="T165">
        <f t="shared" si="95"/>
        <v>28.754905088150952</v>
      </c>
      <c r="U165">
        <f t="shared" si="96"/>
        <v>-42.120724511473334</v>
      </c>
      <c r="V165">
        <f t="shared" si="97"/>
        <v>-1.285801278753272</v>
      </c>
      <c r="W165">
        <f t="shared" si="98"/>
        <v>-0.87408365158966839</v>
      </c>
      <c r="X165">
        <f t="shared" si="99"/>
        <v>1.5547691656383844</v>
      </c>
      <c r="Y165">
        <f t="shared" si="100"/>
        <v>-1026.0694204451111</v>
      </c>
      <c r="Z165">
        <f t="shared" si="101"/>
        <v>-697.51875396855542</v>
      </c>
      <c r="AA165">
        <f t="shared" si="102"/>
        <v>0</v>
      </c>
      <c r="AF165" s="2">
        <f t="shared" si="80"/>
        <v>5.2058999999093913</v>
      </c>
      <c r="AG165">
        <f t="shared" si="81"/>
        <v>-7.6256999999912978</v>
      </c>
      <c r="AH165">
        <f t="shared" si="103"/>
        <v>5.2058999999093913</v>
      </c>
      <c r="AI165">
        <f t="shared" si="103"/>
        <v>7.6256999999912978</v>
      </c>
      <c r="AJ165">
        <f t="shared" si="104"/>
        <v>9.2332386137759848</v>
      </c>
      <c r="AK165">
        <f t="shared" si="113"/>
        <v>-0.59900582735092245</v>
      </c>
      <c r="AL165">
        <f t="shared" si="105"/>
        <v>0.52895849488869751</v>
      </c>
      <c r="AM165">
        <f t="shared" si="82"/>
        <v>-0.82589655904849679</v>
      </c>
      <c r="AN165">
        <f t="shared" si="106"/>
        <v>0.9807661370393369</v>
      </c>
      <c r="AO165">
        <f t="shared" si="107"/>
        <v>5.6309765570146594E-3</v>
      </c>
      <c r="AP165">
        <f t="shared" si="108"/>
        <v>-2.3966813513752791E-4</v>
      </c>
      <c r="AQ165">
        <f t="shared" si="83"/>
        <v>5.6360746801873522E-3</v>
      </c>
      <c r="AR165">
        <f t="shared" si="109"/>
        <v>177.42845095990785</v>
      </c>
      <c r="AS165">
        <v>85</v>
      </c>
      <c r="AT165">
        <f t="shared" si="110"/>
        <v>-6.1249696067207119E-3</v>
      </c>
      <c r="AU165">
        <f t="shared" si="111"/>
        <v>1.6676100166480846E-2</v>
      </c>
    </row>
    <row r="166" spans="1:47" x14ac:dyDescent="0.2">
      <c r="A166" s="3" t="s">
        <v>170</v>
      </c>
      <c r="B166">
        <v>14.757445300000001</v>
      </c>
      <c r="C166">
        <v>47.223136199999999</v>
      </c>
      <c r="D166">
        <f t="shared" si="112"/>
        <v>4.400000000082116E-5</v>
      </c>
      <c r="E166">
        <f t="shared" si="112"/>
        <v>-6.4999999999315605E-5</v>
      </c>
      <c r="F166">
        <f t="shared" si="78"/>
        <v>3.3254912066042392E-5</v>
      </c>
      <c r="G166">
        <f t="shared" si="79"/>
        <v>-4.9126574641583067E-5</v>
      </c>
      <c r="H166">
        <f t="shared" si="84"/>
        <v>3.6912952393307057</v>
      </c>
      <c r="I166">
        <f t="shared" si="85"/>
        <v>-5.45304978521572</v>
      </c>
      <c r="J166">
        <f t="shared" si="86"/>
        <v>6.584938306768465</v>
      </c>
      <c r="K166">
        <f t="shared" si="87"/>
        <v>0.56056641191862522</v>
      </c>
      <c r="L166">
        <f t="shared" si="88"/>
        <v>-0.82810947212834018</v>
      </c>
      <c r="M166">
        <f t="shared" si="89"/>
        <v>1</v>
      </c>
      <c r="N166">
        <f t="shared" si="90"/>
        <v>-4.6647462601605289E-4</v>
      </c>
      <c r="O166">
        <f t="shared" si="91"/>
        <v>-3.1710797867411187E-4</v>
      </c>
      <c r="P166">
        <f t="shared" si="92"/>
        <v>5.6405323051605461E-4</v>
      </c>
      <c r="Q166">
        <f t="shared" si="93"/>
        <v>1772.8823201404164</v>
      </c>
      <c r="R166">
        <v>51</v>
      </c>
      <c r="S166">
        <f t="shared" si="94"/>
        <v>0.12911643738761697</v>
      </c>
      <c r="T166">
        <f t="shared" si="95"/>
        <v>28.588887007849888</v>
      </c>
      <c r="U166">
        <f t="shared" si="96"/>
        <v>-42.233583078545351</v>
      </c>
      <c r="V166">
        <f t="shared" si="97"/>
        <v>7.7756011058903001</v>
      </c>
      <c r="W166">
        <f t="shared" si="98"/>
        <v>5.4006470924248111</v>
      </c>
      <c r="X166">
        <f t="shared" si="99"/>
        <v>9.4671517139443271</v>
      </c>
      <c r="Y166">
        <f t="shared" si="100"/>
        <v>6204.9296825004594</v>
      </c>
      <c r="Z166">
        <f t="shared" si="101"/>
        <v>4309.7163797549993</v>
      </c>
      <c r="AA166">
        <f t="shared" si="102"/>
        <v>0</v>
      </c>
      <c r="AF166" s="2">
        <f t="shared" si="80"/>
        <v>4.8840000000911488</v>
      </c>
      <c r="AG166">
        <f t="shared" si="81"/>
        <v>-7.2149999999240322</v>
      </c>
      <c r="AH166">
        <f t="shared" si="103"/>
        <v>4.8840000000911488</v>
      </c>
      <c r="AI166">
        <f t="shared" si="103"/>
        <v>7.2149999999240322</v>
      </c>
      <c r="AJ166">
        <f t="shared" si="104"/>
        <v>8.7126161972047242</v>
      </c>
      <c r="AK166">
        <f t="shared" si="113"/>
        <v>-0.59506962371909233</v>
      </c>
      <c r="AL166">
        <f t="shared" si="105"/>
        <v>0.58095064506819261</v>
      </c>
      <c r="AM166">
        <f t="shared" si="82"/>
        <v>-0.8281094721283403</v>
      </c>
      <c r="AN166">
        <f t="shared" si="106"/>
        <v>1.0115675705724396</v>
      </c>
      <c r="AO166">
        <f t="shared" si="107"/>
        <v>-9.8633437901366611E-3</v>
      </c>
      <c r="AP166">
        <f t="shared" si="108"/>
        <v>1.5711371941209101E-3</v>
      </c>
      <c r="AQ166">
        <f t="shared" si="83"/>
        <v>9.9876935678452593E-3</v>
      </c>
      <c r="AR166">
        <f t="shared" si="109"/>
        <v>100.12321595642823</v>
      </c>
      <c r="AS166">
        <v>85</v>
      </c>
      <c r="AT166">
        <f t="shared" si="110"/>
        <v>1.1938508116859272E-4</v>
      </c>
      <c r="AU166">
        <f t="shared" si="111"/>
        <v>-3.1111349807806749E-2</v>
      </c>
    </row>
    <row r="167" spans="1:47" x14ac:dyDescent="0.2">
      <c r="A167" s="3" t="s">
        <v>171</v>
      </c>
      <c r="B167">
        <v>14.757490900000001</v>
      </c>
      <c r="C167">
        <v>47.223072199999997</v>
      </c>
      <c r="D167">
        <f t="shared" si="112"/>
        <v>4.5599999999978991E-5</v>
      </c>
      <c r="E167">
        <f t="shared" si="112"/>
        <v>-6.4000000001840363E-5</v>
      </c>
      <c r="F167">
        <f t="shared" si="78"/>
        <v>3.4464181595057582E-5</v>
      </c>
      <c r="G167">
        <f t="shared" si="79"/>
        <v>-4.8370781187458951E-5</v>
      </c>
      <c r="H167">
        <f t="shared" si="84"/>
        <v>3.8255241570513916</v>
      </c>
      <c r="I167">
        <f t="shared" si="85"/>
        <v>-5.3691567118079435</v>
      </c>
      <c r="J167">
        <f t="shared" si="86"/>
        <v>6.5926078961315486</v>
      </c>
      <c r="K167">
        <f t="shared" si="87"/>
        <v>0.58027478917654973</v>
      </c>
      <c r="L167">
        <f t="shared" si="88"/>
        <v>-0.81442075676281167</v>
      </c>
      <c r="M167">
        <f t="shared" si="89"/>
        <v>1</v>
      </c>
      <c r="N167">
        <f t="shared" si="90"/>
        <v>2.9929478971225669E-3</v>
      </c>
      <c r="O167">
        <f t="shared" si="91"/>
        <v>2.0787917407606212E-3</v>
      </c>
      <c r="P167">
        <f t="shared" si="92"/>
        <v>3.6440516209769822E-3</v>
      </c>
      <c r="Q167">
        <f t="shared" si="93"/>
        <v>274.41982277185656</v>
      </c>
      <c r="R167">
        <v>51</v>
      </c>
      <c r="S167">
        <f t="shared" si="94"/>
        <v>0.12926682149277546</v>
      </c>
      <c r="T167">
        <f t="shared" si="95"/>
        <v>29.594014248004036</v>
      </c>
      <c r="U167">
        <f t="shared" si="96"/>
        <v>-41.535458594903396</v>
      </c>
      <c r="V167">
        <f t="shared" si="97"/>
        <v>-10.045372309528023</v>
      </c>
      <c r="W167">
        <f t="shared" si="98"/>
        <v>-6.9512038052771503</v>
      </c>
      <c r="X167">
        <f t="shared" si="99"/>
        <v>12.215921544424388</v>
      </c>
      <c r="Y167">
        <f t="shared" si="100"/>
        <v>-8016.2071030033621</v>
      </c>
      <c r="Z167">
        <f t="shared" si="101"/>
        <v>-5547.060636611166</v>
      </c>
      <c r="AA167">
        <f t="shared" si="102"/>
        <v>0</v>
      </c>
      <c r="AF167" s="2">
        <f t="shared" si="80"/>
        <v>5.061599999997668</v>
      </c>
      <c r="AG167">
        <f t="shared" si="81"/>
        <v>-7.1040000002042802</v>
      </c>
      <c r="AH167">
        <f t="shared" si="103"/>
        <v>5.061599999997668</v>
      </c>
      <c r="AI167">
        <f t="shared" si="103"/>
        <v>7.1040000002042802</v>
      </c>
      <c r="AJ167">
        <f t="shared" si="104"/>
        <v>8.7227639291040546</v>
      </c>
      <c r="AK167">
        <f t="shared" si="113"/>
        <v>-0.61906605456882091</v>
      </c>
      <c r="AL167">
        <f t="shared" si="105"/>
        <v>0.4950151162036493</v>
      </c>
      <c r="AM167">
        <f t="shared" si="82"/>
        <v>-0.81442075676281167</v>
      </c>
      <c r="AN167">
        <f t="shared" si="106"/>
        <v>0.95305883045918172</v>
      </c>
      <c r="AO167">
        <f t="shared" si="107"/>
        <v>2.5590891181678631E-2</v>
      </c>
      <c r="AP167">
        <f t="shared" si="108"/>
        <v>-1.7929193353982949E-3</v>
      </c>
      <c r="AQ167">
        <f t="shared" si="83"/>
        <v>2.5653621015672666E-2</v>
      </c>
      <c r="AR167">
        <f t="shared" si="109"/>
        <v>38.980851841113036</v>
      </c>
      <c r="AS167">
        <v>85</v>
      </c>
      <c r="AT167">
        <f t="shared" si="110"/>
        <v>-1.1530239296203979E-2</v>
      </c>
      <c r="AU167">
        <f t="shared" si="111"/>
        <v>0.10498339479193657</v>
      </c>
    </row>
    <row r="168" spans="1:47" x14ac:dyDescent="0.2">
      <c r="A168" s="3" t="s">
        <v>172</v>
      </c>
      <c r="B168">
        <v>14.7575298</v>
      </c>
      <c r="C168">
        <v>47.223014300000003</v>
      </c>
      <c r="D168">
        <f t="shared" si="112"/>
        <v>3.8899999999841839E-5</v>
      </c>
      <c r="E168">
        <f t="shared" si="112"/>
        <v>-5.7899999994504014E-5</v>
      </c>
      <c r="F168">
        <f t="shared" si="78"/>
        <v>2.9400365439537429E-5</v>
      </c>
      <c r="G168">
        <f t="shared" si="79"/>
        <v>-4.3760441100117079E-5</v>
      </c>
      <c r="H168">
        <f t="shared" si="84"/>
        <v>3.2634405637886545</v>
      </c>
      <c r="I168">
        <f t="shared" si="85"/>
        <v>-4.8574089621129959</v>
      </c>
      <c r="J168">
        <f t="shared" si="86"/>
        <v>5.8518771465741537</v>
      </c>
      <c r="K168">
        <f t="shared" si="87"/>
        <v>0.55767414148452521</v>
      </c>
      <c r="L168">
        <f t="shared" si="88"/>
        <v>-0.83005996886941713</v>
      </c>
      <c r="M168">
        <f t="shared" si="89"/>
        <v>1</v>
      </c>
      <c r="N168">
        <f t="shared" si="90"/>
        <v>-3.4281801751452974E-3</v>
      </c>
      <c r="O168">
        <f t="shared" si="91"/>
        <v>-2.3722345319190504E-3</v>
      </c>
      <c r="P168">
        <f t="shared" si="92"/>
        <v>4.1689226411254551E-3</v>
      </c>
      <c r="Q168">
        <f t="shared" si="93"/>
        <v>239.87012618925377</v>
      </c>
      <c r="R168">
        <v>51</v>
      </c>
      <c r="S168">
        <f t="shared" si="94"/>
        <v>0.11474268914851282</v>
      </c>
      <c r="T168">
        <f t="shared" si="95"/>
        <v>28.441381215710784</v>
      </c>
      <c r="U168">
        <f t="shared" si="96"/>
        <v>-42.333058412340272</v>
      </c>
      <c r="V168">
        <f t="shared" si="97"/>
        <v>-2.4833500241237325</v>
      </c>
      <c r="W168">
        <f t="shared" si="98"/>
        <v>-1.6526963976714799</v>
      </c>
      <c r="X168">
        <f t="shared" si="99"/>
        <v>2.9830240906153658</v>
      </c>
      <c r="Y168">
        <f t="shared" si="100"/>
        <v>-1981.7133192507386</v>
      </c>
      <c r="Z168">
        <f t="shared" si="101"/>
        <v>-1318.8517253418411</v>
      </c>
      <c r="AA168">
        <f t="shared" si="102"/>
        <v>0</v>
      </c>
      <c r="AF168" s="2">
        <f t="shared" si="80"/>
        <v>4.3178999999824441</v>
      </c>
      <c r="AG168">
        <f t="shared" si="81"/>
        <v>-6.4268999993899456</v>
      </c>
      <c r="AH168">
        <f t="shared" si="103"/>
        <v>4.3178999999824441</v>
      </c>
      <c r="AI168">
        <f t="shared" si="103"/>
        <v>6.4268999993899456</v>
      </c>
      <c r="AJ168">
        <f t="shared" si="104"/>
        <v>7.7426935889267163</v>
      </c>
      <c r="AK168">
        <f t="shared" si="113"/>
        <v>-0.59158111714139039</v>
      </c>
      <c r="AL168">
        <f t="shared" si="105"/>
        <v>0.7182384187168227</v>
      </c>
      <c r="AM168">
        <f t="shared" si="82"/>
        <v>-0.83005996886941713</v>
      </c>
      <c r="AN168">
        <f t="shared" si="106"/>
        <v>1.0976638729776707</v>
      </c>
      <c r="AO168">
        <f t="shared" si="107"/>
        <v>-2.0402242754602479E-2</v>
      </c>
      <c r="AP168">
        <f t="shared" si="108"/>
        <v>-6.2669970197494658E-4</v>
      </c>
      <c r="AQ168">
        <f t="shared" si="83"/>
        <v>2.0411865714191461E-2</v>
      </c>
      <c r="AR168">
        <f t="shared" si="109"/>
        <v>48.991112032681293</v>
      </c>
      <c r="AS168">
        <v>85</v>
      </c>
      <c r="AT168">
        <f t="shared" si="110"/>
        <v>2.7780723511349362E-2</v>
      </c>
      <c r="AU168">
        <f t="shared" si="111"/>
        <v>-7.7358244394817477E-2</v>
      </c>
    </row>
    <row r="169" spans="1:47" x14ac:dyDescent="0.2">
      <c r="A169" s="3" t="s">
        <v>173</v>
      </c>
      <c r="B169">
        <v>14.7575799</v>
      </c>
      <c r="C169">
        <v>47.222938300000003</v>
      </c>
      <c r="D169">
        <f t="shared" si="112"/>
        <v>5.0099999999275724E-5</v>
      </c>
      <c r="E169">
        <f t="shared" si="112"/>
        <v>-7.5999999999964984E-5</v>
      </c>
      <c r="F169">
        <f t="shared" si="78"/>
        <v>3.7865252146671466E-5</v>
      </c>
      <c r="G169">
        <f t="shared" si="79"/>
        <v>-5.7440302658429303E-5</v>
      </c>
      <c r="H169">
        <f t="shared" si="84"/>
        <v>4.2030429882805329</v>
      </c>
      <c r="I169">
        <f t="shared" si="85"/>
        <v>-6.3758735950856522</v>
      </c>
      <c r="J169">
        <f t="shared" si="86"/>
        <v>7.636578714440426</v>
      </c>
      <c r="K169">
        <f t="shared" si="87"/>
        <v>0.55038298503134242</v>
      </c>
      <c r="L169">
        <f t="shared" si="88"/>
        <v>-0.83491231263408083</v>
      </c>
      <c r="M169">
        <f t="shared" si="89"/>
        <v>1</v>
      </c>
      <c r="N169">
        <f t="shared" si="90"/>
        <v>-1.2459517297712288E-3</v>
      </c>
      <c r="O169">
        <f t="shared" si="91"/>
        <v>-8.2919440089482992E-4</v>
      </c>
      <c r="P169">
        <f t="shared" si="92"/>
        <v>1.4966492800236311E-3</v>
      </c>
      <c r="Q169">
        <f t="shared" si="93"/>
        <v>668.15920960735082</v>
      </c>
      <c r="R169">
        <v>51</v>
      </c>
      <c r="S169">
        <f t="shared" si="94"/>
        <v>0.14973683753804756</v>
      </c>
      <c r="T169">
        <f t="shared" si="95"/>
        <v>28.069532236598462</v>
      </c>
      <c r="U169">
        <f t="shared" si="96"/>
        <v>-42.580527944338122</v>
      </c>
      <c r="V169">
        <f t="shared" si="97"/>
        <v>5.3439793099770405</v>
      </c>
      <c r="W169">
        <f t="shared" si="98"/>
        <v>3.5950170543085522</v>
      </c>
      <c r="X169">
        <f t="shared" si="99"/>
        <v>6.4406725181639244</v>
      </c>
      <c r="Y169">
        <f t="shared" si="100"/>
        <v>4264.4954893616787</v>
      </c>
      <c r="Z169">
        <f t="shared" si="101"/>
        <v>2868.8236093382247</v>
      </c>
      <c r="AA169">
        <f t="shared" si="102"/>
        <v>0</v>
      </c>
      <c r="AF169" s="2">
        <f t="shared" si="80"/>
        <v>5.5610999999196054</v>
      </c>
      <c r="AG169">
        <f t="shared" si="81"/>
        <v>-8.4359999999961133</v>
      </c>
      <c r="AH169">
        <f t="shared" si="103"/>
        <v>5.5610999999196054</v>
      </c>
      <c r="AI169">
        <f t="shared" si="103"/>
        <v>8.4359999999961133</v>
      </c>
      <c r="AJ169">
        <f t="shared" si="104"/>
        <v>10.104055087391412</v>
      </c>
      <c r="AK169">
        <f t="shared" si="113"/>
        <v>-0.5828228814309061</v>
      </c>
      <c r="AL169">
        <f t="shared" si="105"/>
        <v>0.56027010454103554</v>
      </c>
      <c r="AM169">
        <f t="shared" si="82"/>
        <v>-0.83491231263408083</v>
      </c>
      <c r="AN169">
        <f t="shared" si="106"/>
        <v>1.0054755888784233</v>
      </c>
      <c r="AO169">
        <f t="shared" si="107"/>
        <v>-1.1301876635634148E-2</v>
      </c>
      <c r="AP169">
        <f t="shared" si="108"/>
        <v>1.03421030418137E-3</v>
      </c>
      <c r="AQ169">
        <f t="shared" si="83"/>
        <v>1.1349097164108164E-2</v>
      </c>
      <c r="AR169">
        <f t="shared" si="109"/>
        <v>88.112735800917093</v>
      </c>
      <c r="AS169">
        <v>85</v>
      </c>
      <c r="AT169">
        <f t="shared" si="110"/>
        <v>-1.1860199845074039E-3</v>
      </c>
      <c r="AU169">
        <f t="shared" si="111"/>
        <v>-5.4594019109851961E-2</v>
      </c>
    </row>
    <row r="170" spans="1:47" x14ac:dyDescent="0.2">
      <c r="A170" s="3" t="s">
        <v>174</v>
      </c>
      <c r="B170">
        <v>14.757630900000001</v>
      </c>
      <c r="C170">
        <v>47.222864000000001</v>
      </c>
      <c r="D170">
        <f t="shared" si="112"/>
        <v>5.1000000000911427E-5</v>
      </c>
      <c r="E170">
        <f t="shared" si="112"/>
        <v>-7.4300000001414901E-5</v>
      </c>
      <c r="F170">
        <f t="shared" si="78"/>
        <v>3.8545466258336801E-5</v>
      </c>
      <c r="G170">
        <f t="shared" si="79"/>
        <v>-5.6155453784270211E-5</v>
      </c>
      <c r="H170">
        <f t="shared" si="84"/>
        <v>4.2785467546753848</v>
      </c>
      <c r="I170">
        <f t="shared" si="85"/>
        <v>-6.2332553700539934</v>
      </c>
      <c r="J170">
        <f t="shared" si="86"/>
        <v>7.5603858922842164</v>
      </c>
      <c r="K170">
        <f t="shared" si="87"/>
        <v>0.56591645130731671</v>
      </c>
      <c r="L170">
        <f t="shared" si="88"/>
        <v>-0.82446259474868455</v>
      </c>
      <c r="M170">
        <f t="shared" si="89"/>
        <v>1</v>
      </c>
      <c r="N170">
        <f t="shared" si="90"/>
        <v>2.0340871032470615E-3</v>
      </c>
      <c r="O170">
        <f t="shared" si="91"/>
        <v>1.3683768970568372E-3</v>
      </c>
      <c r="P170">
        <f t="shared" si="92"/>
        <v>2.4515231338894032E-3</v>
      </c>
      <c r="Q170">
        <f t="shared" si="93"/>
        <v>407.90967304211193</v>
      </c>
      <c r="R170">
        <v>51</v>
      </c>
      <c r="S170">
        <f t="shared" si="94"/>
        <v>0.14824286063302386</v>
      </c>
      <c r="T170">
        <f t="shared" si="95"/>
        <v>28.861739016673152</v>
      </c>
      <c r="U170">
        <f t="shared" si="96"/>
        <v>-42.047592332182916</v>
      </c>
      <c r="V170">
        <f t="shared" si="97"/>
        <v>-8.1769334736844321</v>
      </c>
      <c r="W170">
        <f t="shared" si="98"/>
        <v>-5.4733926863252789</v>
      </c>
      <c r="X170">
        <f t="shared" si="99"/>
        <v>9.8397290883326658</v>
      </c>
      <c r="Y170">
        <f t="shared" si="100"/>
        <v>-6525.1929120001769</v>
      </c>
      <c r="Z170">
        <f t="shared" si="101"/>
        <v>-4367.7673636875725</v>
      </c>
      <c r="AA170">
        <f t="shared" si="102"/>
        <v>0</v>
      </c>
      <c r="AF170" s="2">
        <f t="shared" si="80"/>
        <v>5.6610000001011684</v>
      </c>
      <c r="AG170">
        <f t="shared" si="81"/>
        <v>-8.247300000157054</v>
      </c>
      <c r="AH170">
        <f t="shared" si="103"/>
        <v>5.6610000001011684</v>
      </c>
      <c r="AI170">
        <f t="shared" si="103"/>
        <v>8.247300000157054</v>
      </c>
      <c r="AJ170">
        <f t="shared" si="104"/>
        <v>10.003243388708283</v>
      </c>
      <c r="AK170">
        <f t="shared" si="113"/>
        <v>-0.60154440422058941</v>
      </c>
      <c r="AL170">
        <f t="shared" si="105"/>
        <v>0.44607532042368619</v>
      </c>
      <c r="AM170">
        <f t="shared" si="82"/>
        <v>-0.82446259474868444</v>
      </c>
      <c r="AN170">
        <f t="shared" si="106"/>
        <v>0.93740160103918524</v>
      </c>
      <c r="AO170">
        <f t="shared" si="107"/>
        <v>2.4718643255922278E-2</v>
      </c>
      <c r="AP170">
        <f t="shared" si="108"/>
        <v>-1.2981480932735808E-3</v>
      </c>
      <c r="AQ170">
        <f t="shared" si="83"/>
        <v>2.4752707182965298E-2</v>
      </c>
      <c r="AR170">
        <f t="shared" si="109"/>
        <v>40.399621447798467</v>
      </c>
      <c r="AS170">
        <v>85</v>
      </c>
      <c r="AT170">
        <f t="shared" si="110"/>
        <v>-2.1628714364848447E-2</v>
      </c>
      <c r="AU170">
        <f t="shared" si="111"/>
        <v>0.10865857241634597</v>
      </c>
    </row>
    <row r="171" spans="1:47" x14ac:dyDescent="0.2">
      <c r="A171" s="3" t="s">
        <v>175</v>
      </c>
      <c r="B171">
        <v>14.7576711</v>
      </c>
      <c r="C171">
        <v>47.222802399999999</v>
      </c>
      <c r="D171">
        <f t="shared" si="112"/>
        <v>4.0199999999046554E-5</v>
      </c>
      <c r="E171">
        <f t="shared" si="112"/>
        <v>-6.1600000002215438E-5</v>
      </c>
      <c r="F171">
        <f t="shared" si="78"/>
        <v>3.0382896931778366E-5</v>
      </c>
      <c r="G171">
        <f t="shared" si="79"/>
        <v>-4.6556876893264882E-5</v>
      </c>
      <c r="H171">
        <f t="shared" si="84"/>
        <v>3.3725015594273988</v>
      </c>
      <c r="I171">
        <f t="shared" si="85"/>
        <v>-5.1678133351524016</v>
      </c>
      <c r="J171">
        <f t="shared" si="86"/>
        <v>6.1709044260399324</v>
      </c>
      <c r="K171">
        <f t="shared" si="87"/>
        <v>0.54651657627302475</v>
      </c>
      <c r="L171">
        <f t="shared" si="88"/>
        <v>-0.83744828608028754</v>
      </c>
      <c r="M171">
        <f t="shared" si="89"/>
        <v>1</v>
      </c>
      <c r="N171">
        <f t="shared" si="90"/>
        <v>-2.5659900580062445E-3</v>
      </c>
      <c r="O171">
        <f t="shared" si="91"/>
        <v>-1.7175963656637673E-3</v>
      </c>
      <c r="P171">
        <f t="shared" si="92"/>
        <v>3.0877892177297779E-3</v>
      </c>
      <c r="Q171">
        <f t="shared" si="93"/>
        <v>323.85630283896961</v>
      </c>
      <c r="R171">
        <v>51</v>
      </c>
      <c r="S171">
        <f t="shared" si="94"/>
        <v>0.12099812600078298</v>
      </c>
      <c r="T171">
        <f t="shared" si="95"/>
        <v>27.872345389924263</v>
      </c>
      <c r="U171">
        <f t="shared" si="96"/>
        <v>-42.709862590094666</v>
      </c>
      <c r="V171">
        <f t="shared" si="97"/>
        <v>11.267333397499804</v>
      </c>
      <c r="W171">
        <f t="shared" si="98"/>
        <v>7.6683656735787018</v>
      </c>
      <c r="X171">
        <f t="shared" si="99"/>
        <v>13.629256545906481</v>
      </c>
      <c r="Y171">
        <f t="shared" si="100"/>
        <v>8991.3320512048431</v>
      </c>
      <c r="Z171">
        <f t="shared" si="101"/>
        <v>6119.3558075158044</v>
      </c>
      <c r="AA171">
        <f t="shared" si="102"/>
        <v>6119.3558075158044</v>
      </c>
      <c r="AB171">
        <f t="shared" si="114"/>
        <v>34.474334349049158</v>
      </c>
      <c r="AC171">
        <f t="shared" si="115"/>
        <v>118.9387960950925</v>
      </c>
      <c r="AD171">
        <f t="shared" si="116"/>
        <v>123.83423171869731</v>
      </c>
      <c r="AF171" s="2">
        <f t="shared" si="80"/>
        <v>4.4621999998941675</v>
      </c>
      <c r="AG171">
        <f t="shared" si="81"/>
        <v>-6.8376000002459136</v>
      </c>
      <c r="AH171">
        <f t="shared" si="103"/>
        <v>4.4621999998941675</v>
      </c>
      <c r="AI171">
        <f t="shared" si="103"/>
        <v>6.8376000002459136</v>
      </c>
      <c r="AJ171">
        <f t="shared" si="104"/>
        <v>8.1648026676961649</v>
      </c>
      <c r="AK171">
        <f t="shared" si="113"/>
        <v>-0.57819899604095615</v>
      </c>
      <c r="AL171">
        <f t="shared" si="105"/>
        <v>0.69334192515132931</v>
      </c>
      <c r="AM171">
        <f t="shared" si="82"/>
        <v>-0.83744828608028765</v>
      </c>
      <c r="AN171">
        <f t="shared" si="106"/>
        <v>1.0872178516890545</v>
      </c>
      <c r="AO171">
        <f t="shared" si="107"/>
        <v>-4.3097505784406104E-2</v>
      </c>
      <c r="AP171">
        <f t="shared" si="108"/>
        <v>2.6703637988370397E-3</v>
      </c>
      <c r="AQ171">
        <f t="shared" si="83"/>
        <v>4.3180155715965833E-2</v>
      </c>
      <c r="AR171">
        <f t="shared" si="109"/>
        <v>23.158786331802197</v>
      </c>
      <c r="AS171">
        <v>85</v>
      </c>
      <c r="AT171">
        <f t="shared" si="110"/>
        <v>1.9058416275633532E-2</v>
      </c>
      <c r="AU171">
        <f t="shared" si="111"/>
        <v>-0.16397146151495262</v>
      </c>
    </row>
    <row r="172" spans="1:47" x14ac:dyDescent="0.2">
      <c r="A172" s="3" t="s">
        <v>176</v>
      </c>
      <c r="B172">
        <v>14.757722100000001</v>
      </c>
      <c r="C172">
        <v>47.222730499999997</v>
      </c>
      <c r="D172">
        <f t="shared" si="112"/>
        <v>5.1000000000911427E-5</v>
      </c>
      <c r="E172">
        <f t="shared" si="112"/>
        <v>-7.1900000001789977E-5</v>
      </c>
      <c r="F172">
        <f t="shared" si="78"/>
        <v>3.8545466258336801E-5</v>
      </c>
      <c r="G172">
        <f t="shared" si="79"/>
        <v>-5.4341549490076135E-5</v>
      </c>
      <c r="H172">
        <f t="shared" si="84"/>
        <v>4.2785467546753848</v>
      </c>
      <c r="I172">
        <f t="shared" si="85"/>
        <v>-6.0319119933984506</v>
      </c>
      <c r="J172">
        <f t="shared" si="86"/>
        <v>7.3952636618343321</v>
      </c>
      <c r="K172">
        <f t="shared" si="87"/>
        <v>0.57855229378179163</v>
      </c>
      <c r="L172">
        <f t="shared" si="88"/>
        <v>-0.81564529261182372</v>
      </c>
      <c r="M172">
        <f t="shared" si="89"/>
        <v>1</v>
      </c>
      <c r="N172">
        <f t="shared" si="90"/>
        <v>5.1914136562515572E-3</v>
      </c>
      <c r="O172">
        <f t="shared" si="91"/>
        <v>3.5331925376221548E-3</v>
      </c>
      <c r="P172">
        <f t="shared" si="92"/>
        <v>6.2796676073040717E-3</v>
      </c>
      <c r="Q172">
        <f t="shared" si="93"/>
        <v>159.24409738452871</v>
      </c>
      <c r="R172">
        <v>51</v>
      </c>
      <c r="S172">
        <f t="shared" si="94"/>
        <v>0.14500516983988887</v>
      </c>
      <c r="T172">
        <f t="shared" si="95"/>
        <v>29.506166982871374</v>
      </c>
      <c r="U172">
        <f t="shared" si="96"/>
        <v>-41.597909923203012</v>
      </c>
      <c r="V172">
        <f t="shared" si="97"/>
        <v>-21.379973985045691</v>
      </c>
      <c r="W172">
        <f t="shared" si="98"/>
        <v>-14.432043863447454</v>
      </c>
      <c r="X172">
        <f t="shared" si="99"/>
        <v>25.795099877257734</v>
      </c>
      <c r="Y172">
        <f t="shared" si="100"/>
        <v>-17061.219240066461</v>
      </c>
      <c r="Z172">
        <f t="shared" si="101"/>
        <v>-11516.771003031068</v>
      </c>
      <c r="AA172">
        <f t="shared" si="102"/>
        <v>0</v>
      </c>
      <c r="AF172" s="2">
        <f t="shared" si="80"/>
        <v>5.6610000001011684</v>
      </c>
      <c r="AG172">
        <f t="shared" si="81"/>
        <v>-7.9809000001986874</v>
      </c>
      <c r="AH172">
        <f t="shared" si="103"/>
        <v>5.6610000001011684</v>
      </c>
      <c r="AI172">
        <f t="shared" si="103"/>
        <v>7.9809000001986874</v>
      </c>
      <c r="AJ172">
        <f t="shared" si="104"/>
        <v>9.784768051125015</v>
      </c>
      <c r="AK172">
        <f t="shared" si="113"/>
        <v>-0.61695264971103037</v>
      </c>
      <c r="AL172">
        <f t="shared" si="105"/>
        <v>0.34145929495175947</v>
      </c>
      <c r="AM172">
        <f t="shared" si="82"/>
        <v>-0.81564529261182372</v>
      </c>
      <c r="AN172">
        <f t="shared" si="106"/>
        <v>0.88423508948060869</v>
      </c>
      <c r="AO172">
        <f t="shared" si="107"/>
        <v>3.2773831583867478E-2</v>
      </c>
      <c r="AP172">
        <f t="shared" si="108"/>
        <v>-2.6511677998691048E-3</v>
      </c>
      <c r="AQ172">
        <f t="shared" si="83"/>
        <v>3.2880886961740741E-2</v>
      </c>
      <c r="AR172">
        <f t="shared" si="109"/>
        <v>30.41280489676484</v>
      </c>
      <c r="AS172">
        <v>85</v>
      </c>
      <c r="AT172">
        <f t="shared" si="110"/>
        <v>-4.2340589137454462E-2</v>
      </c>
      <c r="AU172">
        <f t="shared" si="111"/>
        <v>0.14480541819611051</v>
      </c>
    </row>
    <row r="173" spans="1:47" x14ac:dyDescent="0.2">
      <c r="A173" s="3" t="s">
        <v>177</v>
      </c>
      <c r="B173">
        <v>14.757752200000001</v>
      </c>
      <c r="C173">
        <v>47.222683600000003</v>
      </c>
      <c r="D173">
        <f t="shared" si="112"/>
        <v>3.0100000000032878E-5</v>
      </c>
      <c r="E173">
        <f t="shared" si="112"/>
        <v>-4.6899999993854635E-5</v>
      </c>
      <c r="F173">
        <f t="shared" si="78"/>
        <v>2.2749383026597461E-5</v>
      </c>
      <c r="G173">
        <f t="shared" si="79"/>
        <v>-3.5446713083270843E-5</v>
      </c>
      <c r="H173">
        <f t="shared" si="84"/>
        <v>2.5251815159523181</v>
      </c>
      <c r="I173">
        <f t="shared" si="85"/>
        <v>-3.9345851522430637</v>
      </c>
      <c r="J173">
        <f t="shared" si="86"/>
        <v>4.6752007452898559</v>
      </c>
      <c r="K173">
        <f t="shared" si="87"/>
        <v>0.54012258585823791</v>
      </c>
      <c r="L173">
        <f t="shared" si="88"/>
        <v>-0.84158635459815423</v>
      </c>
      <c r="M173">
        <f t="shared" si="89"/>
        <v>0.99999999999999989</v>
      </c>
      <c r="N173">
        <f t="shared" si="90"/>
        <v>-5.1965297899901454E-3</v>
      </c>
      <c r="O173">
        <f t="shared" si="91"/>
        <v>-3.5077940655730516E-3</v>
      </c>
      <c r="P173">
        <f t="shared" si="92"/>
        <v>6.2696523878700439E-3</v>
      </c>
      <c r="Q173">
        <f t="shared" si="93"/>
        <v>159.49847585405365</v>
      </c>
      <c r="R173">
        <v>51</v>
      </c>
      <c r="S173">
        <f t="shared" si="94"/>
        <v>9.1670602848820698E-2</v>
      </c>
      <c r="T173">
        <f t="shared" si="95"/>
        <v>27.546251878770132</v>
      </c>
      <c r="U173">
        <f t="shared" si="96"/>
        <v>-42.920904084505864</v>
      </c>
      <c r="V173">
        <f t="shared" si="97"/>
        <v>13.91121884374774</v>
      </c>
      <c r="W173">
        <f t="shared" si="98"/>
        <v>9.2753738843149574</v>
      </c>
      <c r="X173">
        <f t="shared" si="99"/>
        <v>16.719885478449729</v>
      </c>
      <c r="Y173">
        <f t="shared" si="100"/>
        <v>11101.152637310697</v>
      </c>
      <c r="Z173">
        <f t="shared" si="101"/>
        <v>7401.7483596833363</v>
      </c>
      <c r="AA173">
        <f t="shared" si="102"/>
        <v>7401.7483596833363</v>
      </c>
      <c r="AB173">
        <f t="shared" si="114"/>
        <v>27.272807691817757</v>
      </c>
      <c r="AC173">
        <f t="shared" si="115"/>
        <v>99.306185950444302</v>
      </c>
      <c r="AD173">
        <f t="shared" si="116"/>
        <v>102.9831277803267</v>
      </c>
      <c r="AF173" s="2">
        <f t="shared" si="80"/>
        <v>3.3411000000036495</v>
      </c>
      <c r="AG173">
        <f t="shared" si="81"/>
        <v>-5.2058999993178645</v>
      </c>
      <c r="AH173">
        <f t="shared" si="103"/>
        <v>3.3411000000036495</v>
      </c>
      <c r="AI173">
        <f t="shared" si="103"/>
        <v>5.2058999993178645</v>
      </c>
      <c r="AJ173">
        <f t="shared" si="104"/>
        <v>6.1858179744413855</v>
      </c>
      <c r="AK173">
        <f t="shared" si="113"/>
        <v>-0.57058276305584776</v>
      </c>
      <c r="AL173">
        <f t="shared" si="105"/>
        <v>0.66214363514653796</v>
      </c>
      <c r="AM173">
        <f t="shared" si="82"/>
        <v>-0.84158635459815434</v>
      </c>
      <c r="AN173">
        <f t="shared" si="106"/>
        <v>1.0708416249898403</v>
      </c>
      <c r="AO173">
        <f t="shared" si="107"/>
        <v>-2.9986030174824065E-2</v>
      </c>
      <c r="AP173">
        <f t="shared" si="108"/>
        <v>3.1352624677729243E-3</v>
      </c>
      <c r="AQ173">
        <f t="shared" si="83"/>
        <v>3.0149492141448832E-2</v>
      </c>
      <c r="AR173">
        <f t="shared" si="109"/>
        <v>33.168054549921351</v>
      </c>
      <c r="AS173">
        <v>85</v>
      </c>
      <c r="AT173">
        <f t="shared" si="110"/>
        <v>1.1881704019679433E-2</v>
      </c>
      <c r="AU173">
        <f t="shared" si="111"/>
        <v>-4.4458642036861715E-2</v>
      </c>
    </row>
    <row r="174" spans="1:47" x14ac:dyDescent="0.2">
      <c r="A174" s="3" t="s">
        <v>178</v>
      </c>
      <c r="B174">
        <v>14.7577891</v>
      </c>
      <c r="C174">
        <v>47.222630299999999</v>
      </c>
      <c r="D174">
        <f t="shared" si="112"/>
        <v>3.6899999999562283E-5</v>
      </c>
      <c r="E174">
        <f t="shared" si="112"/>
        <v>-5.3300000004696813E-5</v>
      </c>
      <c r="F174">
        <f t="shared" si="78"/>
        <v>2.7888778527261516E-5</v>
      </c>
      <c r="G174">
        <f t="shared" si="79"/>
        <v>-4.028379121007209E-5</v>
      </c>
      <c r="H174">
        <f t="shared" si="84"/>
        <v>3.0956544165260285</v>
      </c>
      <c r="I174">
        <f t="shared" si="85"/>
        <v>-4.4715008243180021</v>
      </c>
      <c r="J174">
        <f t="shared" si="86"/>
        <v>5.4385104475797119</v>
      </c>
      <c r="K174">
        <f t="shared" si="87"/>
        <v>0.56920997879183644</v>
      </c>
      <c r="L174">
        <f t="shared" si="88"/>
        <v>-0.82219219167041302</v>
      </c>
      <c r="M174">
        <f t="shared" si="89"/>
        <v>1</v>
      </c>
      <c r="N174">
        <f t="shared" si="90"/>
        <v>6.2216350737245496E-3</v>
      </c>
      <c r="O174">
        <f t="shared" si="91"/>
        <v>4.1483059197576335E-3</v>
      </c>
      <c r="P174">
        <f t="shared" si="92"/>
        <v>7.4777794160095215E-3</v>
      </c>
      <c r="Q174">
        <f t="shared" si="93"/>
        <v>133.72953979613976</v>
      </c>
      <c r="R174">
        <v>51</v>
      </c>
      <c r="S174">
        <f t="shared" si="94"/>
        <v>0.10663745975646494</v>
      </c>
      <c r="T174">
        <f t="shared" si="95"/>
        <v>29.029708918383658</v>
      </c>
      <c r="U174">
        <f t="shared" si="96"/>
        <v>-41.931801775191062</v>
      </c>
      <c r="V174">
        <f t="shared" si="97"/>
        <v>-32.495049916799147</v>
      </c>
      <c r="W174">
        <f t="shared" si="98"/>
        <v>-20.714584163009857</v>
      </c>
      <c r="X174">
        <f t="shared" si="99"/>
        <v>38.535986637709001</v>
      </c>
      <c r="Y174">
        <f t="shared" si="100"/>
        <v>-25931.049833605721</v>
      </c>
      <c r="Z174">
        <f t="shared" si="101"/>
        <v>-16530.238162081867</v>
      </c>
      <c r="AA174">
        <f t="shared" si="102"/>
        <v>0</v>
      </c>
      <c r="AF174" s="2">
        <f t="shared" si="80"/>
        <v>4.0958999999514134</v>
      </c>
      <c r="AG174">
        <f t="shared" si="81"/>
        <v>-5.9163000005213462</v>
      </c>
      <c r="AH174">
        <f t="shared" si="103"/>
        <v>4.0958999999514134</v>
      </c>
      <c r="AI174">
        <f t="shared" si="103"/>
        <v>5.9163000005213462</v>
      </c>
      <c r="AJ174">
        <f t="shared" si="104"/>
        <v>7.1957628161141374</v>
      </c>
      <c r="AK174">
        <f t="shared" si="113"/>
        <v>-0.60554466355817826</v>
      </c>
      <c r="AL174">
        <f t="shared" si="105"/>
        <v>0.4766555107089695</v>
      </c>
      <c r="AM174">
        <f t="shared" si="82"/>
        <v>-0.82219219167041313</v>
      </c>
      <c r="AN174">
        <f t="shared" si="106"/>
        <v>0.95036860003528412</v>
      </c>
      <c r="AO174">
        <f t="shared" si="107"/>
        <v>2.6667665050324502E-2</v>
      </c>
      <c r="AP174">
        <f t="shared" si="108"/>
        <v>-5.6803453579689286E-3</v>
      </c>
      <c r="AQ174">
        <f t="shared" si="83"/>
        <v>2.7265925302877546E-2</v>
      </c>
      <c r="AR174">
        <f t="shared" si="109"/>
        <v>36.675813818592971</v>
      </c>
      <c r="AS174">
        <v>85</v>
      </c>
      <c r="AT174">
        <f t="shared" si="110"/>
        <v>-4.7658051130661421E-3</v>
      </c>
      <c r="AU174">
        <f t="shared" si="111"/>
        <v>5.4056167512166506E-2</v>
      </c>
    </row>
    <row r="175" spans="1:47" x14ac:dyDescent="0.2">
      <c r="A175" s="3" t="s">
        <v>179</v>
      </c>
      <c r="B175">
        <v>14.757820000000001</v>
      </c>
      <c r="C175">
        <v>47.2225775</v>
      </c>
      <c r="D175">
        <f t="shared" si="112"/>
        <v>3.0900000000499972E-5</v>
      </c>
      <c r="E175">
        <f t="shared" si="112"/>
        <v>-5.2799999998853764E-5</v>
      </c>
      <c r="F175">
        <f t="shared" si="78"/>
        <v>2.335401779177634E-5</v>
      </c>
      <c r="G175">
        <f t="shared" si="79"/>
        <v>-3.9905894477639796E-5</v>
      </c>
      <c r="H175">
        <f t="shared" si="84"/>
        <v>2.5922959748871737</v>
      </c>
      <c r="I175">
        <f t="shared" si="85"/>
        <v>-4.4295542870180169</v>
      </c>
      <c r="J175">
        <f t="shared" si="86"/>
        <v>5.1323434806193493</v>
      </c>
      <c r="K175">
        <f t="shared" si="87"/>
        <v>0.50509011812559867</v>
      </c>
      <c r="L175">
        <f t="shared" si="88"/>
        <v>-0.8630666095799725</v>
      </c>
      <c r="M175">
        <f t="shared" si="89"/>
        <v>0.99999999999999989</v>
      </c>
      <c r="N175">
        <f t="shared" si="90"/>
        <v>-1.1789967360414445E-2</v>
      </c>
      <c r="O175">
        <f t="shared" si="91"/>
        <v>-7.5157376828704501E-3</v>
      </c>
      <c r="P175">
        <f t="shared" si="92"/>
        <v>1.3981761093558882E-2</v>
      </c>
      <c r="Q175">
        <f t="shared" si="93"/>
        <v>71.521748462765544</v>
      </c>
      <c r="R175">
        <v>51</v>
      </c>
      <c r="S175">
        <f t="shared" si="94"/>
        <v>0.10063418589449705</v>
      </c>
      <c r="T175">
        <f t="shared" si="95"/>
        <v>25.759596024405532</v>
      </c>
      <c r="U175">
        <f t="shared" si="96"/>
        <v>-44.0163970885786</v>
      </c>
      <c r="V175">
        <f t="shared" si="97"/>
        <v>23.337594155130379</v>
      </c>
      <c r="W175">
        <f t="shared" si="98"/>
        <v>14.695707458554327</v>
      </c>
      <c r="X175">
        <f t="shared" si="99"/>
        <v>27.579106560165883</v>
      </c>
      <c r="Y175">
        <f t="shared" si="100"/>
        <v>18623.400135794043</v>
      </c>
      <c r="Z175">
        <f t="shared" si="101"/>
        <v>11727.174551926353</v>
      </c>
      <c r="AA175">
        <f t="shared" si="102"/>
        <v>11727.174551926353</v>
      </c>
      <c r="AB175">
        <f t="shared" si="114"/>
        <v>14.216477991042137</v>
      </c>
      <c r="AC175">
        <f t="shared" si="115"/>
        <v>65.918677890245107</v>
      </c>
      <c r="AD175">
        <f t="shared" si="116"/>
        <v>67.434266817899598</v>
      </c>
      <c r="AF175" s="2">
        <f t="shared" si="80"/>
        <v>3.4299000000554969</v>
      </c>
      <c r="AG175">
        <f t="shared" si="81"/>
        <v>-5.8607999998727678</v>
      </c>
      <c r="AH175">
        <f t="shared" si="103"/>
        <v>3.4299000000554969</v>
      </c>
      <c r="AI175">
        <f t="shared" si="103"/>
        <v>5.8607999998727678</v>
      </c>
      <c r="AJ175">
        <f t="shared" si="104"/>
        <v>6.7906693815035153</v>
      </c>
      <c r="AK175">
        <f t="shared" si="113"/>
        <v>-0.52948637832001688</v>
      </c>
      <c r="AL175">
        <f t="shared" si="105"/>
        <v>0.66854970327068108</v>
      </c>
      <c r="AM175">
        <f t="shared" si="82"/>
        <v>-0.8630666095799725</v>
      </c>
      <c r="AN175">
        <f t="shared" si="106"/>
        <v>1.0917154749820048</v>
      </c>
      <c r="AO175">
        <f t="shared" si="107"/>
        <v>-8.7167758774149024E-3</v>
      </c>
      <c r="AP175">
        <f t="shared" si="108"/>
        <v>5.097437392468397E-3</v>
      </c>
      <c r="AQ175">
        <f t="shared" si="83"/>
        <v>1.0097824006548012E-2</v>
      </c>
      <c r="AR175">
        <f t="shared" si="109"/>
        <v>99.031236764627934</v>
      </c>
      <c r="AS175">
        <v>85</v>
      </c>
      <c r="AT175">
        <f t="shared" si="110"/>
        <v>1.5475491091930128E-2</v>
      </c>
      <c r="AU175">
        <f t="shared" si="111"/>
        <v>-2.843991342002776E-2</v>
      </c>
    </row>
    <row r="176" spans="1:47" x14ac:dyDescent="0.2">
      <c r="A176" s="3" t="s">
        <v>180</v>
      </c>
      <c r="B176">
        <v>14.757860900000001</v>
      </c>
      <c r="C176">
        <v>47.222517000000003</v>
      </c>
      <c r="D176">
        <f t="shared" si="112"/>
        <v>4.0900000000121395E-5</v>
      </c>
      <c r="E176">
        <f t="shared" si="112"/>
        <v>-6.0499999996466158E-5</v>
      </c>
      <c r="F176">
        <f t="shared" si="78"/>
        <v>3.0911952351813339E-5</v>
      </c>
      <c r="G176">
        <f t="shared" si="79"/>
        <v>-4.5725504087284067E-5</v>
      </c>
      <c r="H176">
        <f t="shared" si="84"/>
        <v>3.4312267110512806</v>
      </c>
      <c r="I176">
        <f t="shared" si="85"/>
        <v>-5.0755309536885314</v>
      </c>
      <c r="J176">
        <f t="shared" si="86"/>
        <v>6.1265268467935563</v>
      </c>
      <c r="K176">
        <f t="shared" si="87"/>
        <v>0.56006066681109601</v>
      </c>
      <c r="L176">
        <f t="shared" si="88"/>
        <v>-0.82845159755480624</v>
      </c>
      <c r="M176">
        <f t="shared" si="89"/>
        <v>1</v>
      </c>
      <c r="N176">
        <f t="shared" si="90"/>
        <v>1.0710613756284239E-2</v>
      </c>
      <c r="O176">
        <f t="shared" si="91"/>
        <v>6.7444846892805912E-3</v>
      </c>
      <c r="P176">
        <f t="shared" si="92"/>
        <v>1.2657224054280049E-2</v>
      </c>
      <c r="Q176">
        <f t="shared" si="93"/>
        <v>79.006265174064708</v>
      </c>
      <c r="R176">
        <v>51</v>
      </c>
      <c r="S176">
        <f t="shared" si="94"/>
        <v>0.12012797738810894</v>
      </c>
      <c r="T176">
        <f t="shared" si="95"/>
        <v>28.563094007365898</v>
      </c>
      <c r="U176">
        <f t="shared" si="96"/>
        <v>-42.251031475295122</v>
      </c>
      <c r="V176">
        <f t="shared" si="97"/>
        <v>8.059283780520536</v>
      </c>
      <c r="W176">
        <f t="shared" si="98"/>
        <v>5.5920554769807582</v>
      </c>
      <c r="X176">
        <f t="shared" si="99"/>
        <v>9.8093394024568177</v>
      </c>
      <c r="Y176">
        <f t="shared" si="100"/>
        <v>6431.3084568553877</v>
      </c>
      <c r="Z176">
        <f t="shared" si="101"/>
        <v>4462.460270630645</v>
      </c>
      <c r="AA176">
        <f t="shared" si="102"/>
        <v>0</v>
      </c>
      <c r="AF176" s="2">
        <f t="shared" si="80"/>
        <v>4.5399000000134748</v>
      </c>
      <c r="AG176">
        <f t="shared" si="81"/>
        <v>-6.7154999996077436</v>
      </c>
      <c r="AH176">
        <f t="shared" si="103"/>
        <v>4.5399000000134748</v>
      </c>
      <c r="AI176">
        <f t="shared" si="103"/>
        <v>6.7154999996077436</v>
      </c>
      <c r="AJ176">
        <f t="shared" si="104"/>
        <v>8.1060861243175761</v>
      </c>
      <c r="AK176">
        <f t="shared" si="113"/>
        <v>-0.59445902734438361</v>
      </c>
      <c r="AL176">
        <f t="shared" si="105"/>
        <v>0.60935696021449126</v>
      </c>
      <c r="AM176">
        <f t="shared" si="82"/>
        <v>-0.82845159755480624</v>
      </c>
      <c r="AN176">
        <f t="shared" si="106"/>
        <v>1.028420125460872</v>
      </c>
      <c r="AO176">
        <f t="shared" si="107"/>
        <v>-2.0182442505747071E-2</v>
      </c>
      <c r="AP176">
        <f t="shared" si="108"/>
        <v>1.7071614124654737E-3</v>
      </c>
      <c r="AQ176">
        <f t="shared" si="83"/>
        <v>2.0254515190100138E-2</v>
      </c>
      <c r="AR176">
        <f t="shared" si="109"/>
        <v>49.371707523701829</v>
      </c>
      <c r="AS176">
        <v>85</v>
      </c>
      <c r="AT176">
        <f t="shared" si="110"/>
        <v>4.8261843046950633E-3</v>
      </c>
      <c r="AU176">
        <f t="shared" si="111"/>
        <v>-6.3695952461312391E-2</v>
      </c>
    </row>
    <row r="177" spans="1:47" x14ac:dyDescent="0.2">
      <c r="A177" s="3" t="s">
        <v>181</v>
      </c>
      <c r="B177">
        <v>14.7579054</v>
      </c>
      <c r="C177">
        <v>47.222454499999998</v>
      </c>
      <c r="D177">
        <f t="shared" si="112"/>
        <v>4.4499999999558781E-5</v>
      </c>
      <c r="E177">
        <f t="shared" si="112"/>
        <v>-6.2500000005627498E-5</v>
      </c>
      <c r="F177">
        <f t="shared" si="78"/>
        <v>3.3632808793104449E-5</v>
      </c>
      <c r="G177">
        <f t="shared" si="79"/>
        <v>-4.7237091006272771E-5</v>
      </c>
      <c r="H177">
        <f t="shared" si="84"/>
        <v>3.733241776034594</v>
      </c>
      <c r="I177">
        <f t="shared" si="85"/>
        <v>-5.2433171016962774</v>
      </c>
      <c r="J177">
        <f t="shared" si="86"/>
        <v>6.4365727205765788</v>
      </c>
      <c r="K177">
        <f t="shared" si="87"/>
        <v>0.58000459842550733</v>
      </c>
      <c r="L177">
        <f t="shared" si="88"/>
        <v>-0.81461320011724947</v>
      </c>
      <c r="M177">
        <f t="shared" si="89"/>
        <v>1</v>
      </c>
      <c r="N177">
        <f t="shared" si="90"/>
        <v>3.2553406053952723E-3</v>
      </c>
      <c r="O177">
        <f t="shared" si="91"/>
        <v>2.2587671259123561E-3</v>
      </c>
      <c r="P177">
        <f t="shared" si="92"/>
        <v>3.9622306074025551E-3</v>
      </c>
      <c r="Q177">
        <f t="shared" si="93"/>
        <v>252.38308899328581</v>
      </c>
      <c r="R177">
        <v>51</v>
      </c>
      <c r="S177">
        <f t="shared" si="94"/>
        <v>0.12620730824659959</v>
      </c>
      <c r="T177">
        <f t="shared" si="95"/>
        <v>29.580234519700873</v>
      </c>
      <c r="U177">
        <f t="shared" si="96"/>
        <v>-41.545273205979726</v>
      </c>
      <c r="V177">
        <f t="shared" si="97"/>
        <v>-14.848525296020926</v>
      </c>
      <c r="W177">
        <f t="shared" si="98"/>
        <v>-10.173495036376018</v>
      </c>
      <c r="X177">
        <f t="shared" si="99"/>
        <v>17.999408454772638</v>
      </c>
      <c r="Y177">
        <f t="shared" si="100"/>
        <v>-11849.123186224699</v>
      </c>
      <c r="Z177">
        <f t="shared" si="101"/>
        <v>-8118.4490390280625</v>
      </c>
      <c r="AA177">
        <f t="shared" si="102"/>
        <v>0</v>
      </c>
      <c r="AF177" s="2">
        <f t="shared" si="80"/>
        <v>4.9394999999510247</v>
      </c>
      <c r="AG177">
        <f t="shared" si="81"/>
        <v>-6.9375000006246523</v>
      </c>
      <c r="AH177">
        <f t="shared" si="103"/>
        <v>4.9394999999510247</v>
      </c>
      <c r="AI177">
        <f t="shared" si="103"/>
        <v>6.9375000006246523</v>
      </c>
      <c r="AJ177">
        <f t="shared" si="104"/>
        <v>8.5163117902166565</v>
      </c>
      <c r="AK177">
        <f t="shared" si="113"/>
        <v>-0.61873433557987811</v>
      </c>
      <c r="AL177">
        <f t="shared" si="105"/>
        <v>0.44575634306381767</v>
      </c>
      <c r="AM177">
        <f t="shared" si="82"/>
        <v>-0.81461320011724947</v>
      </c>
      <c r="AN177">
        <f t="shared" si="106"/>
        <v>0.92859753563473013</v>
      </c>
      <c r="AO177">
        <f t="shared" si="107"/>
        <v>9.812358486674751E-3</v>
      </c>
      <c r="AP177">
        <f t="shared" si="108"/>
        <v>-2.3948636106220309E-3</v>
      </c>
      <c r="AQ177">
        <f t="shared" si="83"/>
        <v>1.0100383694914743E-2</v>
      </c>
      <c r="AR177">
        <f t="shared" si="109"/>
        <v>99.006139786894593</v>
      </c>
      <c r="AS177">
        <v>85</v>
      </c>
      <c r="AT177">
        <f t="shared" si="110"/>
        <v>-1.9024723004606933E-2</v>
      </c>
      <c r="AU177">
        <f t="shared" si="111"/>
        <v>5.2485385896902451E-2</v>
      </c>
    </row>
    <row r="178" spans="1:47" x14ac:dyDescent="0.2">
      <c r="A178" s="3" t="s">
        <v>182</v>
      </c>
      <c r="B178">
        <v>14.7579396</v>
      </c>
      <c r="C178">
        <v>47.222402600000002</v>
      </c>
      <c r="D178">
        <f t="shared" si="112"/>
        <v>3.4199999999984243E-5</v>
      </c>
      <c r="E178">
        <f t="shared" si="112"/>
        <v>-5.1899999995441704E-5</v>
      </c>
      <c r="F178">
        <f t="shared" si="78"/>
        <v>2.584813619629319E-5</v>
      </c>
      <c r="G178">
        <f t="shared" si="79"/>
        <v>-3.9225680364631907E-5</v>
      </c>
      <c r="H178">
        <f t="shared" si="84"/>
        <v>2.869143117788544</v>
      </c>
      <c r="I178">
        <f t="shared" si="85"/>
        <v>-4.354050520474142</v>
      </c>
      <c r="J178">
        <f t="shared" si="86"/>
        <v>5.2143780228512888</v>
      </c>
      <c r="K178">
        <f t="shared" si="87"/>
        <v>0.55023688447882413</v>
      </c>
      <c r="L178">
        <f t="shared" si="88"/>
        <v>-0.83500860532035059</v>
      </c>
      <c r="M178">
        <f t="shared" si="89"/>
        <v>0.99999999999999989</v>
      </c>
      <c r="N178">
        <f t="shared" si="90"/>
        <v>-4.6247770729787785E-3</v>
      </c>
      <c r="O178">
        <f t="shared" si="91"/>
        <v>-3.1686747106733741E-3</v>
      </c>
      <c r="P178">
        <f t="shared" si="92"/>
        <v>5.6061628942451489E-3</v>
      </c>
      <c r="Q178">
        <f t="shared" si="93"/>
        <v>178.37512374578381</v>
      </c>
      <c r="R178">
        <v>51</v>
      </c>
      <c r="S178">
        <f t="shared" si="94"/>
        <v>0.10224270633041743</v>
      </c>
      <c r="T178">
        <f t="shared" si="95"/>
        <v>28.062081108420031</v>
      </c>
      <c r="U178">
        <f t="shared" si="96"/>
        <v>-42.585438871337878</v>
      </c>
      <c r="V178">
        <f t="shared" si="97"/>
        <v>-12.365590764326184</v>
      </c>
      <c r="W178">
        <f t="shared" si="98"/>
        <v>-7.8881721653191734</v>
      </c>
      <c r="X178">
        <f t="shared" si="99"/>
        <v>14.667347921846853</v>
      </c>
      <c r="Y178">
        <f t="shared" si="100"/>
        <v>-9867.7414299322954</v>
      </c>
      <c r="Z178">
        <f t="shared" si="101"/>
        <v>-6294.7613879247001</v>
      </c>
      <c r="AA178">
        <f t="shared" si="102"/>
        <v>0</v>
      </c>
      <c r="AF178" s="2">
        <f t="shared" si="80"/>
        <v>3.796199999998251</v>
      </c>
      <c r="AG178">
        <f t="shared" si="81"/>
        <v>-5.7608999994940291</v>
      </c>
      <c r="AH178">
        <f t="shared" si="103"/>
        <v>3.796199999998251</v>
      </c>
      <c r="AI178">
        <f t="shared" si="103"/>
        <v>5.7608999994940291</v>
      </c>
      <c r="AJ178">
        <f t="shared" si="104"/>
        <v>6.8992103348250673</v>
      </c>
      <c r="AK178">
        <f t="shared" si="113"/>
        <v>-0.58264790242372744</v>
      </c>
      <c r="AL178">
        <f t="shared" si="105"/>
        <v>0.52932144733371833</v>
      </c>
      <c r="AM178">
        <f t="shared" si="82"/>
        <v>-0.83500860532035071</v>
      </c>
      <c r="AN178">
        <f t="shared" si="106"/>
        <v>0.98864582412838808</v>
      </c>
      <c r="AO178">
        <f t="shared" si="107"/>
        <v>-1.0522297960115705E-3</v>
      </c>
      <c r="AP178">
        <f t="shared" si="108"/>
        <v>-2.3098751596637287E-3</v>
      </c>
      <c r="AQ178">
        <f t="shared" si="83"/>
        <v>2.5382495536976041E-3</v>
      </c>
      <c r="AR178">
        <f t="shared" si="109"/>
        <v>393.9722942305836</v>
      </c>
      <c r="AS178">
        <v>85</v>
      </c>
      <c r="AT178">
        <f t="shared" si="110"/>
        <v>6.2839506251513284E-4</v>
      </c>
      <c r="AU178">
        <f t="shared" si="111"/>
        <v>-5.5997234838353572E-3</v>
      </c>
    </row>
    <row r="179" spans="1:47" x14ac:dyDescent="0.2">
      <c r="A179" s="3" t="s">
        <v>183</v>
      </c>
      <c r="B179">
        <v>14.757972499999999</v>
      </c>
      <c r="C179">
        <v>47.222349299999998</v>
      </c>
      <c r="D179">
        <f t="shared" si="112"/>
        <v>3.2899999999003171E-5</v>
      </c>
      <c r="E179">
        <f t="shared" si="112"/>
        <v>-5.3300000004696813E-5</v>
      </c>
      <c r="F179">
        <f t="shared" si="78"/>
        <v>2.4865604702709692E-5</v>
      </c>
      <c r="G179">
        <f t="shared" si="79"/>
        <v>-4.028379121007209E-5</v>
      </c>
      <c r="H179">
        <f t="shared" si="84"/>
        <v>2.7600821220007759</v>
      </c>
      <c r="I179">
        <f t="shared" si="85"/>
        <v>-4.4715008243180021</v>
      </c>
      <c r="J179">
        <f t="shared" si="86"/>
        <v>5.2547476573157041</v>
      </c>
      <c r="K179">
        <f t="shared" si="87"/>
        <v>0.52525493172981697</v>
      </c>
      <c r="L179">
        <f t="shared" si="88"/>
        <v>-0.85094491989405829</v>
      </c>
      <c r="M179">
        <f t="shared" si="89"/>
        <v>1</v>
      </c>
      <c r="N179">
        <f t="shared" si="90"/>
        <v>-4.7909746166325531E-3</v>
      </c>
      <c r="O179">
        <f t="shared" si="91"/>
        <v>-3.0562254028896657E-3</v>
      </c>
      <c r="P179">
        <f t="shared" si="92"/>
        <v>5.6827767412142407E-3</v>
      </c>
      <c r="Q179">
        <f t="shared" si="93"/>
        <v>175.9703126725914</v>
      </c>
      <c r="R179">
        <v>51</v>
      </c>
      <c r="S179">
        <f t="shared" si="94"/>
        <v>0.10303426779050401</v>
      </c>
      <c r="T179">
        <f t="shared" si="95"/>
        <v>26.788001518220664</v>
      </c>
      <c r="U179">
        <f t="shared" si="96"/>
        <v>-43.398190914596974</v>
      </c>
      <c r="V179">
        <f t="shared" si="97"/>
        <v>3.2008361083995323</v>
      </c>
      <c r="W179">
        <f t="shared" si="98"/>
        <v>1.9923216777674559</v>
      </c>
      <c r="X179">
        <f t="shared" si="99"/>
        <v>3.7702383824549335</v>
      </c>
      <c r="Y179">
        <f t="shared" si="100"/>
        <v>2554.2672145028268</v>
      </c>
      <c r="Z179">
        <f t="shared" si="101"/>
        <v>1589.8726988584299</v>
      </c>
      <c r="AA179">
        <f t="shared" si="102"/>
        <v>0</v>
      </c>
      <c r="AF179" s="2">
        <f t="shared" si="80"/>
        <v>3.651899999889352</v>
      </c>
      <c r="AG179">
        <f t="shared" si="81"/>
        <v>-5.9163000005213462</v>
      </c>
      <c r="AH179">
        <f t="shared" si="103"/>
        <v>3.651899999889352</v>
      </c>
      <c r="AI179">
        <f t="shared" si="103"/>
        <v>5.9163000005213462</v>
      </c>
      <c r="AJ179">
        <f t="shared" si="104"/>
        <v>6.9526239151388536</v>
      </c>
      <c r="AK179">
        <f t="shared" si="113"/>
        <v>-0.55301467204665911</v>
      </c>
      <c r="AL179">
        <f t="shared" si="105"/>
        <v>0.52206189265046443</v>
      </c>
      <c r="AM179">
        <f t="shared" si="82"/>
        <v>-0.8509449198940584</v>
      </c>
      <c r="AN179">
        <f t="shared" si="106"/>
        <v>0.99832653798809257</v>
      </c>
      <c r="AO179">
        <f t="shared" si="107"/>
        <v>2.0546389097026614E-2</v>
      </c>
      <c r="AP179">
        <f t="shared" si="108"/>
        <v>5.6853188179868913E-4</v>
      </c>
      <c r="AQ179">
        <f t="shared" si="83"/>
        <v>2.0554253414489073E-2</v>
      </c>
      <c r="AR179">
        <f t="shared" si="109"/>
        <v>48.651730609445607</v>
      </c>
      <c r="AS179">
        <v>85</v>
      </c>
      <c r="AT179">
        <f t="shared" si="110"/>
        <v>-1.4684176957492083E-3</v>
      </c>
      <c r="AU179">
        <f t="shared" si="111"/>
        <v>4.4372339154736061E-2</v>
      </c>
    </row>
    <row r="180" spans="1:47" x14ac:dyDescent="0.2">
      <c r="A180" s="3" t="s">
        <v>184</v>
      </c>
      <c r="B180">
        <v>14.758005199999999</v>
      </c>
      <c r="C180">
        <v>47.2222972</v>
      </c>
      <c r="D180">
        <f t="shared" si="112"/>
        <v>3.2700000000218665E-5</v>
      </c>
      <c r="E180">
        <f t="shared" si="112"/>
        <v>-5.2099999997778923E-5</v>
      </c>
      <c r="F180">
        <f t="shared" si="78"/>
        <v>2.4714446012421895E-5</v>
      </c>
      <c r="G180">
        <f t="shared" si="79"/>
        <v>-3.9376839057604819E-5</v>
      </c>
      <c r="H180">
        <f t="shared" si="84"/>
        <v>2.7433035073788306</v>
      </c>
      <c r="I180">
        <f t="shared" si="85"/>
        <v>-4.3708291353941346</v>
      </c>
      <c r="J180">
        <f t="shared" si="86"/>
        <v>5.1604129160763126</v>
      </c>
      <c r="K180">
        <f t="shared" si="87"/>
        <v>0.53160542615351103</v>
      </c>
      <c r="L180">
        <f t="shared" si="88"/>
        <v>-0.84699213153614594</v>
      </c>
      <c r="M180">
        <f t="shared" si="89"/>
        <v>1</v>
      </c>
      <c r="N180">
        <f t="shared" si="90"/>
        <v>1.2085250972713889E-3</v>
      </c>
      <c r="O180">
        <f t="shared" si="91"/>
        <v>7.5223181315076961E-4</v>
      </c>
      <c r="P180">
        <f t="shared" si="92"/>
        <v>1.4235117180588694E-3</v>
      </c>
      <c r="Q180">
        <f t="shared" si="93"/>
        <v>702.48807039229791</v>
      </c>
      <c r="R180">
        <v>51</v>
      </c>
      <c r="S180">
        <f t="shared" si="94"/>
        <v>0.10118456698188848</v>
      </c>
      <c r="T180">
        <f t="shared" si="95"/>
        <v>27.111876733829064</v>
      </c>
      <c r="U180">
        <f t="shared" si="96"/>
        <v>-43.196598708343444</v>
      </c>
      <c r="V180">
        <f t="shared" si="97"/>
        <v>11.797705708873032</v>
      </c>
      <c r="W180">
        <f t="shared" si="98"/>
        <v>7.6805759564425138</v>
      </c>
      <c r="X180">
        <f t="shared" si="99"/>
        <v>14.077539096584253</v>
      </c>
      <c r="Y180">
        <f t="shared" si="100"/>
        <v>9414.5691556806796</v>
      </c>
      <c r="Z180">
        <f t="shared" si="101"/>
        <v>6129.0996132411256</v>
      </c>
      <c r="AA180">
        <f t="shared" si="102"/>
        <v>6129.0996132411256</v>
      </c>
      <c r="AB180">
        <f t="shared" si="114"/>
        <v>31.152407008996217</v>
      </c>
      <c r="AC180">
        <f t="shared" si="115"/>
        <v>121.47175879463126</v>
      </c>
      <c r="AD180">
        <f t="shared" si="116"/>
        <v>125.4027936176672</v>
      </c>
      <c r="AF180" s="2">
        <f t="shared" si="80"/>
        <v>3.6297000000242718</v>
      </c>
      <c r="AG180">
        <f t="shared" si="81"/>
        <v>-5.7830999997534605</v>
      </c>
      <c r="AH180">
        <f t="shared" si="103"/>
        <v>3.6297000000242718</v>
      </c>
      <c r="AI180">
        <f t="shared" si="103"/>
        <v>5.7830999997534605</v>
      </c>
      <c r="AJ180">
        <f t="shared" si="104"/>
        <v>6.8278084110001709</v>
      </c>
      <c r="AK180">
        <f t="shared" si="113"/>
        <v>-0.56049488435163752</v>
      </c>
      <c r="AL180">
        <f t="shared" si="105"/>
        <v>0.66491320885619987</v>
      </c>
      <c r="AM180">
        <f t="shared" si="82"/>
        <v>-0.84699213153614594</v>
      </c>
      <c r="AN180">
        <f t="shared" si="106"/>
        <v>1.0768032532434104</v>
      </c>
      <c r="AO180">
        <f t="shared" si="107"/>
        <v>-3.4300863814093223E-3</v>
      </c>
      <c r="AP180">
        <f t="shared" si="108"/>
        <v>2.6526440493474458E-3</v>
      </c>
      <c r="AQ180">
        <f t="shared" si="83"/>
        <v>4.3361288076426089E-3</v>
      </c>
      <c r="AR180">
        <f t="shared" si="109"/>
        <v>230.62045533275165</v>
      </c>
      <c r="AS180">
        <v>85</v>
      </c>
      <c r="AT180">
        <f t="shared" si="110"/>
        <v>1.5146775379812754E-2</v>
      </c>
      <c r="AU180">
        <f t="shared" si="111"/>
        <v>1.070655176978985E-2</v>
      </c>
    </row>
    <row r="181" spans="1:47" x14ac:dyDescent="0.2">
      <c r="A181" s="3" t="s">
        <v>185</v>
      </c>
      <c r="B181">
        <v>14.7580461</v>
      </c>
      <c r="C181">
        <v>47.222236600000002</v>
      </c>
      <c r="D181">
        <f t="shared" si="112"/>
        <v>4.0900000000121395E-5</v>
      </c>
      <c r="E181">
        <f t="shared" si="112"/>
        <v>-6.0599999997634768E-5</v>
      </c>
      <c r="F181">
        <f t="shared" si="78"/>
        <v>3.0911952351813339E-5</v>
      </c>
      <c r="G181">
        <f t="shared" si="79"/>
        <v>-4.5801083433770523E-5</v>
      </c>
      <c r="H181">
        <f t="shared" si="84"/>
        <v>3.4312267110512806</v>
      </c>
      <c r="I181">
        <f t="shared" si="85"/>
        <v>-5.0839202611485277</v>
      </c>
      <c r="J181">
        <f t="shared" si="86"/>
        <v>6.1334787816008873</v>
      </c>
      <c r="K181">
        <f t="shared" si="87"/>
        <v>0.55942587122730747</v>
      </c>
      <c r="L181">
        <f t="shared" si="88"/>
        <v>-0.8288803861846219</v>
      </c>
      <c r="M181">
        <f t="shared" si="89"/>
        <v>1</v>
      </c>
      <c r="N181">
        <f t="shared" si="90"/>
        <v>5.3911277113362355E-3</v>
      </c>
      <c r="O181">
        <f t="shared" si="91"/>
        <v>3.509747310161993E-3</v>
      </c>
      <c r="P181">
        <f t="shared" si="92"/>
        <v>6.4329296732613837E-3</v>
      </c>
      <c r="Q181">
        <f t="shared" si="93"/>
        <v>155.45016824239855</v>
      </c>
      <c r="R181">
        <v>51</v>
      </c>
      <c r="S181">
        <f t="shared" si="94"/>
        <v>0.12026428983531151</v>
      </c>
      <c r="T181">
        <f t="shared" si="95"/>
        <v>28.530719432592679</v>
      </c>
      <c r="U181">
        <f t="shared" si="96"/>
        <v>-42.272899695415717</v>
      </c>
      <c r="V181">
        <f t="shared" si="97"/>
        <v>-8.8769376596183704</v>
      </c>
      <c r="W181">
        <f t="shared" si="98"/>
        <v>-5.7991826661752697</v>
      </c>
      <c r="X181">
        <f t="shared" si="99"/>
        <v>10.603326921698613</v>
      </c>
      <c r="Y181">
        <f t="shared" si="100"/>
        <v>-7083.7962523754595</v>
      </c>
      <c r="Z181">
        <f t="shared" si="101"/>
        <v>-4627.7477676078652</v>
      </c>
      <c r="AA181">
        <f t="shared" si="102"/>
        <v>0</v>
      </c>
      <c r="AF181" s="2">
        <f t="shared" si="80"/>
        <v>4.5399000000134748</v>
      </c>
      <c r="AG181">
        <f t="shared" si="81"/>
        <v>-6.7265999997374593</v>
      </c>
      <c r="AH181">
        <f t="shared" si="103"/>
        <v>4.5399000000134748</v>
      </c>
      <c r="AI181">
        <f t="shared" si="103"/>
        <v>6.7265999997374593</v>
      </c>
      <c r="AJ181">
        <f t="shared" si="104"/>
        <v>8.1152843182842549</v>
      </c>
      <c r="AK181">
        <f t="shared" si="113"/>
        <v>-0.59369298220801514</v>
      </c>
      <c r="AL181">
        <f t="shared" si="105"/>
        <v>0.64149323621075616</v>
      </c>
      <c r="AM181">
        <f t="shared" si="82"/>
        <v>-0.8288803861846219</v>
      </c>
      <c r="AN181">
        <f t="shared" si="106"/>
        <v>1.0481203493424394</v>
      </c>
      <c r="AO181">
        <f t="shared" si="107"/>
        <v>-3.1037836089322958E-2</v>
      </c>
      <c r="AP181">
        <f t="shared" si="108"/>
        <v>-2.0232156220183644E-3</v>
      </c>
      <c r="AQ181">
        <f t="shared" si="83"/>
        <v>3.1103708308831243E-2</v>
      </c>
      <c r="AR181">
        <f t="shared" si="109"/>
        <v>32.150507266558662</v>
      </c>
      <c r="AS181">
        <v>85</v>
      </c>
      <c r="AT181">
        <f t="shared" si="110"/>
        <v>1.9155836615196618E-2</v>
      </c>
      <c r="AU181">
        <f t="shared" si="111"/>
        <v>-0.15344348291978821</v>
      </c>
    </row>
    <row r="182" spans="1:47" x14ac:dyDescent="0.2">
      <c r="A182" s="3" t="s">
        <v>186</v>
      </c>
      <c r="B182">
        <v>14.758093000000001</v>
      </c>
      <c r="C182">
        <v>47.222162400000002</v>
      </c>
      <c r="D182">
        <f t="shared" si="112"/>
        <v>4.6900000000960063E-5</v>
      </c>
      <c r="E182">
        <f t="shared" si="112"/>
        <v>-7.4200000000246291E-5</v>
      </c>
      <c r="F182">
        <f t="shared" si="78"/>
        <v>3.5446713088641079E-5</v>
      </c>
      <c r="G182">
        <f t="shared" si="79"/>
        <v>-5.6079874437783748E-5</v>
      </c>
      <c r="H182">
        <f t="shared" si="84"/>
        <v>3.9345851528391598</v>
      </c>
      <c r="I182">
        <f t="shared" si="85"/>
        <v>-6.2248660625939962</v>
      </c>
      <c r="J182">
        <f t="shared" si="86"/>
        <v>7.3640965380810179</v>
      </c>
      <c r="K182">
        <f t="shared" si="87"/>
        <v>0.53429298930191083</v>
      </c>
      <c r="L182">
        <f t="shared" si="88"/>
        <v>-0.84529935619449537</v>
      </c>
      <c r="M182">
        <f t="shared" si="89"/>
        <v>1</v>
      </c>
      <c r="N182">
        <f t="shared" si="90"/>
        <v>-4.0976553144342594E-3</v>
      </c>
      <c r="O182">
        <f t="shared" si="91"/>
        <v>-2.6769424978083946E-3</v>
      </c>
      <c r="P182">
        <f t="shared" si="92"/>
        <v>4.8945684398610644E-3</v>
      </c>
      <c r="Q182">
        <f t="shared" si="93"/>
        <v>204.30810444002816</v>
      </c>
      <c r="R182">
        <v>51</v>
      </c>
      <c r="S182">
        <f t="shared" si="94"/>
        <v>0.14439404976629447</v>
      </c>
      <c r="T182">
        <f t="shared" si="95"/>
        <v>27.248942454397451</v>
      </c>
      <c r="U182">
        <f t="shared" si="96"/>
        <v>-43.110267165919261</v>
      </c>
      <c r="V182">
        <f t="shared" si="97"/>
        <v>26.958001451075901</v>
      </c>
      <c r="W182">
        <f t="shared" si="98"/>
        <v>18.220097145370929</v>
      </c>
      <c r="X182">
        <f t="shared" si="99"/>
        <v>32.537759330091617</v>
      </c>
      <c r="Y182">
        <f t="shared" si="100"/>
        <v>21512.48515795857</v>
      </c>
      <c r="Z182">
        <f t="shared" si="101"/>
        <v>14539.637522006002</v>
      </c>
      <c r="AA182">
        <f t="shared" si="102"/>
        <v>14539.637522006002</v>
      </c>
      <c r="AB182">
        <f t="shared" si="114"/>
        <v>13.771511701833338</v>
      </c>
      <c r="AC182">
        <f t="shared" si="115"/>
        <v>51.001241109988079</v>
      </c>
      <c r="AD182">
        <f t="shared" si="116"/>
        <v>52.82784426145809</v>
      </c>
      <c r="AF182" s="2">
        <f t="shared" si="80"/>
        <v>5.2059000001065669</v>
      </c>
      <c r="AG182">
        <f t="shared" si="81"/>
        <v>-8.2362000000273383</v>
      </c>
      <c r="AH182">
        <f t="shared" si="103"/>
        <v>5.2059000001065669</v>
      </c>
      <c r="AI182">
        <f t="shared" si="103"/>
        <v>8.2362000000273383</v>
      </c>
      <c r="AJ182">
        <f t="shared" si="104"/>
        <v>9.7435304305759676</v>
      </c>
      <c r="AK182">
        <f t="shared" si="113"/>
        <v>-0.56367112308879319</v>
      </c>
      <c r="AL182">
        <f t="shared" si="105"/>
        <v>0.38961237172159646</v>
      </c>
      <c r="AM182">
        <f t="shared" si="82"/>
        <v>-0.84529935619449525</v>
      </c>
      <c r="AN182">
        <f t="shared" si="106"/>
        <v>0.93076785600994816</v>
      </c>
      <c r="AO182">
        <f t="shared" si="107"/>
        <v>4.0082174963919623E-2</v>
      </c>
      <c r="AP182">
        <f t="shared" si="108"/>
        <v>3.5253679573870656E-3</v>
      </c>
      <c r="AQ182">
        <f t="shared" si="83"/>
        <v>4.0236910530919698E-2</v>
      </c>
      <c r="AR182">
        <f t="shared" si="109"/>
        <v>24.85280273274358</v>
      </c>
      <c r="AS182">
        <v>85</v>
      </c>
      <c r="AT182">
        <f t="shared" si="110"/>
        <v>-3.8300974169746108E-2</v>
      </c>
      <c r="AU182">
        <f t="shared" si="111"/>
        <v>0.16404970070365296</v>
      </c>
    </row>
    <row r="183" spans="1:47" x14ac:dyDescent="0.2">
      <c r="A183" s="3" t="s">
        <v>187</v>
      </c>
      <c r="B183">
        <v>14.758127200000001</v>
      </c>
      <c r="C183">
        <v>47.222115000000002</v>
      </c>
      <c r="D183">
        <f t="shared" si="112"/>
        <v>3.4199999999984243E-5</v>
      </c>
      <c r="E183">
        <f t="shared" si="112"/>
        <v>-4.7399999999697684E-5</v>
      </c>
      <c r="F183">
        <f t="shared" si="78"/>
        <v>2.584813619629319E-5</v>
      </c>
      <c r="G183">
        <f t="shared" si="79"/>
        <v>-3.5824609815703137E-5</v>
      </c>
      <c r="H183">
        <f t="shared" si="84"/>
        <v>2.869143117788544</v>
      </c>
      <c r="I183">
        <f t="shared" si="85"/>
        <v>-3.976531689543048</v>
      </c>
      <c r="J183">
        <f t="shared" si="86"/>
        <v>4.9035483589226949</v>
      </c>
      <c r="K183">
        <f t="shared" si="87"/>
        <v>0.58511569740466318</v>
      </c>
      <c r="L183">
        <f t="shared" si="88"/>
        <v>-0.81094982622271694</v>
      </c>
      <c r="M183">
        <f t="shared" si="89"/>
        <v>1</v>
      </c>
      <c r="N183">
        <f t="shared" si="90"/>
        <v>6.9014179594114955E-3</v>
      </c>
      <c r="O183">
        <f t="shared" si="91"/>
        <v>4.6644594885674106E-3</v>
      </c>
      <c r="P183">
        <f t="shared" si="92"/>
        <v>8.3298710776922649E-3</v>
      </c>
      <c r="Q183">
        <f t="shared" si="93"/>
        <v>120.04987720374699</v>
      </c>
      <c r="R183">
        <v>51</v>
      </c>
      <c r="S183">
        <f t="shared" si="94"/>
        <v>9.6148007037699906E-2</v>
      </c>
      <c r="T183">
        <f t="shared" si="95"/>
        <v>29.840900567637821</v>
      </c>
      <c r="U183">
        <f t="shared" si="96"/>
        <v>-41.358441137358561</v>
      </c>
      <c r="V183">
        <f t="shared" si="97"/>
        <v>5.5457627555686857</v>
      </c>
      <c r="W183">
        <f t="shared" si="98"/>
        <v>4.0730811459242533</v>
      </c>
      <c r="X183">
        <f t="shared" si="99"/>
        <v>6.8808047903087912</v>
      </c>
      <c r="Y183">
        <f t="shared" si="100"/>
        <v>4425.5186789438112</v>
      </c>
      <c r="Z183">
        <f t="shared" si="101"/>
        <v>3250.3187544475541</v>
      </c>
      <c r="AA183">
        <f t="shared" si="102"/>
        <v>0</v>
      </c>
      <c r="AF183" s="2">
        <f t="shared" si="80"/>
        <v>3.796199999998251</v>
      </c>
      <c r="AG183">
        <f t="shared" si="81"/>
        <v>-5.2613999999664429</v>
      </c>
      <c r="AH183">
        <f t="shared" si="103"/>
        <v>3.796199999998251</v>
      </c>
      <c r="AI183">
        <f t="shared" si="103"/>
        <v>5.2613999999664429</v>
      </c>
      <c r="AJ183">
        <f t="shared" si="104"/>
        <v>6.4879476261475482</v>
      </c>
      <c r="AK183">
        <f t="shared" si="113"/>
        <v>-0.62502271942430532</v>
      </c>
      <c r="AL183">
        <f t="shared" si="105"/>
        <v>0.7801542632062175</v>
      </c>
      <c r="AM183">
        <f t="shared" si="82"/>
        <v>-0.81094982622271694</v>
      </c>
      <c r="AN183">
        <f t="shared" si="106"/>
        <v>1.1252912045552879</v>
      </c>
      <c r="AO183">
        <f t="shared" si="107"/>
        <v>-1.703346631147204E-2</v>
      </c>
      <c r="AP183">
        <f t="shared" si="108"/>
        <v>1.5421582991914475E-3</v>
      </c>
      <c r="AQ183">
        <f t="shared" si="83"/>
        <v>1.7103134999286475E-2</v>
      </c>
      <c r="AR183">
        <f t="shared" si="109"/>
        <v>58.468812883820362</v>
      </c>
      <c r="AS183">
        <v>85</v>
      </c>
      <c r="AT183">
        <f t="shared" si="110"/>
        <v>2.3127327855850827E-2</v>
      </c>
      <c r="AU183">
        <f t="shared" si="111"/>
        <v>-5.0077354572286487E-2</v>
      </c>
    </row>
    <row r="184" spans="1:47" x14ac:dyDescent="0.2">
      <c r="A184" s="3" t="s">
        <v>188</v>
      </c>
      <c r="B184">
        <v>14.758172800000001</v>
      </c>
      <c r="C184">
        <v>47.222054</v>
      </c>
      <c r="D184">
        <f t="shared" si="112"/>
        <v>4.5599999999978991E-5</v>
      </c>
      <c r="E184">
        <f t="shared" si="112"/>
        <v>-6.1000000002309207E-5</v>
      </c>
      <c r="F184">
        <f t="shared" si="78"/>
        <v>3.4464181595057582E-5</v>
      </c>
      <c r="G184">
        <f t="shared" si="79"/>
        <v>-4.6103400819716361E-5</v>
      </c>
      <c r="H184">
        <f t="shared" si="84"/>
        <v>3.8255241570513916</v>
      </c>
      <c r="I184">
        <f t="shared" si="85"/>
        <v>-5.1174774909885166</v>
      </c>
      <c r="J184">
        <f t="shared" si="86"/>
        <v>6.3893044180847953</v>
      </c>
      <c r="K184">
        <f t="shared" si="87"/>
        <v>0.59873875256644904</v>
      </c>
      <c r="L184">
        <f t="shared" si="88"/>
        <v>-0.80094438394633405</v>
      </c>
      <c r="M184">
        <f t="shared" si="89"/>
        <v>1</v>
      </c>
      <c r="N184">
        <f t="shared" si="90"/>
        <v>2.7782034895193386E-3</v>
      </c>
      <c r="O184">
        <f t="shared" si="91"/>
        <v>2.0404493937898225E-3</v>
      </c>
      <c r="P184">
        <f t="shared" si="92"/>
        <v>3.4470057089878289E-3</v>
      </c>
      <c r="Q184">
        <f t="shared" si="93"/>
        <v>290.10685923512375</v>
      </c>
      <c r="R184">
        <v>51</v>
      </c>
      <c r="S184">
        <f t="shared" si="94"/>
        <v>0.12528047878597637</v>
      </c>
      <c r="T184">
        <f t="shared" si="95"/>
        <v>30.535676380888901</v>
      </c>
      <c r="U184">
        <f t="shared" si="96"/>
        <v>-40.848163581263037</v>
      </c>
      <c r="V184">
        <f t="shared" si="97"/>
        <v>16.642961537501101</v>
      </c>
      <c r="W184">
        <f t="shared" si="98"/>
        <v>13.162094569925218</v>
      </c>
      <c r="X184">
        <f t="shared" si="99"/>
        <v>21.218598026410604</v>
      </c>
      <c r="Y184">
        <f t="shared" si="100"/>
        <v>13281.083306925879</v>
      </c>
      <c r="Z184">
        <f t="shared" si="101"/>
        <v>10503.351466800324</v>
      </c>
      <c r="AA184">
        <f t="shared" si="102"/>
        <v>10503.351466800324</v>
      </c>
      <c r="AB184">
        <f t="shared" si="114"/>
        <v>28.012668596792839</v>
      </c>
      <c r="AC184">
        <f t="shared" si="115"/>
        <v>63.385521928030947</v>
      </c>
      <c r="AD184">
        <f t="shared" si="116"/>
        <v>69.299595900716739</v>
      </c>
      <c r="AF184" s="2">
        <f t="shared" si="80"/>
        <v>5.061599999997668</v>
      </c>
      <c r="AG184">
        <f t="shared" si="81"/>
        <v>-6.771000000256322</v>
      </c>
      <c r="AH184">
        <f t="shared" si="103"/>
        <v>5.061599999997668</v>
      </c>
      <c r="AI184">
        <f t="shared" si="103"/>
        <v>6.771000000256322</v>
      </c>
      <c r="AJ184">
        <f t="shared" si="104"/>
        <v>8.4537704938948686</v>
      </c>
      <c r="AK184">
        <f t="shared" si="113"/>
        <v>-0.6419254798266989</v>
      </c>
      <c r="AL184">
        <f t="shared" si="105"/>
        <v>0.66964202588563826</v>
      </c>
      <c r="AM184">
        <f t="shared" si="82"/>
        <v>-0.80094438394633405</v>
      </c>
      <c r="AN184">
        <f t="shared" si="106"/>
        <v>1.0439982514388586</v>
      </c>
      <c r="AO184">
        <f t="shared" si="107"/>
        <v>1.9870171298322727E-2</v>
      </c>
      <c r="AP184">
        <f t="shared" si="108"/>
        <v>3.9928919057160527E-3</v>
      </c>
      <c r="AQ184">
        <f t="shared" si="83"/>
        <v>2.026738496193875E-2</v>
      </c>
      <c r="AR184">
        <f t="shared" si="109"/>
        <v>49.340356532327959</v>
      </c>
      <c r="AS184">
        <v>85</v>
      </c>
      <c r="AT184">
        <f t="shared" si="110"/>
        <v>4.3758955270210842E-3</v>
      </c>
      <c r="AU184">
        <f t="shared" si="111"/>
        <v>3.4357459917384515E-2</v>
      </c>
    </row>
    <row r="185" spans="1:47" x14ac:dyDescent="0.2">
      <c r="A185" s="3" t="s">
        <v>189</v>
      </c>
      <c r="B185">
        <v>14.7582238</v>
      </c>
      <c r="C185">
        <v>47.221992999999998</v>
      </c>
      <c r="D185">
        <f t="shared" si="112"/>
        <v>5.0999999999135071E-5</v>
      </c>
      <c r="E185">
        <f t="shared" si="112"/>
        <v>-6.1000000002309207E-5</v>
      </c>
      <c r="F185">
        <f t="shared" si="78"/>
        <v>3.8545466256994247E-5</v>
      </c>
      <c r="G185">
        <f t="shared" si="79"/>
        <v>-4.6103400819716361E-5</v>
      </c>
      <c r="H185">
        <f t="shared" si="84"/>
        <v>4.2785467545263618</v>
      </c>
      <c r="I185">
        <f t="shared" si="85"/>
        <v>-5.1174774909885166</v>
      </c>
      <c r="J185">
        <f t="shared" si="86"/>
        <v>6.6704226403911004</v>
      </c>
      <c r="K185">
        <f t="shared" si="87"/>
        <v>0.64142063931881566</v>
      </c>
      <c r="L185">
        <f t="shared" si="88"/>
        <v>-0.76718939216848014</v>
      </c>
      <c r="M185">
        <f t="shared" si="89"/>
        <v>1</v>
      </c>
      <c r="N185">
        <f t="shared" si="90"/>
        <v>6.6802086674030443E-3</v>
      </c>
      <c r="O185">
        <f t="shared" si="91"/>
        <v>5.2830464114859031E-3</v>
      </c>
      <c r="P185">
        <f t="shared" si="92"/>
        <v>8.5167932478111049E-3</v>
      </c>
      <c r="Q185">
        <f t="shared" si="93"/>
        <v>117.41508463376275</v>
      </c>
      <c r="R185">
        <v>51</v>
      </c>
      <c r="S185">
        <f t="shared" si="94"/>
        <v>0.13079260079198235</v>
      </c>
      <c r="T185">
        <f t="shared" si="95"/>
        <v>32.7124526052596</v>
      </c>
      <c r="U185">
        <f t="shared" si="96"/>
        <v>-39.12665900059249</v>
      </c>
      <c r="V185">
        <f t="shared" si="97"/>
        <v>25.72253384461057</v>
      </c>
      <c r="W185">
        <f t="shared" si="98"/>
        <v>23.909353812706371</v>
      </c>
      <c r="X185">
        <f t="shared" si="99"/>
        <v>35.118455933145938</v>
      </c>
      <c r="Y185">
        <f t="shared" si="100"/>
        <v>20526.582007999234</v>
      </c>
      <c r="Z185">
        <f t="shared" si="101"/>
        <v>19079.664342539683</v>
      </c>
      <c r="AA185">
        <f t="shared" si="102"/>
        <v>19079.664342539683</v>
      </c>
      <c r="AB185">
        <f t="shared" si="114"/>
        <v>20.800916463281585</v>
      </c>
      <c r="AC185">
        <f t="shared" si="115"/>
        <v>32.014571714085122</v>
      </c>
      <c r="AD185">
        <f t="shared" si="116"/>
        <v>38.178671110303434</v>
      </c>
      <c r="AF185" s="2">
        <f t="shared" si="80"/>
        <v>5.6609999999039928</v>
      </c>
      <c r="AG185">
        <f t="shared" si="81"/>
        <v>-6.771000000256322</v>
      </c>
      <c r="AH185">
        <f t="shared" si="103"/>
        <v>5.6609999999039928</v>
      </c>
      <c r="AI185">
        <f t="shared" si="103"/>
        <v>6.771000000256322</v>
      </c>
      <c r="AJ185">
        <f t="shared" si="104"/>
        <v>8.8257216136916607</v>
      </c>
      <c r="AK185">
        <f t="shared" si="113"/>
        <v>-0.69634858073597639</v>
      </c>
      <c r="AL185">
        <f t="shared" si="105"/>
        <v>0.83761989371603562</v>
      </c>
      <c r="AM185">
        <f t="shared" si="82"/>
        <v>-0.76718939216848003</v>
      </c>
      <c r="AN185">
        <f t="shared" si="106"/>
        <v>1.1358638341829115</v>
      </c>
      <c r="AO185">
        <f t="shared" si="107"/>
        <v>-2.5247034821370484E-2</v>
      </c>
      <c r="AP185">
        <f t="shared" si="108"/>
        <v>8.101151832360768E-3</v>
      </c>
      <c r="AQ185">
        <f t="shared" si="83"/>
        <v>2.6514928404249103E-2</v>
      </c>
      <c r="AR185">
        <f t="shared" si="109"/>
        <v>37.714603062618366</v>
      </c>
      <c r="AS185">
        <v>85</v>
      </c>
      <c r="AT185">
        <f t="shared" si="110"/>
        <v>1.724102368991837E-2</v>
      </c>
      <c r="AU185">
        <f t="shared" si="111"/>
        <v>-5.7793287063118433E-2</v>
      </c>
    </row>
    <row r="186" spans="1:47" x14ac:dyDescent="0.2">
      <c r="A186" s="3" t="s">
        <v>190</v>
      </c>
      <c r="B186">
        <v>14.7582904</v>
      </c>
      <c r="C186">
        <v>47.221928499999997</v>
      </c>
      <c r="D186">
        <f t="shared" si="112"/>
        <v>6.6600000000249793E-5</v>
      </c>
      <c r="E186">
        <f t="shared" si="112"/>
        <v>-6.4500000000577984E-5</v>
      </c>
      <c r="F186">
        <f t="shared" si="78"/>
        <v>5.0335844171940824E-5</v>
      </c>
      <c r="G186">
        <f t="shared" si="79"/>
        <v>-4.8748677914521009E-5</v>
      </c>
      <c r="H186">
        <f t="shared" si="84"/>
        <v>5.5872787030854312</v>
      </c>
      <c r="I186">
        <f t="shared" si="85"/>
        <v>-5.4111032485118322</v>
      </c>
      <c r="J186">
        <f t="shared" si="86"/>
        <v>7.7780281352028631</v>
      </c>
      <c r="K186">
        <f t="shared" si="87"/>
        <v>0.71834128213007631</v>
      </c>
      <c r="L186">
        <f t="shared" si="88"/>
        <v>-0.6956908813458158</v>
      </c>
      <c r="M186">
        <f t="shared" si="89"/>
        <v>0.99999999999999989</v>
      </c>
      <c r="N186">
        <f t="shared" si="90"/>
        <v>1.1531599563944667E-2</v>
      </c>
      <c r="O186">
        <f t="shared" si="91"/>
        <v>1.0718737728809375E-2</v>
      </c>
      <c r="P186">
        <f t="shared" si="92"/>
        <v>1.5743859977850744E-2</v>
      </c>
      <c r="Q186">
        <f t="shared" si="93"/>
        <v>63.516825061125445</v>
      </c>
      <c r="R186">
        <v>51</v>
      </c>
      <c r="S186">
        <f t="shared" si="94"/>
        <v>0.15251035559221301</v>
      </c>
      <c r="T186">
        <f t="shared" si="95"/>
        <v>36.635405388633892</v>
      </c>
      <c r="U186">
        <f t="shared" si="96"/>
        <v>-35.480234948636607</v>
      </c>
      <c r="V186">
        <f t="shared" si="97"/>
        <v>-27.886472991596253</v>
      </c>
      <c r="W186">
        <f t="shared" si="98"/>
        <v>-25.804655314291985</v>
      </c>
      <c r="X186">
        <f t="shared" si="99"/>
        <v>37.9938891376027</v>
      </c>
      <c r="Y186">
        <f t="shared" si="100"/>
        <v>-22253.405447293811</v>
      </c>
      <c r="Z186">
        <f t="shared" si="101"/>
        <v>-20592.114940805004</v>
      </c>
      <c r="AA186">
        <f t="shared" si="102"/>
        <v>0</v>
      </c>
      <c r="AF186" s="2">
        <f t="shared" si="80"/>
        <v>7.392600000027727</v>
      </c>
      <c r="AG186">
        <f t="shared" si="81"/>
        <v>-7.1595000000641562</v>
      </c>
      <c r="AH186">
        <f t="shared" si="103"/>
        <v>7.392600000027727</v>
      </c>
      <c r="AI186">
        <f t="shared" si="103"/>
        <v>7.1595000000641562</v>
      </c>
      <c r="AJ186">
        <f t="shared" si="104"/>
        <v>10.291208627334722</v>
      </c>
      <c r="AK186">
        <f t="shared" si="113"/>
        <v>-0.80141510021668283</v>
      </c>
      <c r="AL186">
        <f t="shared" si="105"/>
        <v>0.61479659281144017</v>
      </c>
      <c r="AM186">
        <f t="shared" si="82"/>
        <v>-0.6956908813458158</v>
      </c>
      <c r="AN186">
        <f t="shared" si="106"/>
        <v>0.92841836093448393</v>
      </c>
      <c r="AO186">
        <f t="shared" si="107"/>
        <v>1.8784123398575561E-2</v>
      </c>
      <c r="AP186">
        <f t="shared" si="108"/>
        <v>-7.2257888265168857E-3</v>
      </c>
      <c r="AQ186">
        <f t="shared" si="83"/>
        <v>2.0125986088098395E-2</v>
      </c>
      <c r="AR186">
        <f t="shared" si="109"/>
        <v>49.687006421581259</v>
      </c>
      <c r="AS186">
        <v>85</v>
      </c>
      <c r="AT186">
        <f t="shared" si="110"/>
        <v>-4.3996344614695921E-3</v>
      </c>
      <c r="AU186">
        <f t="shared" si="111"/>
        <v>5.7986145764883437E-2</v>
      </c>
    </row>
    <row r="187" spans="1:47" x14ac:dyDescent="0.2">
      <c r="A187" s="3" t="s">
        <v>191</v>
      </c>
      <c r="B187">
        <v>14.7583474</v>
      </c>
      <c r="C187">
        <v>47.221859700000003</v>
      </c>
      <c r="D187">
        <f t="shared" si="112"/>
        <v>5.6999999999973738E-5</v>
      </c>
      <c r="E187">
        <f t="shared" si="112"/>
        <v>-6.8799999993984784E-5</v>
      </c>
      <c r="F187">
        <f t="shared" si="78"/>
        <v>4.3080226993821981E-5</v>
      </c>
      <c r="G187">
        <f t="shared" si="79"/>
        <v>-5.199858977047686E-5</v>
      </c>
      <c r="H187">
        <f t="shared" si="84"/>
        <v>4.7819051963142396</v>
      </c>
      <c r="I187">
        <f t="shared" si="85"/>
        <v>-5.7718434645229317</v>
      </c>
      <c r="J187">
        <f t="shared" si="86"/>
        <v>7.4953848657352617</v>
      </c>
      <c r="K187">
        <f t="shared" si="87"/>
        <v>0.63797994125351121</v>
      </c>
      <c r="L187">
        <f t="shared" si="88"/>
        <v>-0.77005298165656522</v>
      </c>
      <c r="M187">
        <f t="shared" si="89"/>
        <v>1</v>
      </c>
      <c r="N187">
        <f t="shared" si="90"/>
        <v>-1.0331839828767751E-2</v>
      </c>
      <c r="O187">
        <f t="shared" si="91"/>
        <v>-9.5605337263041327E-3</v>
      </c>
      <c r="P187">
        <f t="shared" si="92"/>
        <v>1.407660184061162E-2</v>
      </c>
      <c r="Q187">
        <f t="shared" si="93"/>
        <v>71.039872500688034</v>
      </c>
      <c r="R187">
        <v>51</v>
      </c>
      <c r="S187">
        <f t="shared" si="94"/>
        <v>0.1469683307006914</v>
      </c>
      <c r="T187">
        <f t="shared" si="95"/>
        <v>32.536977003929074</v>
      </c>
      <c r="U187">
        <f t="shared" si="96"/>
        <v>-39.272702064484825</v>
      </c>
      <c r="V187">
        <f t="shared" si="97"/>
        <v>19.855048911766829</v>
      </c>
      <c r="W187">
        <f t="shared" si="98"/>
        <v>17.992394457298854</v>
      </c>
      <c r="X187">
        <f t="shared" si="99"/>
        <v>26.794574555228369</v>
      </c>
      <c r="Y187">
        <f t="shared" si="100"/>
        <v>15844.32903158993</v>
      </c>
      <c r="Z187">
        <f t="shared" si="101"/>
        <v>14357.930776924486</v>
      </c>
      <c r="AA187">
        <f t="shared" si="102"/>
        <v>14357.930776924486</v>
      </c>
      <c r="AB187">
        <f t="shared" si="114"/>
        <v>26.659588633065813</v>
      </c>
      <c r="AC187">
        <f t="shared" si="115"/>
        <v>42.861030284385464</v>
      </c>
      <c r="AD187">
        <f t="shared" si="116"/>
        <v>50.47575242751018</v>
      </c>
      <c r="AF187" s="2">
        <f t="shared" si="80"/>
        <v>6.326999999997085</v>
      </c>
      <c r="AG187">
        <f t="shared" si="81"/>
        <v>-7.636799999332311</v>
      </c>
      <c r="AH187">
        <f t="shared" si="103"/>
        <v>6.326999999997085</v>
      </c>
      <c r="AI187">
        <f t="shared" si="103"/>
        <v>7.636799999332311</v>
      </c>
      <c r="AJ187">
        <f t="shared" si="104"/>
        <v>9.9172396981098068</v>
      </c>
      <c r="AK187">
        <f t="shared" si="113"/>
        <v>-0.69187213332816522</v>
      </c>
      <c r="AL187">
        <f t="shared" si="105"/>
        <v>0.808107925587781</v>
      </c>
      <c r="AM187">
        <f t="shared" si="82"/>
        <v>-0.77005298165656522</v>
      </c>
      <c r="AN187">
        <f t="shared" si="106"/>
        <v>1.1162526658225516</v>
      </c>
      <c r="AO187">
        <f t="shared" si="107"/>
        <v>-9.6447072568422634E-3</v>
      </c>
      <c r="AP187">
        <f t="shared" si="108"/>
        <v>6.0040095705647797E-3</v>
      </c>
      <c r="AQ187">
        <f t="shared" si="83"/>
        <v>1.1360832231558536E-2</v>
      </c>
      <c r="AR187">
        <f t="shared" si="109"/>
        <v>88.021720558654437</v>
      </c>
      <c r="AS187">
        <v>85</v>
      </c>
      <c r="AT187">
        <f t="shared" si="110"/>
        <v>1.7313239503354606E-2</v>
      </c>
      <c r="AU187">
        <f t="shared" si="111"/>
        <v>-4.2787516928223544E-2</v>
      </c>
    </row>
    <row r="188" spans="1:47" x14ac:dyDescent="0.2">
      <c r="A188" s="3" t="s">
        <v>192</v>
      </c>
      <c r="B188">
        <v>14.7584196</v>
      </c>
      <c r="C188">
        <v>47.221786799999997</v>
      </c>
      <c r="D188">
        <f t="shared" si="112"/>
        <v>7.2199999999966735E-5</v>
      </c>
      <c r="E188">
        <f t="shared" si="112"/>
        <v>-7.2900000006370647E-5</v>
      </c>
      <c r="F188">
        <f t="shared" si="78"/>
        <v>5.4568287525507841E-5</v>
      </c>
      <c r="G188">
        <f t="shared" si="79"/>
        <v>-5.5097342949570494E-5</v>
      </c>
      <c r="H188">
        <f t="shared" si="84"/>
        <v>6.0570799153313706</v>
      </c>
      <c r="I188">
        <f t="shared" si="85"/>
        <v>-6.1158050674023245</v>
      </c>
      <c r="J188">
        <f t="shared" si="86"/>
        <v>8.607629680880482</v>
      </c>
      <c r="K188">
        <f t="shared" si="87"/>
        <v>0.70368732623169572</v>
      </c>
      <c r="L188">
        <f t="shared" si="88"/>
        <v>-0.71050977959552897</v>
      </c>
      <c r="M188">
        <f t="shared" si="89"/>
        <v>1</v>
      </c>
      <c r="N188">
        <f t="shared" si="90"/>
        <v>8.7663790659452592E-3</v>
      </c>
      <c r="O188">
        <f t="shared" si="91"/>
        <v>7.9439819472425909E-3</v>
      </c>
      <c r="P188">
        <f t="shared" si="92"/>
        <v>1.183031069355152E-2</v>
      </c>
      <c r="Q188">
        <f t="shared" si="93"/>
        <v>84.528633769955107</v>
      </c>
      <c r="R188">
        <v>51</v>
      </c>
      <c r="S188">
        <f t="shared" si="94"/>
        <v>0.16877705256628395</v>
      </c>
      <c r="T188">
        <f t="shared" si="95"/>
        <v>35.888053637816483</v>
      </c>
      <c r="U188">
        <f t="shared" si="96"/>
        <v>-36.235998759371981</v>
      </c>
      <c r="V188">
        <f t="shared" si="97"/>
        <v>0.58959183724004349</v>
      </c>
      <c r="W188">
        <f t="shared" si="98"/>
        <v>0.58555401992279688</v>
      </c>
      <c r="X188">
        <f t="shared" si="99"/>
        <v>0.83095850966690099</v>
      </c>
      <c r="Y188">
        <f t="shared" si="100"/>
        <v>470.49428611755468</v>
      </c>
      <c r="Z188">
        <f t="shared" si="101"/>
        <v>467.27210789839188</v>
      </c>
      <c r="AA188">
        <f t="shared" si="102"/>
        <v>0</v>
      </c>
      <c r="AF188" s="2">
        <f t="shared" si="80"/>
        <v>8.0141999999963076</v>
      </c>
      <c r="AG188">
        <f t="shared" si="81"/>
        <v>-8.0919000007071418</v>
      </c>
      <c r="AH188">
        <f t="shared" si="103"/>
        <v>8.0141999999963076</v>
      </c>
      <c r="AI188">
        <f t="shared" si="103"/>
        <v>8.0919000007071418</v>
      </c>
      <c r="AJ188">
        <f t="shared" si="104"/>
        <v>11.388865055894948</v>
      </c>
      <c r="AK188">
        <f t="shared" si="113"/>
        <v>-0.78057394164712957</v>
      </c>
      <c r="AL188">
        <f t="shared" si="105"/>
        <v>0.71245905190357717</v>
      </c>
      <c r="AM188">
        <f t="shared" si="82"/>
        <v>-0.71050977959552897</v>
      </c>
      <c r="AN188">
        <f t="shared" si="106"/>
        <v>1.0061918542406469</v>
      </c>
      <c r="AO188">
        <f t="shared" si="107"/>
        <v>4.1990374516431736E-4</v>
      </c>
      <c r="AP188">
        <f t="shared" si="108"/>
        <v>1.717891817210576E-4</v>
      </c>
      <c r="AQ188">
        <f t="shared" si="83"/>
        <v>4.5368566007689788E-4</v>
      </c>
      <c r="AR188">
        <f t="shared" si="109"/>
        <v>2204.1692916423767</v>
      </c>
      <c r="AS188">
        <v>85</v>
      </c>
      <c r="AT188">
        <f t="shared" si="110"/>
        <v>1.2914820632708977E-3</v>
      </c>
      <c r="AU188">
        <f t="shared" si="111"/>
        <v>4.979335607950727E-4</v>
      </c>
    </row>
    <row r="189" spans="1:47" x14ac:dyDescent="0.2">
      <c r="A189" s="3" t="s">
        <v>193</v>
      </c>
      <c r="B189">
        <v>14.7584927</v>
      </c>
      <c r="C189">
        <v>47.221713399999999</v>
      </c>
      <c r="D189">
        <f t="shared" si="112"/>
        <v>7.3099999999826082E-5</v>
      </c>
      <c r="E189">
        <f t="shared" si="112"/>
        <v>-7.3399999998002841E-5</v>
      </c>
      <c r="F189">
        <f t="shared" si="78"/>
        <v>5.5248501635830616E-5</v>
      </c>
      <c r="G189">
        <f t="shared" si="79"/>
        <v>-5.5475239671262315E-5</v>
      </c>
      <c r="H189">
        <f t="shared" si="84"/>
        <v>6.1325836815771986</v>
      </c>
      <c r="I189">
        <f t="shared" si="85"/>
        <v>-6.1577516035101167</v>
      </c>
      <c r="J189">
        <f t="shared" si="86"/>
        <v>8.6905976447007571</v>
      </c>
      <c r="K189">
        <f t="shared" si="87"/>
        <v>0.70565730140741789</v>
      </c>
      <c r="L189">
        <f t="shared" si="88"/>
        <v>-0.70855329578684534</v>
      </c>
      <c r="M189">
        <f t="shared" si="89"/>
        <v>1</v>
      </c>
      <c r="N189">
        <f t="shared" si="90"/>
        <v>2.2886383926319902E-4</v>
      </c>
      <c r="O189">
        <f t="shared" si="91"/>
        <v>2.2729646618388193E-4</v>
      </c>
      <c r="P189">
        <f t="shared" si="92"/>
        <v>3.2255594935138302E-4</v>
      </c>
      <c r="Q189">
        <f t="shared" si="93"/>
        <v>3100.2373449036254</v>
      </c>
      <c r="R189">
        <v>51</v>
      </c>
      <c r="S189">
        <f t="shared" si="94"/>
        <v>0.17040387538628934</v>
      </c>
      <c r="T189">
        <f t="shared" si="95"/>
        <v>35.988522371778309</v>
      </c>
      <c r="U189">
        <f t="shared" si="96"/>
        <v>-36.136218085129116</v>
      </c>
      <c r="V189">
        <f t="shared" si="97"/>
        <v>1.134687503975073</v>
      </c>
      <c r="W189">
        <f t="shared" si="98"/>
        <v>1.1361957178027799</v>
      </c>
      <c r="X189">
        <f t="shared" si="99"/>
        <v>1.6057572795508528</v>
      </c>
      <c r="Y189">
        <f t="shared" si="100"/>
        <v>905.48062817210825</v>
      </c>
      <c r="Z189">
        <f t="shared" si="101"/>
        <v>906.68418280661842</v>
      </c>
      <c r="AA189">
        <f t="shared" si="102"/>
        <v>0</v>
      </c>
      <c r="AF189" s="2">
        <f t="shared" si="80"/>
        <v>8.1140999999806951</v>
      </c>
      <c r="AG189">
        <f t="shared" si="81"/>
        <v>-8.1473999997783153</v>
      </c>
      <c r="AH189">
        <f t="shared" si="103"/>
        <v>8.1140999999806951</v>
      </c>
      <c r="AI189">
        <f t="shared" si="103"/>
        <v>8.1473999997783153</v>
      </c>
      <c r="AJ189">
        <f t="shared" si="104"/>
        <v>11.498641031272975</v>
      </c>
      <c r="AK189">
        <f t="shared" si="113"/>
        <v>-0.78335038470228557</v>
      </c>
      <c r="AL189">
        <f t="shared" si="105"/>
        <v>0.71724127899371848</v>
      </c>
      <c r="AM189">
        <f t="shared" si="82"/>
        <v>-0.70855329578684523</v>
      </c>
      <c r="AN189">
        <f t="shared" si="106"/>
        <v>1.0082077292219822</v>
      </c>
      <c r="AO189">
        <f t="shared" si="107"/>
        <v>-6.1550419271078297E-3</v>
      </c>
      <c r="AP189">
        <f t="shared" si="108"/>
        <v>3.3376048782621259E-4</v>
      </c>
      <c r="AQ189">
        <f t="shared" si="83"/>
        <v>6.1640844565668679E-3</v>
      </c>
      <c r="AR189">
        <f t="shared" si="109"/>
        <v>162.23009386814232</v>
      </c>
      <c r="AS189">
        <v>85</v>
      </c>
      <c r="AT189">
        <f t="shared" si="110"/>
        <v>1.4779329560796254E-3</v>
      </c>
      <c r="AU189">
        <f t="shared" si="111"/>
        <v>-1.8613698410557992E-2</v>
      </c>
    </row>
    <row r="190" spans="1:47" x14ac:dyDescent="0.2">
      <c r="A190" s="3" t="s">
        <v>194</v>
      </c>
      <c r="B190">
        <v>14.758566999999999</v>
      </c>
      <c r="C190">
        <v>47.221639600000003</v>
      </c>
      <c r="D190">
        <f t="shared" si="112"/>
        <v>7.4299999999638544E-5</v>
      </c>
      <c r="E190">
        <f t="shared" si="112"/>
        <v>-7.3799999995571852E-5</v>
      </c>
      <c r="F190">
        <f t="shared" si="78"/>
        <v>5.615545378292765E-5</v>
      </c>
      <c r="G190">
        <f t="shared" si="79"/>
        <v>-5.5777557051837917E-5</v>
      </c>
      <c r="H190">
        <f t="shared" si="84"/>
        <v>6.2332553699049695</v>
      </c>
      <c r="I190">
        <f t="shared" si="85"/>
        <v>-6.1913088327540091</v>
      </c>
      <c r="J190">
        <f t="shared" si="86"/>
        <v>8.7855436695168123</v>
      </c>
      <c r="K190">
        <f t="shared" si="87"/>
        <v>0.70948999906886656</v>
      </c>
      <c r="L190">
        <f t="shared" si="88"/>
        <v>-0.70471550374690917</v>
      </c>
      <c r="M190">
        <f t="shared" si="89"/>
        <v>1</v>
      </c>
      <c r="N190">
        <f t="shared" si="90"/>
        <v>4.4101658115373957E-4</v>
      </c>
      <c r="O190">
        <f t="shared" si="91"/>
        <v>4.4160277541744583E-4</v>
      </c>
      <c r="P190">
        <f t="shared" si="92"/>
        <v>6.2410626988432347E-4</v>
      </c>
      <c r="Q190">
        <f t="shared" si="93"/>
        <v>1602.291225475667</v>
      </c>
      <c r="R190">
        <v>51</v>
      </c>
      <c r="S190">
        <f t="shared" si="94"/>
        <v>0.17226556214738847</v>
      </c>
      <c r="T190">
        <f t="shared" si="95"/>
        <v>36.183989952512192</v>
      </c>
      <c r="U190">
        <f t="shared" si="96"/>
        <v>-35.940490691092364</v>
      </c>
      <c r="V190">
        <f t="shared" si="97"/>
        <v>-11.096430283615785</v>
      </c>
      <c r="W190">
        <f t="shared" si="98"/>
        <v>-10.628518107863005</v>
      </c>
      <c r="X190">
        <f t="shared" si="99"/>
        <v>15.365420990272844</v>
      </c>
      <c r="Y190">
        <f t="shared" si="100"/>
        <v>-8854.9513663253965</v>
      </c>
      <c r="Z190">
        <f t="shared" si="101"/>
        <v>-8481.5574500746789</v>
      </c>
      <c r="AA190">
        <f t="shared" si="102"/>
        <v>0</v>
      </c>
      <c r="AF190" s="2">
        <f t="shared" si="80"/>
        <v>8.2472999999598784</v>
      </c>
      <c r="AG190">
        <f t="shared" si="81"/>
        <v>-8.1917999995084756</v>
      </c>
      <c r="AH190">
        <f t="shared" si="103"/>
        <v>8.2472999999598784</v>
      </c>
      <c r="AI190">
        <f t="shared" si="103"/>
        <v>8.1917999995084756</v>
      </c>
      <c r="AJ190">
        <f t="shared" si="104"/>
        <v>11.624265332539743</v>
      </c>
      <c r="AK190">
        <f t="shared" si="113"/>
        <v>-0.78877424782974892</v>
      </c>
      <c r="AL190">
        <f t="shared" si="105"/>
        <v>0.64646666134147091</v>
      </c>
      <c r="AM190">
        <f t="shared" si="82"/>
        <v>-0.70471550374690906</v>
      </c>
      <c r="AN190">
        <f t="shared" si="106"/>
        <v>0.95631746059938061</v>
      </c>
      <c r="AO190">
        <f t="shared" si="107"/>
        <v>1.0714044540866729E-2</v>
      </c>
      <c r="AP190">
        <f t="shared" si="108"/>
        <v>-2.9643869780960003E-3</v>
      </c>
      <c r="AQ190">
        <f t="shared" si="83"/>
        <v>1.1116579535971543E-2</v>
      </c>
      <c r="AR190">
        <f t="shared" si="109"/>
        <v>89.955727547682599</v>
      </c>
      <c r="AS190">
        <v>85</v>
      </c>
      <c r="AT190">
        <f t="shared" si="110"/>
        <v>-5.4919541139531033E-3</v>
      </c>
      <c r="AU190">
        <f t="shared" si="111"/>
        <v>6.4753494293420061E-2</v>
      </c>
    </row>
    <row r="191" spans="1:47" x14ac:dyDescent="0.2">
      <c r="A191" s="3" t="s">
        <v>195</v>
      </c>
      <c r="B191">
        <v>14.7586347</v>
      </c>
      <c r="C191">
        <v>47.221565300000002</v>
      </c>
      <c r="D191">
        <f t="shared" si="112"/>
        <v>6.7700000000670002E-5</v>
      </c>
      <c r="E191">
        <f t="shared" si="112"/>
        <v>-7.4300000001414901E-5</v>
      </c>
      <c r="F191">
        <f t="shared" si="78"/>
        <v>5.1167216973893957E-5</v>
      </c>
      <c r="G191">
        <f t="shared" si="79"/>
        <v>-5.6155453784270211E-5</v>
      </c>
      <c r="H191">
        <f t="shared" si="84"/>
        <v>5.6795610841022288</v>
      </c>
      <c r="I191">
        <f t="shared" si="85"/>
        <v>-6.2332553700539934</v>
      </c>
      <c r="J191">
        <f t="shared" si="86"/>
        <v>8.4327271162035959</v>
      </c>
      <c r="K191">
        <f t="shared" si="87"/>
        <v>0.67351415572180406</v>
      </c>
      <c r="L191">
        <f t="shared" si="88"/>
        <v>-0.73917432452862275</v>
      </c>
      <c r="M191">
        <f t="shared" si="89"/>
        <v>1</v>
      </c>
      <c r="N191">
        <f t="shared" si="90"/>
        <v>-4.0948909595530016E-3</v>
      </c>
      <c r="O191">
        <f t="shared" si="91"/>
        <v>-3.9222183712176294E-3</v>
      </c>
      <c r="P191">
        <f t="shared" si="92"/>
        <v>5.6702670944273849E-3</v>
      </c>
      <c r="Q191">
        <f t="shared" si="93"/>
        <v>176.35853538235938</v>
      </c>
      <c r="R191">
        <v>51</v>
      </c>
      <c r="S191">
        <f t="shared" si="94"/>
        <v>0.16534759051379599</v>
      </c>
      <c r="T191">
        <f t="shared" si="95"/>
        <v>34.349221941812004</v>
      </c>
      <c r="U191">
        <f t="shared" si="96"/>
        <v>-37.697890550959762</v>
      </c>
      <c r="V191">
        <f t="shared" si="97"/>
        <v>0.29849224419814246</v>
      </c>
      <c r="W191">
        <f t="shared" si="98"/>
        <v>0.27238673162435867</v>
      </c>
      <c r="X191">
        <f t="shared" si="99"/>
        <v>0.40409423580576342</v>
      </c>
      <c r="Y191">
        <f t="shared" si="100"/>
        <v>238.19681087011767</v>
      </c>
      <c r="Z191">
        <f t="shared" si="101"/>
        <v>217.36461183623823</v>
      </c>
      <c r="AA191">
        <f t="shared" si="102"/>
        <v>0</v>
      </c>
      <c r="AF191" s="2">
        <f t="shared" si="80"/>
        <v>7.5147000000743702</v>
      </c>
      <c r="AG191">
        <f t="shared" si="81"/>
        <v>-8.247300000157054</v>
      </c>
      <c r="AH191">
        <f t="shared" si="103"/>
        <v>7.5147000000743702</v>
      </c>
      <c r="AI191">
        <f t="shared" si="103"/>
        <v>8.247300000157054</v>
      </c>
      <c r="AJ191">
        <f t="shared" si="104"/>
        <v>11.157449232853729</v>
      </c>
      <c r="AK191">
        <f t="shared" si="113"/>
        <v>-0.73895271605286206</v>
      </c>
      <c r="AL191">
        <f t="shared" si="105"/>
        <v>0.7710095578691547</v>
      </c>
      <c r="AM191">
        <f t="shared" si="82"/>
        <v>-0.73917432452862264</v>
      </c>
      <c r="AN191">
        <f t="shared" si="106"/>
        <v>1.0680985068653241</v>
      </c>
      <c r="AO191">
        <f t="shared" si="107"/>
        <v>-5.9083996651940283E-3</v>
      </c>
      <c r="AP191">
        <f t="shared" si="108"/>
        <v>9.0458454422084008E-5</v>
      </c>
      <c r="AQ191">
        <f t="shared" si="83"/>
        <v>5.9090920906380651E-3</v>
      </c>
      <c r="AR191">
        <f t="shared" si="109"/>
        <v>169.23073539238408</v>
      </c>
      <c r="AS191">
        <v>85</v>
      </c>
      <c r="AT191">
        <f t="shared" si="110"/>
        <v>1.8754949035565422E-2</v>
      </c>
      <c r="AU191">
        <f t="shared" si="111"/>
        <v>-4.626909043835821E-2</v>
      </c>
    </row>
    <row r="192" spans="1:47" x14ac:dyDescent="0.2">
      <c r="A192" s="3" t="s">
        <v>196</v>
      </c>
      <c r="B192">
        <v>14.7587122</v>
      </c>
      <c r="C192">
        <v>47.221480499999998</v>
      </c>
      <c r="D192">
        <f t="shared" si="112"/>
        <v>7.7499999999730562E-5</v>
      </c>
      <c r="E192">
        <f t="shared" si="112"/>
        <v>-8.4800000003326659E-5</v>
      </c>
      <c r="F192">
        <f t="shared" si="78"/>
        <v>5.8573992842300598E-5</v>
      </c>
      <c r="G192">
        <f t="shared" si="79"/>
        <v>-6.4091285074054389E-5</v>
      </c>
      <c r="H192">
        <f t="shared" si="84"/>
        <v>6.5017132054953661</v>
      </c>
      <c r="I192">
        <f t="shared" si="85"/>
        <v>-7.1141326432200369</v>
      </c>
      <c r="J192">
        <f t="shared" si="86"/>
        <v>9.6375908748940855</v>
      </c>
      <c r="K192">
        <f t="shared" si="87"/>
        <v>0.67462017115006645</v>
      </c>
      <c r="L192">
        <f t="shared" si="88"/>
        <v>-0.73816503891572582</v>
      </c>
      <c r="M192">
        <f t="shared" si="89"/>
        <v>1</v>
      </c>
      <c r="N192">
        <f t="shared" si="90"/>
        <v>1.3115750255183315E-4</v>
      </c>
      <c r="O192">
        <f t="shared" si="91"/>
        <v>1.1968673941287283E-4</v>
      </c>
      <c r="P192">
        <f t="shared" si="92"/>
        <v>1.7755902136168424E-4</v>
      </c>
      <c r="Q192">
        <f t="shared" si="93"/>
        <v>5631.9301172708065</v>
      </c>
      <c r="R192">
        <v>51</v>
      </c>
      <c r="S192">
        <f t="shared" si="94"/>
        <v>0.18897237009596246</v>
      </c>
      <c r="T192">
        <f t="shared" si="95"/>
        <v>34.40562872865339</v>
      </c>
      <c r="U192">
        <f t="shared" si="96"/>
        <v>-37.646416984702014</v>
      </c>
      <c r="V192">
        <f t="shared" si="97"/>
        <v>6.3655868956396775</v>
      </c>
      <c r="W192">
        <f t="shared" si="98"/>
        <v>6.0118507928475458</v>
      </c>
      <c r="X192">
        <f t="shared" si="99"/>
        <v>8.7557436281221275</v>
      </c>
      <c r="Y192">
        <f t="shared" si="100"/>
        <v>5079.7383427204622</v>
      </c>
      <c r="Z192">
        <f t="shared" si="101"/>
        <v>4797.4569326923411</v>
      </c>
      <c r="AA192">
        <f t="shared" si="102"/>
        <v>0</v>
      </c>
      <c r="AF192" s="2">
        <f t="shared" si="80"/>
        <v>8.6024999999700924</v>
      </c>
      <c r="AG192">
        <f t="shared" si="81"/>
        <v>-9.4128000003692591</v>
      </c>
      <c r="AH192">
        <f t="shared" si="103"/>
        <v>8.6024999999700924</v>
      </c>
      <c r="AI192">
        <f t="shared" si="103"/>
        <v>9.4128000003692591</v>
      </c>
      <c r="AJ192">
        <f t="shared" si="104"/>
        <v>12.75161990087679</v>
      </c>
      <c r="AK192">
        <f t="shared" si="113"/>
        <v>-0.74045002296689411</v>
      </c>
      <c r="AL192">
        <f t="shared" si="105"/>
        <v>0.70508688855734236</v>
      </c>
      <c r="AM192">
        <f t="shared" si="82"/>
        <v>-0.73816503891572582</v>
      </c>
      <c r="AN192">
        <f t="shared" si="106"/>
        <v>1.0208012270236204</v>
      </c>
      <c r="AO192">
        <f t="shared" si="107"/>
        <v>-1.0394399673968258E-2</v>
      </c>
      <c r="AP192">
        <f t="shared" si="108"/>
        <v>1.7635579319304549E-3</v>
      </c>
      <c r="AQ192">
        <f t="shared" si="83"/>
        <v>1.0542944615308679E-2</v>
      </c>
      <c r="AR192">
        <f t="shared" si="109"/>
        <v>94.850161552396784</v>
      </c>
      <c r="AS192">
        <v>85</v>
      </c>
      <c r="AT192">
        <f t="shared" si="110"/>
        <v>1.4295186952110249E-3</v>
      </c>
      <c r="AU192">
        <f t="shared" si="111"/>
        <v>-8.5195779825990456E-2</v>
      </c>
    </row>
    <row r="193" spans="1:47" x14ac:dyDescent="0.2">
      <c r="A193" s="3" t="s">
        <v>197</v>
      </c>
      <c r="B193">
        <v>14.7587932</v>
      </c>
      <c r="C193">
        <v>47.221397500000002</v>
      </c>
      <c r="D193">
        <f t="shared" si="112"/>
        <v>8.0999999999775696E-5</v>
      </c>
      <c r="E193">
        <f t="shared" si="112"/>
        <v>-8.2999999996502538E-5</v>
      </c>
      <c r="F193">
        <f t="shared" si="78"/>
        <v>6.1219269938447799E-5</v>
      </c>
      <c r="G193">
        <f t="shared" si="79"/>
        <v>-6.2730856848038598E-5</v>
      </c>
      <c r="H193">
        <f t="shared" si="84"/>
        <v>6.7953389631677057</v>
      </c>
      <c r="I193">
        <f t="shared" si="85"/>
        <v>-6.9631251101322844</v>
      </c>
      <c r="J193">
        <f t="shared" si="86"/>
        <v>9.7294266492789738</v>
      </c>
      <c r="K193">
        <f t="shared" si="87"/>
        <v>0.69843159398003096</v>
      </c>
      <c r="L193">
        <f t="shared" si="88"/>
        <v>-0.71567681849457243</v>
      </c>
      <c r="M193">
        <f t="shared" si="89"/>
        <v>1</v>
      </c>
      <c r="N193">
        <f t="shared" si="90"/>
        <v>2.4706820552004593E-3</v>
      </c>
      <c r="O193">
        <f t="shared" si="91"/>
        <v>2.3333860830028782E-3</v>
      </c>
      <c r="P193">
        <f t="shared" si="92"/>
        <v>3.3983761460793416E-3</v>
      </c>
      <c r="Q193">
        <f t="shared" si="93"/>
        <v>294.25818597322893</v>
      </c>
      <c r="R193">
        <v>51</v>
      </c>
      <c r="S193">
        <f t="shared" si="94"/>
        <v>0.19077307155448969</v>
      </c>
      <c r="T193">
        <f t="shared" si="95"/>
        <v>35.62001129298158</v>
      </c>
      <c r="U193">
        <f t="shared" si="96"/>
        <v>-36.499517743223194</v>
      </c>
      <c r="V193">
        <f t="shared" si="97"/>
        <v>6.132328052601669</v>
      </c>
      <c r="W193">
        <f t="shared" si="98"/>
        <v>6.1418102923785955</v>
      </c>
      <c r="X193">
        <f t="shared" si="99"/>
        <v>8.6791290468740598</v>
      </c>
      <c r="Y193">
        <f t="shared" si="100"/>
        <v>4893.5977859761315</v>
      </c>
      <c r="Z193">
        <f t="shared" si="101"/>
        <v>4901.1646133181193</v>
      </c>
      <c r="AA193">
        <f t="shared" si="102"/>
        <v>0</v>
      </c>
      <c r="AF193" s="2">
        <f t="shared" si="80"/>
        <v>8.9909999999751022</v>
      </c>
      <c r="AG193">
        <f t="shared" si="81"/>
        <v>-9.2129999996117817</v>
      </c>
      <c r="AH193">
        <f t="shared" si="103"/>
        <v>8.9909999999751022</v>
      </c>
      <c r="AI193">
        <f t="shared" si="103"/>
        <v>9.2129999996117817</v>
      </c>
      <c r="AJ193">
        <f t="shared" si="104"/>
        <v>12.873128989969727</v>
      </c>
      <c r="AK193">
        <f t="shared" si="113"/>
        <v>-0.77320364596887514</v>
      </c>
      <c r="AL193">
        <f t="shared" si="105"/>
        <v>0.5725414548171015</v>
      </c>
      <c r="AM193">
        <f t="shared" si="82"/>
        <v>-0.71567681849457232</v>
      </c>
      <c r="AN193">
        <f t="shared" si="106"/>
        <v>0.91651351654768087</v>
      </c>
      <c r="AO193">
        <f t="shared" si="107"/>
        <v>9.7262172319727031E-4</v>
      </c>
      <c r="AP193">
        <f t="shared" si="108"/>
        <v>1.4255922384573542E-3</v>
      </c>
      <c r="AQ193">
        <f t="shared" si="83"/>
        <v>1.725776997988175E-3</v>
      </c>
      <c r="AR193">
        <f t="shared" si="109"/>
        <v>579.44914155522429</v>
      </c>
      <c r="AS193">
        <v>85</v>
      </c>
      <c r="AT193">
        <f t="shared" si="110"/>
        <v>-3.0471984763860295E-2</v>
      </c>
      <c r="AU193">
        <f t="shared" si="111"/>
        <v>5.372062798834671E-2</v>
      </c>
    </row>
    <row r="194" spans="1:47" x14ac:dyDescent="0.2">
      <c r="A194" s="3" t="s">
        <v>198</v>
      </c>
      <c r="B194">
        <v>14.758859599999999</v>
      </c>
      <c r="C194">
        <v>47.2213329</v>
      </c>
      <c r="D194">
        <f t="shared" si="112"/>
        <v>6.639999999968893E-5</v>
      </c>
      <c r="E194">
        <f t="shared" si="112"/>
        <v>-6.4600000001746594E-5</v>
      </c>
      <c r="F194">
        <f t="shared" si="78"/>
        <v>5.0184685480310459E-5</v>
      </c>
      <c r="G194">
        <f t="shared" si="79"/>
        <v>-4.8824257261007472E-5</v>
      </c>
      <c r="H194">
        <f t="shared" si="84"/>
        <v>5.5705000883144606</v>
      </c>
      <c r="I194">
        <f t="shared" si="85"/>
        <v>-5.4194925559718294</v>
      </c>
      <c r="J194">
        <f t="shared" si="86"/>
        <v>7.7718318817474099</v>
      </c>
      <c r="K194">
        <f t="shared" si="87"/>
        <v>0.71675509366036305</v>
      </c>
      <c r="L194">
        <f t="shared" si="88"/>
        <v>-0.69732498572181112</v>
      </c>
      <c r="M194">
        <f t="shared" si="89"/>
        <v>0.99999999999999989</v>
      </c>
      <c r="N194">
        <f t="shared" si="90"/>
        <v>1.8833072431549708E-3</v>
      </c>
      <c r="O194">
        <f t="shared" si="91"/>
        <v>1.8862193461442382E-3</v>
      </c>
      <c r="P194">
        <f t="shared" si="92"/>
        <v>2.6654586085491506E-3</v>
      </c>
      <c r="Q194">
        <f t="shared" si="93"/>
        <v>375.16996016843609</v>
      </c>
      <c r="R194">
        <v>51</v>
      </c>
      <c r="S194">
        <f t="shared" si="94"/>
        <v>0.1523888604264198</v>
      </c>
      <c r="T194">
        <f t="shared" si="95"/>
        <v>36.554509776678515</v>
      </c>
      <c r="U194">
        <f t="shared" si="96"/>
        <v>-35.563574271812364</v>
      </c>
      <c r="V194">
        <f t="shared" si="97"/>
        <v>-28.152557541698155</v>
      </c>
      <c r="W194">
        <f t="shared" si="98"/>
        <v>-26.054412681139731</v>
      </c>
      <c r="X194">
        <f t="shared" si="99"/>
        <v>38.358817973156583</v>
      </c>
      <c r="Y194">
        <f t="shared" si="100"/>
        <v>-22465.740918275129</v>
      </c>
      <c r="Z194">
        <f t="shared" si="101"/>
        <v>-20791.421319549507</v>
      </c>
      <c r="AA194">
        <f t="shared" si="102"/>
        <v>0</v>
      </c>
      <c r="AF194" s="2">
        <f t="shared" si="80"/>
        <v>7.3703999999654712</v>
      </c>
      <c r="AG194">
        <f t="shared" si="81"/>
        <v>-7.1706000001938719</v>
      </c>
      <c r="AH194">
        <f t="shared" si="103"/>
        <v>7.3703999999654712</v>
      </c>
      <c r="AI194">
        <f t="shared" si="103"/>
        <v>7.1706000001938719</v>
      </c>
      <c r="AJ194">
        <f t="shared" si="104"/>
        <v>10.283010285041602</v>
      </c>
      <c r="AK194">
        <f t="shared" si="113"/>
        <v>-0.79913775676112597</v>
      </c>
      <c r="AL194">
        <f t="shared" si="105"/>
        <v>0.58506213971826659</v>
      </c>
      <c r="AM194">
        <f t="shared" si="82"/>
        <v>-0.69732498572181112</v>
      </c>
      <c r="AN194">
        <f t="shared" si="106"/>
        <v>0.91025262594712708</v>
      </c>
      <c r="AO194">
        <f t="shared" si="107"/>
        <v>6.2450507165838828E-3</v>
      </c>
      <c r="AP194">
        <f t="shared" si="108"/>
        <v>-6.9227300244061032E-3</v>
      </c>
      <c r="AQ194">
        <f t="shared" si="83"/>
        <v>9.3233496900802012E-3</v>
      </c>
      <c r="AR194">
        <f t="shared" si="109"/>
        <v>107.25758801731675</v>
      </c>
      <c r="AS194">
        <v>85</v>
      </c>
      <c r="AT194">
        <f t="shared" si="110"/>
        <v>-1.0356331111836195E-2</v>
      </c>
      <c r="AU194">
        <f t="shared" si="111"/>
        <v>1.1754492118889577E-2</v>
      </c>
    </row>
    <row r="195" spans="1:47" x14ac:dyDescent="0.2">
      <c r="A195" s="3" t="s">
        <v>199</v>
      </c>
      <c r="B195">
        <v>14.7589138</v>
      </c>
      <c r="C195">
        <v>47.2212678</v>
      </c>
      <c r="D195">
        <f t="shared" si="112"/>
        <v>5.4200000001003446E-5</v>
      </c>
      <c r="E195">
        <f t="shared" si="112"/>
        <v>-6.5100000000484215E-5</v>
      </c>
      <c r="F195">
        <f t="shared" ref="F195:F230" si="117">(D195/AJ$231)*(4318)</f>
        <v>4.0964005317709742E-5</v>
      </c>
      <c r="G195">
        <f t="shared" ref="G195:G230" si="118">(E195/AJ$231)*(4318)</f>
        <v>-4.920215398806953E-5</v>
      </c>
      <c r="H195">
        <f t="shared" si="84"/>
        <v>4.5470045902657814</v>
      </c>
      <c r="I195">
        <f t="shared" si="85"/>
        <v>-5.4614390926757181</v>
      </c>
      <c r="J195">
        <f t="shared" si="86"/>
        <v>7.1065158627068898</v>
      </c>
      <c r="K195">
        <f t="shared" si="87"/>
        <v>0.63983598687610832</v>
      </c>
      <c r="L195">
        <f t="shared" si="88"/>
        <v>-0.76851148976334549</v>
      </c>
      <c r="M195">
        <f t="shared" si="89"/>
        <v>1</v>
      </c>
      <c r="N195">
        <f t="shared" si="90"/>
        <v>-9.8971655530665347E-3</v>
      </c>
      <c r="O195">
        <f t="shared" si="91"/>
        <v>-9.1595527444076515E-3</v>
      </c>
      <c r="P195">
        <f t="shared" si="92"/>
        <v>1.3485224968920339E-2</v>
      </c>
      <c r="Q195">
        <f t="shared" si="93"/>
        <v>74.155233027607593</v>
      </c>
      <c r="R195">
        <v>51</v>
      </c>
      <c r="S195">
        <f t="shared" si="94"/>
        <v>0.13934344828837039</v>
      </c>
      <c r="T195">
        <f t="shared" si="95"/>
        <v>32.631635330681526</v>
      </c>
      <c r="U195">
        <f t="shared" si="96"/>
        <v>-39.194085977930619</v>
      </c>
      <c r="V195">
        <f t="shared" si="97"/>
        <v>17.942688447808703</v>
      </c>
      <c r="W195">
        <f t="shared" si="98"/>
        <v>15.905431717734846</v>
      </c>
      <c r="X195">
        <f t="shared" si="99"/>
        <v>23.977548391415112</v>
      </c>
      <c r="Y195">
        <f t="shared" si="100"/>
        <v>14318.265381351344</v>
      </c>
      <c r="Z195">
        <f t="shared" si="101"/>
        <v>12692.534510752406</v>
      </c>
      <c r="AA195">
        <f t="shared" si="102"/>
        <v>12692.534510752406</v>
      </c>
      <c r="AB195">
        <f t="shared" si="114"/>
        <v>29.67291182288313</v>
      </c>
      <c r="AC195">
        <f t="shared" si="115"/>
        <v>48.290936169074655</v>
      </c>
      <c r="AD195">
        <f t="shared" si="116"/>
        <v>56.678886828644053</v>
      </c>
      <c r="AF195" s="2">
        <f t="shared" ref="AF195:AF230" si="119">D195*111000</f>
        <v>6.0162000001113825</v>
      </c>
      <c r="AG195">
        <f t="shared" ref="AG195:AG230" si="120">E195*111000</f>
        <v>-7.2261000000537479</v>
      </c>
      <c r="AH195">
        <f t="shared" si="103"/>
        <v>6.0162000001113825</v>
      </c>
      <c r="AI195">
        <f t="shared" si="103"/>
        <v>7.2261000000537479</v>
      </c>
      <c r="AJ195">
        <f t="shared" si="104"/>
        <v>9.4027221405355252</v>
      </c>
      <c r="AK195">
        <f t="shared" si="113"/>
        <v>-0.69428483004217556</v>
      </c>
      <c r="AL195">
        <f t="shared" si="105"/>
        <v>0.64928006046750508</v>
      </c>
      <c r="AM195">
        <f t="shared" ref="AM195:AM230" si="121">AG195/AJ195</f>
        <v>-0.76851148976334538</v>
      </c>
      <c r="AN195">
        <f t="shared" si="106"/>
        <v>1.0060688380120735</v>
      </c>
      <c r="AO195">
        <f t="shared" si="107"/>
        <v>2.5292228881377686E-2</v>
      </c>
      <c r="AP195">
        <f t="shared" si="108"/>
        <v>4.3729716397280707E-3</v>
      </c>
      <c r="AQ195">
        <f t="shared" ref="AQ195:AQ230" si="122">SQRT((AO195)^2+(AP195)^2)</f>
        <v>2.5667483763506339E-2</v>
      </c>
      <c r="AR195">
        <f t="shared" si="109"/>
        <v>38.959798678115291</v>
      </c>
      <c r="AS195">
        <v>85</v>
      </c>
      <c r="AT195">
        <f t="shared" si="110"/>
        <v>-5.9548693052035332E-3</v>
      </c>
      <c r="AU195">
        <f t="shared" si="111"/>
        <v>0.1044614176108544</v>
      </c>
    </row>
    <row r="196" spans="1:47" x14ac:dyDescent="0.2">
      <c r="A196" s="3" t="s">
        <v>200</v>
      </c>
      <c r="B196">
        <v>14.7589688</v>
      </c>
      <c r="C196">
        <v>47.221209500000001</v>
      </c>
      <c r="D196">
        <f t="shared" si="112"/>
        <v>5.4999999999694182E-5</v>
      </c>
      <c r="E196">
        <f t="shared" si="112"/>
        <v>-5.8299999999178453E-5</v>
      </c>
      <c r="F196">
        <f t="shared" si="117"/>
        <v>4.1568640081546061E-5</v>
      </c>
      <c r="G196">
        <f t="shared" si="118"/>
        <v>-4.4062758486062911E-5</v>
      </c>
      <c r="H196">
        <f t="shared" ref="H196:H230" si="123">F196*111000</f>
        <v>4.6141190490516131</v>
      </c>
      <c r="I196">
        <f t="shared" ref="I196:I230" si="124">G196*111000</f>
        <v>-4.890966191952983</v>
      </c>
      <c r="J196">
        <f t="shared" ref="J196:J230" si="125">SQRT(H196^2+I196^2)</f>
        <v>6.7239605062528458</v>
      </c>
      <c r="K196">
        <f t="shared" ref="K196:K230" si="126">(H196)/J196</f>
        <v>0.6862204268988169</v>
      </c>
      <c r="L196">
        <f t="shared" ref="L196:L230" si="127">(I196)/J196</f>
        <v>-0.7273936525065402</v>
      </c>
      <c r="M196">
        <f t="shared" ref="M196:M230" si="128">SQRT(K196^2+L196^2)</f>
        <v>0.99999999999999989</v>
      </c>
      <c r="N196">
        <f t="shared" ref="N196:N230" si="129">(K196-K195)/(J195)</f>
        <v>6.5270296892070302E-3</v>
      </c>
      <c r="O196">
        <f t="shared" ref="O196:O230" si="130">(L196-L195)/(J195)</f>
        <v>5.7859347746735913E-3</v>
      </c>
      <c r="P196">
        <f t="shared" ref="P196:P230" si="131">SQRT(N196^2+O196^2)</f>
        <v>8.7223367156150974E-3</v>
      </c>
      <c r="Q196">
        <f t="shared" ref="Q196:Q230" si="132">1/P196</f>
        <v>114.64817658435011</v>
      </c>
      <c r="R196">
        <v>51</v>
      </c>
      <c r="S196">
        <f t="shared" ref="S196:S228" si="133">(J196)/(R196)</f>
        <v>0.13184236286770287</v>
      </c>
      <c r="T196">
        <f t="shared" ref="T196:T229" si="134">(R196)*(K196)</f>
        <v>34.997241771839661</v>
      </c>
      <c r="U196">
        <f t="shared" ref="U196:U229" si="135">(R196)*(L196)</f>
        <v>-37.097076277833551</v>
      </c>
      <c r="V196">
        <f t="shared" ref="V196:V228" si="136">(T197-T196)/(S197)</f>
        <v>-3.6889542291441138</v>
      </c>
      <c r="W196">
        <f t="shared" ref="W196:W229" si="137">(U197-U196)/(S197)</f>
        <v>-3.420917940841834</v>
      </c>
      <c r="X196">
        <f t="shared" ref="X196:X229" si="138">SQRT(V196^2+W196^2)</f>
        <v>5.031010123493469</v>
      </c>
      <c r="Y196">
        <f t="shared" ref="Y196:Y229" si="139">(798)*(V196)</f>
        <v>-2943.7854748570026</v>
      </c>
      <c r="Z196">
        <f t="shared" ref="Z196:Z229" si="140">(798)*(W196)</f>
        <v>-2729.8925167917837</v>
      </c>
      <c r="AA196">
        <f t="shared" ref="AA196:AA229" si="141">IF(Z196&gt;=(0.7*9.81*798),Z196,0)</f>
        <v>0</v>
      </c>
      <c r="AF196" s="2">
        <f t="shared" si="119"/>
        <v>6.1049999999660542</v>
      </c>
      <c r="AG196">
        <f t="shared" si="120"/>
        <v>-6.4712999999088083</v>
      </c>
      <c r="AH196">
        <f t="shared" ref="AH196:AI230" si="142">ABS(AF196)</f>
        <v>6.1049999999660542</v>
      </c>
      <c r="AI196">
        <f t="shared" si="142"/>
        <v>6.4712999999088083</v>
      </c>
      <c r="AJ196">
        <f t="shared" ref="AJ196:AJ230" si="143">SQRT(AF196^2+AG196^2)</f>
        <v>8.8965582495932249</v>
      </c>
      <c r="AK196">
        <f t="shared" si="113"/>
        <v>-0.75628018189466784</v>
      </c>
      <c r="AL196">
        <f t="shared" ref="AL196:AL230" si="144">AF197/AJ196</f>
        <v>0.88709586095392712</v>
      </c>
      <c r="AM196">
        <f t="shared" si="121"/>
        <v>-0.72739365250654031</v>
      </c>
      <c r="AN196">
        <f t="shared" ref="AN196:AN230" si="145">SQRT(AL196^2+AM196^2)</f>
        <v>1.1471881241663875</v>
      </c>
      <c r="AO196">
        <f t="shared" ref="AO196:AO230" si="146">(AL197-AL196)/AJ196</f>
        <v>-2.1754042320644908E-2</v>
      </c>
      <c r="AP196">
        <f t="shared" ref="AP196:AP230" si="147">(AM197-AM196)/AJ196</f>
        <v>-1.3089817141613779E-3</v>
      </c>
      <c r="AQ196">
        <f t="shared" si="122"/>
        <v>2.1793388685939104E-2</v>
      </c>
      <c r="AR196">
        <f t="shared" ref="AR196:AR230" si="148">1/AQ196</f>
        <v>45.885475380209726</v>
      </c>
      <c r="AS196">
        <v>85</v>
      </c>
      <c r="AT196">
        <f t="shared" ref="AT196:AT230" si="149">(AJ197-AJ196)/AS196</f>
        <v>3.3160639491812437E-2</v>
      </c>
      <c r="AU196">
        <f t="shared" ref="AU196:AU230" si="150">(AT197-AT196)/(AS196/227)</f>
        <v>-8.51085014542486E-2</v>
      </c>
    </row>
    <row r="197" spans="1:47" x14ac:dyDescent="0.2">
      <c r="A197" s="3" t="s">
        <v>201</v>
      </c>
      <c r="B197">
        <v>14.759039899999999</v>
      </c>
      <c r="C197">
        <v>47.221131499999998</v>
      </c>
      <c r="D197">
        <f t="shared" ref="D197:E230" si="151">B197-B196</f>
        <v>7.1099999999546526E-5</v>
      </c>
      <c r="E197">
        <f t="shared" si="151"/>
        <v>-7.8000000002020897E-5</v>
      </c>
      <c r="F197">
        <f t="shared" si="117"/>
        <v>5.3736914723554702E-5</v>
      </c>
      <c r="G197">
        <f t="shared" si="118"/>
        <v>-5.8951889572047777E-5</v>
      </c>
      <c r="H197">
        <f t="shared" si="123"/>
        <v>5.964797534314572</v>
      </c>
      <c r="I197">
        <f t="shared" si="124"/>
        <v>-6.5436597424973035</v>
      </c>
      <c r="J197">
        <f t="shared" si="125"/>
        <v>8.8542810239423204</v>
      </c>
      <c r="K197">
        <f t="shared" si="126"/>
        <v>0.67366255014783549</v>
      </c>
      <c r="L197">
        <f t="shared" si="127"/>
        <v>-0.73903908457422951</v>
      </c>
      <c r="M197">
        <f t="shared" si="128"/>
        <v>1</v>
      </c>
      <c r="N197">
        <f t="shared" si="129"/>
        <v>-1.8676309504351495E-3</v>
      </c>
      <c r="O197">
        <f t="shared" si="130"/>
        <v>-1.7319304681905575E-3</v>
      </c>
      <c r="P197">
        <f t="shared" si="131"/>
        <v>2.5470823531385991E-3</v>
      </c>
      <c r="Q197">
        <f t="shared" si="132"/>
        <v>392.60607289268324</v>
      </c>
      <c r="R197">
        <v>51</v>
      </c>
      <c r="S197">
        <f t="shared" si="133"/>
        <v>0.17361335341063375</v>
      </c>
      <c r="T197">
        <f t="shared" si="134"/>
        <v>34.356790057539612</v>
      </c>
      <c r="U197">
        <f t="shared" si="135"/>
        <v>-37.690993313285702</v>
      </c>
      <c r="V197">
        <f t="shared" si="136"/>
        <v>3.9163595845527928</v>
      </c>
      <c r="W197">
        <f t="shared" si="137"/>
        <v>3.6363072596602728</v>
      </c>
      <c r="X197">
        <f t="shared" si="138"/>
        <v>5.3442120918032927</v>
      </c>
      <c r="Y197">
        <f t="shared" si="139"/>
        <v>3125.2549484731285</v>
      </c>
      <c r="Z197">
        <f t="shared" si="140"/>
        <v>2901.7731932088977</v>
      </c>
      <c r="AA197">
        <f t="shared" si="141"/>
        <v>0</v>
      </c>
      <c r="AF197" s="2">
        <f t="shared" si="119"/>
        <v>7.8920999999496644</v>
      </c>
      <c r="AG197">
        <f t="shared" si="120"/>
        <v>-8.6580000002243196</v>
      </c>
      <c r="AH197">
        <f t="shared" si="142"/>
        <v>7.8920999999496644</v>
      </c>
      <c r="AI197">
        <f t="shared" si="142"/>
        <v>8.6580000002243196</v>
      </c>
      <c r="AJ197">
        <f t="shared" si="143"/>
        <v>11.715212606397282</v>
      </c>
      <c r="AK197">
        <f t="shared" si="113"/>
        <v>-0.73915349142753961</v>
      </c>
      <c r="AL197">
        <f t="shared" si="144"/>
        <v>0.69355975628419353</v>
      </c>
      <c r="AM197">
        <f t="shared" si="121"/>
        <v>-0.7390390845742294</v>
      </c>
      <c r="AN197">
        <f t="shared" si="145"/>
        <v>1.013510682758354</v>
      </c>
      <c r="AO197">
        <f t="shared" si="146"/>
        <v>9.7265224934670947E-4</v>
      </c>
      <c r="AP197">
        <f t="shared" si="147"/>
        <v>1.066534602841909E-3</v>
      </c>
      <c r="AQ197">
        <f t="shared" si="122"/>
        <v>1.4434501921501699E-3</v>
      </c>
      <c r="AR197">
        <f t="shared" si="148"/>
        <v>692.78455566963169</v>
      </c>
      <c r="AS197">
        <v>85</v>
      </c>
      <c r="AT197">
        <f t="shared" si="149"/>
        <v>1.2918173613669255E-3</v>
      </c>
      <c r="AU197">
        <f t="shared" si="150"/>
        <v>-1.6460506223126201E-2</v>
      </c>
    </row>
    <row r="198" spans="1:47" x14ac:dyDescent="0.2">
      <c r="A198" s="3" t="s">
        <v>202</v>
      </c>
      <c r="B198">
        <v>14.7591131</v>
      </c>
      <c r="C198">
        <v>47.221054100000003</v>
      </c>
      <c r="D198">
        <f t="shared" si="151"/>
        <v>7.3200000000994692E-5</v>
      </c>
      <c r="E198">
        <f t="shared" si="151"/>
        <v>-7.7399999995009239E-5</v>
      </c>
      <c r="F198">
        <f t="shared" si="117"/>
        <v>5.5324080982317078E-5</v>
      </c>
      <c r="G198">
        <f t="shared" si="118"/>
        <v>-5.849841349312902E-5</v>
      </c>
      <c r="H198">
        <f t="shared" si="123"/>
        <v>6.1409729890371958</v>
      </c>
      <c r="I198">
        <f t="shared" si="124"/>
        <v>-6.4933238977373211</v>
      </c>
      <c r="J198">
        <f t="shared" si="125"/>
        <v>8.9372705281316751</v>
      </c>
      <c r="K198">
        <f t="shared" si="126"/>
        <v>0.68711951481242206</v>
      </c>
      <c r="L198">
        <f t="shared" si="127"/>
        <v>-0.72654440494985684</v>
      </c>
      <c r="M198">
        <f t="shared" si="128"/>
        <v>0.99999999999999989</v>
      </c>
      <c r="N198">
        <f t="shared" si="129"/>
        <v>1.5198257914107777E-3</v>
      </c>
      <c r="O198">
        <f t="shared" si="130"/>
        <v>1.4111455905438932E-3</v>
      </c>
      <c r="P198">
        <f t="shared" si="131"/>
        <v>2.0739340187066872E-3</v>
      </c>
      <c r="Q198">
        <f t="shared" si="132"/>
        <v>482.17541685516284</v>
      </c>
      <c r="R198">
        <v>51</v>
      </c>
      <c r="S198">
        <f t="shared" si="133"/>
        <v>0.17524059859081717</v>
      </c>
      <c r="T198">
        <f t="shared" si="134"/>
        <v>35.043095255433528</v>
      </c>
      <c r="U198">
        <f t="shared" si="135"/>
        <v>-37.053764652442702</v>
      </c>
      <c r="V198">
        <f t="shared" si="136"/>
        <v>13.094423078013167</v>
      </c>
      <c r="W198">
        <f t="shared" si="137"/>
        <v>13.170978223530913</v>
      </c>
      <c r="X198">
        <f t="shared" si="138"/>
        <v>18.572522260337429</v>
      </c>
      <c r="Y198">
        <f t="shared" si="139"/>
        <v>10449.349616254507</v>
      </c>
      <c r="Z198">
        <f t="shared" si="140"/>
        <v>10510.440622377668</v>
      </c>
      <c r="AA198">
        <f t="shared" si="141"/>
        <v>10510.440622377668</v>
      </c>
      <c r="AB198">
        <f t="shared" si="114"/>
        <v>46.890898429246292</v>
      </c>
      <c r="AC198">
        <f t="shared" si="115"/>
        <v>52.12146932509846</v>
      </c>
      <c r="AD198">
        <f t="shared" si="116"/>
        <v>70.109941663854428</v>
      </c>
      <c r="AF198" s="2">
        <f t="shared" si="119"/>
        <v>8.1252000001104108</v>
      </c>
      <c r="AG198">
        <f t="shared" si="120"/>
        <v>-8.5913999994460255</v>
      </c>
      <c r="AH198">
        <f t="shared" si="142"/>
        <v>8.1252000001104108</v>
      </c>
      <c r="AI198">
        <f t="shared" si="142"/>
        <v>8.5913999994460255</v>
      </c>
      <c r="AJ198">
        <f t="shared" si="143"/>
        <v>11.825017082113471</v>
      </c>
      <c r="AK198">
        <f t="shared" si="113"/>
        <v>-0.75751694407224757</v>
      </c>
      <c r="AL198">
        <f t="shared" si="144"/>
        <v>0.70495458417738077</v>
      </c>
      <c r="AM198">
        <f t="shared" si="121"/>
        <v>-0.72654440494985695</v>
      </c>
      <c r="AN198">
        <f t="shared" si="145"/>
        <v>1.0123377589108515</v>
      </c>
      <c r="AO198">
        <f t="shared" si="146"/>
        <v>-2.2215037669778397E-4</v>
      </c>
      <c r="AP198">
        <f t="shared" si="147"/>
        <v>3.6931711856108404E-3</v>
      </c>
      <c r="AQ198">
        <f t="shared" si="122"/>
        <v>3.6998465098018792E-3</v>
      </c>
      <c r="AR198">
        <f t="shared" si="148"/>
        <v>270.28148258332703</v>
      </c>
      <c r="AS198">
        <v>85</v>
      </c>
      <c r="AT198">
        <f t="shared" si="149"/>
        <v>-4.8718083168961899E-3</v>
      </c>
      <c r="AU198">
        <f t="shared" si="150"/>
        <v>1.605343125189047E-2</v>
      </c>
    </row>
    <row r="199" spans="1:47" x14ac:dyDescent="0.2">
      <c r="A199" s="3" t="s">
        <v>203</v>
      </c>
      <c r="B199">
        <v>14.759188200000001</v>
      </c>
      <c r="C199">
        <v>47.2209839</v>
      </c>
      <c r="D199">
        <f t="shared" si="151"/>
        <v>7.5100000000105638E-5</v>
      </c>
      <c r="E199">
        <f t="shared" si="151"/>
        <v>-7.0200000003239893E-5</v>
      </c>
      <c r="F199">
        <f t="shared" si="117"/>
        <v>5.6760088548106529E-5</v>
      </c>
      <c r="G199">
        <f t="shared" si="118"/>
        <v>-5.3056700615917043E-5</v>
      </c>
      <c r="H199">
        <f t="shared" si="123"/>
        <v>6.3003698288398251</v>
      </c>
      <c r="I199">
        <f t="shared" si="124"/>
        <v>-5.8892937683667919</v>
      </c>
      <c r="J199">
        <f t="shared" si="125"/>
        <v>8.6242936563105914</v>
      </c>
      <c r="K199">
        <f t="shared" si="126"/>
        <v>0.73053748862432366</v>
      </c>
      <c r="L199">
        <f t="shared" si="127"/>
        <v>-0.68287259259283939</v>
      </c>
      <c r="M199">
        <f t="shared" si="128"/>
        <v>0.99999999999999989</v>
      </c>
      <c r="N199">
        <f t="shared" si="129"/>
        <v>4.8580798438668353E-3</v>
      </c>
      <c r="O199">
        <f t="shared" si="130"/>
        <v>4.8864820886368515E-3</v>
      </c>
      <c r="P199">
        <f t="shared" si="131"/>
        <v>6.8904750904385378E-3</v>
      </c>
      <c r="Q199">
        <f t="shared" si="132"/>
        <v>145.12787389473837</v>
      </c>
      <c r="R199">
        <v>51</v>
      </c>
      <c r="S199">
        <f t="shared" si="133"/>
        <v>0.16910379718256061</v>
      </c>
      <c r="T199">
        <f t="shared" si="134"/>
        <v>37.257411919840507</v>
      </c>
      <c r="U199">
        <f t="shared" si="135"/>
        <v>-34.826502222234808</v>
      </c>
      <c r="V199">
        <f t="shared" si="136"/>
        <v>-10.203809751234754</v>
      </c>
      <c r="W199">
        <f t="shared" si="137"/>
        <v>-10.396478126444306</v>
      </c>
      <c r="X199">
        <f t="shared" si="138"/>
        <v>14.567240331408978</v>
      </c>
      <c r="Y199">
        <f t="shared" si="139"/>
        <v>-8142.6401814853334</v>
      </c>
      <c r="Z199">
        <f t="shared" si="140"/>
        <v>-8296.3895449025567</v>
      </c>
      <c r="AA199">
        <f t="shared" si="141"/>
        <v>0</v>
      </c>
      <c r="AF199" s="2">
        <f t="shared" si="119"/>
        <v>8.3361000000117258</v>
      </c>
      <c r="AG199">
        <f t="shared" si="120"/>
        <v>-7.7922000003596281</v>
      </c>
      <c r="AH199">
        <f t="shared" si="142"/>
        <v>8.3361000000117258</v>
      </c>
      <c r="AI199">
        <f t="shared" si="142"/>
        <v>7.7922000003596281</v>
      </c>
      <c r="AJ199">
        <f t="shared" si="143"/>
        <v>11.410913375177294</v>
      </c>
      <c r="AK199">
        <f t="shared" ref="AK199:AK230" si="152">ATAN(AF199/AG199)</f>
        <v>-0.81910871903109628</v>
      </c>
      <c r="AL199">
        <f t="shared" si="144"/>
        <v>0.70232765217813153</v>
      </c>
      <c r="AM199">
        <f t="shared" si="121"/>
        <v>-0.6828725925928395</v>
      </c>
      <c r="AN199">
        <f t="shared" si="145"/>
        <v>0.9795810883885584</v>
      </c>
      <c r="AO199">
        <f t="shared" si="146"/>
        <v>1.6641636257642423E-2</v>
      </c>
      <c r="AP199">
        <f t="shared" si="147"/>
        <v>-3.0466282103945911E-3</v>
      </c>
      <c r="AQ199">
        <f t="shared" si="122"/>
        <v>1.6918215059043642E-2</v>
      </c>
      <c r="AR199">
        <f t="shared" si="148"/>
        <v>59.107890312899727</v>
      </c>
      <c r="AS199">
        <v>85</v>
      </c>
      <c r="AT199">
        <f t="shared" si="149"/>
        <v>1.1393884073799775E-3</v>
      </c>
      <c r="AU199">
        <f t="shared" si="150"/>
        <v>7.7063303103083847E-2</v>
      </c>
    </row>
    <row r="200" spans="1:47" x14ac:dyDescent="0.2">
      <c r="A200" s="3" t="s">
        <v>204</v>
      </c>
      <c r="B200">
        <v>14.759260400000001</v>
      </c>
      <c r="C200">
        <v>47.220909499999998</v>
      </c>
      <c r="D200">
        <f t="shared" si="151"/>
        <v>7.2199999999966735E-5</v>
      </c>
      <c r="E200">
        <f t="shared" si="151"/>
        <v>-7.4400000002583511E-5</v>
      </c>
      <c r="F200">
        <f t="shared" si="117"/>
        <v>5.4568287525507841E-5</v>
      </c>
      <c r="G200">
        <f t="shared" si="118"/>
        <v>-5.6231033130756667E-5</v>
      </c>
      <c r="H200">
        <f t="shared" si="123"/>
        <v>6.0570799153313706</v>
      </c>
      <c r="I200">
        <f t="shared" si="124"/>
        <v>-6.2416446775139898</v>
      </c>
      <c r="J200">
        <f t="shared" si="125"/>
        <v>8.6974907519956233</v>
      </c>
      <c r="K200">
        <f t="shared" si="126"/>
        <v>0.69641694231656237</v>
      </c>
      <c r="L200">
        <f t="shared" si="127"/>
        <v>-0.7176374031880236</v>
      </c>
      <c r="M200">
        <f t="shared" si="128"/>
        <v>1</v>
      </c>
      <c r="N200">
        <f t="shared" si="129"/>
        <v>-3.9563293722952621E-3</v>
      </c>
      <c r="O200">
        <f t="shared" si="130"/>
        <v>-4.031032798813154E-3</v>
      </c>
      <c r="P200">
        <f t="shared" si="131"/>
        <v>5.6481649698989526E-3</v>
      </c>
      <c r="Q200">
        <f t="shared" si="132"/>
        <v>177.04865302790373</v>
      </c>
      <c r="R200">
        <v>51</v>
      </c>
      <c r="S200">
        <f t="shared" si="133"/>
        <v>0.17053903435285536</v>
      </c>
      <c r="T200">
        <f t="shared" si="134"/>
        <v>35.517264058144683</v>
      </c>
      <c r="U200">
        <f t="shared" si="135"/>
        <v>-36.599507562589203</v>
      </c>
      <c r="V200">
        <f t="shared" si="136"/>
        <v>8.3190809660808345</v>
      </c>
      <c r="W200">
        <f t="shared" si="137"/>
        <v>8.4744364577928764</v>
      </c>
      <c r="X200">
        <f t="shared" si="138"/>
        <v>11.87531815983797</v>
      </c>
      <c r="Y200">
        <f t="shared" si="139"/>
        <v>6638.6266109325061</v>
      </c>
      <c r="Z200">
        <f t="shared" si="140"/>
        <v>6762.6002933187156</v>
      </c>
      <c r="AA200">
        <f t="shared" si="141"/>
        <v>6762.6002933187156</v>
      </c>
      <c r="AB200">
        <f t="shared" si="114"/>
        <v>75.818233487530563</v>
      </c>
      <c r="AC200">
        <f t="shared" si="115"/>
        <v>79.033217164088356</v>
      </c>
      <c r="AD200">
        <f t="shared" si="116"/>
        <v>109.52010748933573</v>
      </c>
      <c r="AF200" s="2">
        <f t="shared" si="119"/>
        <v>8.0141999999963076</v>
      </c>
      <c r="AG200">
        <f t="shared" si="120"/>
        <v>-8.2584000002867697</v>
      </c>
      <c r="AH200">
        <f t="shared" si="142"/>
        <v>8.0141999999963076</v>
      </c>
      <c r="AI200">
        <f t="shared" si="142"/>
        <v>8.2584000002867697</v>
      </c>
      <c r="AJ200">
        <f t="shared" si="143"/>
        <v>11.507761389804593</v>
      </c>
      <c r="AK200">
        <f t="shared" si="152"/>
        <v>-0.77039246848075293</v>
      </c>
      <c r="AL200">
        <f t="shared" si="144"/>
        <v>0.89222392193529887</v>
      </c>
      <c r="AM200">
        <f t="shared" si="121"/>
        <v>-0.7176374031880236</v>
      </c>
      <c r="AN200">
        <f t="shared" si="145"/>
        <v>1.1450183270708187</v>
      </c>
      <c r="AO200">
        <f t="shared" si="146"/>
        <v>-1.0013925669392226E-2</v>
      </c>
      <c r="AP200">
        <f t="shared" si="147"/>
        <v>3.0080677076529164E-3</v>
      </c>
      <c r="AQ200">
        <f t="shared" si="122"/>
        <v>1.0455963783694778E-2</v>
      </c>
      <c r="AR200">
        <f t="shared" si="148"/>
        <v>95.639198900001773</v>
      </c>
      <c r="AS200">
        <v>85</v>
      </c>
      <c r="AT200">
        <f t="shared" si="149"/>
        <v>2.9995691331442215E-2</v>
      </c>
      <c r="AU200">
        <f t="shared" si="150"/>
        <v>-3.4482148720832058E-2</v>
      </c>
    </row>
    <row r="201" spans="1:47" x14ac:dyDescent="0.2">
      <c r="A201" s="3" t="s">
        <v>205</v>
      </c>
      <c r="B201">
        <v>14.7593529</v>
      </c>
      <c r="C201">
        <v>47.220823000000003</v>
      </c>
      <c r="D201">
        <f t="shared" si="151"/>
        <v>9.2499999999162696E-5</v>
      </c>
      <c r="E201">
        <f t="shared" si="151"/>
        <v>-8.6499999994771315E-5</v>
      </c>
      <c r="F201">
        <f t="shared" si="117"/>
        <v>6.99108946823561E-5</v>
      </c>
      <c r="G201">
        <f t="shared" si="118"/>
        <v>-6.5376133942843245E-5</v>
      </c>
      <c r="H201">
        <f t="shared" si="123"/>
        <v>7.7601093097415275</v>
      </c>
      <c r="I201">
        <f t="shared" si="124"/>
        <v>-7.2567508676556001</v>
      </c>
      <c r="J201">
        <f t="shared" si="125"/>
        <v>10.624487265480505</v>
      </c>
      <c r="K201">
        <f t="shared" si="126"/>
        <v>0.73039847625913334</v>
      </c>
      <c r="L201">
        <f t="shared" si="127"/>
        <v>-0.68302127776397736</v>
      </c>
      <c r="M201">
        <f t="shared" si="128"/>
        <v>1</v>
      </c>
      <c r="N201">
        <f t="shared" si="129"/>
        <v>3.9070503104328075E-3</v>
      </c>
      <c r="O201">
        <f t="shared" si="130"/>
        <v>3.9800129038485765E-3</v>
      </c>
      <c r="P201">
        <f t="shared" si="131"/>
        <v>5.5772345156945196E-3</v>
      </c>
      <c r="Q201">
        <f t="shared" si="132"/>
        <v>179.30033194515443</v>
      </c>
      <c r="R201">
        <v>51</v>
      </c>
      <c r="S201">
        <f t="shared" si="133"/>
        <v>0.20832327971530404</v>
      </c>
      <c r="T201">
        <f t="shared" si="134"/>
        <v>37.250322289215802</v>
      </c>
      <c r="U201">
        <f t="shared" si="135"/>
        <v>-34.834085165962847</v>
      </c>
      <c r="V201">
        <f t="shared" si="136"/>
        <v>-5.804710793428117</v>
      </c>
      <c r="W201">
        <f t="shared" si="137"/>
        <v>-5.9782776147232193</v>
      </c>
      <c r="X201">
        <f t="shared" si="138"/>
        <v>8.3327348832206116</v>
      </c>
      <c r="Y201">
        <f t="shared" si="139"/>
        <v>-4632.1592131556372</v>
      </c>
      <c r="Z201">
        <f t="shared" si="140"/>
        <v>-4770.6655365491288</v>
      </c>
      <c r="AA201">
        <f t="shared" si="141"/>
        <v>0</v>
      </c>
      <c r="AF201" s="2">
        <f t="shared" si="119"/>
        <v>10.267499999907059</v>
      </c>
      <c r="AG201">
        <f t="shared" si="120"/>
        <v>-9.601499999419616</v>
      </c>
      <c r="AH201">
        <f t="shared" si="142"/>
        <v>10.267499999907059</v>
      </c>
      <c r="AI201">
        <f t="shared" si="142"/>
        <v>9.601499999419616</v>
      </c>
      <c r="AJ201">
        <f t="shared" si="143"/>
        <v>14.057395152977181</v>
      </c>
      <c r="AK201">
        <f t="shared" si="152"/>
        <v>-0.81890517120395201</v>
      </c>
      <c r="AL201">
        <f t="shared" si="144"/>
        <v>0.77698605475669391</v>
      </c>
      <c r="AM201">
        <f t="shared" si="121"/>
        <v>-0.68302127776397736</v>
      </c>
      <c r="AN201">
        <f t="shared" si="145"/>
        <v>1.0345169864070423</v>
      </c>
      <c r="AO201">
        <f t="shared" si="146"/>
        <v>-1.123357816494641E-2</v>
      </c>
      <c r="AP201">
        <f t="shared" si="147"/>
        <v>-1.9166044013855933E-3</v>
      </c>
      <c r="AQ201">
        <f t="shared" si="122"/>
        <v>1.1395905002208967E-2</v>
      </c>
      <c r="AR201">
        <f t="shared" si="148"/>
        <v>87.750819246576853</v>
      </c>
      <c r="AS201">
        <v>85</v>
      </c>
      <c r="AT201">
        <f t="shared" si="149"/>
        <v>1.7083873528487479E-2</v>
      </c>
      <c r="AU201">
        <f t="shared" si="150"/>
        <v>-0.13226886760406228</v>
      </c>
    </row>
    <row r="202" spans="1:47" x14ac:dyDescent="0.2">
      <c r="A202" s="3" t="s">
        <v>206</v>
      </c>
      <c r="B202">
        <v>14.7594513</v>
      </c>
      <c r="C202">
        <v>47.220723800000002</v>
      </c>
      <c r="D202">
        <f t="shared" si="151"/>
        <v>9.8400000000609111E-5</v>
      </c>
      <c r="E202">
        <f t="shared" si="151"/>
        <v>-9.9200000001076205E-5</v>
      </c>
      <c r="F202">
        <f t="shared" si="117"/>
        <v>7.4370076074039938E-5</v>
      </c>
      <c r="G202">
        <f t="shared" si="118"/>
        <v>-7.4974710839218817E-5</v>
      </c>
      <c r="H202">
        <f t="shared" si="123"/>
        <v>8.2550784442184337</v>
      </c>
      <c r="I202">
        <f t="shared" si="124"/>
        <v>-8.3221929031532884</v>
      </c>
      <c r="J202">
        <f t="shared" si="125"/>
        <v>11.721997049884239</v>
      </c>
      <c r="K202">
        <f t="shared" si="126"/>
        <v>0.70423822912495593</v>
      </c>
      <c r="L202">
        <f t="shared" si="127"/>
        <v>-0.70996374318618982</v>
      </c>
      <c r="M202">
        <f t="shared" si="128"/>
        <v>1</v>
      </c>
      <c r="N202">
        <f t="shared" si="129"/>
        <v>-2.4622597289163666E-3</v>
      </c>
      <c r="O202">
        <f t="shared" si="130"/>
        <v>-2.5358838265776727E-3</v>
      </c>
      <c r="P202">
        <f t="shared" si="131"/>
        <v>3.5346046107791913E-3</v>
      </c>
      <c r="Q202">
        <f t="shared" si="132"/>
        <v>282.91707563283961</v>
      </c>
      <c r="R202">
        <v>51</v>
      </c>
      <c r="S202">
        <f t="shared" si="133"/>
        <v>0.22984307940949489</v>
      </c>
      <c r="T202">
        <f t="shared" si="134"/>
        <v>35.916149685372751</v>
      </c>
      <c r="U202">
        <f t="shared" si="135"/>
        <v>-36.208150902495682</v>
      </c>
      <c r="V202">
        <f t="shared" si="136"/>
        <v>13.147296267695108</v>
      </c>
      <c r="W202">
        <f t="shared" si="137"/>
        <v>14.004109757208905</v>
      </c>
      <c r="X202">
        <f t="shared" si="138"/>
        <v>19.208500442317288</v>
      </c>
      <c r="Y202">
        <f t="shared" si="139"/>
        <v>10491.542421620696</v>
      </c>
      <c r="Z202">
        <f t="shared" si="140"/>
        <v>11175.279586252705</v>
      </c>
      <c r="AA202">
        <f t="shared" si="141"/>
        <v>11175.279586252705</v>
      </c>
      <c r="AB202">
        <f t="shared" si="114"/>
        <v>49.058368426356672</v>
      </c>
      <c r="AC202">
        <f t="shared" si="115"/>
        <v>46.808765944690592</v>
      </c>
      <c r="AD202">
        <f t="shared" si="116"/>
        <v>67.806961898620514</v>
      </c>
      <c r="AF202" s="2">
        <f t="shared" si="119"/>
        <v>10.922400000067611</v>
      </c>
      <c r="AG202">
        <f t="shared" si="120"/>
        <v>-11.011200000119459</v>
      </c>
      <c r="AH202">
        <f t="shared" si="142"/>
        <v>10.922400000067611</v>
      </c>
      <c r="AI202">
        <f t="shared" si="142"/>
        <v>11.011200000119459</v>
      </c>
      <c r="AJ202">
        <f t="shared" si="143"/>
        <v>15.509524402898617</v>
      </c>
      <c r="AK202">
        <f t="shared" si="152"/>
        <v>-0.7813496025190908</v>
      </c>
      <c r="AL202">
        <f t="shared" si="144"/>
        <v>0.61907120751018596</v>
      </c>
      <c r="AM202">
        <f t="shared" si="121"/>
        <v>-0.70996374318618993</v>
      </c>
      <c r="AN202">
        <f t="shared" si="145"/>
        <v>0.94196479584274584</v>
      </c>
      <c r="AO202">
        <f t="shared" si="146"/>
        <v>6.7240580083799545E-3</v>
      </c>
      <c r="AP202">
        <f t="shared" si="147"/>
        <v>3.3457264103375372E-3</v>
      </c>
      <c r="AQ202">
        <f t="shared" si="122"/>
        <v>7.5104488090185859E-3</v>
      </c>
      <c r="AR202">
        <f t="shared" si="148"/>
        <v>133.14783515989015</v>
      </c>
      <c r="AS202">
        <v>85</v>
      </c>
      <c r="AT202">
        <f t="shared" si="149"/>
        <v>-3.2444116543518219E-2</v>
      </c>
      <c r="AU202">
        <f t="shared" si="150"/>
        <v>8.973487035313335E-2</v>
      </c>
    </row>
    <row r="203" spans="1:47" x14ac:dyDescent="0.2">
      <c r="A203" s="3" t="s">
        <v>207</v>
      </c>
      <c r="B203">
        <v>14.7595378</v>
      </c>
      <c r="C203">
        <v>47.220648199999999</v>
      </c>
      <c r="D203">
        <f t="shared" si="151"/>
        <v>8.6500000000100385E-5</v>
      </c>
      <c r="E203">
        <f t="shared" si="151"/>
        <v>-7.5600000002395973E-5</v>
      </c>
      <c r="F203">
        <f t="shared" si="117"/>
        <v>6.5376133946870921E-5</v>
      </c>
      <c r="G203">
        <f t="shared" si="118"/>
        <v>-5.7137985277853701E-5</v>
      </c>
      <c r="H203">
        <f t="shared" si="123"/>
        <v>7.2567508681026727</v>
      </c>
      <c r="I203">
        <f t="shared" si="124"/>
        <v>-6.3423163658417607</v>
      </c>
      <c r="J203">
        <f t="shared" si="125"/>
        <v>9.6377077174052719</v>
      </c>
      <c r="K203">
        <f t="shared" si="126"/>
        <v>0.75295403024074936</v>
      </c>
      <c r="L203">
        <f t="shared" si="127"/>
        <v>-0.65807311777963751</v>
      </c>
      <c r="M203">
        <f t="shared" si="128"/>
        <v>1</v>
      </c>
      <c r="N203">
        <f t="shared" si="129"/>
        <v>4.1559301634762425E-3</v>
      </c>
      <c r="O203">
        <f t="shared" si="130"/>
        <v>4.4267734572638173E-3</v>
      </c>
      <c r="P203">
        <f t="shared" si="131"/>
        <v>6.0719089885823488E-3</v>
      </c>
      <c r="Q203">
        <f t="shared" si="132"/>
        <v>164.69285061426407</v>
      </c>
      <c r="R203">
        <v>51</v>
      </c>
      <c r="S203">
        <f t="shared" si="133"/>
        <v>0.18897466112559358</v>
      </c>
      <c r="T203">
        <f t="shared" si="134"/>
        <v>38.400655542278216</v>
      </c>
      <c r="U203">
        <f t="shared" si="135"/>
        <v>-33.56172900676151</v>
      </c>
      <c r="V203">
        <f t="shared" si="136"/>
        <v>-9.4088041815914636</v>
      </c>
      <c r="W203">
        <f t="shared" si="137"/>
        <v>-10.218004727434549</v>
      </c>
      <c r="X203">
        <f t="shared" si="138"/>
        <v>13.890040199272564</v>
      </c>
      <c r="Y203">
        <f t="shared" si="139"/>
        <v>-7508.225736909988</v>
      </c>
      <c r="Z203">
        <f t="shared" si="140"/>
        <v>-8153.9677724927697</v>
      </c>
      <c r="AA203">
        <f t="shared" si="141"/>
        <v>0</v>
      </c>
      <c r="AF203" s="2">
        <f t="shared" si="119"/>
        <v>9.6015000000111428</v>
      </c>
      <c r="AG203">
        <f t="shared" si="120"/>
        <v>-8.391600000265953</v>
      </c>
      <c r="AH203">
        <f t="shared" si="142"/>
        <v>9.6015000000111428</v>
      </c>
      <c r="AI203">
        <f t="shared" si="142"/>
        <v>8.391600000265953</v>
      </c>
      <c r="AJ203">
        <f t="shared" si="143"/>
        <v>12.751774496699568</v>
      </c>
      <c r="AK203">
        <f t="shared" si="152"/>
        <v>-0.85253953377731695</v>
      </c>
      <c r="AL203">
        <f t="shared" si="144"/>
        <v>0.72335814927766073</v>
      </c>
      <c r="AM203">
        <f t="shared" si="121"/>
        <v>-0.65807311777963751</v>
      </c>
      <c r="AN203">
        <f t="shared" si="145"/>
        <v>0.97790962796703007</v>
      </c>
      <c r="AO203">
        <f t="shared" si="146"/>
        <v>-8.9693926420623491E-3</v>
      </c>
      <c r="AP203">
        <f t="shared" si="147"/>
        <v>-2.9920272864340011E-3</v>
      </c>
      <c r="AQ203">
        <f t="shared" si="122"/>
        <v>9.4552753344494325E-3</v>
      </c>
      <c r="AR203">
        <f t="shared" si="148"/>
        <v>105.76106613803104</v>
      </c>
      <c r="AS203">
        <v>85</v>
      </c>
      <c r="AT203">
        <f t="shared" si="149"/>
        <v>1.1570463640427295E-3</v>
      </c>
      <c r="AU203">
        <f t="shared" si="150"/>
        <v>-5.9115643073831096E-2</v>
      </c>
    </row>
    <row r="204" spans="1:47" x14ac:dyDescent="0.2">
      <c r="A204" s="3" t="s">
        <v>208</v>
      </c>
      <c r="B204">
        <v>14.7596209</v>
      </c>
      <c r="C204">
        <v>47.220567600000003</v>
      </c>
      <c r="D204">
        <f t="shared" si="151"/>
        <v>8.3099999999447505E-5</v>
      </c>
      <c r="E204">
        <f t="shared" si="151"/>
        <v>-8.0599999996877614E-5</v>
      </c>
      <c r="F204">
        <f t="shared" si="117"/>
        <v>6.2806436195867615E-5</v>
      </c>
      <c r="G204">
        <f t="shared" si="118"/>
        <v>-6.0916952553844529E-5</v>
      </c>
      <c r="H204">
        <f t="shared" si="123"/>
        <v>6.9715144177413055</v>
      </c>
      <c r="I204">
        <f t="shared" si="124"/>
        <v>-6.7617817334767425</v>
      </c>
      <c r="J204">
        <f t="shared" si="125"/>
        <v>9.7120392033781791</v>
      </c>
      <c r="K204">
        <f t="shared" si="126"/>
        <v>0.7178218983420469</v>
      </c>
      <c r="L204">
        <f t="shared" si="127"/>
        <v>-0.6962267750242157</v>
      </c>
      <c r="M204">
        <f t="shared" si="128"/>
        <v>0.99999999999999989</v>
      </c>
      <c r="N204">
        <f t="shared" si="129"/>
        <v>-3.6452788286218088E-3</v>
      </c>
      <c r="O204">
        <f t="shared" si="130"/>
        <v>-3.9587896171279805E-3</v>
      </c>
      <c r="P204">
        <f t="shared" si="131"/>
        <v>5.3814563986971679E-3</v>
      </c>
      <c r="Q204">
        <f t="shared" si="132"/>
        <v>185.82330245063335</v>
      </c>
      <c r="R204">
        <v>51</v>
      </c>
      <c r="S204">
        <f t="shared" si="133"/>
        <v>0.19043214124270938</v>
      </c>
      <c r="T204">
        <f t="shared" si="134"/>
        <v>36.608916815444395</v>
      </c>
      <c r="U204">
        <f t="shared" si="135"/>
        <v>-35.507565526234998</v>
      </c>
      <c r="V204">
        <f t="shared" si="136"/>
        <v>-3.3320158231240296</v>
      </c>
      <c r="W204">
        <f t="shared" si="137"/>
        <v>-3.3832903702756552</v>
      </c>
      <c r="X204">
        <f t="shared" si="138"/>
        <v>4.7485769631700068</v>
      </c>
      <c r="Y204">
        <f t="shared" si="139"/>
        <v>-2658.9486268529754</v>
      </c>
      <c r="Z204">
        <f t="shared" si="140"/>
        <v>-2699.865715479973</v>
      </c>
      <c r="AA204">
        <f t="shared" si="141"/>
        <v>0</v>
      </c>
      <c r="AF204" s="2">
        <f t="shared" si="119"/>
        <v>9.224099999938673</v>
      </c>
      <c r="AG204">
        <f t="shared" si="120"/>
        <v>-8.9465999996534151</v>
      </c>
      <c r="AH204">
        <f t="shared" si="142"/>
        <v>9.224099999938673</v>
      </c>
      <c r="AI204">
        <f t="shared" si="142"/>
        <v>8.9465999996534151</v>
      </c>
      <c r="AJ204">
        <f t="shared" si="143"/>
        <v>12.8501234376432</v>
      </c>
      <c r="AK204">
        <f t="shared" si="152"/>
        <v>-0.80066881503013176</v>
      </c>
      <c r="AL204">
        <f t="shared" si="144"/>
        <v>0.60898247693372531</v>
      </c>
      <c r="AM204">
        <f t="shared" si="121"/>
        <v>-0.69622677502421582</v>
      </c>
      <c r="AN204">
        <f t="shared" si="145"/>
        <v>0.92498182656361161</v>
      </c>
      <c r="AO204">
        <f t="shared" si="146"/>
        <v>2.3284676710699902E-3</v>
      </c>
      <c r="AP204">
        <f t="shared" si="147"/>
        <v>-8.4668495327132147E-4</v>
      </c>
      <c r="AQ204">
        <f t="shared" si="122"/>
        <v>2.4776273136438748E-3</v>
      </c>
      <c r="AR204">
        <f t="shared" si="148"/>
        <v>403.61195345771699</v>
      </c>
      <c r="AS204">
        <v>85</v>
      </c>
      <c r="AT204">
        <f t="shared" si="149"/>
        <v>-2.0978767121753058E-2</v>
      </c>
      <c r="AU204">
        <f t="shared" si="150"/>
        <v>9.4658992418578634E-3</v>
      </c>
    </row>
    <row r="205" spans="1:47" x14ac:dyDescent="0.2">
      <c r="A205" s="3" t="s">
        <v>209</v>
      </c>
      <c r="B205">
        <v>14.759691399999999</v>
      </c>
      <c r="C205">
        <v>47.220497100000003</v>
      </c>
      <c r="D205">
        <f t="shared" si="151"/>
        <v>7.0499999999640295E-5</v>
      </c>
      <c r="E205">
        <f t="shared" si="151"/>
        <v>-7.0499999999640295E-5</v>
      </c>
      <c r="F205">
        <f t="shared" si="117"/>
        <v>5.3283438650006182E-5</v>
      </c>
      <c r="G205">
        <f t="shared" si="118"/>
        <v>-5.3283438650006182E-5</v>
      </c>
      <c r="H205">
        <f t="shared" si="123"/>
        <v>5.9144616901506861</v>
      </c>
      <c r="I205">
        <f t="shared" si="124"/>
        <v>-5.9144616901506861</v>
      </c>
      <c r="J205">
        <f t="shared" si="125"/>
        <v>8.3643119363471978</v>
      </c>
      <c r="K205">
        <f t="shared" si="126"/>
        <v>0.70710678118654757</v>
      </c>
      <c r="L205">
        <f t="shared" si="127"/>
        <v>-0.70710678118654757</v>
      </c>
      <c r="M205">
        <f t="shared" si="128"/>
        <v>1</v>
      </c>
      <c r="N205">
        <f t="shared" si="129"/>
        <v>-1.1032819092999797E-3</v>
      </c>
      <c r="O205">
        <f t="shared" si="130"/>
        <v>-1.1202597039092913E-3</v>
      </c>
      <c r="P205">
        <f t="shared" si="131"/>
        <v>1.5723271846506826E-3</v>
      </c>
      <c r="Q205">
        <f t="shared" si="132"/>
        <v>635.99994311754256</v>
      </c>
      <c r="R205">
        <v>51</v>
      </c>
      <c r="S205">
        <f t="shared" si="133"/>
        <v>0.16400611639896467</v>
      </c>
      <c r="T205">
        <f t="shared" si="134"/>
        <v>36.062445840513924</v>
      </c>
      <c r="U205">
        <f t="shared" si="135"/>
        <v>-36.062445840513924</v>
      </c>
      <c r="V205">
        <f t="shared" si="136"/>
        <v>10.978013245304325</v>
      </c>
      <c r="W205">
        <f t="shared" si="137"/>
        <v>11.474673835982518</v>
      </c>
      <c r="X205">
        <f t="shared" si="138"/>
        <v>15.880331056255059</v>
      </c>
      <c r="Y205">
        <f t="shared" si="139"/>
        <v>8760.454569752852</v>
      </c>
      <c r="Z205">
        <f t="shared" si="140"/>
        <v>9156.7897211140498</v>
      </c>
      <c r="AA205">
        <f t="shared" si="141"/>
        <v>9156.7897211140498</v>
      </c>
      <c r="AB205">
        <f t="shared" si="114"/>
        <v>59.232029099448781</v>
      </c>
      <c r="AC205">
        <f t="shared" si="115"/>
        <v>56.668277398956008</v>
      </c>
      <c r="AD205">
        <f t="shared" si="116"/>
        <v>81.973940582376386</v>
      </c>
      <c r="AF205" s="2">
        <f t="shared" si="119"/>
        <v>7.8254999999600727</v>
      </c>
      <c r="AG205">
        <f t="shared" si="120"/>
        <v>-7.8254999999600727</v>
      </c>
      <c r="AH205">
        <f t="shared" si="142"/>
        <v>7.8254999999600727</v>
      </c>
      <c r="AI205">
        <f t="shared" si="142"/>
        <v>7.8254999999600727</v>
      </c>
      <c r="AJ205">
        <f t="shared" si="143"/>
        <v>11.06692823229419</v>
      </c>
      <c r="AK205">
        <f t="shared" si="152"/>
        <v>-0.78539816339744828</v>
      </c>
      <c r="AL205">
        <f t="shared" si="144"/>
        <v>0.63890357392753627</v>
      </c>
      <c r="AM205">
        <f t="shared" si="121"/>
        <v>-0.70710678118654746</v>
      </c>
      <c r="AN205">
        <f t="shared" si="145"/>
        <v>0.95299411161736913</v>
      </c>
      <c r="AO205">
        <f t="shared" si="146"/>
        <v>1.1123079585577194E-2</v>
      </c>
      <c r="AP205">
        <f t="shared" si="147"/>
        <v>2.887811561855063E-3</v>
      </c>
      <c r="AQ205">
        <f t="shared" si="122"/>
        <v>1.1491838629386852E-2</v>
      </c>
      <c r="AR205">
        <f t="shared" si="148"/>
        <v>87.018277253111322</v>
      </c>
      <c r="AS205">
        <v>85</v>
      </c>
      <c r="AT205">
        <f t="shared" si="149"/>
        <v>-1.743426740563888E-2</v>
      </c>
      <c r="AU205">
        <f t="shared" si="150"/>
        <v>6.5044963737356576E-2</v>
      </c>
    </row>
    <row r="206" spans="1:47" x14ac:dyDescent="0.2">
      <c r="A206" s="3" t="s">
        <v>210</v>
      </c>
      <c r="B206">
        <v>14.7597551</v>
      </c>
      <c r="C206">
        <v>47.220438799999997</v>
      </c>
      <c r="D206">
        <f t="shared" si="151"/>
        <v>6.370000000011089E-5</v>
      </c>
      <c r="E206">
        <f t="shared" si="151"/>
        <v>-5.8300000006283881E-5</v>
      </c>
      <c r="F206">
        <f t="shared" si="117"/>
        <v>4.814404314934213E-5</v>
      </c>
      <c r="G206">
        <f t="shared" si="118"/>
        <v>-4.4062758491433147E-5</v>
      </c>
      <c r="H206">
        <f t="shared" si="123"/>
        <v>5.3439887895769767</v>
      </c>
      <c r="I206">
        <f t="shared" si="124"/>
        <v>-4.8909661925490795</v>
      </c>
      <c r="J206">
        <f t="shared" si="125"/>
        <v>7.2442919929957572</v>
      </c>
      <c r="K206">
        <f t="shared" si="126"/>
        <v>0.73768268793470571</v>
      </c>
      <c r="L206">
        <f t="shared" si="127"/>
        <v>-0.67514757788310809</v>
      </c>
      <c r="M206">
        <f t="shared" si="128"/>
        <v>0.99999999999999989</v>
      </c>
      <c r="N206">
        <f t="shared" si="129"/>
        <v>3.6555196626862083E-3</v>
      </c>
      <c r="O206">
        <f t="shared" si="130"/>
        <v>3.8209004574016976E-3</v>
      </c>
      <c r="P206">
        <f t="shared" si="131"/>
        <v>5.2879206035697998E-3</v>
      </c>
      <c r="Q206">
        <f t="shared" si="132"/>
        <v>189.11025239768432</v>
      </c>
      <c r="R206">
        <v>51</v>
      </c>
      <c r="S206">
        <f t="shared" si="133"/>
        <v>0.14204494103913248</v>
      </c>
      <c r="T206">
        <f t="shared" si="134"/>
        <v>37.621817084669992</v>
      </c>
      <c r="U206">
        <f t="shared" si="135"/>
        <v>-34.432526472038511</v>
      </c>
      <c r="V206">
        <f t="shared" si="136"/>
        <v>-6.6807172849891661</v>
      </c>
      <c r="W206">
        <f t="shared" si="137"/>
        <v>-7.0917000116253854</v>
      </c>
      <c r="X206">
        <f t="shared" si="138"/>
        <v>9.7429047258423136</v>
      </c>
      <c r="Y206">
        <f t="shared" si="139"/>
        <v>-5331.2123934213541</v>
      </c>
      <c r="Z206">
        <f t="shared" si="140"/>
        <v>-5659.1766092770577</v>
      </c>
      <c r="AA206">
        <f t="shared" si="141"/>
        <v>0</v>
      </c>
      <c r="AF206" s="2">
        <f t="shared" si="119"/>
        <v>7.0707000000123088</v>
      </c>
      <c r="AG206">
        <f t="shared" si="120"/>
        <v>-6.4713000006975108</v>
      </c>
      <c r="AH206">
        <f t="shared" si="142"/>
        <v>7.0707000000123088</v>
      </c>
      <c r="AI206">
        <f t="shared" si="142"/>
        <v>6.4713000006975108</v>
      </c>
      <c r="AJ206">
        <f t="shared" si="143"/>
        <v>9.5850155028148851</v>
      </c>
      <c r="AK206">
        <f t="shared" si="152"/>
        <v>-0.82963158685416349</v>
      </c>
      <c r="AL206">
        <f t="shared" si="144"/>
        <v>0.76200189742321567</v>
      </c>
      <c r="AM206">
        <f t="shared" si="121"/>
        <v>-0.67514757788310809</v>
      </c>
      <c r="AN206">
        <f t="shared" si="145"/>
        <v>1.0180722683572165</v>
      </c>
      <c r="AO206">
        <f t="shared" si="146"/>
        <v>-1.5411708149324514E-2</v>
      </c>
      <c r="AP206">
        <f t="shared" si="147"/>
        <v>-2.1871823944314781E-3</v>
      </c>
      <c r="AQ206">
        <f t="shared" si="122"/>
        <v>1.5566133588867425E-2</v>
      </c>
      <c r="AR206">
        <f t="shared" si="148"/>
        <v>64.242028650915557</v>
      </c>
      <c r="AS206">
        <v>85</v>
      </c>
      <c r="AT206">
        <f t="shared" si="149"/>
        <v>6.9217762845607215E-3</v>
      </c>
      <c r="AU206">
        <f t="shared" si="150"/>
        <v>-5.9951908640589177E-2</v>
      </c>
    </row>
    <row r="207" spans="1:47" x14ac:dyDescent="0.2">
      <c r="A207" s="3" t="s">
        <v>211</v>
      </c>
      <c r="B207">
        <v>14.759820899999999</v>
      </c>
      <c r="C207">
        <v>47.220374999999997</v>
      </c>
      <c r="D207">
        <f t="shared" si="151"/>
        <v>6.5799999999782699E-5</v>
      </c>
      <c r="E207">
        <f t="shared" si="151"/>
        <v>-6.3799999999503143E-5</v>
      </c>
      <c r="F207">
        <f t="shared" si="117"/>
        <v>4.9731209406761946E-5</v>
      </c>
      <c r="G207">
        <f t="shared" si="118"/>
        <v>-4.8219622494486032E-5</v>
      </c>
      <c r="H207">
        <f t="shared" si="123"/>
        <v>5.5201642441505756</v>
      </c>
      <c r="I207">
        <f t="shared" si="124"/>
        <v>-5.35237809688795</v>
      </c>
      <c r="J207">
        <f t="shared" si="125"/>
        <v>7.6889638166949634</v>
      </c>
      <c r="K207">
        <f t="shared" si="126"/>
        <v>0.71793344015544758</v>
      </c>
      <c r="L207">
        <f t="shared" si="127"/>
        <v>-0.69611175504121758</v>
      </c>
      <c r="M207">
        <f t="shared" si="128"/>
        <v>0.99999999999999989</v>
      </c>
      <c r="N207">
        <f t="shared" si="129"/>
        <v>-2.7261805292156855E-3</v>
      </c>
      <c r="O207">
        <f t="shared" si="130"/>
        <v>-2.8938890340669591E-3</v>
      </c>
      <c r="P207">
        <f t="shared" si="131"/>
        <v>3.9757582948876198E-3</v>
      </c>
      <c r="Q207">
        <f t="shared" si="132"/>
        <v>251.52434474849443</v>
      </c>
      <c r="R207">
        <v>51</v>
      </c>
      <c r="S207">
        <f t="shared" si="133"/>
        <v>0.15076399640578358</v>
      </c>
      <c r="T207">
        <f t="shared" si="134"/>
        <v>36.614605447927829</v>
      </c>
      <c r="U207">
        <f t="shared" si="135"/>
        <v>-35.501699507102096</v>
      </c>
      <c r="V207">
        <f t="shared" si="136"/>
        <v>-4.6961337712708389</v>
      </c>
      <c r="W207">
        <f t="shared" si="137"/>
        <v>-4.7607147716691172</v>
      </c>
      <c r="X207">
        <f t="shared" si="138"/>
        <v>6.687157657395181</v>
      </c>
      <c r="Y207">
        <f t="shared" si="139"/>
        <v>-3747.5147494741295</v>
      </c>
      <c r="Z207">
        <f t="shared" si="140"/>
        <v>-3799.0503877919555</v>
      </c>
      <c r="AA207">
        <f t="shared" si="141"/>
        <v>0</v>
      </c>
      <c r="AF207" s="2">
        <f t="shared" si="119"/>
        <v>7.3037999999758796</v>
      </c>
      <c r="AG207">
        <f t="shared" si="120"/>
        <v>-7.0817999999448489</v>
      </c>
      <c r="AH207">
        <f t="shared" si="142"/>
        <v>7.3037999999758796</v>
      </c>
      <c r="AI207">
        <f t="shared" si="142"/>
        <v>7.0817999999448489</v>
      </c>
      <c r="AJ207">
        <f t="shared" si="143"/>
        <v>10.173366487002546</v>
      </c>
      <c r="AK207">
        <f t="shared" si="152"/>
        <v>-0.80082903729038457</v>
      </c>
      <c r="AL207">
        <f t="shared" si="144"/>
        <v>0.6142804358870817</v>
      </c>
      <c r="AM207">
        <f t="shared" si="121"/>
        <v>-0.69611175504121758</v>
      </c>
      <c r="AN207">
        <f t="shared" si="145"/>
        <v>0.92839217436393073</v>
      </c>
      <c r="AO207">
        <f t="shared" si="146"/>
        <v>-5.0478977409147158E-3</v>
      </c>
      <c r="AP207">
        <f t="shared" si="147"/>
        <v>-1.2038933371137388E-3</v>
      </c>
      <c r="AQ207">
        <f t="shared" si="122"/>
        <v>5.1894730724687983E-3</v>
      </c>
      <c r="AR207">
        <f t="shared" si="148"/>
        <v>192.69779147813711</v>
      </c>
      <c r="AS207">
        <v>85</v>
      </c>
      <c r="AT207">
        <f t="shared" si="149"/>
        <v>-1.5527176290109235E-2</v>
      </c>
      <c r="AU207">
        <f t="shared" si="150"/>
        <v>-1.7216070381474675E-2</v>
      </c>
    </row>
    <row r="208" spans="1:47" x14ac:dyDescent="0.2">
      <c r="A208" s="3" t="s">
        <v>212</v>
      </c>
      <c r="B208">
        <v>14.7598772</v>
      </c>
      <c r="C208">
        <v>47.220318499999998</v>
      </c>
      <c r="D208">
        <f t="shared" si="151"/>
        <v>5.6300000000675254E-5</v>
      </c>
      <c r="E208">
        <f t="shared" si="151"/>
        <v>-5.649999999945976E-5</v>
      </c>
      <c r="F208">
        <f t="shared" si="117"/>
        <v>4.2551171575129558E-5</v>
      </c>
      <c r="G208">
        <f t="shared" si="118"/>
        <v>-4.2702330265417355E-5</v>
      </c>
      <c r="H208">
        <f t="shared" si="123"/>
        <v>4.7231800448393813</v>
      </c>
      <c r="I208">
        <f t="shared" si="124"/>
        <v>-4.7399586594613261</v>
      </c>
      <c r="J208">
        <f t="shared" si="125"/>
        <v>6.6914600670833675</v>
      </c>
      <c r="K208">
        <f t="shared" si="126"/>
        <v>0.70585193627227183</v>
      </c>
      <c r="L208">
        <f t="shared" si="127"/>
        <v>-0.70835940317093604</v>
      </c>
      <c r="M208">
        <f t="shared" si="128"/>
        <v>1</v>
      </c>
      <c r="N208">
        <f t="shared" si="129"/>
        <v>-1.5712785456140801E-3</v>
      </c>
      <c r="O208">
        <f t="shared" si="130"/>
        <v>-1.5928866908080999E-3</v>
      </c>
      <c r="P208">
        <f t="shared" si="131"/>
        <v>2.237454866061141E-3</v>
      </c>
      <c r="Q208">
        <f t="shared" si="132"/>
        <v>446.93638972053071</v>
      </c>
      <c r="R208">
        <v>51</v>
      </c>
      <c r="S208">
        <f t="shared" si="133"/>
        <v>0.13120509935457583</v>
      </c>
      <c r="T208">
        <f t="shared" si="134"/>
        <v>35.99844874988586</v>
      </c>
      <c r="U208">
        <f t="shared" si="135"/>
        <v>-36.126329561717739</v>
      </c>
      <c r="V208">
        <f t="shared" si="136"/>
        <v>3.7351473499304628</v>
      </c>
      <c r="W208">
        <f t="shared" si="137"/>
        <v>3.7621959108457057</v>
      </c>
      <c r="X208">
        <f t="shared" si="138"/>
        <v>5.301456761803939</v>
      </c>
      <c r="Y208">
        <f t="shared" si="139"/>
        <v>2980.6475852445092</v>
      </c>
      <c r="Z208">
        <f t="shared" si="140"/>
        <v>3002.2323368548732</v>
      </c>
      <c r="AA208">
        <f t="shared" si="141"/>
        <v>0</v>
      </c>
      <c r="AF208" s="2">
        <f t="shared" si="119"/>
        <v>6.2493000000749532</v>
      </c>
      <c r="AG208">
        <f t="shared" si="120"/>
        <v>-6.2714999999400334</v>
      </c>
      <c r="AH208">
        <f t="shared" si="142"/>
        <v>6.2493000000749532</v>
      </c>
      <c r="AI208">
        <f t="shared" si="142"/>
        <v>6.2714999999400334</v>
      </c>
      <c r="AJ208">
        <f t="shared" si="143"/>
        <v>8.8535565023432614</v>
      </c>
      <c r="AK208">
        <f t="shared" si="152"/>
        <v>-0.78362511562081427</v>
      </c>
      <c r="AL208">
        <f t="shared" si="144"/>
        <v>0.56292632217984406</v>
      </c>
      <c r="AM208">
        <f t="shared" si="121"/>
        <v>-0.70835940317093615</v>
      </c>
      <c r="AN208">
        <f t="shared" si="145"/>
        <v>0.904797816234992</v>
      </c>
      <c r="AO208">
        <f t="shared" si="146"/>
        <v>1.9512250355286857E-2</v>
      </c>
      <c r="AP208">
        <f t="shared" si="147"/>
        <v>8.6258509761937571E-4</v>
      </c>
      <c r="AQ208">
        <f t="shared" si="122"/>
        <v>1.953130735455328E-2</v>
      </c>
      <c r="AR208">
        <f t="shared" si="148"/>
        <v>51.199849648921365</v>
      </c>
      <c r="AS208">
        <v>85</v>
      </c>
      <c r="AT208">
        <f t="shared" si="149"/>
        <v>-2.1973722468194467E-2</v>
      </c>
      <c r="AU208">
        <f t="shared" si="150"/>
        <v>5.4878043009817003E-2</v>
      </c>
    </row>
    <row r="209" spans="1:47" x14ac:dyDescent="0.2">
      <c r="A209" s="3" t="s">
        <v>213</v>
      </c>
      <c r="B209">
        <v>14.759922100000001</v>
      </c>
      <c r="C209">
        <v>47.220274400000001</v>
      </c>
      <c r="D209">
        <f t="shared" si="151"/>
        <v>4.4900000000680507E-5</v>
      </c>
      <c r="E209">
        <f t="shared" si="151"/>
        <v>-4.4099999996660699E-5</v>
      </c>
      <c r="F209">
        <f t="shared" si="117"/>
        <v>3.3935126176365166E-5</v>
      </c>
      <c r="G209">
        <f t="shared" si="118"/>
        <v>-3.3330491408501172E-5</v>
      </c>
      <c r="H209">
        <f t="shared" si="123"/>
        <v>3.7667990055765332</v>
      </c>
      <c r="I209">
        <f t="shared" si="124"/>
        <v>-3.6996845463436303</v>
      </c>
      <c r="J209">
        <f t="shared" si="125"/>
        <v>5.2798144371621847</v>
      </c>
      <c r="K209">
        <f t="shared" si="126"/>
        <v>0.71343397583516721</v>
      </c>
      <c r="L209">
        <f t="shared" si="127"/>
        <v>-0.70072245727108384</v>
      </c>
      <c r="M209">
        <f t="shared" si="128"/>
        <v>0.99999999999999989</v>
      </c>
      <c r="N209">
        <f t="shared" si="129"/>
        <v>1.1330919540554316E-3</v>
      </c>
      <c r="O209">
        <f t="shared" si="130"/>
        <v>1.1412973885056665E-3</v>
      </c>
      <c r="P209">
        <f t="shared" si="131"/>
        <v>1.6082465934535693E-3</v>
      </c>
      <c r="Q209">
        <f t="shared" si="132"/>
        <v>621.79519239806825</v>
      </c>
      <c r="R209">
        <v>51</v>
      </c>
      <c r="S209">
        <f t="shared" si="133"/>
        <v>0.1035257732776899</v>
      </c>
      <c r="T209">
        <f t="shared" si="134"/>
        <v>36.385132767593525</v>
      </c>
      <c r="U209">
        <f t="shared" si="135"/>
        <v>-35.736845320825275</v>
      </c>
      <c r="V209">
        <f t="shared" si="136"/>
        <v>17.658034749044173</v>
      </c>
      <c r="W209">
        <f t="shared" si="137"/>
        <v>18.932339034194246</v>
      </c>
      <c r="X209">
        <f t="shared" si="138"/>
        <v>25.888987089187683</v>
      </c>
      <c r="Y209">
        <f t="shared" si="139"/>
        <v>14091.111729737249</v>
      </c>
      <c r="Z209">
        <f t="shared" si="140"/>
        <v>15108.006549287009</v>
      </c>
      <c r="AA209">
        <f t="shared" si="141"/>
        <v>15108.006549287009</v>
      </c>
      <c r="AB209">
        <f t="shared" ref="AB209:AB229" si="153">((798)*(T209)^2)/(2*Y209)</f>
        <v>37.486557970078451</v>
      </c>
      <c r="AC209">
        <f t="shared" ref="AC209:AC229" si="154">((798)*(U209)^2)/(2*Z209)</f>
        <v>33.72858766098431</v>
      </c>
      <c r="AD209">
        <f t="shared" ref="AD207:AD230" si="155">SQRT((AC209)^2+(AB209)^2)</f>
        <v>50.426775170030012</v>
      </c>
      <c r="AF209" s="2">
        <f t="shared" si="119"/>
        <v>4.9839000000755362</v>
      </c>
      <c r="AG209">
        <f t="shared" si="120"/>
        <v>-4.8950999996293376</v>
      </c>
      <c r="AH209">
        <f t="shared" si="142"/>
        <v>4.9839000000755362</v>
      </c>
      <c r="AI209">
        <f t="shared" si="142"/>
        <v>4.8950999996293376</v>
      </c>
      <c r="AJ209">
        <f t="shared" si="143"/>
        <v>6.9857900925467318</v>
      </c>
      <c r="AK209">
        <f t="shared" si="152"/>
        <v>-0.79438668540853552</v>
      </c>
      <c r="AL209">
        <f t="shared" si="144"/>
        <v>0.73567913318824363</v>
      </c>
      <c r="AM209">
        <f t="shared" si="121"/>
        <v>-0.70072245727108373</v>
      </c>
      <c r="AN209">
        <f t="shared" si="145"/>
        <v>1.0159900339730854</v>
      </c>
      <c r="AO209">
        <f t="shared" si="146"/>
        <v>1.1116369242062468E-2</v>
      </c>
      <c r="AP209">
        <f t="shared" si="147"/>
        <v>5.4059573523915329E-3</v>
      </c>
      <c r="AQ209">
        <f t="shared" si="122"/>
        <v>1.2361150432777223E-2</v>
      </c>
      <c r="AR209">
        <f t="shared" si="148"/>
        <v>80.898619059627976</v>
      </c>
      <c r="AS209">
        <v>85</v>
      </c>
      <c r="AT209">
        <f t="shared" si="149"/>
        <v>-1.4246755261925034E-3</v>
      </c>
      <c r="AU209">
        <f t="shared" si="150"/>
        <v>3.0119870418438492E-2</v>
      </c>
    </row>
    <row r="210" spans="1:47" x14ac:dyDescent="0.2">
      <c r="A210" s="3" t="s">
        <v>214</v>
      </c>
      <c r="B210">
        <v>14.7599684</v>
      </c>
      <c r="C210">
        <v>47.220233399999998</v>
      </c>
      <c r="D210">
        <f t="shared" si="151"/>
        <v>4.6299999999277475E-5</v>
      </c>
      <c r="E210">
        <f t="shared" si="151"/>
        <v>-4.1000000003066361E-5</v>
      </c>
      <c r="F210">
        <f t="shared" si="117"/>
        <v>3.4993237013749998E-5</v>
      </c>
      <c r="G210">
        <f t="shared" si="118"/>
        <v>-3.0987531699642363E-5</v>
      </c>
      <c r="H210">
        <f t="shared" si="123"/>
        <v>3.8842493085262499</v>
      </c>
      <c r="I210">
        <f t="shared" si="124"/>
        <v>-3.4396160186603022</v>
      </c>
      <c r="J210">
        <f t="shared" si="125"/>
        <v>5.1882897997906019</v>
      </c>
      <c r="K210">
        <f t="shared" si="126"/>
        <v>0.7486569675971102</v>
      </c>
      <c r="L210">
        <f t="shared" si="127"/>
        <v>-0.6629575739580168</v>
      </c>
      <c r="M210">
        <f t="shared" si="128"/>
        <v>0.99999999999999989</v>
      </c>
      <c r="N210">
        <f t="shared" si="129"/>
        <v>6.6712556248235844E-3</v>
      </c>
      <c r="O210">
        <f t="shared" si="130"/>
        <v>7.1526913990115643E-3</v>
      </c>
      <c r="P210">
        <f t="shared" si="131"/>
        <v>9.7809327705098929E-3</v>
      </c>
      <c r="Q210">
        <f t="shared" si="132"/>
        <v>102.23973760611675</v>
      </c>
      <c r="R210">
        <v>51</v>
      </c>
      <c r="S210">
        <f t="shared" si="133"/>
        <v>0.10173117254491376</v>
      </c>
      <c r="T210">
        <f t="shared" si="134"/>
        <v>38.181505347452621</v>
      </c>
      <c r="U210">
        <f t="shared" si="135"/>
        <v>-33.810836271858854</v>
      </c>
      <c r="V210">
        <f t="shared" si="136"/>
        <v>-10.6185681451521</v>
      </c>
      <c r="W210">
        <f t="shared" si="137"/>
        <v>-11.574741517263028</v>
      </c>
      <c r="X210">
        <f t="shared" si="138"/>
        <v>15.707597863603821</v>
      </c>
      <c r="Y210">
        <f t="shared" si="139"/>
        <v>-8473.6173798313757</v>
      </c>
      <c r="Z210">
        <f t="shared" si="140"/>
        <v>-9236.643730775897</v>
      </c>
      <c r="AA210">
        <f t="shared" si="141"/>
        <v>0</v>
      </c>
      <c r="AF210" s="2">
        <f t="shared" si="119"/>
        <v>5.1392999999197997</v>
      </c>
      <c r="AG210">
        <f t="shared" si="120"/>
        <v>-4.5510000003403661</v>
      </c>
      <c r="AH210">
        <f t="shared" si="142"/>
        <v>5.1392999999197997</v>
      </c>
      <c r="AI210">
        <f t="shared" si="142"/>
        <v>4.5510000003403661</v>
      </c>
      <c r="AJ210">
        <f t="shared" si="143"/>
        <v>6.864692672820369</v>
      </c>
      <c r="AK210">
        <f t="shared" si="152"/>
        <v>-0.84603393551197648</v>
      </c>
      <c r="AL210">
        <f t="shared" si="144"/>
        <v>0.81333575530453484</v>
      </c>
      <c r="AM210">
        <f t="shared" si="121"/>
        <v>-0.6629575739580168</v>
      </c>
      <c r="AN210">
        <f t="shared" si="145"/>
        <v>1.0492987161552698</v>
      </c>
      <c r="AO210">
        <f t="shared" si="146"/>
        <v>-8.6852469134073677E-3</v>
      </c>
      <c r="AP210">
        <f t="shared" si="147"/>
        <v>-3.7737310486737076E-3</v>
      </c>
      <c r="AQ210">
        <f t="shared" si="122"/>
        <v>9.4696652514529873E-3</v>
      </c>
      <c r="AR210">
        <f t="shared" si="148"/>
        <v>105.60035370274193</v>
      </c>
      <c r="AS210">
        <v>85</v>
      </c>
      <c r="AT210">
        <f t="shared" si="149"/>
        <v>9.8536900489937171E-3</v>
      </c>
      <c r="AU210">
        <f t="shared" si="150"/>
        <v>-1.7892521500876377E-2</v>
      </c>
    </row>
    <row r="211" spans="1:47" x14ac:dyDescent="0.2">
      <c r="A211" s="3" t="s">
        <v>215</v>
      </c>
      <c r="B211">
        <v>14.7600187</v>
      </c>
      <c r="C211">
        <v>47.220185600000001</v>
      </c>
      <c r="D211">
        <f t="shared" si="151"/>
        <v>5.0299999999836587E-5</v>
      </c>
      <c r="E211">
        <f t="shared" si="151"/>
        <v>-4.7799999997266696E-5</v>
      </c>
      <c r="F211">
        <f t="shared" si="117"/>
        <v>3.8016410838301825E-5</v>
      </c>
      <c r="G211">
        <f t="shared" si="118"/>
        <v>-3.6126927196278739E-5</v>
      </c>
      <c r="H211">
        <f t="shared" si="123"/>
        <v>4.2198216030515026</v>
      </c>
      <c r="I211">
        <f t="shared" si="124"/>
        <v>-4.0100889187869404</v>
      </c>
      <c r="J211">
        <f t="shared" si="125"/>
        <v>5.8213149286186159</v>
      </c>
      <c r="K211">
        <f t="shared" si="126"/>
        <v>0.72489148152870264</v>
      </c>
      <c r="L211">
        <f t="shared" si="127"/>
        <v>-0.68886307783704204</v>
      </c>
      <c r="M211">
        <f t="shared" si="128"/>
        <v>1</v>
      </c>
      <c r="N211">
        <f t="shared" si="129"/>
        <v>-4.5806011201160596E-3</v>
      </c>
      <c r="O211">
        <f t="shared" si="130"/>
        <v>-4.9930718750658028E-3</v>
      </c>
      <c r="P211">
        <f t="shared" si="131"/>
        <v>6.7758891203429259E-3</v>
      </c>
      <c r="Q211">
        <f t="shared" si="132"/>
        <v>147.58210800671873</v>
      </c>
      <c r="R211">
        <v>51</v>
      </c>
      <c r="S211">
        <f t="shared" si="133"/>
        <v>0.11414342997291403</v>
      </c>
      <c r="T211">
        <f t="shared" si="134"/>
        <v>36.969465557963836</v>
      </c>
      <c r="U211">
        <f t="shared" si="135"/>
        <v>-35.132016969689147</v>
      </c>
      <c r="V211">
        <f t="shared" si="136"/>
        <v>1.4991481214129578</v>
      </c>
      <c r="W211">
        <f t="shared" si="137"/>
        <v>1.5855595972321899</v>
      </c>
      <c r="X211">
        <f t="shared" si="138"/>
        <v>2.1820734007615568</v>
      </c>
      <c r="Y211">
        <f t="shared" si="139"/>
        <v>1196.3202008875403</v>
      </c>
      <c r="Z211">
        <f t="shared" si="140"/>
        <v>1265.2765585912875</v>
      </c>
      <c r="AA211">
        <f t="shared" si="141"/>
        <v>0</v>
      </c>
      <c r="AF211" s="2">
        <f t="shared" si="119"/>
        <v>5.5832999999818611</v>
      </c>
      <c r="AG211">
        <f t="shared" si="120"/>
        <v>-5.3057999996966032</v>
      </c>
      <c r="AH211">
        <f t="shared" si="142"/>
        <v>5.5832999999818611</v>
      </c>
      <c r="AI211">
        <f t="shared" si="142"/>
        <v>5.3057999996966032</v>
      </c>
      <c r="AJ211">
        <f t="shared" si="143"/>
        <v>7.702256326984835</v>
      </c>
      <c r="AK211">
        <f t="shared" si="152"/>
        <v>-0.81087684851196284</v>
      </c>
      <c r="AL211">
        <f t="shared" si="144"/>
        <v>0.75371420445643156</v>
      </c>
      <c r="AM211">
        <f t="shared" si="121"/>
        <v>-0.68886307783704193</v>
      </c>
      <c r="AN211">
        <f t="shared" si="145"/>
        <v>1.0210864028114928</v>
      </c>
      <c r="AO211">
        <f t="shared" si="146"/>
        <v>-1.0523834228996371E-2</v>
      </c>
      <c r="AP211">
        <f t="shared" si="147"/>
        <v>4.7676444836404741E-4</v>
      </c>
      <c r="AQ211">
        <f t="shared" si="122"/>
        <v>1.0534628195556762E-2</v>
      </c>
      <c r="AR211">
        <f t="shared" si="148"/>
        <v>94.925039729619925</v>
      </c>
      <c r="AS211">
        <v>85</v>
      </c>
      <c r="AT211">
        <f t="shared" si="149"/>
        <v>3.1538471962426502E-3</v>
      </c>
      <c r="AU211">
        <f t="shared" si="150"/>
        <v>-2.6225501654779257E-2</v>
      </c>
    </row>
    <row r="212" spans="1:47" x14ac:dyDescent="0.2">
      <c r="A212" s="3" t="s">
        <v>216</v>
      </c>
      <c r="B212">
        <v>14.760071</v>
      </c>
      <c r="C212">
        <v>47.220136400000001</v>
      </c>
      <c r="D212">
        <f t="shared" si="151"/>
        <v>5.2300000000116142E-5</v>
      </c>
      <c r="E212">
        <f t="shared" si="151"/>
        <v>-4.9199999999416377E-5</v>
      </c>
      <c r="F212">
        <f t="shared" si="117"/>
        <v>3.9527997750577738E-5</v>
      </c>
      <c r="G212">
        <f t="shared" si="118"/>
        <v>-3.7185038036348692E-5</v>
      </c>
      <c r="H212">
        <f t="shared" si="123"/>
        <v>4.3876077503141291</v>
      </c>
      <c r="I212">
        <f t="shared" si="124"/>
        <v>-4.1275392220347049</v>
      </c>
      <c r="J212">
        <f t="shared" si="125"/>
        <v>6.0239257797595309</v>
      </c>
      <c r="K212">
        <f t="shared" si="126"/>
        <v>0.7283635142146917</v>
      </c>
      <c r="L212">
        <f t="shared" si="127"/>
        <v>-0.68519091584814851</v>
      </c>
      <c r="M212">
        <f t="shared" si="128"/>
        <v>1</v>
      </c>
      <c r="N212">
        <f t="shared" si="129"/>
        <v>5.9643443595877783E-4</v>
      </c>
      <c r="O212">
        <f t="shared" si="130"/>
        <v>6.3081314684428611E-4</v>
      </c>
      <c r="P212">
        <f t="shared" si="131"/>
        <v>8.6813550936996951E-4</v>
      </c>
      <c r="Q212">
        <f t="shared" si="132"/>
        <v>1151.8939027453539</v>
      </c>
      <c r="R212">
        <v>51</v>
      </c>
      <c r="S212">
        <f t="shared" si="133"/>
        <v>0.1181161917599908</v>
      </c>
      <c r="T212">
        <f t="shared" si="134"/>
        <v>37.146539224949279</v>
      </c>
      <c r="U212">
        <f t="shared" si="135"/>
        <v>-34.944736708255576</v>
      </c>
      <c r="V212">
        <f t="shared" si="136"/>
        <v>-1.9641518992206053</v>
      </c>
      <c r="W212">
        <f t="shared" si="137"/>
        <v>-2.075092984230678</v>
      </c>
      <c r="X212">
        <f t="shared" si="138"/>
        <v>2.8572545522608399</v>
      </c>
      <c r="Y212">
        <f t="shared" si="139"/>
        <v>-1567.3932155780431</v>
      </c>
      <c r="Z212">
        <f t="shared" si="140"/>
        <v>-1655.9242014160811</v>
      </c>
      <c r="AA212">
        <f t="shared" si="141"/>
        <v>0</v>
      </c>
      <c r="AF212" s="2">
        <f t="shared" si="119"/>
        <v>5.8053000000128918</v>
      </c>
      <c r="AG212">
        <f t="shared" si="120"/>
        <v>-5.4611999999352179</v>
      </c>
      <c r="AH212">
        <f t="shared" si="142"/>
        <v>5.8053000000128918</v>
      </c>
      <c r="AI212">
        <f t="shared" si="142"/>
        <v>5.4611999999352179</v>
      </c>
      <c r="AJ212">
        <f t="shared" si="143"/>
        <v>7.9703333386654602</v>
      </c>
      <c r="AK212">
        <f t="shared" si="152"/>
        <v>-0.8159305440906609</v>
      </c>
      <c r="AL212">
        <f t="shared" si="144"/>
        <v>0.67265693568200469</v>
      </c>
      <c r="AM212">
        <f t="shared" si="121"/>
        <v>-0.68519091584814851</v>
      </c>
      <c r="AN212">
        <f t="shared" si="145"/>
        <v>0.96018432828386091</v>
      </c>
      <c r="AO212">
        <f t="shared" si="146"/>
        <v>1.4735646156580974E-2</v>
      </c>
      <c r="AP212">
        <f t="shared" si="147"/>
        <v>-5.6010914673898158E-4</v>
      </c>
      <c r="AQ212">
        <f t="shared" si="122"/>
        <v>1.4746287326246573E-2</v>
      </c>
      <c r="AR212">
        <f t="shared" si="148"/>
        <v>67.813679326600621</v>
      </c>
      <c r="AS212">
        <v>85</v>
      </c>
      <c r="AT212">
        <f t="shared" si="149"/>
        <v>-6.6662745687627988E-3</v>
      </c>
      <c r="AU212">
        <f t="shared" si="150"/>
        <v>3.6861745509712822E-2</v>
      </c>
    </row>
    <row r="213" spans="1:47" x14ac:dyDescent="0.2">
      <c r="A213" s="3" t="s">
        <v>217</v>
      </c>
      <c r="B213">
        <v>14.760119299999999</v>
      </c>
      <c r="C213">
        <v>47.220090399999997</v>
      </c>
      <c r="D213">
        <f t="shared" si="151"/>
        <v>4.8299999999557031E-5</v>
      </c>
      <c r="E213">
        <f t="shared" si="151"/>
        <v>-4.600000000465343E-5</v>
      </c>
      <c r="F213">
        <f t="shared" si="117"/>
        <v>3.6504823926025911E-5</v>
      </c>
      <c r="G213">
        <f t="shared" si="118"/>
        <v>-3.476649898100342E-5</v>
      </c>
      <c r="H213">
        <f t="shared" si="123"/>
        <v>4.052035455788876</v>
      </c>
      <c r="I213">
        <f t="shared" si="124"/>
        <v>-3.8590813868913796</v>
      </c>
      <c r="J213">
        <f t="shared" si="125"/>
        <v>5.5956680106687582</v>
      </c>
      <c r="K213">
        <f t="shared" si="126"/>
        <v>0.72413793099648216</v>
      </c>
      <c r="L213">
        <f t="shared" si="127"/>
        <v>-0.68965517245369368</v>
      </c>
      <c r="M213">
        <f t="shared" si="128"/>
        <v>0.99999999999999989</v>
      </c>
      <c r="N213">
        <f t="shared" si="129"/>
        <v>-7.0146668015192901E-4</v>
      </c>
      <c r="O213">
        <f t="shared" si="130"/>
        <v>-7.4108758453584039E-4</v>
      </c>
      <c r="P213">
        <f t="shared" si="131"/>
        <v>1.0204245740457914E-3</v>
      </c>
      <c r="Q213">
        <f t="shared" si="132"/>
        <v>979.98423933989375</v>
      </c>
      <c r="R213">
        <v>51</v>
      </c>
      <c r="S213">
        <f t="shared" si="133"/>
        <v>0.1097189806013482</v>
      </c>
      <c r="T213">
        <f t="shared" si="134"/>
        <v>36.931034480820593</v>
      </c>
      <c r="U213">
        <f t="shared" si="135"/>
        <v>-35.172413795138375</v>
      </c>
      <c r="V213">
        <f t="shared" si="136"/>
        <v>2.6350876602525677</v>
      </c>
      <c r="W213">
        <f t="shared" si="137"/>
        <v>2.7917116663031289</v>
      </c>
      <c r="X213">
        <f t="shared" si="138"/>
        <v>3.8389244594011411</v>
      </c>
      <c r="Y213">
        <f t="shared" si="139"/>
        <v>2102.799952881549</v>
      </c>
      <c r="Z213">
        <f t="shared" si="140"/>
        <v>2227.7859097098967</v>
      </c>
      <c r="AA213">
        <f t="shared" si="141"/>
        <v>0</v>
      </c>
      <c r="AF213" s="2">
        <f t="shared" si="119"/>
        <v>5.3612999999508304</v>
      </c>
      <c r="AG213">
        <f t="shared" si="120"/>
        <v>-5.1060000005165307</v>
      </c>
      <c r="AH213">
        <f t="shared" si="142"/>
        <v>5.3612999999508304</v>
      </c>
      <c r="AI213">
        <f t="shared" si="142"/>
        <v>5.1060000005165307</v>
      </c>
      <c r="AJ213">
        <f t="shared" si="143"/>
        <v>7.4037000003206224</v>
      </c>
      <c r="AK213">
        <f t="shared" si="152"/>
        <v>-0.80978357251506616</v>
      </c>
      <c r="AL213">
        <f t="shared" si="144"/>
        <v>0.79010494751057958</v>
      </c>
      <c r="AM213">
        <f t="shared" si="121"/>
        <v>-0.68965517245369368</v>
      </c>
      <c r="AN213">
        <f t="shared" si="145"/>
        <v>1.0487564469278983</v>
      </c>
      <c r="AO213">
        <f t="shared" si="146"/>
        <v>1.0895180309847599E-3</v>
      </c>
      <c r="AP213">
        <f t="shared" si="147"/>
        <v>8.7767518057387515E-4</v>
      </c>
      <c r="AQ213">
        <f t="shared" si="122"/>
        <v>1.3990579910912531E-3</v>
      </c>
      <c r="AR213">
        <f t="shared" si="148"/>
        <v>714.76665468313342</v>
      </c>
      <c r="AS213">
        <v>85</v>
      </c>
      <c r="AT213">
        <f t="shared" si="149"/>
        <v>7.1365816793675539E-3</v>
      </c>
      <c r="AU213">
        <f t="shared" si="150"/>
        <v>1.7731677933971997E-3</v>
      </c>
    </row>
    <row r="214" spans="1:47" x14ac:dyDescent="0.2">
      <c r="A214" s="3" t="s">
        <v>218</v>
      </c>
      <c r="B214">
        <v>14.760172000000001</v>
      </c>
      <c r="C214">
        <v>47.220041100000003</v>
      </c>
      <c r="D214">
        <f t="shared" si="151"/>
        <v>5.2700000001237868E-5</v>
      </c>
      <c r="E214">
        <f t="shared" si="151"/>
        <v>-4.929999999347956E-5</v>
      </c>
      <c r="F214">
        <f t="shared" si="117"/>
        <v>3.9830315133838454E-5</v>
      </c>
      <c r="G214">
        <f t="shared" si="118"/>
        <v>-3.7260617377464912E-5</v>
      </c>
      <c r="H214">
        <f t="shared" si="123"/>
        <v>4.4211649798560684</v>
      </c>
      <c r="I214">
        <f t="shared" si="124"/>
        <v>-4.1359285288986056</v>
      </c>
      <c r="J214">
        <f t="shared" si="125"/>
        <v>6.0541394578637755</v>
      </c>
      <c r="K214">
        <f t="shared" si="126"/>
        <v>0.73027141357197811</v>
      </c>
      <c r="L214">
        <f t="shared" si="127"/>
        <v>-0.68315712871899759</v>
      </c>
      <c r="M214">
        <f t="shared" si="128"/>
        <v>1</v>
      </c>
      <c r="N214">
        <f t="shared" si="129"/>
        <v>1.0961126649761549E-3</v>
      </c>
      <c r="O214">
        <f t="shared" si="130"/>
        <v>1.1612632704990455E-3</v>
      </c>
      <c r="P214">
        <f t="shared" si="131"/>
        <v>1.5968704887157467E-3</v>
      </c>
      <c r="Q214">
        <f t="shared" si="132"/>
        <v>626.22486110581917</v>
      </c>
      <c r="R214">
        <v>51</v>
      </c>
      <c r="S214">
        <f t="shared" si="133"/>
        <v>0.11870861682085834</v>
      </c>
      <c r="T214">
        <f t="shared" si="134"/>
        <v>37.243842092170887</v>
      </c>
      <c r="U214">
        <f t="shared" si="135"/>
        <v>-34.841013564668877</v>
      </c>
      <c r="V214">
        <f t="shared" si="136"/>
        <v>2.7309301344233758</v>
      </c>
      <c r="W214">
        <f t="shared" si="137"/>
        <v>2.9490694412890086</v>
      </c>
      <c r="X214">
        <f t="shared" si="138"/>
        <v>4.0193270542027735</v>
      </c>
      <c r="Y214">
        <f t="shared" si="139"/>
        <v>2179.282247269854</v>
      </c>
      <c r="Z214">
        <f t="shared" si="140"/>
        <v>2353.3574141486288</v>
      </c>
      <c r="AA214">
        <f t="shared" si="141"/>
        <v>0</v>
      </c>
      <c r="AF214" s="2">
        <f t="shared" si="119"/>
        <v>5.8497000001374033</v>
      </c>
      <c r="AG214">
        <f t="shared" si="120"/>
        <v>-5.4722999992762311</v>
      </c>
      <c r="AH214">
        <f t="shared" si="142"/>
        <v>5.8497000001374033</v>
      </c>
      <c r="AI214">
        <f t="shared" si="142"/>
        <v>5.4722999992762311</v>
      </c>
      <c r="AJ214">
        <f t="shared" si="143"/>
        <v>8.0103094430668644</v>
      </c>
      <c r="AK214">
        <f t="shared" si="152"/>
        <v>-0.81871915935339734</v>
      </c>
      <c r="AL214">
        <f t="shared" si="144"/>
        <v>0.79817141215693077</v>
      </c>
      <c r="AM214">
        <f t="shared" si="121"/>
        <v>-0.68315712871899748</v>
      </c>
      <c r="AN214">
        <f t="shared" si="145"/>
        <v>1.0506099493647363</v>
      </c>
      <c r="AO214">
        <f t="shared" si="146"/>
        <v>-3.6375366379592433E-2</v>
      </c>
      <c r="AP214">
        <f t="shared" si="147"/>
        <v>9.2786679619190175E-4</v>
      </c>
      <c r="AQ214">
        <f t="shared" si="122"/>
        <v>3.6387198518724399E-2</v>
      </c>
      <c r="AR214">
        <f t="shared" si="148"/>
        <v>27.482192658646486</v>
      </c>
      <c r="AS214">
        <v>85</v>
      </c>
      <c r="AT214">
        <f t="shared" si="149"/>
        <v>7.8005431879083556E-3</v>
      </c>
      <c r="AU214">
        <f t="shared" si="150"/>
        <v>-0.10023561724268602</v>
      </c>
    </row>
    <row r="215" spans="1:47" x14ac:dyDescent="0.2">
      <c r="A215" s="3" t="s">
        <v>219</v>
      </c>
      <c r="B215">
        <v>14.760229600000001</v>
      </c>
      <c r="C215">
        <v>47.219988299999997</v>
      </c>
      <c r="D215">
        <f t="shared" si="151"/>
        <v>5.7599999999879969E-5</v>
      </c>
      <c r="E215">
        <f t="shared" si="151"/>
        <v>-5.2800000005959191E-5</v>
      </c>
      <c r="F215">
        <f t="shared" si="117"/>
        <v>4.3533703067370495E-5</v>
      </c>
      <c r="G215">
        <f t="shared" si="118"/>
        <v>-3.9905894483010032E-5</v>
      </c>
      <c r="H215">
        <f t="shared" si="123"/>
        <v>4.8322410404781246</v>
      </c>
      <c r="I215">
        <f t="shared" si="124"/>
        <v>-4.4295542876141134</v>
      </c>
      <c r="J215">
        <f t="shared" si="125"/>
        <v>6.5552654149318537</v>
      </c>
      <c r="K215">
        <f t="shared" si="126"/>
        <v>0.7371541401620515</v>
      </c>
      <c r="L215">
        <f t="shared" si="127"/>
        <v>-0.6757246285595534</v>
      </c>
      <c r="M215">
        <f t="shared" si="128"/>
        <v>1</v>
      </c>
      <c r="N215">
        <f t="shared" si="129"/>
        <v>1.136862908093957E-3</v>
      </c>
      <c r="O215">
        <f t="shared" si="130"/>
        <v>1.2276724398527106E-3</v>
      </c>
      <c r="P215">
        <f t="shared" si="131"/>
        <v>1.6732115500957302E-3</v>
      </c>
      <c r="Q215">
        <f t="shared" si="132"/>
        <v>597.65305824167092</v>
      </c>
      <c r="R215">
        <v>51</v>
      </c>
      <c r="S215">
        <f t="shared" si="133"/>
        <v>0.12853461597905597</v>
      </c>
      <c r="T215">
        <f t="shared" si="134"/>
        <v>37.594861148264627</v>
      </c>
      <c r="U215">
        <f t="shared" si="135"/>
        <v>-34.461956056537225</v>
      </c>
      <c r="V215">
        <f t="shared" si="136"/>
        <v>-12.300090703153574</v>
      </c>
      <c r="W215">
        <f t="shared" si="137"/>
        <v>-12.9951855305985</v>
      </c>
      <c r="X215">
        <f t="shared" si="138"/>
        <v>17.893213190494365</v>
      </c>
      <c r="Y215">
        <f t="shared" si="139"/>
        <v>-9815.4723811165513</v>
      </c>
      <c r="Z215">
        <f t="shared" si="140"/>
        <v>-10370.158053417603</v>
      </c>
      <c r="AA215">
        <f t="shared" si="141"/>
        <v>0</v>
      </c>
      <c r="AF215" s="2">
        <f t="shared" si="119"/>
        <v>6.3935999999866766</v>
      </c>
      <c r="AG215">
        <f t="shared" si="120"/>
        <v>-5.8608000006614702</v>
      </c>
      <c r="AH215">
        <f t="shared" si="142"/>
        <v>6.3935999999866766</v>
      </c>
      <c r="AI215">
        <f t="shared" si="142"/>
        <v>5.8608000006614702</v>
      </c>
      <c r="AJ215">
        <f t="shared" si="143"/>
        <v>8.6733556140390746</v>
      </c>
      <c r="AK215">
        <f t="shared" si="152"/>
        <v>-0.82884905873172232</v>
      </c>
      <c r="AL215">
        <f t="shared" si="144"/>
        <v>0.50679347135146458</v>
      </c>
      <c r="AM215">
        <f t="shared" si="121"/>
        <v>-0.67572462855955329</v>
      </c>
      <c r="AN215">
        <f t="shared" si="145"/>
        <v>0.8446557856585214</v>
      </c>
      <c r="AO215">
        <f t="shared" si="146"/>
        <v>4.0685060074210598E-2</v>
      </c>
      <c r="AP215">
        <f t="shared" si="147"/>
        <v>-2.6758177871308488E-3</v>
      </c>
      <c r="AQ215">
        <f t="shared" si="122"/>
        <v>4.0772958122658347E-2</v>
      </c>
      <c r="AR215">
        <f t="shared" si="148"/>
        <v>24.526059575851086</v>
      </c>
      <c r="AS215">
        <v>85</v>
      </c>
      <c r="AT215">
        <f t="shared" si="149"/>
        <v>-2.9732617453626067E-2</v>
      </c>
      <c r="AU215">
        <f t="shared" si="150"/>
        <v>0.11498457837062732</v>
      </c>
    </row>
    <row r="216" spans="1:47" x14ac:dyDescent="0.2">
      <c r="A216" s="3" t="s">
        <v>220</v>
      </c>
      <c r="B216">
        <v>14.7602692</v>
      </c>
      <c r="C216">
        <v>47.2199496</v>
      </c>
      <c r="D216">
        <f t="shared" si="151"/>
        <v>3.9599999999140323E-5</v>
      </c>
      <c r="E216">
        <f t="shared" si="151"/>
        <v>-3.8699999997504619E-5</v>
      </c>
      <c r="F216">
        <f t="shared" si="117"/>
        <v>2.9929420858229848E-5</v>
      </c>
      <c r="G216">
        <f t="shared" si="118"/>
        <v>-2.924920674656451E-5</v>
      </c>
      <c r="H216">
        <f t="shared" si="123"/>
        <v>3.3221657152635133</v>
      </c>
      <c r="I216">
        <f t="shared" si="124"/>
        <v>-3.2466619488686606</v>
      </c>
      <c r="J216">
        <f t="shared" si="125"/>
        <v>4.6451694102480241</v>
      </c>
      <c r="K216">
        <f t="shared" si="126"/>
        <v>0.71518720241596734</v>
      </c>
      <c r="L216">
        <f t="shared" si="127"/>
        <v>-0.69893294778571025</v>
      </c>
      <c r="M216">
        <f t="shared" si="128"/>
        <v>1</v>
      </c>
      <c r="N216">
        <f t="shared" si="129"/>
        <v>-3.3510371214027371E-3</v>
      </c>
      <c r="O216">
        <f t="shared" si="130"/>
        <v>-3.5404087793748187E-3</v>
      </c>
      <c r="P216">
        <f t="shared" si="131"/>
        <v>4.8748275983970385E-3</v>
      </c>
      <c r="Q216">
        <f t="shared" si="132"/>
        <v>205.13545962709003</v>
      </c>
      <c r="R216">
        <v>51</v>
      </c>
      <c r="S216">
        <f t="shared" si="133"/>
        <v>9.1081753142118124E-2</v>
      </c>
      <c r="T216">
        <f t="shared" si="134"/>
        <v>36.474547323214331</v>
      </c>
      <c r="U216">
        <f t="shared" si="135"/>
        <v>-35.645580337071223</v>
      </c>
      <c r="V216">
        <f t="shared" si="136"/>
        <v>5.0711376272736475</v>
      </c>
      <c r="W216">
        <f t="shared" si="137"/>
        <v>5.2700011783035929</v>
      </c>
      <c r="X216">
        <f t="shared" si="138"/>
        <v>7.3136413129214812</v>
      </c>
      <c r="Y216">
        <f t="shared" si="139"/>
        <v>4046.7678265643708</v>
      </c>
      <c r="Z216">
        <f t="shared" si="140"/>
        <v>4205.460940286267</v>
      </c>
      <c r="AA216">
        <f t="shared" si="141"/>
        <v>0</v>
      </c>
      <c r="AF216" s="2">
        <f t="shared" si="119"/>
        <v>4.3955999999045758</v>
      </c>
      <c r="AG216">
        <f t="shared" si="120"/>
        <v>-4.2956999997230128</v>
      </c>
      <c r="AH216">
        <f t="shared" si="142"/>
        <v>4.3955999999045758</v>
      </c>
      <c r="AI216">
        <f t="shared" si="142"/>
        <v>4.2956999997230128</v>
      </c>
      <c r="AJ216">
        <f t="shared" si="143"/>
        <v>6.146083130480859</v>
      </c>
      <c r="AK216">
        <f t="shared" si="152"/>
        <v>-0.79689191013385874</v>
      </c>
      <c r="AL216">
        <f t="shared" si="144"/>
        <v>0.8596694655536361</v>
      </c>
      <c r="AM216">
        <f t="shared" si="121"/>
        <v>-0.69893294778571025</v>
      </c>
      <c r="AN216">
        <f t="shared" si="145"/>
        <v>1.1079435254135008</v>
      </c>
      <c r="AO216">
        <f t="shared" si="146"/>
        <v>-4.1613328410795264E-2</v>
      </c>
      <c r="AP216">
        <f t="shared" si="147"/>
        <v>1.8135128980500436E-3</v>
      </c>
      <c r="AQ216">
        <f t="shared" si="122"/>
        <v>4.1652826200104284E-2</v>
      </c>
      <c r="AR216">
        <f t="shared" si="148"/>
        <v>24.007974757724757</v>
      </c>
      <c r="AS216">
        <v>85</v>
      </c>
      <c r="AT216">
        <f t="shared" si="149"/>
        <v>1.3323281936256419E-2</v>
      </c>
      <c r="AU216">
        <f t="shared" si="150"/>
        <v>-6.4467195892441334E-2</v>
      </c>
    </row>
    <row r="217" spans="1:47" x14ac:dyDescent="0.2">
      <c r="A217" s="3" t="s">
        <v>221</v>
      </c>
      <c r="B217">
        <v>14.7603168</v>
      </c>
      <c r="C217">
        <v>47.219904499999998</v>
      </c>
      <c r="D217">
        <f t="shared" si="151"/>
        <v>4.7600000000258547E-5</v>
      </c>
      <c r="E217">
        <f t="shared" si="151"/>
        <v>-4.5100000001241369E-5</v>
      </c>
      <c r="F217">
        <f t="shared" si="117"/>
        <v>3.5975768507333488E-5</v>
      </c>
      <c r="G217">
        <f t="shared" si="118"/>
        <v>-3.4086284867995524E-5</v>
      </c>
      <c r="H217">
        <f t="shared" si="123"/>
        <v>3.9933103043140172</v>
      </c>
      <c r="I217">
        <f t="shared" si="124"/>
        <v>-3.7835776203475033</v>
      </c>
      <c r="J217">
        <f t="shared" si="125"/>
        <v>5.5010896007731942</v>
      </c>
      <c r="K217">
        <f t="shared" si="126"/>
        <v>0.72591260897709176</v>
      </c>
      <c r="L217">
        <f t="shared" si="127"/>
        <v>-0.68778694675609542</v>
      </c>
      <c r="M217">
        <f t="shared" si="128"/>
        <v>1</v>
      </c>
      <c r="N217">
        <f t="shared" si="129"/>
        <v>2.3089376541278275E-3</v>
      </c>
      <c r="O217">
        <f t="shared" si="130"/>
        <v>2.3994821383747332E-3</v>
      </c>
      <c r="P217">
        <f t="shared" si="131"/>
        <v>3.3299711144435919E-3</v>
      </c>
      <c r="Q217">
        <f t="shared" si="132"/>
        <v>300.30290523018277</v>
      </c>
      <c r="R217">
        <v>51</v>
      </c>
      <c r="S217">
        <f t="shared" si="133"/>
        <v>0.10786450197594498</v>
      </c>
      <c r="T217">
        <f t="shared" si="134"/>
        <v>37.021543057831678</v>
      </c>
      <c r="U217">
        <f t="shared" si="135"/>
        <v>-35.077134284560863</v>
      </c>
      <c r="V217">
        <f t="shared" si="136"/>
        <v>-18.773310156250872</v>
      </c>
      <c r="W217">
        <f t="shared" si="137"/>
        <v>-18.862575409905109</v>
      </c>
      <c r="X217">
        <f t="shared" si="138"/>
        <v>26.612664754156977</v>
      </c>
      <c r="Y217">
        <f t="shared" si="139"/>
        <v>-14981.101504688197</v>
      </c>
      <c r="Z217">
        <f t="shared" si="140"/>
        <v>-15052.335177104276</v>
      </c>
      <c r="AA217">
        <f t="shared" si="141"/>
        <v>0</v>
      </c>
      <c r="AF217" s="2">
        <f t="shared" si="119"/>
        <v>5.2836000000286987</v>
      </c>
      <c r="AG217">
        <f t="shared" si="120"/>
        <v>-5.006100000137792</v>
      </c>
      <c r="AH217">
        <f t="shared" si="142"/>
        <v>5.2836000000286987</v>
      </c>
      <c r="AI217">
        <f t="shared" si="142"/>
        <v>5.006100000137792</v>
      </c>
      <c r="AJ217">
        <f t="shared" si="143"/>
        <v>7.2785620950626546</v>
      </c>
      <c r="AK217">
        <f t="shared" si="152"/>
        <v>-0.81236034430664683</v>
      </c>
      <c r="AL217">
        <f t="shared" si="144"/>
        <v>0.60391048980488748</v>
      </c>
      <c r="AM217">
        <f t="shared" si="121"/>
        <v>-0.68778694675609542</v>
      </c>
      <c r="AN217">
        <f t="shared" si="145"/>
        <v>0.91529162774738149</v>
      </c>
      <c r="AO217">
        <f t="shared" si="146"/>
        <v>3.4058819900710934E-2</v>
      </c>
      <c r="AP217">
        <f t="shared" si="147"/>
        <v>-4.7887082570940284E-3</v>
      </c>
      <c r="AQ217">
        <f t="shared" si="122"/>
        <v>3.4393821244529138E-2</v>
      </c>
      <c r="AR217">
        <f t="shared" si="148"/>
        <v>29.07498974569641</v>
      </c>
      <c r="AS217">
        <v>85</v>
      </c>
      <c r="AT217">
        <f t="shared" si="149"/>
        <v>-1.0816416966199588E-2</v>
      </c>
      <c r="AU217">
        <f t="shared" si="150"/>
        <v>8.0600260319164826E-2</v>
      </c>
    </row>
    <row r="218" spans="1:47" x14ac:dyDescent="0.2">
      <c r="A218" s="3" t="s">
        <v>222</v>
      </c>
      <c r="B218">
        <v>14.760356399999999</v>
      </c>
      <c r="C218">
        <v>47.219863099999998</v>
      </c>
      <c r="D218">
        <f t="shared" si="151"/>
        <v>3.9599999999140323E-5</v>
      </c>
      <c r="E218">
        <f t="shared" si="151"/>
        <v>-4.1400000000635373E-5</v>
      </c>
      <c r="F218">
        <f t="shared" si="117"/>
        <v>2.9929420858229848E-5</v>
      </c>
      <c r="G218">
        <f t="shared" si="118"/>
        <v>-3.1289849080217958E-5</v>
      </c>
      <c r="H218">
        <f t="shared" si="123"/>
        <v>3.3221657152635133</v>
      </c>
      <c r="I218">
        <f t="shared" si="124"/>
        <v>-3.4731732479041932</v>
      </c>
      <c r="J218">
        <f t="shared" si="125"/>
        <v>4.8062165421076992</v>
      </c>
      <c r="K218">
        <f t="shared" si="126"/>
        <v>0.69122264595398852</v>
      </c>
      <c r="L218">
        <f t="shared" si="127"/>
        <v>-0.72264185716049356</v>
      </c>
      <c r="M218">
        <f t="shared" si="128"/>
        <v>1</v>
      </c>
      <c r="N218">
        <f t="shared" si="129"/>
        <v>-6.306016724073619E-3</v>
      </c>
      <c r="O218">
        <f t="shared" si="130"/>
        <v>-6.3360012168315136E-3</v>
      </c>
      <c r="P218">
        <f t="shared" si="131"/>
        <v>8.9392817577245327E-3</v>
      </c>
      <c r="Q218">
        <f t="shared" si="132"/>
        <v>111.86581059892076</v>
      </c>
      <c r="R218">
        <v>51</v>
      </c>
      <c r="S218">
        <f t="shared" si="133"/>
        <v>9.4239540041327438E-2</v>
      </c>
      <c r="T218">
        <f t="shared" si="134"/>
        <v>35.252354943653415</v>
      </c>
      <c r="U218">
        <f t="shared" si="135"/>
        <v>-36.854734715185174</v>
      </c>
      <c r="V218">
        <f t="shared" si="136"/>
        <v>-6.2579526004083377</v>
      </c>
      <c r="W218">
        <f t="shared" si="137"/>
        <v>-5.8674301762959571</v>
      </c>
      <c r="X218">
        <f t="shared" si="138"/>
        <v>8.5783860733045749</v>
      </c>
      <c r="Y218">
        <f t="shared" si="139"/>
        <v>-4993.8461751258537</v>
      </c>
      <c r="Z218">
        <f t="shared" si="140"/>
        <v>-4682.2092806841738</v>
      </c>
      <c r="AA218">
        <f t="shared" si="141"/>
        <v>0</v>
      </c>
      <c r="AF218" s="2">
        <f t="shared" si="119"/>
        <v>4.3955999999045758</v>
      </c>
      <c r="AG218">
        <f t="shared" si="120"/>
        <v>-4.5954000000705264</v>
      </c>
      <c r="AH218">
        <f t="shared" si="142"/>
        <v>4.3955999999045758</v>
      </c>
      <c r="AI218">
        <f t="shared" si="142"/>
        <v>4.5954000000705264</v>
      </c>
      <c r="AJ218">
        <f t="shared" si="143"/>
        <v>6.3591666529356896</v>
      </c>
      <c r="AK218">
        <f t="shared" si="152"/>
        <v>-0.76317959805221947</v>
      </c>
      <c r="AL218">
        <f t="shared" si="144"/>
        <v>0.85180972533676769</v>
      </c>
      <c r="AM218">
        <f t="shared" si="121"/>
        <v>-0.72264185716049356</v>
      </c>
      <c r="AN218">
        <f t="shared" si="145"/>
        <v>1.1170456847858403</v>
      </c>
      <c r="AO218">
        <f t="shared" si="146"/>
        <v>-1.5549242125602292E-2</v>
      </c>
      <c r="AP218">
        <f t="shared" si="147"/>
        <v>-2.1462434947723268E-3</v>
      </c>
      <c r="AQ218">
        <f t="shared" si="122"/>
        <v>1.5696664990355672E-2</v>
      </c>
      <c r="AR218">
        <f t="shared" si="148"/>
        <v>63.707800390364383</v>
      </c>
      <c r="AS218">
        <v>85</v>
      </c>
      <c r="AT218">
        <f t="shared" si="149"/>
        <v>1.9364297250227772E-2</v>
      </c>
      <c r="AU218">
        <f t="shared" si="150"/>
        <v>-4.0059104494577731E-2</v>
      </c>
    </row>
    <row r="219" spans="1:47" x14ac:dyDescent="0.2">
      <c r="A219" s="3" t="s">
        <v>223</v>
      </c>
      <c r="B219">
        <v>14.760405199999999</v>
      </c>
      <c r="C219">
        <v>47.219810000000003</v>
      </c>
      <c r="D219">
        <f t="shared" si="151"/>
        <v>4.8800000000071009E-5</v>
      </c>
      <c r="E219">
        <f t="shared" si="151"/>
        <v>-5.3099999995254166E-5</v>
      </c>
      <c r="F219">
        <f t="shared" si="117"/>
        <v>3.688272065443053E-5</v>
      </c>
      <c r="G219">
        <f t="shared" si="118"/>
        <v>-4.0132632511728941E-5</v>
      </c>
      <c r="H219">
        <f t="shared" si="123"/>
        <v>4.0939819926417886</v>
      </c>
      <c r="I219">
        <f t="shared" si="124"/>
        <v>-4.4547222088019121</v>
      </c>
      <c r="J219">
        <f t="shared" si="125"/>
        <v>6.0502263192105641</v>
      </c>
      <c r="K219">
        <f t="shared" si="126"/>
        <v>0.67666592564358374</v>
      </c>
      <c r="L219">
        <f t="shared" si="127"/>
        <v>-0.73629017722153012</v>
      </c>
      <c r="M219">
        <f t="shared" si="128"/>
        <v>1</v>
      </c>
      <c r="N219">
        <f t="shared" si="129"/>
        <v>-3.0287275204668855E-3</v>
      </c>
      <c r="O219">
        <f t="shared" si="130"/>
        <v>-2.8397222516843312E-3</v>
      </c>
      <c r="P219">
        <f t="shared" si="131"/>
        <v>4.1517722553079204E-3</v>
      </c>
      <c r="Q219">
        <f t="shared" si="132"/>
        <v>240.86099586063011</v>
      </c>
      <c r="R219">
        <v>51</v>
      </c>
      <c r="S219">
        <f t="shared" si="133"/>
        <v>0.11863188861197184</v>
      </c>
      <c r="T219">
        <f t="shared" si="134"/>
        <v>34.509962207822774</v>
      </c>
      <c r="U219">
        <f t="shared" si="135"/>
        <v>-37.550799038298038</v>
      </c>
      <c r="V219">
        <f t="shared" si="136"/>
        <v>17.633451092933321</v>
      </c>
      <c r="W219">
        <f t="shared" si="137"/>
        <v>17.208908005510214</v>
      </c>
      <c r="X219">
        <f t="shared" si="138"/>
        <v>24.639097227556547</v>
      </c>
      <c r="Y219">
        <f t="shared" si="139"/>
        <v>14071.49397216079</v>
      </c>
      <c r="Z219">
        <f t="shared" si="140"/>
        <v>13732.70858839715</v>
      </c>
      <c r="AA219">
        <f t="shared" si="141"/>
        <v>13732.70858839715</v>
      </c>
      <c r="AB219">
        <f t="shared" si="153"/>
        <v>33.769268571103169</v>
      </c>
      <c r="AC219">
        <f t="shared" si="154"/>
        <v>40.968971069028584</v>
      </c>
      <c r="AD219">
        <f t="shared" si="155"/>
        <v>53.092561534382547</v>
      </c>
      <c r="AF219" s="2">
        <f t="shared" si="119"/>
        <v>5.416800000007882</v>
      </c>
      <c r="AG219">
        <f t="shared" si="120"/>
        <v>-5.8940999994732124</v>
      </c>
      <c r="AH219">
        <f t="shared" si="142"/>
        <v>5.416800000007882</v>
      </c>
      <c r="AI219">
        <f t="shared" si="142"/>
        <v>5.8940999994732124</v>
      </c>
      <c r="AJ219">
        <f t="shared" si="143"/>
        <v>8.0051319192050503</v>
      </c>
      <c r="AK219">
        <f t="shared" si="152"/>
        <v>-0.74322495049049297</v>
      </c>
      <c r="AL219">
        <f t="shared" si="144"/>
        <v>0.75292950333321473</v>
      </c>
      <c r="AM219">
        <f t="shared" si="121"/>
        <v>-0.7362901772215299</v>
      </c>
      <c r="AN219">
        <f t="shared" si="145"/>
        <v>1.0531030633620402</v>
      </c>
      <c r="AO219">
        <f t="shared" si="146"/>
        <v>-1.8402279429248516E-2</v>
      </c>
      <c r="AP219">
        <f t="shared" si="147"/>
        <v>5.232254243668532E-3</v>
      </c>
      <c r="AQ219">
        <f t="shared" si="122"/>
        <v>1.913165891036453E-2</v>
      </c>
      <c r="AR219">
        <f t="shared" si="148"/>
        <v>52.269382633528579</v>
      </c>
      <c r="AS219">
        <v>85</v>
      </c>
      <c r="AT219">
        <f t="shared" si="149"/>
        <v>4.3641920430070348E-3</v>
      </c>
      <c r="AU219">
        <f t="shared" si="150"/>
        <v>-4.3937740686188428E-2</v>
      </c>
    </row>
    <row r="220" spans="1:47" x14ac:dyDescent="0.2">
      <c r="A220" s="3" t="s">
        <v>224</v>
      </c>
      <c r="B220">
        <v>14.7604595</v>
      </c>
      <c r="C220">
        <v>47.219757600000001</v>
      </c>
      <c r="D220">
        <f t="shared" si="151"/>
        <v>5.4300000000395698E-5</v>
      </c>
      <c r="E220">
        <f t="shared" si="151"/>
        <v>-5.2400000001284752E-5</v>
      </c>
      <c r="F220">
        <f t="shared" si="117"/>
        <v>4.1039584662853651E-5</v>
      </c>
      <c r="G220">
        <f t="shared" si="118"/>
        <v>-3.9603577097064201E-5</v>
      </c>
      <c r="H220">
        <f t="shared" si="123"/>
        <v>4.5553938975767556</v>
      </c>
      <c r="I220">
        <f t="shared" si="124"/>
        <v>-4.3959970577741263</v>
      </c>
      <c r="J220">
        <f t="shared" si="125"/>
        <v>6.3305926811032727</v>
      </c>
      <c r="K220">
        <f t="shared" si="126"/>
        <v>0.71958410958495878</v>
      </c>
      <c r="L220">
        <f t="shared" si="127"/>
        <v>-0.69440529176614285</v>
      </c>
      <c r="M220">
        <f t="shared" si="128"/>
        <v>1</v>
      </c>
      <c r="N220">
        <f t="shared" si="129"/>
        <v>7.0936493408687911E-3</v>
      </c>
      <c r="O220">
        <f t="shared" si="130"/>
        <v>6.922862591502597E-3</v>
      </c>
      <c r="P220">
        <f t="shared" si="131"/>
        <v>9.9119063470169185E-3</v>
      </c>
      <c r="Q220">
        <f t="shared" si="132"/>
        <v>100.88876599413788</v>
      </c>
      <c r="R220">
        <v>51</v>
      </c>
      <c r="S220">
        <f t="shared" si="133"/>
        <v>0.12412926825692691</v>
      </c>
      <c r="T220">
        <f t="shared" si="134"/>
        <v>36.698789588832895</v>
      </c>
      <c r="U220">
        <f t="shared" si="135"/>
        <v>-35.414669880073284</v>
      </c>
      <c r="V220">
        <f t="shared" si="136"/>
        <v>-13.715869292939495</v>
      </c>
      <c r="W220">
        <f t="shared" si="137"/>
        <v>-13.637980458365707</v>
      </c>
      <c r="X220">
        <f t="shared" si="138"/>
        <v>19.342171063346676</v>
      </c>
      <c r="Y220">
        <f t="shared" si="139"/>
        <v>-10945.263695765716</v>
      </c>
      <c r="Z220">
        <f t="shared" si="140"/>
        <v>-10883.108405775834</v>
      </c>
      <c r="AA220">
        <f t="shared" si="141"/>
        <v>0</v>
      </c>
      <c r="AF220" s="2">
        <f t="shared" si="119"/>
        <v>6.0273000000439225</v>
      </c>
      <c r="AG220">
        <f t="shared" si="120"/>
        <v>-5.8164000001426075</v>
      </c>
      <c r="AH220">
        <f t="shared" si="142"/>
        <v>6.0273000000439225</v>
      </c>
      <c r="AI220">
        <f t="shared" si="142"/>
        <v>5.8164000001426075</v>
      </c>
      <c r="AJ220">
        <f t="shared" si="143"/>
        <v>8.3760882428606482</v>
      </c>
      <c r="AK220">
        <f t="shared" si="152"/>
        <v>-0.80320321696396191</v>
      </c>
      <c r="AL220">
        <f t="shared" si="144"/>
        <v>0.60561682888800694</v>
      </c>
      <c r="AM220">
        <f t="shared" si="121"/>
        <v>-0.69440529176614285</v>
      </c>
      <c r="AN220">
        <f t="shared" si="145"/>
        <v>0.92139592611709953</v>
      </c>
      <c r="AO220">
        <f t="shared" si="146"/>
        <v>2.0749358779004436E-2</v>
      </c>
      <c r="AP220">
        <f t="shared" si="147"/>
        <v>-3.476765140977868E-3</v>
      </c>
      <c r="AQ220">
        <f t="shared" si="122"/>
        <v>2.1038626038440991E-2</v>
      </c>
      <c r="AR220">
        <f t="shared" si="148"/>
        <v>47.531621037079006</v>
      </c>
      <c r="AS220">
        <v>85</v>
      </c>
      <c r="AT220">
        <f t="shared" si="149"/>
        <v>-1.2088265923186872E-2</v>
      </c>
      <c r="AU220">
        <f t="shared" si="150"/>
        <v>4.0401799473565356E-2</v>
      </c>
    </row>
    <row r="221" spans="1:47" x14ac:dyDescent="0.2">
      <c r="A221" s="3" t="s">
        <v>225</v>
      </c>
      <c r="B221">
        <v>14.760505200000001</v>
      </c>
      <c r="C221">
        <v>47.219709700000003</v>
      </c>
      <c r="D221">
        <f t="shared" si="151"/>
        <v>4.57000000011476E-5</v>
      </c>
      <c r="E221">
        <f t="shared" si="151"/>
        <v>-4.7899999998435305E-5</v>
      </c>
      <c r="F221">
        <f t="shared" si="117"/>
        <v>3.4539760941544038E-5</v>
      </c>
      <c r="G221">
        <f t="shared" si="118"/>
        <v>-3.6202506542765195E-5</v>
      </c>
      <c r="H221">
        <f t="shared" si="123"/>
        <v>3.8339134645113884</v>
      </c>
      <c r="I221">
        <f t="shared" si="124"/>
        <v>-4.0184782262469367</v>
      </c>
      <c r="J221">
        <f t="shared" si="125"/>
        <v>5.5540129373438125</v>
      </c>
      <c r="K221">
        <f t="shared" si="126"/>
        <v>0.69029609901213951</v>
      </c>
      <c r="L221">
        <f t="shared" si="127"/>
        <v>-0.72352698338667543</v>
      </c>
      <c r="M221">
        <f t="shared" si="128"/>
        <v>1</v>
      </c>
      <c r="N221">
        <f t="shared" si="129"/>
        <v>-4.6264247359087806E-3</v>
      </c>
      <c r="O221">
        <f t="shared" si="130"/>
        <v>-4.6001524797923583E-3</v>
      </c>
      <c r="P221">
        <f t="shared" si="131"/>
        <v>6.5242017653018994E-3</v>
      </c>
      <c r="Q221">
        <f t="shared" si="132"/>
        <v>153.27545590609523</v>
      </c>
      <c r="R221">
        <v>51</v>
      </c>
      <c r="S221">
        <f t="shared" si="133"/>
        <v>0.10890221445772182</v>
      </c>
      <c r="T221">
        <f t="shared" si="134"/>
        <v>35.205101049619117</v>
      </c>
      <c r="U221">
        <f t="shared" si="135"/>
        <v>-36.899876152720445</v>
      </c>
      <c r="V221">
        <f t="shared" si="136"/>
        <v>28.339344794509788</v>
      </c>
      <c r="W221">
        <f t="shared" si="137"/>
        <v>29.603193432566666</v>
      </c>
      <c r="X221">
        <f t="shared" si="138"/>
        <v>40.981307016590712</v>
      </c>
      <c r="Y221">
        <f t="shared" si="139"/>
        <v>22614.797146018813</v>
      </c>
      <c r="Z221">
        <f t="shared" si="140"/>
        <v>23623.3483591882</v>
      </c>
      <c r="AA221">
        <f t="shared" si="141"/>
        <v>23623.3483591882</v>
      </c>
      <c r="AB221">
        <f t="shared" si="153"/>
        <v>21.867110000263718</v>
      </c>
      <c r="AC221">
        <f t="shared" si="154"/>
        <v>22.997533411179234</v>
      </c>
      <c r="AD221">
        <f t="shared" si="155"/>
        <v>31.734162077514174</v>
      </c>
      <c r="AF221" s="2">
        <f t="shared" si="119"/>
        <v>5.0727000001273836</v>
      </c>
      <c r="AG221">
        <f t="shared" si="120"/>
        <v>-5.3168999998263189</v>
      </c>
      <c r="AH221">
        <f t="shared" si="142"/>
        <v>5.0727000001273836</v>
      </c>
      <c r="AI221">
        <f t="shared" si="142"/>
        <v>5.3168999998263189</v>
      </c>
      <c r="AJ221">
        <f t="shared" si="143"/>
        <v>7.3485856393897642</v>
      </c>
      <c r="AK221">
        <f t="shared" si="152"/>
        <v>-0.76189821680669279</v>
      </c>
      <c r="AL221">
        <f t="shared" si="144"/>
        <v>0.77941528900372337</v>
      </c>
      <c r="AM221">
        <f t="shared" si="121"/>
        <v>-0.72352698338667532</v>
      </c>
      <c r="AN221">
        <f t="shared" si="145"/>
        <v>1.0634751940790061</v>
      </c>
      <c r="AO221">
        <f t="shared" si="146"/>
        <v>-3.6763620133435176E-2</v>
      </c>
      <c r="AP221">
        <f t="shared" si="147"/>
        <v>8.9045290871994E-3</v>
      </c>
      <c r="AQ221">
        <f t="shared" si="122"/>
        <v>3.7826636165277774E-2</v>
      </c>
      <c r="AR221">
        <f t="shared" si="148"/>
        <v>26.436397770889567</v>
      </c>
      <c r="AS221">
        <v>85</v>
      </c>
      <c r="AT221">
        <f t="shared" si="149"/>
        <v>3.0401611924653566E-3</v>
      </c>
      <c r="AU221">
        <f t="shared" si="150"/>
        <v>-5.8282347164314047E-2</v>
      </c>
    </row>
    <row r="222" spans="1:47" x14ac:dyDescent="0.2">
      <c r="A222" s="3" t="s">
        <v>226</v>
      </c>
      <c r="B222">
        <v>14.7605568</v>
      </c>
      <c r="C222">
        <v>47.219664600000002</v>
      </c>
      <c r="D222">
        <f t="shared" si="151"/>
        <v>5.1599999999041302E-5</v>
      </c>
      <c r="E222">
        <f t="shared" si="151"/>
        <v>-4.5100000001241369E-5</v>
      </c>
      <c r="F222">
        <f t="shared" si="117"/>
        <v>3.8998942330542761E-5</v>
      </c>
      <c r="G222">
        <f t="shared" si="118"/>
        <v>-3.4086284867995524E-5</v>
      </c>
      <c r="H222">
        <f t="shared" si="123"/>
        <v>4.3288825986902468</v>
      </c>
      <c r="I222">
        <f t="shared" si="124"/>
        <v>-3.7835776203475033</v>
      </c>
      <c r="J222">
        <f t="shared" si="125"/>
        <v>5.7493203217804538</v>
      </c>
      <c r="K222">
        <f t="shared" si="126"/>
        <v>0.75293814858269636</v>
      </c>
      <c r="L222">
        <f t="shared" si="127"/>
        <v>-0.65809128881095325</v>
      </c>
      <c r="M222">
        <f t="shared" si="128"/>
        <v>1</v>
      </c>
      <c r="N222">
        <f t="shared" si="129"/>
        <v>1.1278700693937382E-2</v>
      </c>
      <c r="O222">
        <f t="shared" si="130"/>
        <v>1.178169646234504E-2</v>
      </c>
      <c r="P222">
        <f t="shared" si="131"/>
        <v>1.6310041718961273E-2</v>
      </c>
      <c r="Q222">
        <f t="shared" si="132"/>
        <v>61.31192165115359</v>
      </c>
      <c r="R222">
        <v>51</v>
      </c>
      <c r="S222">
        <f t="shared" si="133"/>
        <v>0.11273177101530302</v>
      </c>
      <c r="T222">
        <f t="shared" si="134"/>
        <v>38.399845577717514</v>
      </c>
      <c r="U222">
        <f t="shared" si="135"/>
        <v>-33.562655729358617</v>
      </c>
      <c r="V222">
        <f t="shared" si="136"/>
        <v>-62.069947080392602</v>
      </c>
      <c r="W222">
        <f t="shared" si="137"/>
        <v>-60.970696687141348</v>
      </c>
      <c r="X222">
        <f t="shared" si="138"/>
        <v>87.00634565983178</v>
      </c>
      <c r="Y222">
        <f t="shared" si="139"/>
        <v>-49531.817770153299</v>
      </c>
      <c r="Z222">
        <f t="shared" si="140"/>
        <v>-48654.615956338799</v>
      </c>
      <c r="AA222">
        <f t="shared" si="141"/>
        <v>0</v>
      </c>
      <c r="AF222" s="2">
        <f t="shared" si="119"/>
        <v>5.7275999998935845</v>
      </c>
      <c r="AG222">
        <f t="shared" si="120"/>
        <v>-5.006100000137792</v>
      </c>
      <c r="AH222">
        <f t="shared" si="142"/>
        <v>5.7275999998935845</v>
      </c>
      <c r="AI222">
        <f t="shared" si="142"/>
        <v>5.006100000137792</v>
      </c>
      <c r="AJ222">
        <f t="shared" si="143"/>
        <v>7.6069993407493195</v>
      </c>
      <c r="AK222">
        <f t="shared" si="152"/>
        <v>-0.85251540053382124</v>
      </c>
      <c r="AL222">
        <f t="shared" si="144"/>
        <v>0.50925467803918123</v>
      </c>
      <c r="AM222">
        <f t="shared" si="121"/>
        <v>-0.65809128881095336</v>
      </c>
      <c r="AN222">
        <f t="shared" si="145"/>
        <v>0.83212046694793651</v>
      </c>
      <c r="AO222">
        <f t="shared" si="146"/>
        <v>1.0985755001038084E-2</v>
      </c>
      <c r="AP222">
        <f t="shared" si="147"/>
        <v>-1.3998235447218064E-2</v>
      </c>
      <c r="AQ222">
        <f t="shared" si="122"/>
        <v>1.7794308319757347E-2</v>
      </c>
      <c r="AR222">
        <f t="shared" si="148"/>
        <v>56.197744921036445</v>
      </c>
      <c r="AS222">
        <v>85</v>
      </c>
      <c r="AT222">
        <f t="shared" si="149"/>
        <v>-1.8783625190647836E-2</v>
      </c>
      <c r="AU222">
        <f t="shared" si="150"/>
        <v>2.8238177136921193E-2</v>
      </c>
    </row>
    <row r="223" spans="1:47" x14ac:dyDescent="0.2">
      <c r="A223" s="3" t="s">
        <v>227</v>
      </c>
      <c r="B223">
        <v>14.760591700000001</v>
      </c>
      <c r="C223">
        <v>47.219623200000001</v>
      </c>
      <c r="D223">
        <f t="shared" si="151"/>
        <v>3.4900000001059084E-5</v>
      </c>
      <c r="E223">
        <f t="shared" si="151"/>
        <v>-4.1400000000635373E-5</v>
      </c>
      <c r="F223">
        <f t="shared" si="117"/>
        <v>2.6377191616328163E-5</v>
      </c>
      <c r="G223">
        <f t="shared" si="118"/>
        <v>-3.1289849080217958E-5</v>
      </c>
      <c r="H223">
        <f t="shared" si="123"/>
        <v>2.9278682694124263</v>
      </c>
      <c r="I223">
        <f t="shared" si="124"/>
        <v>-3.4731732479041932</v>
      </c>
      <c r="J223">
        <f t="shared" si="125"/>
        <v>4.5426143368097494</v>
      </c>
      <c r="K223">
        <f t="shared" si="126"/>
        <v>0.64453375354524389</v>
      </c>
      <c r="L223">
        <f t="shared" si="127"/>
        <v>-0.76457585662959493</v>
      </c>
      <c r="M223">
        <f t="shared" si="128"/>
        <v>1</v>
      </c>
      <c r="N223">
        <f t="shared" si="129"/>
        <v>-1.8855167040663638E-2</v>
      </c>
      <c r="O223">
        <f t="shared" si="130"/>
        <v>-1.8521244574813578E-2</v>
      </c>
      <c r="P223">
        <f t="shared" si="131"/>
        <v>2.6430168836603936E-2</v>
      </c>
      <c r="Q223">
        <f t="shared" si="132"/>
        <v>37.835550963831523</v>
      </c>
      <c r="R223">
        <v>51</v>
      </c>
      <c r="S223">
        <f t="shared" si="133"/>
        <v>8.9070869349210768E-2</v>
      </c>
      <c r="T223">
        <f t="shared" si="134"/>
        <v>32.871221430807438</v>
      </c>
      <c r="U223">
        <f t="shared" si="135"/>
        <v>-38.993368688109342</v>
      </c>
      <c r="V223">
        <f t="shared" si="136"/>
        <v>16.946629217874854</v>
      </c>
      <c r="W223">
        <f t="shared" si="137"/>
        <v>14.796881591056662</v>
      </c>
      <c r="X223">
        <f t="shared" si="138"/>
        <v>22.497465338741634</v>
      </c>
      <c r="Y223">
        <f t="shared" si="139"/>
        <v>13523.410115864133</v>
      </c>
      <c r="Z223">
        <f t="shared" si="140"/>
        <v>11807.911509663216</v>
      </c>
      <c r="AA223">
        <f t="shared" si="141"/>
        <v>11807.911509663216</v>
      </c>
      <c r="AB223">
        <f t="shared" si="153"/>
        <v>31.880003523458026</v>
      </c>
      <c r="AC223">
        <f t="shared" si="154"/>
        <v>51.378487835092784</v>
      </c>
      <c r="AD223">
        <f t="shared" si="155"/>
        <v>60.465557442865553</v>
      </c>
      <c r="AF223" s="2">
        <f t="shared" si="119"/>
        <v>3.8739000001175583</v>
      </c>
      <c r="AG223">
        <f t="shared" si="120"/>
        <v>-4.5954000000705264</v>
      </c>
      <c r="AH223">
        <f t="shared" si="142"/>
        <v>3.8739000001175583</v>
      </c>
      <c r="AI223">
        <f t="shared" si="142"/>
        <v>4.5954000000705264</v>
      </c>
      <c r="AJ223">
        <f t="shared" si="143"/>
        <v>6.0103911995442534</v>
      </c>
      <c r="AK223">
        <f t="shared" si="152"/>
        <v>-0.70041331577629939</v>
      </c>
      <c r="AL223">
        <f t="shared" si="144"/>
        <v>0.59282330908971148</v>
      </c>
      <c r="AM223">
        <f t="shared" si="121"/>
        <v>-0.76457585662959493</v>
      </c>
      <c r="AN223">
        <f t="shared" si="145"/>
        <v>0.96747905214580976</v>
      </c>
      <c r="AO223">
        <f t="shared" si="146"/>
        <v>6.6143438959363726E-2</v>
      </c>
      <c r="AP223">
        <f t="shared" si="147"/>
        <v>3.8004369203389777E-3</v>
      </c>
      <c r="AQ223">
        <f t="shared" si="122"/>
        <v>6.6252530805672255E-2</v>
      </c>
      <c r="AR223">
        <f t="shared" si="148"/>
        <v>15.093763028210001</v>
      </c>
      <c r="AS223">
        <v>85</v>
      </c>
      <c r="AT223">
        <f t="shared" si="149"/>
        <v>-8.2098584213161109E-3</v>
      </c>
      <c r="AU223">
        <f t="shared" si="150"/>
        <v>0.10822634726094721</v>
      </c>
    </row>
    <row r="224" spans="1:47" x14ac:dyDescent="0.2">
      <c r="A224" s="3" t="s">
        <v>228</v>
      </c>
      <c r="B224">
        <v>14.760623799999999</v>
      </c>
      <c r="C224">
        <v>47.219587699999998</v>
      </c>
      <c r="D224">
        <f t="shared" si="151"/>
        <v>3.2099999998536077E-5</v>
      </c>
      <c r="E224">
        <f t="shared" si="151"/>
        <v>-3.5500000002741672E-5</v>
      </c>
      <c r="F224">
        <f t="shared" si="117"/>
        <v>2.4260969937530817E-5</v>
      </c>
      <c r="G224">
        <f t="shared" si="118"/>
        <v>-2.6830667691219238E-5</v>
      </c>
      <c r="H224">
        <f t="shared" si="123"/>
        <v>2.6929676630659207</v>
      </c>
      <c r="I224">
        <f t="shared" si="124"/>
        <v>-2.9782041137253352</v>
      </c>
      <c r="J224">
        <f t="shared" si="125"/>
        <v>4.0151929688782371</v>
      </c>
      <c r="K224">
        <f t="shared" si="126"/>
        <v>0.67069445576815723</v>
      </c>
      <c r="L224">
        <f t="shared" si="127"/>
        <v>-0.74173374400916647</v>
      </c>
      <c r="M224">
        <f t="shared" si="128"/>
        <v>1.0000000000000002</v>
      </c>
      <c r="N224">
        <f t="shared" si="129"/>
        <v>5.7589529471889613E-3</v>
      </c>
      <c r="O224">
        <f t="shared" si="130"/>
        <v>5.0284067558485131E-3</v>
      </c>
      <c r="P224">
        <f t="shared" si="131"/>
        <v>7.6452870155540534E-3</v>
      </c>
      <c r="Q224">
        <f t="shared" si="132"/>
        <v>130.79953675585193</v>
      </c>
      <c r="R224">
        <v>51</v>
      </c>
      <c r="S224">
        <f t="shared" si="133"/>
        <v>7.8729273899573279E-2</v>
      </c>
      <c r="T224">
        <f t="shared" si="134"/>
        <v>34.205417244176019</v>
      </c>
      <c r="U224">
        <f t="shared" si="135"/>
        <v>-37.828420944467489</v>
      </c>
      <c r="V224">
        <f t="shared" si="136"/>
        <v>-7.6280015291743686</v>
      </c>
      <c r="W224">
        <f t="shared" si="137"/>
        <v>-6.7339900700943884</v>
      </c>
      <c r="X224">
        <f t="shared" si="138"/>
        <v>10.175118161142716</v>
      </c>
      <c r="Y224">
        <f t="shared" si="139"/>
        <v>-6087.1452202811461</v>
      </c>
      <c r="Z224">
        <f t="shared" si="140"/>
        <v>-5373.7240759353217</v>
      </c>
      <c r="AA224">
        <f t="shared" si="141"/>
        <v>0</v>
      </c>
      <c r="AF224" s="2">
        <f t="shared" si="119"/>
        <v>3.5630999998375046</v>
      </c>
      <c r="AG224">
        <f t="shared" si="120"/>
        <v>-3.9405000003043256</v>
      </c>
      <c r="AH224">
        <f t="shared" si="142"/>
        <v>3.5630999998375046</v>
      </c>
      <c r="AI224">
        <f t="shared" si="142"/>
        <v>3.9405000003043256</v>
      </c>
      <c r="AJ224">
        <f t="shared" si="143"/>
        <v>5.312553233732384</v>
      </c>
      <c r="AK224">
        <f t="shared" si="152"/>
        <v>-0.73514465179000099</v>
      </c>
      <c r="AL224">
        <f t="shared" si="144"/>
        <v>0.99037125251866376</v>
      </c>
      <c r="AM224">
        <f t="shared" si="121"/>
        <v>-0.74173374400916647</v>
      </c>
      <c r="AN224">
        <f t="shared" si="145"/>
        <v>1.2373375306751357</v>
      </c>
      <c r="AO224">
        <f t="shared" si="146"/>
        <v>-9.1016928562791213E-2</v>
      </c>
      <c r="AP224">
        <f t="shared" si="147"/>
        <v>-2.9684705584499638E-3</v>
      </c>
      <c r="AQ224">
        <f t="shared" si="122"/>
        <v>9.1065323271048812E-2</v>
      </c>
      <c r="AR224">
        <f t="shared" si="148"/>
        <v>10.981128316248087</v>
      </c>
      <c r="AS224">
        <v>85</v>
      </c>
      <c r="AT224">
        <f t="shared" si="149"/>
        <v>3.2315425795338137E-2</v>
      </c>
      <c r="AU224">
        <f t="shared" si="150"/>
        <v>-0.12524524196431483</v>
      </c>
    </row>
    <row r="225" spans="1:47" x14ac:dyDescent="0.2">
      <c r="A225" s="3" t="s">
        <v>229</v>
      </c>
      <c r="B225">
        <v>14.760671200000001</v>
      </c>
      <c r="C225">
        <v>47.219532700000002</v>
      </c>
      <c r="D225">
        <f t="shared" si="151"/>
        <v>4.7400000001474041E-5</v>
      </c>
      <c r="E225">
        <f t="shared" si="151"/>
        <v>-5.4999999996141469E-5</v>
      </c>
      <c r="F225">
        <f t="shared" si="117"/>
        <v>3.5824609817045691E-5</v>
      </c>
      <c r="G225">
        <f t="shared" si="118"/>
        <v>-4.1568640078860946E-5</v>
      </c>
      <c r="H225">
        <f t="shared" si="123"/>
        <v>3.9765316896920715</v>
      </c>
      <c r="I225">
        <f t="shared" si="124"/>
        <v>-4.6141190487535653</v>
      </c>
      <c r="J225">
        <f t="shared" si="125"/>
        <v>6.0912148932044579</v>
      </c>
      <c r="K225">
        <f t="shared" si="126"/>
        <v>0.65283063549907094</v>
      </c>
      <c r="L225">
        <f t="shared" si="127"/>
        <v>-0.75750390187369931</v>
      </c>
      <c r="M225">
        <f t="shared" si="128"/>
        <v>1</v>
      </c>
      <c r="N225">
        <f t="shared" si="129"/>
        <v>-4.4490564731380945E-3</v>
      </c>
      <c r="O225">
        <f t="shared" si="130"/>
        <v>-3.9276214086763307E-3</v>
      </c>
      <c r="P225">
        <f t="shared" si="131"/>
        <v>5.9346704568210545E-3</v>
      </c>
      <c r="Q225">
        <f t="shared" si="132"/>
        <v>168.50135273318219</v>
      </c>
      <c r="R225">
        <v>51</v>
      </c>
      <c r="S225">
        <f t="shared" si="133"/>
        <v>0.11943558614126389</v>
      </c>
      <c r="T225">
        <f t="shared" si="134"/>
        <v>33.294362410452621</v>
      </c>
      <c r="U225">
        <f t="shared" si="135"/>
        <v>-38.632698995558663</v>
      </c>
      <c r="V225">
        <f t="shared" si="136"/>
        <v>-27.185185400172625</v>
      </c>
      <c r="W225">
        <f t="shared" si="137"/>
        <v>-21.838182940704165</v>
      </c>
      <c r="X225">
        <f t="shared" si="138"/>
        <v>34.870338962984306</v>
      </c>
      <c r="Y225">
        <f t="shared" si="139"/>
        <v>-21693.777949337753</v>
      </c>
      <c r="Z225">
        <f t="shared" si="140"/>
        <v>-17426.869986681922</v>
      </c>
      <c r="AA225">
        <f t="shared" si="141"/>
        <v>0</v>
      </c>
      <c r="AF225" s="2">
        <f t="shared" si="119"/>
        <v>5.2614000001636185</v>
      </c>
      <c r="AG225">
        <f t="shared" si="120"/>
        <v>-6.104999999571703</v>
      </c>
      <c r="AH225">
        <f t="shared" si="142"/>
        <v>5.2614000001636185</v>
      </c>
      <c r="AI225">
        <f t="shared" si="142"/>
        <v>6.104999999571703</v>
      </c>
      <c r="AJ225">
        <f t="shared" si="143"/>
        <v>8.0593644263361259</v>
      </c>
      <c r="AK225">
        <f t="shared" si="152"/>
        <v>-0.71131524089848641</v>
      </c>
      <c r="AL225">
        <f t="shared" si="144"/>
        <v>0.50683897435801795</v>
      </c>
      <c r="AM225">
        <f t="shared" si="121"/>
        <v>-0.7575039018736992</v>
      </c>
      <c r="AN225">
        <f t="shared" si="145"/>
        <v>0.91142630381296685</v>
      </c>
      <c r="AO225">
        <f t="shared" si="146"/>
        <v>1.5671026037449031E-2</v>
      </c>
      <c r="AP225">
        <f t="shared" si="147"/>
        <v>-5.3697372418352587E-3</v>
      </c>
      <c r="AQ225">
        <f t="shared" si="122"/>
        <v>1.656548022584187E-2</v>
      </c>
      <c r="AR225">
        <f t="shared" si="148"/>
        <v>60.366496254060706</v>
      </c>
      <c r="AS225">
        <v>85</v>
      </c>
      <c r="AT225">
        <f t="shared" si="149"/>
        <v>-1.4582572297026447E-2</v>
      </c>
      <c r="AU225">
        <f t="shared" si="150"/>
        <v>3.5836196675887742E-2</v>
      </c>
    </row>
    <row r="226" spans="1:47" x14ac:dyDescent="0.2">
      <c r="A226" s="3" t="s">
        <v>230</v>
      </c>
      <c r="B226">
        <v>14.760707999999999</v>
      </c>
      <c r="C226">
        <v>47.219483500000003</v>
      </c>
      <c r="D226">
        <f t="shared" si="151"/>
        <v>3.6799999998393673E-5</v>
      </c>
      <c r="E226">
        <f t="shared" si="151"/>
        <v>-4.9199999999416377E-5</v>
      </c>
      <c r="F226">
        <f t="shared" si="117"/>
        <v>2.7813199180775056E-5</v>
      </c>
      <c r="G226">
        <f t="shared" si="118"/>
        <v>-3.7185038036348692E-5</v>
      </c>
      <c r="H226">
        <f t="shared" si="123"/>
        <v>3.0872651090660312</v>
      </c>
      <c r="I226">
        <f t="shared" si="124"/>
        <v>-4.1275392220347049</v>
      </c>
      <c r="J226">
        <f t="shared" si="125"/>
        <v>5.1543948124965508</v>
      </c>
      <c r="K226">
        <f t="shared" si="126"/>
        <v>0.59895782557849941</v>
      </c>
      <c r="L226">
        <f t="shared" si="127"/>
        <v>-0.80078057117931867</v>
      </c>
      <c r="M226">
        <f t="shared" si="128"/>
        <v>1</v>
      </c>
      <c r="N226">
        <f t="shared" si="129"/>
        <v>-8.8443456461655377E-3</v>
      </c>
      <c r="O226">
        <f t="shared" si="130"/>
        <v>-7.1047681069174072E-3</v>
      </c>
      <c r="P226">
        <f t="shared" si="131"/>
        <v>1.1344610163505754E-2</v>
      </c>
      <c r="Q226">
        <f t="shared" si="132"/>
        <v>88.147585997875865</v>
      </c>
      <c r="R226">
        <v>51</v>
      </c>
      <c r="S226">
        <f t="shared" si="133"/>
        <v>0.10106656495091276</v>
      </c>
      <c r="T226">
        <f t="shared" si="134"/>
        <v>30.546849104503469</v>
      </c>
      <c r="U226">
        <f t="shared" si="135"/>
        <v>-40.839809130145255</v>
      </c>
      <c r="V226">
        <f t="shared" si="136"/>
        <v>22.272946854139629</v>
      </c>
      <c r="W226">
        <f t="shared" si="137"/>
        <v>17.643981780861072</v>
      </c>
      <c r="X226">
        <f t="shared" si="138"/>
        <v>28.414683785864764</v>
      </c>
      <c r="Y226">
        <f t="shared" si="139"/>
        <v>17773.811589603425</v>
      </c>
      <c r="Z226">
        <f t="shared" si="140"/>
        <v>14079.897461127135</v>
      </c>
      <c r="AA226">
        <f t="shared" si="141"/>
        <v>14079.897461127135</v>
      </c>
      <c r="AB226">
        <f t="shared" si="153"/>
        <v>20.947160614265044</v>
      </c>
      <c r="AC226">
        <f t="shared" si="154"/>
        <v>47.265125029654691</v>
      </c>
      <c r="AD226">
        <f t="shared" si="155"/>
        <v>51.69889342982794</v>
      </c>
      <c r="AF226" s="2">
        <f t="shared" si="119"/>
        <v>4.0847999998216977</v>
      </c>
      <c r="AG226">
        <f t="shared" si="120"/>
        <v>-5.4611999999352179</v>
      </c>
      <c r="AH226">
        <f t="shared" si="142"/>
        <v>4.0847999998216977</v>
      </c>
      <c r="AI226">
        <f t="shared" si="142"/>
        <v>5.4611999999352179</v>
      </c>
      <c r="AJ226">
        <f t="shared" si="143"/>
        <v>6.819845781088878</v>
      </c>
      <c r="AK226">
        <f t="shared" si="152"/>
        <v>-0.64219902618056357</v>
      </c>
      <c r="AL226">
        <f t="shared" si="144"/>
        <v>0.63313748412842186</v>
      </c>
      <c r="AM226">
        <f t="shared" si="121"/>
        <v>-0.80078057117931856</v>
      </c>
      <c r="AN226">
        <f t="shared" si="145"/>
        <v>1.0208391631333231</v>
      </c>
      <c r="AO226">
        <f t="shared" si="146"/>
        <v>3.3817053844823003E-2</v>
      </c>
      <c r="AP226">
        <f t="shared" si="147"/>
        <v>5.0525904892816898E-3</v>
      </c>
      <c r="AQ226">
        <f t="shared" si="122"/>
        <v>3.4192423157711975E-2</v>
      </c>
      <c r="AR226">
        <f t="shared" si="148"/>
        <v>29.246245444130029</v>
      </c>
      <c r="AS226">
        <v>85</v>
      </c>
      <c r="AT226">
        <f t="shared" si="149"/>
        <v>-1.1637321320464539E-3</v>
      </c>
      <c r="AU226">
        <f t="shared" si="150"/>
        <v>4.6704792367237853E-2</v>
      </c>
    </row>
    <row r="227" spans="1:47" x14ac:dyDescent="0.2">
      <c r="A227" s="3" t="s">
        <v>231</v>
      </c>
      <c r="B227">
        <v>14.760746899999999</v>
      </c>
      <c r="C227">
        <v>47.2194371</v>
      </c>
      <c r="D227">
        <f t="shared" si="151"/>
        <v>3.8899999999841839E-5</v>
      </c>
      <c r="E227">
        <f t="shared" si="151"/>
        <v>-4.6400000002222441E-5</v>
      </c>
      <c r="F227">
        <f t="shared" si="117"/>
        <v>2.9400365439537429E-5</v>
      </c>
      <c r="G227">
        <f t="shared" si="118"/>
        <v>-3.5068816361579021E-5</v>
      </c>
      <c r="H227">
        <f t="shared" si="123"/>
        <v>3.2634405637886545</v>
      </c>
      <c r="I227">
        <f t="shared" si="124"/>
        <v>-3.8926386161352715</v>
      </c>
      <c r="J227">
        <f t="shared" si="125"/>
        <v>5.0796338164486556</v>
      </c>
      <c r="K227">
        <f t="shared" si="126"/>
        <v>0.64245587018913042</v>
      </c>
      <c r="L227">
        <f t="shared" si="127"/>
        <v>-0.76632268324742103</v>
      </c>
      <c r="M227">
        <f t="shared" si="128"/>
        <v>1</v>
      </c>
      <c r="N227">
        <f t="shared" si="129"/>
        <v>8.4390207178488448E-3</v>
      </c>
      <c r="O227">
        <f t="shared" si="130"/>
        <v>6.6851471773866356E-3</v>
      </c>
      <c r="P227">
        <f t="shared" si="131"/>
        <v>1.0766070009971257E-2</v>
      </c>
      <c r="Q227">
        <f t="shared" si="132"/>
        <v>92.884404343815874</v>
      </c>
      <c r="R227">
        <v>51</v>
      </c>
      <c r="S227">
        <f t="shared" si="133"/>
        <v>9.9600663067620693E-2</v>
      </c>
      <c r="T227">
        <f t="shared" si="134"/>
        <v>32.765249379645653</v>
      </c>
      <c r="U227">
        <f t="shared" si="135"/>
        <v>-39.082456845618474</v>
      </c>
      <c r="V227">
        <f t="shared" si="136"/>
        <v>31.191783657422807</v>
      </c>
      <c r="W227">
        <f t="shared" si="137"/>
        <v>28.932588216756855</v>
      </c>
      <c r="X227">
        <f t="shared" si="138"/>
        <v>42.544353663581333</v>
      </c>
      <c r="Y227">
        <f t="shared" si="139"/>
        <v>24891.043358623399</v>
      </c>
      <c r="Z227">
        <f t="shared" si="140"/>
        <v>23088.205396971971</v>
      </c>
      <c r="AA227">
        <f t="shared" si="141"/>
        <v>23088.205396971971</v>
      </c>
      <c r="AB227">
        <f t="shared" si="153"/>
        <v>17.209044194157375</v>
      </c>
      <c r="AC227">
        <f t="shared" si="154"/>
        <v>26.396505242572548</v>
      </c>
      <c r="AD227">
        <f t="shared" si="155"/>
        <v>31.51073929785878</v>
      </c>
      <c r="AF227" s="2">
        <f t="shared" si="119"/>
        <v>4.3178999999824441</v>
      </c>
      <c r="AG227">
        <f t="shared" si="120"/>
        <v>-5.150400000246691</v>
      </c>
      <c r="AH227">
        <f t="shared" si="142"/>
        <v>4.3178999999824441</v>
      </c>
      <c r="AI227">
        <f t="shared" si="142"/>
        <v>5.150400000246691</v>
      </c>
      <c r="AJ227">
        <f t="shared" si="143"/>
        <v>6.7209285498649294</v>
      </c>
      <c r="AK227">
        <f t="shared" si="152"/>
        <v>-0.69769872427856972</v>
      </c>
      <c r="AL227">
        <f t="shared" si="144"/>
        <v>0.86376457612089341</v>
      </c>
      <c r="AM227">
        <f t="shared" si="121"/>
        <v>-0.76632268324742103</v>
      </c>
      <c r="AN227">
        <f t="shared" si="145"/>
        <v>1.1547032942798916</v>
      </c>
      <c r="AO227">
        <f t="shared" si="146"/>
        <v>-3.0751646302849708E-2</v>
      </c>
      <c r="AP227">
        <f t="shared" si="147"/>
        <v>1.0142931045434119E-2</v>
      </c>
      <c r="AQ227">
        <f t="shared" si="122"/>
        <v>3.2381210609364212E-2</v>
      </c>
      <c r="AR227">
        <f t="shared" si="148"/>
        <v>30.882106665610994</v>
      </c>
      <c r="AS227">
        <v>85</v>
      </c>
      <c r="AT227">
        <f t="shared" si="149"/>
        <v>1.6324846507668161E-2</v>
      </c>
      <c r="AU227">
        <f t="shared" si="150"/>
        <v>-5.5628430109389421E-2</v>
      </c>
    </row>
    <row r="228" spans="1:47" x14ac:dyDescent="0.2">
      <c r="A228" s="3" t="s">
        <v>232</v>
      </c>
      <c r="B228">
        <v>14.760799199999999</v>
      </c>
      <c r="C228">
        <v>47.219386100000001</v>
      </c>
      <c r="D228">
        <f t="shared" si="151"/>
        <v>5.2300000000116142E-5</v>
      </c>
      <c r="E228">
        <f t="shared" si="151"/>
        <v>-5.0999999999135071E-5</v>
      </c>
      <c r="F228">
        <f t="shared" si="117"/>
        <v>3.9527997750577738E-5</v>
      </c>
      <c r="G228">
        <f t="shared" si="118"/>
        <v>-3.8545466256994247E-5</v>
      </c>
      <c r="H228">
        <f t="shared" si="123"/>
        <v>4.3876077503141291</v>
      </c>
      <c r="I228">
        <f t="shared" si="124"/>
        <v>-4.2785467545263618</v>
      </c>
      <c r="J228">
        <f t="shared" si="125"/>
        <v>6.1283818501529979</v>
      </c>
      <c r="K228">
        <f t="shared" si="126"/>
        <v>0.71594881937792276</v>
      </c>
      <c r="L228">
        <f t="shared" si="127"/>
        <v>-0.69815276840485163</v>
      </c>
      <c r="M228">
        <f t="shared" si="128"/>
        <v>0.99999999999999989</v>
      </c>
      <c r="N228">
        <f t="shared" si="129"/>
        <v>1.446815889578705E-2</v>
      </c>
      <c r="O228">
        <f t="shared" si="130"/>
        <v>1.342024195165889E-2</v>
      </c>
      <c r="P228">
        <f t="shared" si="131"/>
        <v>1.9733993915951407E-2</v>
      </c>
      <c r="Q228">
        <f t="shared" si="132"/>
        <v>50.673979340374622</v>
      </c>
      <c r="R228">
        <v>51</v>
      </c>
      <c r="S228">
        <f t="shared" si="133"/>
        <v>0.12016435000299996</v>
      </c>
      <c r="T228">
        <f t="shared" si="134"/>
        <v>36.513389788274061</v>
      </c>
      <c r="U228">
        <f t="shared" si="135"/>
        <v>-35.60579118864743</v>
      </c>
      <c r="V228">
        <f t="shared" si="136"/>
        <v>-11.712668014213493</v>
      </c>
      <c r="W228">
        <f t="shared" si="137"/>
        <v>-11.575251755609377</v>
      </c>
      <c r="X228">
        <f t="shared" si="138"/>
        <v>16.467332668556793</v>
      </c>
      <c r="Y228">
        <f t="shared" si="139"/>
        <v>-9346.7090753423672</v>
      </c>
      <c r="Z228">
        <f t="shared" si="140"/>
        <v>-9237.0509009762827</v>
      </c>
      <c r="AA228">
        <f t="shared" si="141"/>
        <v>0</v>
      </c>
      <c r="AF228" s="2">
        <f t="shared" si="119"/>
        <v>5.8053000000128918</v>
      </c>
      <c r="AG228">
        <f t="shared" si="120"/>
        <v>-5.6609999999039928</v>
      </c>
      <c r="AH228">
        <f t="shared" si="142"/>
        <v>5.8053000000128918</v>
      </c>
      <c r="AI228">
        <f t="shared" si="142"/>
        <v>5.6609999999039928</v>
      </c>
      <c r="AJ228">
        <f t="shared" si="143"/>
        <v>8.108540503016723</v>
      </c>
      <c r="AK228">
        <f t="shared" si="152"/>
        <v>-0.79798220384695362</v>
      </c>
      <c r="AL228">
        <f t="shared" si="144"/>
        <v>0.65708495852872251</v>
      </c>
      <c r="AM228">
        <f t="shared" si="121"/>
        <v>-0.69815276840485152</v>
      </c>
      <c r="AN228">
        <f t="shared" si="145"/>
        <v>0.9587376756736179</v>
      </c>
      <c r="AO228">
        <f t="shared" si="146"/>
        <v>-8.5639678735705774E-3</v>
      </c>
      <c r="AP228">
        <f t="shared" si="147"/>
        <v>-3.2046658217702423E-3</v>
      </c>
      <c r="AQ228">
        <f t="shared" si="122"/>
        <v>9.1439285194478259E-3</v>
      </c>
      <c r="AR228">
        <f t="shared" si="148"/>
        <v>109.3621847407428</v>
      </c>
      <c r="AS228">
        <v>85</v>
      </c>
      <c r="AT228">
        <f t="shared" si="149"/>
        <v>-4.5051823879181871E-3</v>
      </c>
      <c r="AU228">
        <f t="shared" si="150"/>
        <v>-5.1717241644064584E-2</v>
      </c>
    </row>
    <row r="229" spans="1:47" x14ac:dyDescent="0.2">
      <c r="A229" s="3" t="s">
        <v>233</v>
      </c>
      <c r="B229">
        <v>14.760847200000001</v>
      </c>
      <c r="C229">
        <v>47.219335700000002</v>
      </c>
      <c r="D229">
        <f t="shared" si="151"/>
        <v>4.8000000001380272E-5</v>
      </c>
      <c r="E229">
        <f t="shared" si="151"/>
        <v>-5.0399999999228839E-5</v>
      </c>
      <c r="F229">
        <f t="shared" si="117"/>
        <v>3.6278085890594212E-5</v>
      </c>
      <c r="G229">
        <f t="shared" si="118"/>
        <v>-3.8091990183445727E-5</v>
      </c>
      <c r="H229">
        <f t="shared" si="123"/>
        <v>4.0268675338559579</v>
      </c>
      <c r="I229">
        <f t="shared" si="124"/>
        <v>-4.2282109103624759</v>
      </c>
      <c r="J229">
        <f t="shared" si="125"/>
        <v>5.8389579239562464</v>
      </c>
      <c r="K229">
        <f t="shared" si="126"/>
        <v>0.68965517242972563</v>
      </c>
      <c r="L229">
        <f t="shared" si="127"/>
        <v>-0.72413793101930901</v>
      </c>
      <c r="M229">
        <f t="shared" si="128"/>
        <v>1</v>
      </c>
      <c r="N229">
        <f t="shared" si="129"/>
        <v>-4.2904713823504166E-3</v>
      </c>
      <c r="O229">
        <f t="shared" si="130"/>
        <v>-4.2401343861771029E-3</v>
      </c>
      <c r="P229">
        <f t="shared" si="131"/>
        <v>6.0321542002512978E-3</v>
      </c>
      <c r="Q229">
        <f t="shared" si="132"/>
        <v>165.77825546275662</v>
      </c>
      <c r="R229">
        <v>51</v>
      </c>
      <c r="S229">
        <f>(J229)/(R229)</f>
        <v>0.11448937105796561</v>
      </c>
      <c r="T229">
        <f t="shared" si="134"/>
        <v>35.172413793916007</v>
      </c>
      <c r="U229">
        <f t="shared" si="135"/>
        <v>-36.93103448198476</v>
      </c>
      <c r="V229">
        <f>(T230-T229)/(S230)</f>
        <v>64.818787020240251</v>
      </c>
      <c r="W229">
        <f t="shared" si="137"/>
        <v>72.550192573741327</v>
      </c>
      <c r="X229">
        <f t="shared" si="138"/>
        <v>97.288260305456262</v>
      </c>
      <c r="Y229">
        <f t="shared" si="139"/>
        <v>51725.392042151718</v>
      </c>
      <c r="Z229">
        <f t="shared" si="140"/>
        <v>57895.053673845578</v>
      </c>
      <c r="AA229">
        <f t="shared" si="141"/>
        <v>57895.053673845578</v>
      </c>
      <c r="AB229">
        <f t="shared" si="153"/>
        <v>9.5427479359044298</v>
      </c>
      <c r="AC229">
        <f t="shared" si="154"/>
        <v>9.399708391698983</v>
      </c>
      <c r="AD229">
        <f t="shared" si="155"/>
        <v>13.394721199681035</v>
      </c>
      <c r="AF229" s="2">
        <f t="shared" si="119"/>
        <v>5.3280000001532102</v>
      </c>
      <c r="AG229">
        <f t="shared" si="120"/>
        <v>-5.5943999999144012</v>
      </c>
      <c r="AH229">
        <f t="shared" si="142"/>
        <v>5.3280000001532102</v>
      </c>
      <c r="AI229">
        <f t="shared" si="142"/>
        <v>5.5943999999144012</v>
      </c>
      <c r="AJ229">
        <f t="shared" si="143"/>
        <v>7.7256000000436771</v>
      </c>
      <c r="AK229">
        <f t="shared" si="152"/>
        <v>-0.76101275424673176</v>
      </c>
      <c r="AL229">
        <f t="shared" si="144"/>
        <v>0.58764367815934149</v>
      </c>
      <c r="AM229">
        <f t="shared" si="121"/>
        <v>-0.7241379310193089</v>
      </c>
      <c r="AN229">
        <f t="shared" si="145"/>
        <v>0.93257752258006144</v>
      </c>
      <c r="AO229">
        <f t="shared" si="146"/>
        <v>-0.43421360469508835</v>
      </c>
      <c r="AP229">
        <f t="shared" si="147"/>
        <v>1.5544770914377448E-2</v>
      </c>
      <c r="AQ229">
        <f t="shared" si="122"/>
        <v>0.43449176563553299</v>
      </c>
      <c r="AR229">
        <f t="shared" si="148"/>
        <v>2.30153958967967</v>
      </c>
      <c r="AS229">
        <v>85</v>
      </c>
      <c r="AT229">
        <f t="shared" si="149"/>
        <v>-2.3870669347149421E-2</v>
      </c>
      <c r="AU229">
        <f t="shared" si="150"/>
        <v>179.3860354762071</v>
      </c>
    </row>
    <row r="230" spans="1:47" x14ac:dyDescent="0.2">
      <c r="A230" s="3" t="s">
        <v>234</v>
      </c>
      <c r="B230">
        <v>14.760888100000001</v>
      </c>
      <c r="C230">
        <v>47.219304700000002</v>
      </c>
      <c r="D230">
        <f t="shared" si="151"/>
        <v>4.0900000000121395E-5</v>
      </c>
      <c r="E230">
        <f t="shared" si="151"/>
        <v>-3.0999999999892225E-5</v>
      </c>
      <c r="F230">
        <f t="shared" si="117"/>
        <v>3.0911952351813339E-5</v>
      </c>
      <c r="G230">
        <f t="shared" si="118"/>
        <v>-2.3429597136920238E-5</v>
      </c>
      <c r="H230">
        <f t="shared" si="123"/>
        <v>3.4312267110512806</v>
      </c>
      <c r="I230">
        <f t="shared" si="124"/>
        <v>-2.6006852821981465</v>
      </c>
      <c r="J230">
        <f t="shared" si="125"/>
        <v>4.305447790842881</v>
      </c>
      <c r="K230">
        <f t="shared" si="126"/>
        <v>0.7969500218651</v>
      </c>
      <c r="L230">
        <f t="shared" si="127"/>
        <v>-0.60404524884251543</v>
      </c>
      <c r="M230">
        <f t="shared" si="128"/>
        <v>0.99999999999999989</v>
      </c>
      <c r="N230">
        <f t="shared" si="129"/>
        <v>1.8375684639747435E-2</v>
      </c>
      <c r="O230">
        <f t="shared" si="130"/>
        <v>2.0567485455593684E-2</v>
      </c>
      <c r="P230">
        <f t="shared" si="131"/>
        <v>2.7580559166657727E-2</v>
      </c>
      <c r="Q230">
        <f t="shared" si="132"/>
        <v>36.257422989774078</v>
      </c>
      <c r="R230">
        <v>51</v>
      </c>
      <c r="S230">
        <f>(J230)/R230</f>
        <v>8.4420544918487869E-2</v>
      </c>
      <c r="T230">
        <f>(R230)*(K230)</f>
        <v>40.644451115120098</v>
      </c>
      <c r="U230">
        <f>(R230)*(L230)</f>
        <v>-30.806307690968286</v>
      </c>
      <c r="AF230" s="2">
        <f t="shared" si="119"/>
        <v>4.5399000000134748</v>
      </c>
      <c r="AG230">
        <f t="shared" si="120"/>
        <v>-3.440999999988037</v>
      </c>
      <c r="AH230">
        <f t="shared" si="142"/>
        <v>4.5399000000134748</v>
      </c>
      <c r="AI230">
        <f t="shared" si="142"/>
        <v>3.440999999988037</v>
      </c>
      <c r="AJ230">
        <f t="shared" si="143"/>
        <v>5.6965931055359764</v>
      </c>
      <c r="AK230">
        <f t="shared" si="152"/>
        <v>-0.92222901037475213</v>
      </c>
      <c r="AL230">
        <f t="shared" si="144"/>
        <v>-2.7669169462919982</v>
      </c>
      <c r="AM230">
        <f t="shared" si="121"/>
        <v>-0.60404524884251554</v>
      </c>
      <c r="AN230">
        <f t="shared" si="145"/>
        <v>2.832084047186286</v>
      </c>
      <c r="AO230">
        <f t="shared" si="146"/>
        <v>0.48571433750518272</v>
      </c>
      <c r="AP230">
        <f t="shared" si="147"/>
        <v>0.10603622861100988</v>
      </c>
      <c r="AQ230">
        <f t="shared" si="122"/>
        <v>0.49715399971854285</v>
      </c>
      <c r="AR230">
        <f t="shared" si="148"/>
        <v>2.0114491698068138</v>
      </c>
      <c r="AS230">
        <v>85</v>
      </c>
      <c r="AT230">
        <f t="shared" si="149"/>
        <v>67.147111777690753</v>
      </c>
      <c r="AU230">
        <f t="shared" si="150"/>
        <v>-179.32228674748001</v>
      </c>
    </row>
    <row r="231" spans="1:47" x14ac:dyDescent="0.2">
      <c r="H231">
        <f>SUM(H3:H230)</f>
        <v>-11.912816453857813</v>
      </c>
      <c r="I231">
        <f>SUM(I3:I230)</f>
        <v>2.7181355854461766</v>
      </c>
      <c r="J231">
        <f>SUM(J3:J230)</f>
        <v>4317.9999999999982</v>
      </c>
      <c r="AF231" s="2">
        <f>SUM(AF3:AF230)</f>
        <v>-15.761999999837656</v>
      </c>
      <c r="AG231">
        <f>SUM(AG3:AG230)</f>
        <v>3.5964000002269927</v>
      </c>
      <c r="AH231">
        <f t="shared" ref="AH231:AI231" si="156">SUM(AH3:AH230)</f>
        <v>4981.4358000004031</v>
      </c>
      <c r="AI231">
        <f t="shared" si="156"/>
        <v>1892.5499999989402</v>
      </c>
      <c r="AJ231">
        <f>SUM(AJ3:AJ230)</f>
        <v>5713.2010942092502</v>
      </c>
    </row>
    <row r="233" spans="1:47" x14ac:dyDescent="0.2">
      <c r="X233">
        <f>COUNTIF(Z3:Z229,"&gt;=5479.866")</f>
        <v>62</v>
      </c>
      <c r="Y233">
        <f>(0.7)*(9.81)*(798)</f>
        <v>5479.866</v>
      </c>
    </row>
  </sheetData>
  <pageMargins left="0.7" right="0.7" top="0.75" bottom="0.75" header="0.3" footer="0.3"/>
  <pageSetup orientation="portrait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2e597e29-2fda-49fc-b3b1-4aeb24d3c0b4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CFD75F38903F544A0305B88BF2C2397" ma:contentTypeVersion="4" ma:contentTypeDescription="Create a new document." ma:contentTypeScope="" ma:versionID="498e2e33bf96f6fc54902607994d8cac">
  <xsd:schema xmlns:xsd="http://www.w3.org/2001/XMLSchema" xmlns:xs="http://www.w3.org/2001/XMLSchema" xmlns:p="http://schemas.microsoft.com/office/2006/metadata/properties" xmlns:ns3="2e597e29-2fda-49fc-b3b1-4aeb24d3c0b4" targetNamespace="http://schemas.microsoft.com/office/2006/metadata/properties" ma:root="true" ma:fieldsID="1c900f392e37ada7ddc02904eb30134a" ns3:_="">
    <xsd:import namespace="2e597e29-2fda-49fc-b3b1-4aeb24d3c0b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_activity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597e29-2fda-49fc-b3b1-4aeb24d3c0b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0" nillable="true" ma:displayName="_activity" ma:hidden="true" ma:internalName="_activity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2237196-824B-482D-B31B-140DF7C4C84B}">
  <ds:schemaRefs>
    <ds:schemaRef ds:uri="http://schemas.microsoft.com/office/2006/documentManagement/types"/>
    <ds:schemaRef ds:uri="2e597e29-2fda-49fc-b3b1-4aeb24d3c0b4"/>
    <ds:schemaRef ds:uri="http://schemas.microsoft.com/office/2006/metadata/properties"/>
    <ds:schemaRef ds:uri="http://www.w3.org/XML/1998/namespace"/>
    <ds:schemaRef ds:uri="http://purl.org/dc/terms/"/>
    <ds:schemaRef ds:uri="http://purl.org/dc/dcmitype/"/>
    <ds:schemaRef ds:uri="http://schemas.openxmlformats.org/package/2006/metadata/core-properties"/>
    <ds:schemaRef ds:uri="http://schemas.microsoft.com/office/infopath/2007/PartnerControls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36E36C15-7F73-4838-BE1F-BE1323D0ABE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268918F-BAC5-4956-B0A3-F201953035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e597e29-2fda-49fc-b3b1-4aeb24d3c0b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Hoja 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Daniel Molina</dc:creator>
  <cp:keywords/>
  <dc:description/>
  <cp:lastModifiedBy>Christian Raúl Villarreal Treviño</cp:lastModifiedBy>
  <cp:revision/>
  <dcterms:created xsi:type="dcterms:W3CDTF">2022-11-16T19:00:45Z</dcterms:created>
  <dcterms:modified xsi:type="dcterms:W3CDTF">2022-12-05T02:56:45Z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0x010100FCFD75F38903F544A0305B88BF2C2397</vt:lpwstr>
  </property>
</Properties>
</file>