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zhou\Desktop\use_excel\completed\"/>
    </mc:Choice>
  </mc:AlternateContent>
  <xr:revisionPtr revIDLastSave="0" documentId="13_ncr:1_{7DCF1970-89BA-4972-A3F1-F881328559BF}" xr6:coauthVersionLast="47" xr6:coauthVersionMax="47" xr10:uidLastSave="{00000000-0000-0000-0000-000000000000}"/>
  <bookViews>
    <workbookView xWindow="3040" yWindow="3040" windowWidth="23010" windowHeight="17470" activeTab="1" xr2:uid="{00000000-000D-0000-FFFF-FFFF00000000}"/>
  </bookViews>
  <sheets>
    <sheet name="Test conditions" sheetId="1" r:id="rId1"/>
    <sheet name="Counts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F34" i="1"/>
  <c r="F32" i="1"/>
  <c r="E33" i="1"/>
  <c r="E34" i="1"/>
  <c r="E32" i="1"/>
  <c r="T9" i="2" l="1"/>
  <c r="U9" i="2"/>
  <c r="V9" i="2"/>
  <c r="W9" i="2"/>
  <c r="T17" i="2"/>
  <c r="U17" i="2"/>
  <c r="V17" i="2"/>
  <c r="W17" i="2"/>
  <c r="T25" i="2"/>
  <c r="U25" i="2"/>
  <c r="V25" i="2"/>
  <c r="W25" i="2"/>
  <c r="T33" i="2"/>
  <c r="U33" i="2"/>
  <c r="V33" i="2"/>
  <c r="W33" i="2"/>
  <c r="T41" i="2"/>
  <c r="U41" i="2"/>
  <c r="V41" i="2"/>
  <c r="W41" i="2"/>
  <c r="T49" i="2"/>
  <c r="U49" i="2"/>
  <c r="V49" i="2"/>
  <c r="W49" i="2"/>
  <c r="T57" i="2"/>
  <c r="U57" i="2"/>
  <c r="V57" i="2"/>
  <c r="W57" i="2"/>
  <c r="T65" i="2"/>
  <c r="U65" i="2"/>
  <c r="V65" i="2"/>
  <c r="W65" i="2"/>
  <c r="N81" i="2"/>
  <c r="O81" i="2"/>
  <c r="P81" i="2"/>
  <c r="T81" i="2"/>
  <c r="U81" i="2"/>
  <c r="V81" i="2"/>
  <c r="W81" i="2"/>
  <c r="M81" i="2"/>
  <c r="N73" i="2"/>
  <c r="O73" i="2"/>
  <c r="P73" i="2"/>
  <c r="T73" i="2"/>
  <c r="U73" i="2"/>
  <c r="V73" i="2"/>
  <c r="W73" i="2"/>
  <c r="M73" i="2"/>
  <c r="N65" i="2"/>
  <c r="O65" i="2"/>
  <c r="P65" i="2"/>
  <c r="M65" i="2"/>
  <c r="N57" i="2"/>
  <c r="O57" i="2"/>
  <c r="P57" i="2"/>
  <c r="M57" i="2"/>
  <c r="N49" i="2"/>
  <c r="O49" i="2"/>
  <c r="P49" i="2"/>
  <c r="M49" i="2"/>
  <c r="N41" i="2"/>
  <c r="O41" i="2"/>
  <c r="P41" i="2"/>
  <c r="M41" i="2"/>
  <c r="N33" i="2"/>
  <c r="O33" i="2"/>
  <c r="P33" i="2"/>
  <c r="M33" i="2"/>
  <c r="N25" i="2"/>
  <c r="O25" i="2"/>
  <c r="P25" i="2"/>
  <c r="M25" i="2"/>
  <c r="N17" i="2"/>
  <c r="O17" i="2"/>
  <c r="P17" i="2"/>
  <c r="M17" i="2"/>
  <c r="N9" i="2"/>
  <c r="O9" i="2"/>
  <c r="P9" i="2"/>
  <c r="M9" i="2"/>
  <c r="D81" i="2"/>
  <c r="E81" i="2"/>
  <c r="F81" i="2"/>
  <c r="G81" i="2"/>
  <c r="H81" i="2"/>
  <c r="I81" i="2"/>
  <c r="C81" i="2"/>
  <c r="D73" i="2"/>
  <c r="E73" i="2"/>
  <c r="F73" i="2"/>
  <c r="G73" i="2"/>
  <c r="H73" i="2"/>
  <c r="I73" i="2"/>
  <c r="C73" i="2"/>
  <c r="D65" i="2"/>
  <c r="E65" i="2"/>
  <c r="F65" i="2"/>
  <c r="G65" i="2"/>
  <c r="H65" i="2"/>
  <c r="I65" i="2"/>
  <c r="C65" i="2"/>
  <c r="D57" i="2"/>
  <c r="E57" i="2"/>
  <c r="F57" i="2"/>
  <c r="G57" i="2"/>
  <c r="H57" i="2"/>
  <c r="I57" i="2"/>
  <c r="C57" i="2"/>
  <c r="D49" i="2"/>
  <c r="E49" i="2"/>
  <c r="F49" i="2"/>
  <c r="G49" i="2"/>
  <c r="H49" i="2"/>
  <c r="I49" i="2"/>
  <c r="C49" i="2"/>
  <c r="D41" i="2"/>
  <c r="E41" i="2"/>
  <c r="F41" i="2"/>
  <c r="G41" i="2"/>
  <c r="H41" i="2"/>
  <c r="I41" i="2"/>
  <c r="C41" i="2"/>
  <c r="D33" i="2"/>
  <c r="E33" i="2"/>
  <c r="F33" i="2"/>
  <c r="G33" i="2"/>
  <c r="H33" i="2"/>
  <c r="I33" i="2"/>
  <c r="C33" i="2"/>
  <c r="D25" i="2"/>
  <c r="E25" i="2"/>
  <c r="F25" i="2"/>
  <c r="G25" i="2"/>
  <c r="H25" i="2"/>
  <c r="I25" i="2"/>
  <c r="C25" i="2"/>
  <c r="D17" i="2"/>
  <c r="E17" i="2"/>
  <c r="F17" i="2"/>
  <c r="G17" i="2"/>
  <c r="H17" i="2"/>
  <c r="I17" i="2"/>
  <c r="C17" i="2"/>
  <c r="D9" i="2"/>
  <c r="E9" i="2"/>
  <c r="F9" i="2"/>
  <c r="G9" i="2"/>
  <c r="H9" i="2"/>
  <c r="I9" i="2"/>
  <c r="C9" i="2"/>
  <c r="U80" i="2"/>
  <c r="V80" i="2"/>
  <c r="W80" i="2"/>
  <c r="T80" i="2"/>
  <c r="U72" i="2"/>
  <c r="V72" i="2"/>
  <c r="W72" i="2"/>
  <c r="T72" i="2"/>
  <c r="U64" i="2"/>
  <c r="V64" i="2"/>
  <c r="W64" i="2"/>
  <c r="T64" i="2"/>
  <c r="U56" i="2"/>
  <c r="V56" i="2"/>
  <c r="W56" i="2"/>
  <c r="T56" i="2"/>
  <c r="U39" i="2"/>
  <c r="V39" i="2"/>
  <c r="W39" i="2"/>
  <c r="T39" i="2"/>
  <c r="U48" i="2"/>
  <c r="V48" i="2"/>
  <c r="W48" i="2"/>
  <c r="T48" i="2"/>
  <c r="U40" i="2"/>
  <c r="V40" i="2"/>
  <c r="W40" i="2"/>
  <c r="T40" i="2"/>
  <c r="U32" i="2"/>
  <c r="V32" i="2"/>
  <c r="W32" i="2"/>
  <c r="T32" i="2"/>
  <c r="U24" i="2"/>
  <c r="V24" i="2"/>
  <c r="W24" i="2"/>
  <c r="T24" i="2"/>
  <c r="U16" i="2"/>
  <c r="V16" i="2"/>
  <c r="W16" i="2"/>
  <c r="T16" i="2"/>
  <c r="U8" i="2"/>
  <c r="V8" i="2"/>
  <c r="W8" i="2"/>
  <c r="T8" i="2"/>
  <c r="N80" i="2"/>
  <c r="O80" i="2"/>
  <c r="P80" i="2"/>
  <c r="M80" i="2"/>
  <c r="N72" i="2"/>
  <c r="O72" i="2"/>
  <c r="P72" i="2"/>
  <c r="M72" i="2"/>
  <c r="N64" i="2"/>
  <c r="O64" i="2"/>
  <c r="P64" i="2"/>
  <c r="M64" i="2"/>
  <c r="N56" i="2"/>
  <c r="O56" i="2"/>
  <c r="P56" i="2"/>
  <c r="M56" i="2"/>
  <c r="N48" i="2"/>
  <c r="O48" i="2"/>
  <c r="P48" i="2"/>
  <c r="M48" i="2"/>
  <c r="N40" i="2"/>
  <c r="O40" i="2"/>
  <c r="P40" i="2"/>
  <c r="M40" i="2"/>
  <c r="N32" i="2"/>
  <c r="O32" i="2"/>
  <c r="P32" i="2"/>
  <c r="M32" i="2"/>
  <c r="N24" i="2"/>
  <c r="O24" i="2"/>
  <c r="P24" i="2"/>
  <c r="M24" i="2"/>
  <c r="N16" i="2"/>
  <c r="O16" i="2"/>
  <c r="P16" i="2"/>
  <c r="M16" i="2"/>
  <c r="N8" i="2"/>
  <c r="O8" i="2"/>
  <c r="P8" i="2"/>
  <c r="M8" i="2"/>
  <c r="D80" i="2"/>
  <c r="E80" i="2"/>
  <c r="F80" i="2"/>
  <c r="G80" i="2"/>
  <c r="H80" i="2"/>
  <c r="I80" i="2"/>
  <c r="C80" i="2"/>
  <c r="D72" i="2"/>
  <c r="E72" i="2"/>
  <c r="F72" i="2"/>
  <c r="G72" i="2"/>
  <c r="H72" i="2"/>
  <c r="I72" i="2"/>
  <c r="C72" i="2"/>
  <c r="D64" i="2"/>
  <c r="E64" i="2"/>
  <c r="F64" i="2"/>
  <c r="G64" i="2"/>
  <c r="H64" i="2"/>
  <c r="I64" i="2"/>
  <c r="C64" i="2"/>
  <c r="D56" i="2"/>
  <c r="E56" i="2"/>
  <c r="F56" i="2"/>
  <c r="G56" i="2"/>
  <c r="H56" i="2"/>
  <c r="I56" i="2"/>
  <c r="C56" i="2"/>
  <c r="D48" i="2"/>
  <c r="E48" i="2"/>
  <c r="F48" i="2"/>
  <c r="G48" i="2"/>
  <c r="H48" i="2"/>
  <c r="I48" i="2"/>
  <c r="C48" i="2"/>
  <c r="D40" i="2"/>
  <c r="E40" i="2"/>
  <c r="F40" i="2"/>
  <c r="G40" i="2"/>
  <c r="H40" i="2"/>
  <c r="I40" i="2"/>
  <c r="C40" i="2"/>
  <c r="D32" i="2"/>
  <c r="E32" i="2"/>
  <c r="F32" i="2"/>
  <c r="G32" i="2"/>
  <c r="H32" i="2"/>
  <c r="I32" i="2"/>
  <c r="C32" i="2"/>
  <c r="D24" i="2"/>
  <c r="E24" i="2"/>
  <c r="F24" i="2"/>
  <c r="G24" i="2"/>
  <c r="H24" i="2"/>
  <c r="I24" i="2"/>
  <c r="C24" i="2"/>
  <c r="D16" i="2"/>
  <c r="E16" i="2"/>
  <c r="F16" i="2"/>
  <c r="G16" i="2"/>
  <c r="H16" i="2"/>
  <c r="I16" i="2"/>
  <c r="C16" i="2"/>
  <c r="D8" i="2"/>
  <c r="E8" i="2"/>
  <c r="F8" i="2"/>
  <c r="G8" i="2"/>
  <c r="H8" i="2"/>
  <c r="I8" i="2"/>
  <c r="C8" i="2"/>
  <c r="T79" i="2"/>
  <c r="U79" i="2"/>
  <c r="V79" i="2"/>
  <c r="W79" i="2"/>
  <c r="X79" i="2"/>
  <c r="X78" i="2"/>
  <c r="X77" i="2"/>
  <c r="X76" i="2"/>
  <c r="X75" i="2"/>
  <c r="X74" i="2"/>
  <c r="X66" i="2"/>
  <c r="X67" i="2"/>
  <c r="X68" i="2"/>
  <c r="X69" i="2"/>
  <c r="X70" i="2"/>
  <c r="W71" i="2"/>
  <c r="V71" i="2"/>
  <c r="U71" i="2"/>
  <c r="T71" i="2"/>
  <c r="X58" i="2"/>
  <c r="X59" i="2"/>
  <c r="X60" i="2"/>
  <c r="X61" i="2"/>
  <c r="X63" i="2" s="1"/>
  <c r="X62" i="2"/>
  <c r="W63" i="2"/>
  <c r="V63" i="2"/>
  <c r="U63" i="2"/>
  <c r="T63" i="2"/>
  <c r="X50" i="2"/>
  <c r="X55" i="2" s="1"/>
  <c r="X51" i="2"/>
  <c r="X52" i="2"/>
  <c r="X53" i="2"/>
  <c r="X54" i="2"/>
  <c r="W55" i="2"/>
  <c r="V55" i="2"/>
  <c r="U55" i="2"/>
  <c r="T55" i="2"/>
  <c r="X42" i="2"/>
  <c r="X47" i="2" s="1"/>
  <c r="X43" i="2"/>
  <c r="X44" i="2"/>
  <c r="X45" i="2"/>
  <c r="X46" i="2"/>
  <c r="W47" i="2"/>
  <c r="V47" i="2"/>
  <c r="U47" i="2"/>
  <c r="T47" i="2"/>
  <c r="X38" i="2"/>
  <c r="X37" i="2"/>
  <c r="X36" i="2"/>
  <c r="X35" i="2"/>
  <c r="X34" i="2"/>
  <c r="T31" i="2"/>
  <c r="U31" i="2"/>
  <c r="V31" i="2"/>
  <c r="W31" i="2"/>
  <c r="X30" i="2"/>
  <c r="X29" i="2"/>
  <c r="X28" i="2"/>
  <c r="X27" i="2"/>
  <c r="X26" i="2"/>
  <c r="X18" i="2"/>
  <c r="X23" i="2" s="1"/>
  <c r="X19" i="2"/>
  <c r="X20" i="2"/>
  <c r="X21" i="2"/>
  <c r="X22" i="2"/>
  <c r="W23" i="2"/>
  <c r="V23" i="2"/>
  <c r="U23" i="2"/>
  <c r="T23" i="2"/>
  <c r="X10" i="2"/>
  <c r="X15" i="2" s="1"/>
  <c r="X11" i="2"/>
  <c r="X12" i="2"/>
  <c r="X13" i="2"/>
  <c r="X14" i="2"/>
  <c r="W15" i="2"/>
  <c r="V15" i="2"/>
  <c r="U15" i="2"/>
  <c r="T15" i="2"/>
  <c r="T7" i="2"/>
  <c r="U7" i="2"/>
  <c r="V7" i="2"/>
  <c r="X7" i="2" s="1"/>
  <c r="W7" i="2"/>
  <c r="X6" i="2"/>
  <c r="X5" i="2"/>
  <c r="X4" i="2"/>
  <c r="X3" i="2"/>
  <c r="X2" i="2"/>
  <c r="Q74" i="2"/>
  <c r="Q75" i="2"/>
  <c r="Q76" i="2"/>
  <c r="Q77" i="2"/>
  <c r="Q78" i="2"/>
  <c r="P79" i="2"/>
  <c r="O79" i="2"/>
  <c r="N79" i="2"/>
  <c r="M79" i="2"/>
  <c r="Q66" i="2"/>
  <c r="Q67" i="2"/>
  <c r="Q68" i="2"/>
  <c r="Q69" i="2"/>
  <c r="Q70" i="2"/>
  <c r="P71" i="2"/>
  <c r="O71" i="2"/>
  <c r="N71" i="2"/>
  <c r="M71" i="2"/>
  <c r="Q58" i="2"/>
  <c r="Q63" i="2" s="1"/>
  <c r="Q59" i="2"/>
  <c r="Q60" i="2"/>
  <c r="Q61" i="2"/>
  <c r="Q62" i="2"/>
  <c r="P63" i="2"/>
  <c r="O63" i="2"/>
  <c r="N63" i="2"/>
  <c r="M63" i="2"/>
  <c r="M55" i="2"/>
  <c r="N55" i="2"/>
  <c r="O55" i="2"/>
  <c r="P55" i="2"/>
  <c r="Q54" i="2"/>
  <c r="Q53" i="2"/>
  <c r="Q52" i="2"/>
  <c r="Q51" i="2"/>
  <c r="Q50" i="2"/>
  <c r="Q42" i="2"/>
  <c r="Q43" i="2"/>
  <c r="Q44" i="2"/>
  <c r="Q45" i="2"/>
  <c r="Q46" i="2"/>
  <c r="P47" i="2"/>
  <c r="O47" i="2"/>
  <c r="N47" i="2"/>
  <c r="M47" i="2"/>
  <c r="Q34" i="2"/>
  <c r="Q35" i="2"/>
  <c r="Q36" i="2"/>
  <c r="Q37" i="2"/>
  <c r="Q38" i="2"/>
  <c r="Q39" i="2"/>
  <c r="P39" i="2"/>
  <c r="O39" i="2"/>
  <c r="N39" i="2"/>
  <c r="M39" i="2"/>
  <c r="Q26" i="2"/>
  <c r="Q27" i="2"/>
  <c r="Q28" i="2"/>
  <c r="Q29" i="2"/>
  <c r="Q30" i="2"/>
  <c r="P31" i="2"/>
  <c r="O31" i="2"/>
  <c r="N31" i="2"/>
  <c r="M31" i="2"/>
  <c r="Q18" i="2"/>
  <c r="Q19" i="2"/>
  <c r="Q20" i="2"/>
  <c r="Q21" i="2"/>
  <c r="Q22" i="2"/>
  <c r="P23" i="2"/>
  <c r="O23" i="2"/>
  <c r="N23" i="2"/>
  <c r="M23" i="2"/>
  <c r="Q10" i="2"/>
  <c r="Q15" i="2" s="1"/>
  <c r="Q11" i="2"/>
  <c r="Q12" i="2"/>
  <c r="Q13" i="2"/>
  <c r="Q14" i="2"/>
  <c r="P15" i="2"/>
  <c r="O15" i="2"/>
  <c r="N15" i="2"/>
  <c r="M15" i="2"/>
  <c r="Q2" i="2"/>
  <c r="Q3" i="2"/>
  <c r="Q4" i="2"/>
  <c r="Q5" i="2"/>
  <c r="Q6" i="2"/>
  <c r="P7" i="2"/>
  <c r="O7" i="2"/>
  <c r="N7" i="2"/>
  <c r="M7" i="2"/>
  <c r="J74" i="2"/>
  <c r="J79" i="2" s="1"/>
  <c r="J75" i="2"/>
  <c r="J76" i="2"/>
  <c r="J77" i="2"/>
  <c r="J78" i="2"/>
  <c r="I79" i="2"/>
  <c r="H79" i="2"/>
  <c r="G79" i="2"/>
  <c r="F79" i="2"/>
  <c r="E79" i="2"/>
  <c r="D79" i="2"/>
  <c r="C79" i="2"/>
  <c r="J66" i="2"/>
  <c r="J67" i="2"/>
  <c r="J68" i="2"/>
  <c r="J69" i="2"/>
  <c r="J70" i="2"/>
  <c r="I71" i="2"/>
  <c r="H71" i="2"/>
  <c r="G71" i="2"/>
  <c r="F71" i="2"/>
  <c r="E71" i="2"/>
  <c r="D71" i="2"/>
  <c r="C71" i="2"/>
  <c r="J58" i="2"/>
  <c r="J59" i="2"/>
  <c r="J60" i="2"/>
  <c r="J61" i="2"/>
  <c r="J62" i="2"/>
  <c r="I63" i="2"/>
  <c r="H63" i="2"/>
  <c r="G63" i="2"/>
  <c r="F63" i="2"/>
  <c r="E63" i="2"/>
  <c r="D63" i="2"/>
  <c r="C63" i="2"/>
  <c r="J50" i="2"/>
  <c r="J51" i="2"/>
  <c r="J52" i="2"/>
  <c r="J53" i="2"/>
  <c r="J54" i="2"/>
  <c r="I55" i="2"/>
  <c r="H55" i="2"/>
  <c r="G55" i="2"/>
  <c r="F55" i="2"/>
  <c r="E55" i="2"/>
  <c r="D55" i="2"/>
  <c r="C55" i="2"/>
  <c r="J42" i="2"/>
  <c r="J43" i="2"/>
  <c r="J44" i="2"/>
  <c r="J45" i="2"/>
  <c r="J46" i="2"/>
  <c r="I47" i="2"/>
  <c r="H47" i="2"/>
  <c r="G47" i="2"/>
  <c r="F47" i="2"/>
  <c r="E47" i="2"/>
  <c r="D47" i="2"/>
  <c r="C47" i="2"/>
  <c r="J34" i="2"/>
  <c r="J35" i="2"/>
  <c r="J36" i="2"/>
  <c r="J37" i="2"/>
  <c r="J38" i="2"/>
  <c r="I39" i="2"/>
  <c r="H39" i="2"/>
  <c r="G39" i="2"/>
  <c r="F39" i="2"/>
  <c r="E39" i="2"/>
  <c r="D39" i="2"/>
  <c r="C39" i="2"/>
  <c r="J26" i="2"/>
  <c r="J27" i="2"/>
  <c r="J28" i="2"/>
  <c r="J29" i="2"/>
  <c r="J30" i="2"/>
  <c r="J31" i="2"/>
  <c r="I31" i="2"/>
  <c r="H31" i="2"/>
  <c r="G31" i="2"/>
  <c r="F31" i="2"/>
  <c r="E31" i="2"/>
  <c r="D31" i="2"/>
  <c r="C31" i="2"/>
  <c r="J18" i="2"/>
  <c r="J19" i="2"/>
  <c r="J20" i="2"/>
  <c r="J21" i="2"/>
  <c r="J22" i="2"/>
  <c r="I23" i="2"/>
  <c r="H23" i="2"/>
  <c r="G23" i="2"/>
  <c r="F23" i="2"/>
  <c r="E23" i="2"/>
  <c r="D23" i="2"/>
  <c r="C23" i="2"/>
  <c r="J10" i="2"/>
  <c r="J11" i="2"/>
  <c r="J12" i="2"/>
  <c r="J13" i="2"/>
  <c r="J14" i="2"/>
  <c r="I15" i="2"/>
  <c r="H15" i="2"/>
  <c r="G15" i="2"/>
  <c r="F15" i="2"/>
  <c r="E15" i="2"/>
  <c r="D15" i="2"/>
  <c r="C15" i="2"/>
  <c r="J2" i="2"/>
  <c r="J7" i="2" s="1"/>
  <c r="J3" i="2"/>
  <c r="J4" i="2"/>
  <c r="J5" i="2"/>
  <c r="J6" i="2"/>
  <c r="I7" i="2"/>
  <c r="H7" i="2"/>
  <c r="G7" i="2"/>
  <c r="F7" i="2"/>
  <c r="E7" i="2"/>
  <c r="D7" i="2"/>
  <c r="C7" i="2"/>
  <c r="J55" i="2" l="1"/>
  <c r="Q80" i="2"/>
  <c r="J15" i="2"/>
  <c r="J47" i="2"/>
  <c r="X71" i="2"/>
  <c r="Q55" i="2"/>
  <c r="X31" i="2"/>
  <c r="J39" i="2"/>
  <c r="Q71" i="2"/>
  <c r="J71" i="2"/>
  <c r="X39" i="2"/>
  <c r="Q31" i="2"/>
  <c r="Q47" i="2"/>
  <c r="J63" i="2"/>
  <c r="Q23" i="2"/>
  <c r="Q79" i="2"/>
  <c r="J23" i="2"/>
  <c r="Q7" i="2"/>
</calcChain>
</file>

<file path=xl/sharedStrings.xml><?xml version="1.0" encoding="utf-8"?>
<sst xmlns="http://schemas.openxmlformats.org/spreadsheetml/2006/main" count="326" uniqueCount="87">
  <si>
    <t xml:space="preserve">Project </t>
  </si>
  <si>
    <t>3054 Ecological risks from oil products used in Antarctica: characterising hydrocarbon behaviour and assessing toxicity on sensitive early life stages of Antarctic marine invertebrates</t>
  </si>
  <si>
    <t>Season</t>
  </si>
  <si>
    <t>Davis 2010/11</t>
  </si>
  <si>
    <t>Test</t>
  </si>
  <si>
    <t>Collection details</t>
  </si>
  <si>
    <t xml:space="preserve">Laboratory holding </t>
  </si>
  <si>
    <t>Water accommodated fractions (WAF)</t>
  </si>
  <si>
    <t xml:space="preserve">Fuels tested </t>
  </si>
  <si>
    <t>Special Antarctic Blend diesel (SAB), Marine Gas Oil diesel (MGO), Intermediate (180) Marine Bunker fuel oil (IFO)</t>
  </si>
  <si>
    <t xml:space="preserve">Fuel to seawater loading </t>
  </si>
  <si>
    <t>1 part fuel 24 parts filtered seawater</t>
  </si>
  <si>
    <t>Seawater filtration</t>
  </si>
  <si>
    <r>
      <t xml:space="preserve">0.45 </t>
    </r>
    <r>
      <rPr>
        <sz val="11"/>
        <color indexed="8"/>
        <rFont val="Calibri"/>
        <family val="2"/>
      </rPr>
      <t xml:space="preserve">µm </t>
    </r>
  </si>
  <si>
    <t>Stirring vessels</t>
  </si>
  <si>
    <t>10L glass aspirator bottles on magnetic stirrers</t>
  </si>
  <si>
    <t>Stirring time</t>
  </si>
  <si>
    <t>18 hours, settling time 6 hours</t>
  </si>
  <si>
    <t>Set Temperature</t>
  </si>
  <si>
    <r>
      <t xml:space="preserve">-1 </t>
    </r>
    <r>
      <rPr>
        <sz val="11"/>
        <color indexed="8"/>
        <rFont val="Calibri"/>
        <family val="2"/>
      </rPr>
      <t>±1° C</t>
    </r>
  </si>
  <si>
    <t>Volumetric dilutions</t>
  </si>
  <si>
    <t>1% WAFs in FSW, 10% WAFs in FSW</t>
  </si>
  <si>
    <t>Test start date</t>
  </si>
  <si>
    <t>Test end date</t>
  </si>
  <si>
    <t>Bioassay conditions</t>
  </si>
  <si>
    <t>Treatments</t>
  </si>
  <si>
    <t>Ten treatments:Dilutions of WAFs in FSW; SAB 1%, SAB 10%, SAB 100% WAF, MGO 1%, MGO 10%, MGO 100% WAF, IFO 1%, IFO 10%, IFO 100% WAF plus FSW Control</t>
  </si>
  <si>
    <t>Exposure vesselas</t>
  </si>
  <si>
    <t>Replicates</t>
  </si>
  <si>
    <t>5 replicates per treatment</t>
  </si>
  <si>
    <t>Organisms</t>
  </si>
  <si>
    <t>Cabinet temperature setting</t>
  </si>
  <si>
    <t>Water changes</t>
  </si>
  <si>
    <t>Feeding</t>
  </si>
  <si>
    <t>Observations</t>
  </si>
  <si>
    <t>Endpoints</t>
  </si>
  <si>
    <t>Start</t>
  </si>
  <si>
    <t>4 days</t>
  </si>
  <si>
    <t>Fuel mix</t>
  </si>
  <si>
    <t xml:space="preserve">Water quality </t>
  </si>
  <si>
    <t>Pre WC</t>
  </si>
  <si>
    <t>Post WC</t>
  </si>
  <si>
    <t>pH</t>
  </si>
  <si>
    <t xml:space="preserve">Salinity (ppt) </t>
  </si>
  <si>
    <t>DO (mg/L)</t>
  </si>
  <si>
    <t>Mean test temperature</t>
  </si>
  <si>
    <t>Adults maintained in flow through field aquarium at Davis Station</t>
  </si>
  <si>
    <r>
      <t xml:space="preserve">Treatments renewed at 4 days with dilutions of freshly made water accommodated fractions. Treatments siphoned using tube with end covered with 220 </t>
    </r>
    <r>
      <rPr>
        <sz val="11"/>
        <color theme="1"/>
        <rFont val="Calibri"/>
        <family val="2"/>
      </rPr>
      <t xml:space="preserve">µm </t>
    </r>
    <r>
      <rPr>
        <sz val="11"/>
        <color theme="1"/>
        <rFont val="Calibri"/>
        <family val="2"/>
        <scheme val="minor"/>
      </rPr>
      <t>plankton mesh</t>
    </r>
  </si>
  <si>
    <t>100 ml glass beakers filled with 80ml treatments</t>
  </si>
  <si>
    <t>none</t>
  </si>
  <si>
    <t xml:space="preserve">Adults collected 16/12/10 at southern shore Ellis Narrows, Ellis Fjord near Davis. </t>
  </si>
  <si>
    <t>FM3</t>
  </si>
  <si>
    <t>FM4</t>
  </si>
  <si>
    <t>Replicate No</t>
  </si>
  <si>
    <t>Treatment</t>
  </si>
  <si>
    <t xml:space="preserve">Control </t>
  </si>
  <si>
    <t xml:space="preserve">SAB 1% </t>
  </si>
  <si>
    <t xml:space="preserve">SAB 10% </t>
  </si>
  <si>
    <t>MGO 1%</t>
  </si>
  <si>
    <t xml:space="preserve">MGO 10%  </t>
  </si>
  <si>
    <t>IFO 1%</t>
  </si>
  <si>
    <t xml:space="preserve">IFO 10%  </t>
  </si>
  <si>
    <t>Unfertilised</t>
  </si>
  <si>
    <t>2 cell</t>
  </si>
  <si>
    <t>4 cell</t>
  </si>
  <si>
    <t>8 cell</t>
  </si>
  <si>
    <t>16 cell</t>
  </si>
  <si>
    <t>Abnormal</t>
  </si>
  <si>
    <t>Total</t>
  </si>
  <si>
    <t xml:space="preserve">Total </t>
  </si>
  <si>
    <t>no visible membrane</t>
  </si>
  <si>
    <t>SAB 100%</t>
  </si>
  <si>
    <t>MGO 100%</t>
  </si>
  <si>
    <t>IFO 100%</t>
  </si>
  <si>
    <t xml:space="preserve">Unhatched </t>
  </si>
  <si>
    <t>Hatched spinning</t>
  </si>
  <si>
    <t>Single cell</t>
  </si>
  <si>
    <t>Mean</t>
  </si>
  <si>
    <t>StdDev</t>
  </si>
  <si>
    <r>
      <t>-1.05</t>
    </r>
    <r>
      <rPr>
        <sz val="11"/>
        <color indexed="8"/>
        <rFont val="Calibri"/>
        <family val="2"/>
      </rPr>
      <t>°C</t>
    </r>
  </si>
  <si>
    <t>SD</t>
  </si>
  <si>
    <t>Spawning induced with KCl injection. Three females, two males. Eggs combined, sperm combined, fertilised in FSW then added to treatments before first cell divisions.</t>
  </si>
  <si>
    <t>Eggs fertilised in FSW with sperm at ratio of ~800 sperm to 1 egg</t>
  </si>
  <si>
    <t xml:space="preserve">Normal or abnormal blastula      </t>
  </si>
  <si>
    <t>Normal; Blastula, intact membranes, symmetrical, with a well-defined blastocoel.</t>
  </si>
  <si>
    <r>
      <t xml:space="preserve">EL1 </t>
    </r>
    <r>
      <rPr>
        <i/>
        <sz val="11"/>
        <color theme="1"/>
        <rFont val="Calibri"/>
        <family val="2"/>
        <scheme val="minor"/>
      </rPr>
      <t xml:space="preserve">Sterechinus neumayeri </t>
    </r>
    <r>
      <rPr>
        <sz val="11"/>
        <color theme="1"/>
        <rFont val="Calibri"/>
        <family val="2"/>
        <scheme val="minor"/>
      </rPr>
      <t>embryo and larval development</t>
    </r>
  </si>
  <si>
    <t>Small sample drawn from each replicate. First 30 counted from each replicate. Early embryo at 20 h, unhatched blastula at 48 h, hatched blastula at 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</si>
</sst>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2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Fill="1" applyBorder="1"/>
    <xf numFmtId="0" fontId="0" fillId="0" borderId="10" xfId="0" applyBorder="1"/>
    <xf numFmtId="0" fontId="1" fillId="0" borderId="11" xfId="0" applyFont="1" applyBorder="1"/>
    <xf numFmtId="0" fontId="0" fillId="0" borderId="2" xfId="0" applyFill="1" applyBorder="1"/>
    <xf numFmtId="0" fontId="1" fillId="0" borderId="12" xfId="0" applyFont="1" applyBorder="1"/>
    <xf numFmtId="0" fontId="0" fillId="0" borderId="5" xfId="0" applyFill="1" applyBorder="1"/>
    <xf numFmtId="0" fontId="1" fillId="0" borderId="13" xfId="0" applyFont="1" applyBorder="1"/>
    <xf numFmtId="0" fontId="1" fillId="0" borderId="14" xfId="0" applyFont="1" applyFill="1" applyBorder="1"/>
    <xf numFmtId="0" fontId="1" fillId="0" borderId="12" xfId="0" applyFont="1" applyFill="1" applyBorder="1"/>
    <xf numFmtId="49" fontId="0" fillId="0" borderId="5" xfId="0" applyNumberFormat="1" applyBorder="1"/>
    <xf numFmtId="49" fontId="0" fillId="0" borderId="7" xfId="0" applyNumberFormat="1" applyBorder="1"/>
    <xf numFmtId="0" fontId="1" fillId="0" borderId="13" xfId="0" applyFont="1" applyFill="1" applyBorder="1"/>
    <xf numFmtId="49" fontId="0" fillId="0" borderId="0" xfId="0" applyNumberFormat="1" applyBorder="1"/>
    <xf numFmtId="0" fontId="1" fillId="0" borderId="6" xfId="0" applyFont="1" applyBorder="1"/>
    <xf numFmtId="14" fontId="0" fillId="0" borderId="0" xfId="0" applyNumberFormat="1"/>
    <xf numFmtId="0" fontId="1" fillId="0" borderId="15" xfId="0" applyFont="1" applyBorder="1"/>
    <xf numFmtId="0" fontId="1" fillId="0" borderId="9" xfId="0" applyFont="1" applyBorder="1"/>
    <xf numFmtId="0" fontId="0" fillId="0" borderId="16" xfId="0" applyBorder="1"/>
    <xf numFmtId="0" fontId="0" fillId="0" borderId="17" xfId="0" applyBorder="1"/>
    <xf numFmtId="0" fontId="1" fillId="0" borderId="5" xfId="0" applyFont="1" applyBorder="1"/>
    <xf numFmtId="0" fontId="1" fillId="0" borderId="5" xfId="0" applyFont="1" applyFill="1" applyBorder="1"/>
    <xf numFmtId="0" fontId="3" fillId="0" borderId="14" xfId="0" applyFont="1" applyFill="1" applyBorder="1" applyAlignment="1">
      <alignment horizontal="left"/>
    </xf>
    <xf numFmtId="0" fontId="0" fillId="0" borderId="0" xfId="0" applyFill="1" applyBorder="1"/>
    <xf numFmtId="0" fontId="0" fillId="0" borderId="7" xfId="0" applyFill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2" xfId="0" applyFill="1" applyBorder="1"/>
    <xf numFmtId="0" fontId="0" fillId="0" borderId="11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1" xfId="0" applyFill="1" applyBorder="1" applyAlignment="1">
      <alignment horizontal="right"/>
    </xf>
    <xf numFmtId="0" fontId="0" fillId="0" borderId="13" xfId="0" applyFill="1" applyBorder="1"/>
    <xf numFmtId="0" fontId="0" fillId="0" borderId="14" xfId="0" applyFill="1" applyBorder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ill="1" applyBorder="1"/>
    <xf numFmtId="0" fontId="0" fillId="0" borderId="1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0" xfId="0" applyFont="1" applyFill="1" applyBorder="1"/>
    <xf numFmtId="2" fontId="0" fillId="0" borderId="0" xfId="0" applyNumberFormat="1" applyFill="1" applyBorder="1"/>
    <xf numFmtId="49" fontId="0" fillId="0" borderId="0" xfId="0" applyNumberFormat="1" applyFill="1" applyBorder="1"/>
    <xf numFmtId="0" fontId="0" fillId="0" borderId="2" xfId="0" applyFill="1" applyBorder="1" applyAlignment="1">
      <alignment horizontal="right"/>
    </xf>
    <xf numFmtId="0" fontId="1" fillId="0" borderId="0" xfId="0" applyFont="1"/>
    <xf numFmtId="0" fontId="1" fillId="0" borderId="4" xfId="0" applyFont="1" applyBorder="1"/>
    <xf numFmtId="0" fontId="0" fillId="0" borderId="5" xfId="0" applyFont="1" applyBorder="1"/>
    <xf numFmtId="0" fontId="0" fillId="0" borderId="0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14" xfId="0" applyFont="1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1" fillId="0" borderId="11" xfId="0" applyFont="1" applyFill="1" applyBorder="1"/>
    <xf numFmtId="0" fontId="3" fillId="0" borderId="2" xfId="0" applyFont="1" applyBorder="1" applyAlignment="1">
      <alignment horizontal="center"/>
    </xf>
    <xf numFmtId="2" fontId="1" fillId="0" borderId="5" xfId="0" applyNumberFormat="1" applyFont="1" applyBorder="1"/>
    <xf numFmtId="2" fontId="1" fillId="0" borderId="0" xfId="0" applyNumberFormat="1" applyFont="1" applyBorder="1"/>
    <xf numFmtId="0" fontId="1" fillId="0" borderId="2" xfId="0" applyFont="1" applyFill="1" applyBorder="1"/>
    <xf numFmtId="0" fontId="1" fillId="0" borderId="7" xfId="0" applyFont="1" applyFill="1" applyBorder="1"/>
    <xf numFmtId="2" fontId="1" fillId="0" borderId="14" xfId="0" applyNumberFormat="1" applyFont="1" applyBorder="1"/>
    <xf numFmtId="2" fontId="1" fillId="0" borderId="7" xfId="0" applyNumberFormat="1" applyFont="1" applyBorder="1"/>
    <xf numFmtId="2" fontId="1" fillId="0" borderId="8" xfId="0" applyNumberFormat="1" applyFont="1" applyBorder="1"/>
    <xf numFmtId="2" fontId="1" fillId="0" borderId="10" xfId="0" applyNumberFormat="1" applyFont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1" fillId="0" borderId="11" xfId="0" applyNumberFormat="1" applyFont="1" applyBorder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topLeftCell="A7" workbookViewId="0">
      <selection activeCell="B26" sqref="B26"/>
    </sheetView>
  </sheetViews>
  <sheetFormatPr defaultRowHeight="14.5" x14ac:dyDescent="0.35"/>
  <cols>
    <col min="1" max="1" width="37.453125" customWidth="1"/>
    <col min="2" max="2" width="12.1796875" customWidth="1"/>
    <col min="3" max="3" width="12.81640625" customWidth="1"/>
    <col min="4" max="4" width="12" customWidth="1"/>
    <col min="5" max="5" width="12.54296875" customWidth="1"/>
    <col min="6" max="6" width="13.453125" customWidth="1"/>
    <col min="7" max="7" width="13.7265625" customWidth="1"/>
    <col min="8" max="8" width="12" customWidth="1"/>
    <col min="9" max="9" width="13.54296875" customWidth="1"/>
    <col min="10" max="10" width="12.453125" customWidth="1"/>
    <col min="11" max="11" width="12" customWidth="1"/>
    <col min="25" max="25" width="12.453125" customWidth="1"/>
    <col min="257" max="257" width="37.453125" customWidth="1"/>
    <col min="258" max="258" width="12.1796875" customWidth="1"/>
    <col min="259" max="259" width="12.81640625" customWidth="1"/>
    <col min="260" max="260" width="12" customWidth="1"/>
    <col min="261" max="261" width="12.54296875" customWidth="1"/>
    <col min="262" max="262" width="13.453125" customWidth="1"/>
    <col min="263" max="263" width="13.7265625" customWidth="1"/>
    <col min="264" max="264" width="12" customWidth="1"/>
    <col min="265" max="265" width="13.54296875" customWidth="1"/>
    <col min="266" max="266" width="12.453125" customWidth="1"/>
    <col min="267" max="267" width="12" customWidth="1"/>
    <col min="281" max="281" width="12.453125" customWidth="1"/>
    <col min="513" max="513" width="37.453125" customWidth="1"/>
    <col min="514" max="514" width="12.1796875" customWidth="1"/>
    <col min="515" max="515" width="12.81640625" customWidth="1"/>
    <col min="516" max="516" width="12" customWidth="1"/>
    <col min="517" max="517" width="12.54296875" customWidth="1"/>
    <col min="518" max="518" width="13.453125" customWidth="1"/>
    <col min="519" max="519" width="13.7265625" customWidth="1"/>
    <col min="520" max="520" width="12" customWidth="1"/>
    <col min="521" max="521" width="13.54296875" customWidth="1"/>
    <col min="522" max="522" width="12.453125" customWidth="1"/>
    <col min="523" max="523" width="12" customWidth="1"/>
    <col min="537" max="537" width="12.453125" customWidth="1"/>
    <col min="769" max="769" width="37.453125" customWidth="1"/>
    <col min="770" max="770" width="12.1796875" customWidth="1"/>
    <col min="771" max="771" width="12.81640625" customWidth="1"/>
    <col min="772" max="772" width="12" customWidth="1"/>
    <col min="773" max="773" width="12.54296875" customWidth="1"/>
    <col min="774" max="774" width="13.453125" customWidth="1"/>
    <col min="775" max="775" width="13.7265625" customWidth="1"/>
    <col min="776" max="776" width="12" customWidth="1"/>
    <col min="777" max="777" width="13.54296875" customWidth="1"/>
    <col min="778" max="778" width="12.453125" customWidth="1"/>
    <col min="779" max="779" width="12" customWidth="1"/>
    <col min="793" max="793" width="12.453125" customWidth="1"/>
    <col min="1025" max="1025" width="37.453125" customWidth="1"/>
    <col min="1026" max="1026" width="12.1796875" customWidth="1"/>
    <col min="1027" max="1027" width="12.81640625" customWidth="1"/>
    <col min="1028" max="1028" width="12" customWidth="1"/>
    <col min="1029" max="1029" width="12.54296875" customWidth="1"/>
    <col min="1030" max="1030" width="13.453125" customWidth="1"/>
    <col min="1031" max="1031" width="13.7265625" customWidth="1"/>
    <col min="1032" max="1032" width="12" customWidth="1"/>
    <col min="1033" max="1033" width="13.54296875" customWidth="1"/>
    <col min="1034" max="1034" width="12.453125" customWidth="1"/>
    <col min="1035" max="1035" width="12" customWidth="1"/>
    <col min="1049" max="1049" width="12.453125" customWidth="1"/>
    <col min="1281" max="1281" width="37.453125" customWidth="1"/>
    <col min="1282" max="1282" width="12.1796875" customWidth="1"/>
    <col min="1283" max="1283" width="12.81640625" customWidth="1"/>
    <col min="1284" max="1284" width="12" customWidth="1"/>
    <col min="1285" max="1285" width="12.54296875" customWidth="1"/>
    <col min="1286" max="1286" width="13.453125" customWidth="1"/>
    <col min="1287" max="1287" width="13.7265625" customWidth="1"/>
    <col min="1288" max="1288" width="12" customWidth="1"/>
    <col min="1289" max="1289" width="13.54296875" customWidth="1"/>
    <col min="1290" max="1290" width="12.453125" customWidth="1"/>
    <col min="1291" max="1291" width="12" customWidth="1"/>
    <col min="1305" max="1305" width="12.453125" customWidth="1"/>
    <col min="1537" max="1537" width="37.453125" customWidth="1"/>
    <col min="1538" max="1538" width="12.1796875" customWidth="1"/>
    <col min="1539" max="1539" width="12.81640625" customWidth="1"/>
    <col min="1540" max="1540" width="12" customWidth="1"/>
    <col min="1541" max="1541" width="12.54296875" customWidth="1"/>
    <col min="1542" max="1542" width="13.453125" customWidth="1"/>
    <col min="1543" max="1543" width="13.7265625" customWidth="1"/>
    <col min="1544" max="1544" width="12" customWidth="1"/>
    <col min="1545" max="1545" width="13.54296875" customWidth="1"/>
    <col min="1546" max="1546" width="12.453125" customWidth="1"/>
    <col min="1547" max="1547" width="12" customWidth="1"/>
    <col min="1561" max="1561" width="12.453125" customWidth="1"/>
    <col min="1793" max="1793" width="37.453125" customWidth="1"/>
    <col min="1794" max="1794" width="12.1796875" customWidth="1"/>
    <col min="1795" max="1795" width="12.81640625" customWidth="1"/>
    <col min="1796" max="1796" width="12" customWidth="1"/>
    <col min="1797" max="1797" width="12.54296875" customWidth="1"/>
    <col min="1798" max="1798" width="13.453125" customWidth="1"/>
    <col min="1799" max="1799" width="13.7265625" customWidth="1"/>
    <col min="1800" max="1800" width="12" customWidth="1"/>
    <col min="1801" max="1801" width="13.54296875" customWidth="1"/>
    <col min="1802" max="1802" width="12.453125" customWidth="1"/>
    <col min="1803" max="1803" width="12" customWidth="1"/>
    <col min="1817" max="1817" width="12.453125" customWidth="1"/>
    <col min="2049" max="2049" width="37.453125" customWidth="1"/>
    <col min="2050" max="2050" width="12.1796875" customWidth="1"/>
    <col min="2051" max="2051" width="12.81640625" customWidth="1"/>
    <col min="2052" max="2052" width="12" customWidth="1"/>
    <col min="2053" max="2053" width="12.54296875" customWidth="1"/>
    <col min="2054" max="2054" width="13.453125" customWidth="1"/>
    <col min="2055" max="2055" width="13.7265625" customWidth="1"/>
    <col min="2056" max="2056" width="12" customWidth="1"/>
    <col min="2057" max="2057" width="13.54296875" customWidth="1"/>
    <col min="2058" max="2058" width="12.453125" customWidth="1"/>
    <col min="2059" max="2059" width="12" customWidth="1"/>
    <col min="2073" max="2073" width="12.453125" customWidth="1"/>
    <col min="2305" max="2305" width="37.453125" customWidth="1"/>
    <col min="2306" max="2306" width="12.1796875" customWidth="1"/>
    <col min="2307" max="2307" width="12.81640625" customWidth="1"/>
    <col min="2308" max="2308" width="12" customWidth="1"/>
    <col min="2309" max="2309" width="12.54296875" customWidth="1"/>
    <col min="2310" max="2310" width="13.453125" customWidth="1"/>
    <col min="2311" max="2311" width="13.7265625" customWidth="1"/>
    <col min="2312" max="2312" width="12" customWidth="1"/>
    <col min="2313" max="2313" width="13.54296875" customWidth="1"/>
    <col min="2314" max="2314" width="12.453125" customWidth="1"/>
    <col min="2315" max="2315" width="12" customWidth="1"/>
    <col min="2329" max="2329" width="12.453125" customWidth="1"/>
    <col min="2561" max="2561" width="37.453125" customWidth="1"/>
    <col min="2562" max="2562" width="12.1796875" customWidth="1"/>
    <col min="2563" max="2563" width="12.81640625" customWidth="1"/>
    <col min="2564" max="2564" width="12" customWidth="1"/>
    <col min="2565" max="2565" width="12.54296875" customWidth="1"/>
    <col min="2566" max="2566" width="13.453125" customWidth="1"/>
    <col min="2567" max="2567" width="13.7265625" customWidth="1"/>
    <col min="2568" max="2568" width="12" customWidth="1"/>
    <col min="2569" max="2569" width="13.54296875" customWidth="1"/>
    <col min="2570" max="2570" width="12.453125" customWidth="1"/>
    <col min="2571" max="2571" width="12" customWidth="1"/>
    <col min="2585" max="2585" width="12.453125" customWidth="1"/>
    <col min="2817" max="2817" width="37.453125" customWidth="1"/>
    <col min="2818" max="2818" width="12.1796875" customWidth="1"/>
    <col min="2819" max="2819" width="12.81640625" customWidth="1"/>
    <col min="2820" max="2820" width="12" customWidth="1"/>
    <col min="2821" max="2821" width="12.54296875" customWidth="1"/>
    <col min="2822" max="2822" width="13.453125" customWidth="1"/>
    <col min="2823" max="2823" width="13.7265625" customWidth="1"/>
    <col min="2824" max="2824" width="12" customWidth="1"/>
    <col min="2825" max="2825" width="13.54296875" customWidth="1"/>
    <col min="2826" max="2826" width="12.453125" customWidth="1"/>
    <col min="2827" max="2827" width="12" customWidth="1"/>
    <col min="2841" max="2841" width="12.453125" customWidth="1"/>
    <col min="3073" max="3073" width="37.453125" customWidth="1"/>
    <col min="3074" max="3074" width="12.1796875" customWidth="1"/>
    <col min="3075" max="3075" width="12.81640625" customWidth="1"/>
    <col min="3076" max="3076" width="12" customWidth="1"/>
    <col min="3077" max="3077" width="12.54296875" customWidth="1"/>
    <col min="3078" max="3078" width="13.453125" customWidth="1"/>
    <col min="3079" max="3079" width="13.7265625" customWidth="1"/>
    <col min="3080" max="3080" width="12" customWidth="1"/>
    <col min="3081" max="3081" width="13.54296875" customWidth="1"/>
    <col min="3082" max="3082" width="12.453125" customWidth="1"/>
    <col min="3083" max="3083" width="12" customWidth="1"/>
    <col min="3097" max="3097" width="12.453125" customWidth="1"/>
    <col min="3329" max="3329" width="37.453125" customWidth="1"/>
    <col min="3330" max="3330" width="12.1796875" customWidth="1"/>
    <col min="3331" max="3331" width="12.81640625" customWidth="1"/>
    <col min="3332" max="3332" width="12" customWidth="1"/>
    <col min="3333" max="3333" width="12.54296875" customWidth="1"/>
    <col min="3334" max="3334" width="13.453125" customWidth="1"/>
    <col min="3335" max="3335" width="13.7265625" customWidth="1"/>
    <col min="3336" max="3336" width="12" customWidth="1"/>
    <col min="3337" max="3337" width="13.54296875" customWidth="1"/>
    <col min="3338" max="3338" width="12.453125" customWidth="1"/>
    <col min="3339" max="3339" width="12" customWidth="1"/>
    <col min="3353" max="3353" width="12.453125" customWidth="1"/>
    <col min="3585" max="3585" width="37.453125" customWidth="1"/>
    <col min="3586" max="3586" width="12.1796875" customWidth="1"/>
    <col min="3587" max="3587" width="12.81640625" customWidth="1"/>
    <col min="3588" max="3588" width="12" customWidth="1"/>
    <col min="3589" max="3589" width="12.54296875" customWidth="1"/>
    <col min="3590" max="3590" width="13.453125" customWidth="1"/>
    <col min="3591" max="3591" width="13.7265625" customWidth="1"/>
    <col min="3592" max="3592" width="12" customWidth="1"/>
    <col min="3593" max="3593" width="13.54296875" customWidth="1"/>
    <col min="3594" max="3594" width="12.453125" customWidth="1"/>
    <col min="3595" max="3595" width="12" customWidth="1"/>
    <col min="3609" max="3609" width="12.453125" customWidth="1"/>
    <col min="3841" max="3841" width="37.453125" customWidth="1"/>
    <col min="3842" max="3842" width="12.1796875" customWidth="1"/>
    <col min="3843" max="3843" width="12.81640625" customWidth="1"/>
    <col min="3844" max="3844" width="12" customWidth="1"/>
    <col min="3845" max="3845" width="12.54296875" customWidth="1"/>
    <col min="3846" max="3846" width="13.453125" customWidth="1"/>
    <col min="3847" max="3847" width="13.7265625" customWidth="1"/>
    <col min="3848" max="3848" width="12" customWidth="1"/>
    <col min="3849" max="3849" width="13.54296875" customWidth="1"/>
    <col min="3850" max="3850" width="12.453125" customWidth="1"/>
    <col min="3851" max="3851" width="12" customWidth="1"/>
    <col min="3865" max="3865" width="12.453125" customWidth="1"/>
    <col min="4097" max="4097" width="37.453125" customWidth="1"/>
    <col min="4098" max="4098" width="12.1796875" customWidth="1"/>
    <col min="4099" max="4099" width="12.81640625" customWidth="1"/>
    <col min="4100" max="4100" width="12" customWidth="1"/>
    <col min="4101" max="4101" width="12.54296875" customWidth="1"/>
    <col min="4102" max="4102" width="13.453125" customWidth="1"/>
    <col min="4103" max="4103" width="13.7265625" customWidth="1"/>
    <col min="4104" max="4104" width="12" customWidth="1"/>
    <col min="4105" max="4105" width="13.54296875" customWidth="1"/>
    <col min="4106" max="4106" width="12.453125" customWidth="1"/>
    <col min="4107" max="4107" width="12" customWidth="1"/>
    <col min="4121" max="4121" width="12.453125" customWidth="1"/>
    <col min="4353" max="4353" width="37.453125" customWidth="1"/>
    <col min="4354" max="4354" width="12.1796875" customWidth="1"/>
    <col min="4355" max="4355" width="12.81640625" customWidth="1"/>
    <col min="4356" max="4356" width="12" customWidth="1"/>
    <col min="4357" max="4357" width="12.54296875" customWidth="1"/>
    <col min="4358" max="4358" width="13.453125" customWidth="1"/>
    <col min="4359" max="4359" width="13.7265625" customWidth="1"/>
    <col min="4360" max="4360" width="12" customWidth="1"/>
    <col min="4361" max="4361" width="13.54296875" customWidth="1"/>
    <col min="4362" max="4362" width="12.453125" customWidth="1"/>
    <col min="4363" max="4363" width="12" customWidth="1"/>
    <col min="4377" max="4377" width="12.453125" customWidth="1"/>
    <col min="4609" max="4609" width="37.453125" customWidth="1"/>
    <col min="4610" max="4610" width="12.1796875" customWidth="1"/>
    <col min="4611" max="4611" width="12.81640625" customWidth="1"/>
    <col min="4612" max="4612" width="12" customWidth="1"/>
    <col min="4613" max="4613" width="12.54296875" customWidth="1"/>
    <col min="4614" max="4614" width="13.453125" customWidth="1"/>
    <col min="4615" max="4615" width="13.7265625" customWidth="1"/>
    <col min="4616" max="4616" width="12" customWidth="1"/>
    <col min="4617" max="4617" width="13.54296875" customWidth="1"/>
    <col min="4618" max="4618" width="12.453125" customWidth="1"/>
    <col min="4619" max="4619" width="12" customWidth="1"/>
    <col min="4633" max="4633" width="12.453125" customWidth="1"/>
    <col min="4865" max="4865" width="37.453125" customWidth="1"/>
    <col min="4866" max="4866" width="12.1796875" customWidth="1"/>
    <col min="4867" max="4867" width="12.81640625" customWidth="1"/>
    <col min="4868" max="4868" width="12" customWidth="1"/>
    <col min="4869" max="4869" width="12.54296875" customWidth="1"/>
    <col min="4870" max="4870" width="13.453125" customWidth="1"/>
    <col min="4871" max="4871" width="13.7265625" customWidth="1"/>
    <col min="4872" max="4872" width="12" customWidth="1"/>
    <col min="4873" max="4873" width="13.54296875" customWidth="1"/>
    <col min="4874" max="4874" width="12.453125" customWidth="1"/>
    <col min="4875" max="4875" width="12" customWidth="1"/>
    <col min="4889" max="4889" width="12.453125" customWidth="1"/>
    <col min="5121" max="5121" width="37.453125" customWidth="1"/>
    <col min="5122" max="5122" width="12.1796875" customWidth="1"/>
    <col min="5123" max="5123" width="12.81640625" customWidth="1"/>
    <col min="5124" max="5124" width="12" customWidth="1"/>
    <col min="5125" max="5125" width="12.54296875" customWidth="1"/>
    <col min="5126" max="5126" width="13.453125" customWidth="1"/>
    <col min="5127" max="5127" width="13.7265625" customWidth="1"/>
    <col min="5128" max="5128" width="12" customWidth="1"/>
    <col min="5129" max="5129" width="13.54296875" customWidth="1"/>
    <col min="5130" max="5130" width="12.453125" customWidth="1"/>
    <col min="5131" max="5131" width="12" customWidth="1"/>
    <col min="5145" max="5145" width="12.453125" customWidth="1"/>
    <col min="5377" max="5377" width="37.453125" customWidth="1"/>
    <col min="5378" max="5378" width="12.1796875" customWidth="1"/>
    <col min="5379" max="5379" width="12.81640625" customWidth="1"/>
    <col min="5380" max="5380" width="12" customWidth="1"/>
    <col min="5381" max="5381" width="12.54296875" customWidth="1"/>
    <col min="5382" max="5382" width="13.453125" customWidth="1"/>
    <col min="5383" max="5383" width="13.7265625" customWidth="1"/>
    <col min="5384" max="5384" width="12" customWidth="1"/>
    <col min="5385" max="5385" width="13.54296875" customWidth="1"/>
    <col min="5386" max="5386" width="12.453125" customWidth="1"/>
    <col min="5387" max="5387" width="12" customWidth="1"/>
    <col min="5401" max="5401" width="12.453125" customWidth="1"/>
    <col min="5633" max="5633" width="37.453125" customWidth="1"/>
    <col min="5634" max="5634" width="12.1796875" customWidth="1"/>
    <col min="5635" max="5635" width="12.81640625" customWidth="1"/>
    <col min="5636" max="5636" width="12" customWidth="1"/>
    <col min="5637" max="5637" width="12.54296875" customWidth="1"/>
    <col min="5638" max="5638" width="13.453125" customWidth="1"/>
    <col min="5639" max="5639" width="13.7265625" customWidth="1"/>
    <col min="5640" max="5640" width="12" customWidth="1"/>
    <col min="5641" max="5641" width="13.54296875" customWidth="1"/>
    <col min="5642" max="5642" width="12.453125" customWidth="1"/>
    <col min="5643" max="5643" width="12" customWidth="1"/>
    <col min="5657" max="5657" width="12.453125" customWidth="1"/>
    <col min="5889" max="5889" width="37.453125" customWidth="1"/>
    <col min="5890" max="5890" width="12.1796875" customWidth="1"/>
    <col min="5891" max="5891" width="12.81640625" customWidth="1"/>
    <col min="5892" max="5892" width="12" customWidth="1"/>
    <col min="5893" max="5893" width="12.54296875" customWidth="1"/>
    <col min="5894" max="5894" width="13.453125" customWidth="1"/>
    <col min="5895" max="5895" width="13.7265625" customWidth="1"/>
    <col min="5896" max="5896" width="12" customWidth="1"/>
    <col min="5897" max="5897" width="13.54296875" customWidth="1"/>
    <col min="5898" max="5898" width="12.453125" customWidth="1"/>
    <col min="5899" max="5899" width="12" customWidth="1"/>
    <col min="5913" max="5913" width="12.453125" customWidth="1"/>
    <col min="6145" max="6145" width="37.453125" customWidth="1"/>
    <col min="6146" max="6146" width="12.1796875" customWidth="1"/>
    <col min="6147" max="6147" width="12.81640625" customWidth="1"/>
    <col min="6148" max="6148" width="12" customWidth="1"/>
    <col min="6149" max="6149" width="12.54296875" customWidth="1"/>
    <col min="6150" max="6150" width="13.453125" customWidth="1"/>
    <col min="6151" max="6151" width="13.7265625" customWidth="1"/>
    <col min="6152" max="6152" width="12" customWidth="1"/>
    <col min="6153" max="6153" width="13.54296875" customWidth="1"/>
    <col min="6154" max="6154" width="12.453125" customWidth="1"/>
    <col min="6155" max="6155" width="12" customWidth="1"/>
    <col min="6169" max="6169" width="12.453125" customWidth="1"/>
    <col min="6401" max="6401" width="37.453125" customWidth="1"/>
    <col min="6402" max="6402" width="12.1796875" customWidth="1"/>
    <col min="6403" max="6403" width="12.81640625" customWidth="1"/>
    <col min="6404" max="6404" width="12" customWidth="1"/>
    <col min="6405" max="6405" width="12.54296875" customWidth="1"/>
    <col min="6406" max="6406" width="13.453125" customWidth="1"/>
    <col min="6407" max="6407" width="13.7265625" customWidth="1"/>
    <col min="6408" max="6408" width="12" customWidth="1"/>
    <col min="6409" max="6409" width="13.54296875" customWidth="1"/>
    <col min="6410" max="6410" width="12.453125" customWidth="1"/>
    <col min="6411" max="6411" width="12" customWidth="1"/>
    <col min="6425" max="6425" width="12.453125" customWidth="1"/>
    <col min="6657" max="6657" width="37.453125" customWidth="1"/>
    <col min="6658" max="6658" width="12.1796875" customWidth="1"/>
    <col min="6659" max="6659" width="12.81640625" customWidth="1"/>
    <col min="6660" max="6660" width="12" customWidth="1"/>
    <col min="6661" max="6661" width="12.54296875" customWidth="1"/>
    <col min="6662" max="6662" width="13.453125" customWidth="1"/>
    <col min="6663" max="6663" width="13.7265625" customWidth="1"/>
    <col min="6664" max="6664" width="12" customWidth="1"/>
    <col min="6665" max="6665" width="13.54296875" customWidth="1"/>
    <col min="6666" max="6666" width="12.453125" customWidth="1"/>
    <col min="6667" max="6667" width="12" customWidth="1"/>
    <col min="6681" max="6681" width="12.453125" customWidth="1"/>
    <col min="6913" max="6913" width="37.453125" customWidth="1"/>
    <col min="6914" max="6914" width="12.1796875" customWidth="1"/>
    <col min="6915" max="6915" width="12.81640625" customWidth="1"/>
    <col min="6916" max="6916" width="12" customWidth="1"/>
    <col min="6917" max="6917" width="12.54296875" customWidth="1"/>
    <col min="6918" max="6918" width="13.453125" customWidth="1"/>
    <col min="6919" max="6919" width="13.7265625" customWidth="1"/>
    <col min="6920" max="6920" width="12" customWidth="1"/>
    <col min="6921" max="6921" width="13.54296875" customWidth="1"/>
    <col min="6922" max="6922" width="12.453125" customWidth="1"/>
    <col min="6923" max="6923" width="12" customWidth="1"/>
    <col min="6937" max="6937" width="12.453125" customWidth="1"/>
    <col min="7169" max="7169" width="37.453125" customWidth="1"/>
    <col min="7170" max="7170" width="12.1796875" customWidth="1"/>
    <col min="7171" max="7171" width="12.81640625" customWidth="1"/>
    <col min="7172" max="7172" width="12" customWidth="1"/>
    <col min="7173" max="7173" width="12.54296875" customWidth="1"/>
    <col min="7174" max="7174" width="13.453125" customWidth="1"/>
    <col min="7175" max="7175" width="13.7265625" customWidth="1"/>
    <col min="7176" max="7176" width="12" customWidth="1"/>
    <col min="7177" max="7177" width="13.54296875" customWidth="1"/>
    <col min="7178" max="7178" width="12.453125" customWidth="1"/>
    <col min="7179" max="7179" width="12" customWidth="1"/>
    <col min="7193" max="7193" width="12.453125" customWidth="1"/>
    <col min="7425" max="7425" width="37.453125" customWidth="1"/>
    <col min="7426" max="7426" width="12.1796875" customWidth="1"/>
    <col min="7427" max="7427" width="12.81640625" customWidth="1"/>
    <col min="7428" max="7428" width="12" customWidth="1"/>
    <col min="7429" max="7429" width="12.54296875" customWidth="1"/>
    <col min="7430" max="7430" width="13.453125" customWidth="1"/>
    <col min="7431" max="7431" width="13.7265625" customWidth="1"/>
    <col min="7432" max="7432" width="12" customWidth="1"/>
    <col min="7433" max="7433" width="13.54296875" customWidth="1"/>
    <col min="7434" max="7434" width="12.453125" customWidth="1"/>
    <col min="7435" max="7435" width="12" customWidth="1"/>
    <col min="7449" max="7449" width="12.453125" customWidth="1"/>
    <col min="7681" max="7681" width="37.453125" customWidth="1"/>
    <col min="7682" max="7682" width="12.1796875" customWidth="1"/>
    <col min="7683" max="7683" width="12.81640625" customWidth="1"/>
    <col min="7684" max="7684" width="12" customWidth="1"/>
    <col min="7685" max="7685" width="12.54296875" customWidth="1"/>
    <col min="7686" max="7686" width="13.453125" customWidth="1"/>
    <col min="7687" max="7687" width="13.7265625" customWidth="1"/>
    <col min="7688" max="7688" width="12" customWidth="1"/>
    <col min="7689" max="7689" width="13.54296875" customWidth="1"/>
    <col min="7690" max="7690" width="12.453125" customWidth="1"/>
    <col min="7691" max="7691" width="12" customWidth="1"/>
    <col min="7705" max="7705" width="12.453125" customWidth="1"/>
    <col min="7937" max="7937" width="37.453125" customWidth="1"/>
    <col min="7938" max="7938" width="12.1796875" customWidth="1"/>
    <col min="7939" max="7939" width="12.81640625" customWidth="1"/>
    <col min="7940" max="7940" width="12" customWidth="1"/>
    <col min="7941" max="7941" width="12.54296875" customWidth="1"/>
    <col min="7942" max="7942" width="13.453125" customWidth="1"/>
    <col min="7943" max="7943" width="13.7265625" customWidth="1"/>
    <col min="7944" max="7944" width="12" customWidth="1"/>
    <col min="7945" max="7945" width="13.54296875" customWidth="1"/>
    <col min="7946" max="7946" width="12.453125" customWidth="1"/>
    <col min="7947" max="7947" width="12" customWidth="1"/>
    <col min="7961" max="7961" width="12.453125" customWidth="1"/>
    <col min="8193" max="8193" width="37.453125" customWidth="1"/>
    <col min="8194" max="8194" width="12.1796875" customWidth="1"/>
    <col min="8195" max="8195" width="12.81640625" customWidth="1"/>
    <col min="8196" max="8196" width="12" customWidth="1"/>
    <col min="8197" max="8197" width="12.54296875" customWidth="1"/>
    <col min="8198" max="8198" width="13.453125" customWidth="1"/>
    <col min="8199" max="8199" width="13.7265625" customWidth="1"/>
    <col min="8200" max="8200" width="12" customWidth="1"/>
    <col min="8201" max="8201" width="13.54296875" customWidth="1"/>
    <col min="8202" max="8202" width="12.453125" customWidth="1"/>
    <col min="8203" max="8203" width="12" customWidth="1"/>
    <col min="8217" max="8217" width="12.453125" customWidth="1"/>
    <col min="8449" max="8449" width="37.453125" customWidth="1"/>
    <col min="8450" max="8450" width="12.1796875" customWidth="1"/>
    <col min="8451" max="8451" width="12.81640625" customWidth="1"/>
    <col min="8452" max="8452" width="12" customWidth="1"/>
    <col min="8453" max="8453" width="12.54296875" customWidth="1"/>
    <col min="8454" max="8454" width="13.453125" customWidth="1"/>
    <col min="8455" max="8455" width="13.7265625" customWidth="1"/>
    <col min="8456" max="8456" width="12" customWidth="1"/>
    <col min="8457" max="8457" width="13.54296875" customWidth="1"/>
    <col min="8458" max="8458" width="12.453125" customWidth="1"/>
    <col min="8459" max="8459" width="12" customWidth="1"/>
    <col min="8473" max="8473" width="12.453125" customWidth="1"/>
    <col min="8705" max="8705" width="37.453125" customWidth="1"/>
    <col min="8706" max="8706" width="12.1796875" customWidth="1"/>
    <col min="8707" max="8707" width="12.81640625" customWidth="1"/>
    <col min="8708" max="8708" width="12" customWidth="1"/>
    <col min="8709" max="8709" width="12.54296875" customWidth="1"/>
    <col min="8710" max="8710" width="13.453125" customWidth="1"/>
    <col min="8711" max="8711" width="13.7265625" customWidth="1"/>
    <col min="8712" max="8712" width="12" customWidth="1"/>
    <col min="8713" max="8713" width="13.54296875" customWidth="1"/>
    <col min="8714" max="8714" width="12.453125" customWidth="1"/>
    <col min="8715" max="8715" width="12" customWidth="1"/>
    <col min="8729" max="8729" width="12.453125" customWidth="1"/>
    <col min="8961" max="8961" width="37.453125" customWidth="1"/>
    <col min="8962" max="8962" width="12.1796875" customWidth="1"/>
    <col min="8963" max="8963" width="12.81640625" customWidth="1"/>
    <col min="8964" max="8964" width="12" customWidth="1"/>
    <col min="8965" max="8965" width="12.54296875" customWidth="1"/>
    <col min="8966" max="8966" width="13.453125" customWidth="1"/>
    <col min="8967" max="8967" width="13.7265625" customWidth="1"/>
    <col min="8968" max="8968" width="12" customWidth="1"/>
    <col min="8969" max="8969" width="13.54296875" customWidth="1"/>
    <col min="8970" max="8970" width="12.453125" customWidth="1"/>
    <col min="8971" max="8971" width="12" customWidth="1"/>
    <col min="8985" max="8985" width="12.453125" customWidth="1"/>
    <col min="9217" max="9217" width="37.453125" customWidth="1"/>
    <col min="9218" max="9218" width="12.1796875" customWidth="1"/>
    <col min="9219" max="9219" width="12.81640625" customWidth="1"/>
    <col min="9220" max="9220" width="12" customWidth="1"/>
    <col min="9221" max="9221" width="12.54296875" customWidth="1"/>
    <col min="9222" max="9222" width="13.453125" customWidth="1"/>
    <col min="9223" max="9223" width="13.7265625" customWidth="1"/>
    <col min="9224" max="9224" width="12" customWidth="1"/>
    <col min="9225" max="9225" width="13.54296875" customWidth="1"/>
    <col min="9226" max="9226" width="12.453125" customWidth="1"/>
    <col min="9227" max="9227" width="12" customWidth="1"/>
    <col min="9241" max="9241" width="12.453125" customWidth="1"/>
    <col min="9473" max="9473" width="37.453125" customWidth="1"/>
    <col min="9474" max="9474" width="12.1796875" customWidth="1"/>
    <col min="9475" max="9475" width="12.81640625" customWidth="1"/>
    <col min="9476" max="9476" width="12" customWidth="1"/>
    <col min="9477" max="9477" width="12.54296875" customWidth="1"/>
    <col min="9478" max="9478" width="13.453125" customWidth="1"/>
    <col min="9479" max="9479" width="13.7265625" customWidth="1"/>
    <col min="9480" max="9480" width="12" customWidth="1"/>
    <col min="9481" max="9481" width="13.54296875" customWidth="1"/>
    <col min="9482" max="9482" width="12.453125" customWidth="1"/>
    <col min="9483" max="9483" width="12" customWidth="1"/>
    <col min="9497" max="9497" width="12.453125" customWidth="1"/>
    <col min="9729" max="9729" width="37.453125" customWidth="1"/>
    <col min="9730" max="9730" width="12.1796875" customWidth="1"/>
    <col min="9731" max="9731" width="12.81640625" customWidth="1"/>
    <col min="9732" max="9732" width="12" customWidth="1"/>
    <col min="9733" max="9733" width="12.54296875" customWidth="1"/>
    <col min="9734" max="9734" width="13.453125" customWidth="1"/>
    <col min="9735" max="9735" width="13.7265625" customWidth="1"/>
    <col min="9736" max="9736" width="12" customWidth="1"/>
    <col min="9737" max="9737" width="13.54296875" customWidth="1"/>
    <col min="9738" max="9738" width="12.453125" customWidth="1"/>
    <col min="9739" max="9739" width="12" customWidth="1"/>
    <col min="9753" max="9753" width="12.453125" customWidth="1"/>
    <col min="9985" max="9985" width="37.453125" customWidth="1"/>
    <col min="9986" max="9986" width="12.1796875" customWidth="1"/>
    <col min="9987" max="9987" width="12.81640625" customWidth="1"/>
    <col min="9988" max="9988" width="12" customWidth="1"/>
    <col min="9989" max="9989" width="12.54296875" customWidth="1"/>
    <col min="9990" max="9990" width="13.453125" customWidth="1"/>
    <col min="9991" max="9991" width="13.7265625" customWidth="1"/>
    <col min="9992" max="9992" width="12" customWidth="1"/>
    <col min="9993" max="9993" width="13.54296875" customWidth="1"/>
    <col min="9994" max="9994" width="12.453125" customWidth="1"/>
    <col min="9995" max="9995" width="12" customWidth="1"/>
    <col min="10009" max="10009" width="12.453125" customWidth="1"/>
    <col min="10241" max="10241" width="37.453125" customWidth="1"/>
    <col min="10242" max="10242" width="12.1796875" customWidth="1"/>
    <col min="10243" max="10243" width="12.81640625" customWidth="1"/>
    <col min="10244" max="10244" width="12" customWidth="1"/>
    <col min="10245" max="10245" width="12.54296875" customWidth="1"/>
    <col min="10246" max="10246" width="13.453125" customWidth="1"/>
    <col min="10247" max="10247" width="13.7265625" customWidth="1"/>
    <col min="10248" max="10248" width="12" customWidth="1"/>
    <col min="10249" max="10249" width="13.54296875" customWidth="1"/>
    <col min="10250" max="10250" width="12.453125" customWidth="1"/>
    <col min="10251" max="10251" width="12" customWidth="1"/>
    <col min="10265" max="10265" width="12.453125" customWidth="1"/>
    <col min="10497" max="10497" width="37.453125" customWidth="1"/>
    <col min="10498" max="10498" width="12.1796875" customWidth="1"/>
    <col min="10499" max="10499" width="12.81640625" customWidth="1"/>
    <col min="10500" max="10500" width="12" customWidth="1"/>
    <col min="10501" max="10501" width="12.54296875" customWidth="1"/>
    <col min="10502" max="10502" width="13.453125" customWidth="1"/>
    <col min="10503" max="10503" width="13.7265625" customWidth="1"/>
    <col min="10504" max="10504" width="12" customWidth="1"/>
    <col min="10505" max="10505" width="13.54296875" customWidth="1"/>
    <col min="10506" max="10506" width="12.453125" customWidth="1"/>
    <col min="10507" max="10507" width="12" customWidth="1"/>
    <col min="10521" max="10521" width="12.453125" customWidth="1"/>
    <col min="10753" max="10753" width="37.453125" customWidth="1"/>
    <col min="10754" max="10754" width="12.1796875" customWidth="1"/>
    <col min="10755" max="10755" width="12.81640625" customWidth="1"/>
    <col min="10756" max="10756" width="12" customWidth="1"/>
    <col min="10757" max="10757" width="12.54296875" customWidth="1"/>
    <col min="10758" max="10758" width="13.453125" customWidth="1"/>
    <col min="10759" max="10759" width="13.7265625" customWidth="1"/>
    <col min="10760" max="10760" width="12" customWidth="1"/>
    <col min="10761" max="10761" width="13.54296875" customWidth="1"/>
    <col min="10762" max="10762" width="12.453125" customWidth="1"/>
    <col min="10763" max="10763" width="12" customWidth="1"/>
    <col min="10777" max="10777" width="12.453125" customWidth="1"/>
    <col min="11009" max="11009" width="37.453125" customWidth="1"/>
    <col min="11010" max="11010" width="12.1796875" customWidth="1"/>
    <col min="11011" max="11011" width="12.81640625" customWidth="1"/>
    <col min="11012" max="11012" width="12" customWidth="1"/>
    <col min="11013" max="11013" width="12.54296875" customWidth="1"/>
    <col min="11014" max="11014" width="13.453125" customWidth="1"/>
    <col min="11015" max="11015" width="13.7265625" customWidth="1"/>
    <col min="11016" max="11016" width="12" customWidth="1"/>
    <col min="11017" max="11017" width="13.54296875" customWidth="1"/>
    <col min="11018" max="11018" width="12.453125" customWidth="1"/>
    <col min="11019" max="11019" width="12" customWidth="1"/>
    <col min="11033" max="11033" width="12.453125" customWidth="1"/>
    <col min="11265" max="11265" width="37.453125" customWidth="1"/>
    <col min="11266" max="11266" width="12.1796875" customWidth="1"/>
    <col min="11267" max="11267" width="12.81640625" customWidth="1"/>
    <col min="11268" max="11268" width="12" customWidth="1"/>
    <col min="11269" max="11269" width="12.54296875" customWidth="1"/>
    <col min="11270" max="11270" width="13.453125" customWidth="1"/>
    <col min="11271" max="11271" width="13.7265625" customWidth="1"/>
    <col min="11272" max="11272" width="12" customWidth="1"/>
    <col min="11273" max="11273" width="13.54296875" customWidth="1"/>
    <col min="11274" max="11274" width="12.453125" customWidth="1"/>
    <col min="11275" max="11275" width="12" customWidth="1"/>
    <col min="11289" max="11289" width="12.453125" customWidth="1"/>
    <col min="11521" max="11521" width="37.453125" customWidth="1"/>
    <col min="11522" max="11522" width="12.1796875" customWidth="1"/>
    <col min="11523" max="11523" width="12.81640625" customWidth="1"/>
    <col min="11524" max="11524" width="12" customWidth="1"/>
    <col min="11525" max="11525" width="12.54296875" customWidth="1"/>
    <col min="11526" max="11526" width="13.453125" customWidth="1"/>
    <col min="11527" max="11527" width="13.7265625" customWidth="1"/>
    <col min="11528" max="11528" width="12" customWidth="1"/>
    <col min="11529" max="11529" width="13.54296875" customWidth="1"/>
    <col min="11530" max="11530" width="12.453125" customWidth="1"/>
    <col min="11531" max="11531" width="12" customWidth="1"/>
    <col min="11545" max="11545" width="12.453125" customWidth="1"/>
    <col min="11777" max="11777" width="37.453125" customWidth="1"/>
    <col min="11778" max="11778" width="12.1796875" customWidth="1"/>
    <col min="11779" max="11779" width="12.81640625" customWidth="1"/>
    <col min="11780" max="11780" width="12" customWidth="1"/>
    <col min="11781" max="11781" width="12.54296875" customWidth="1"/>
    <col min="11782" max="11782" width="13.453125" customWidth="1"/>
    <col min="11783" max="11783" width="13.7265625" customWidth="1"/>
    <col min="11784" max="11784" width="12" customWidth="1"/>
    <col min="11785" max="11785" width="13.54296875" customWidth="1"/>
    <col min="11786" max="11786" width="12.453125" customWidth="1"/>
    <col min="11787" max="11787" width="12" customWidth="1"/>
    <col min="11801" max="11801" width="12.453125" customWidth="1"/>
    <col min="12033" max="12033" width="37.453125" customWidth="1"/>
    <col min="12034" max="12034" width="12.1796875" customWidth="1"/>
    <col min="12035" max="12035" width="12.81640625" customWidth="1"/>
    <col min="12036" max="12036" width="12" customWidth="1"/>
    <col min="12037" max="12037" width="12.54296875" customWidth="1"/>
    <col min="12038" max="12038" width="13.453125" customWidth="1"/>
    <col min="12039" max="12039" width="13.7265625" customWidth="1"/>
    <col min="12040" max="12040" width="12" customWidth="1"/>
    <col min="12041" max="12041" width="13.54296875" customWidth="1"/>
    <col min="12042" max="12042" width="12.453125" customWidth="1"/>
    <col min="12043" max="12043" width="12" customWidth="1"/>
    <col min="12057" max="12057" width="12.453125" customWidth="1"/>
    <col min="12289" max="12289" width="37.453125" customWidth="1"/>
    <col min="12290" max="12290" width="12.1796875" customWidth="1"/>
    <col min="12291" max="12291" width="12.81640625" customWidth="1"/>
    <col min="12292" max="12292" width="12" customWidth="1"/>
    <col min="12293" max="12293" width="12.54296875" customWidth="1"/>
    <col min="12294" max="12294" width="13.453125" customWidth="1"/>
    <col min="12295" max="12295" width="13.7265625" customWidth="1"/>
    <col min="12296" max="12296" width="12" customWidth="1"/>
    <col min="12297" max="12297" width="13.54296875" customWidth="1"/>
    <col min="12298" max="12298" width="12.453125" customWidth="1"/>
    <col min="12299" max="12299" width="12" customWidth="1"/>
    <col min="12313" max="12313" width="12.453125" customWidth="1"/>
    <col min="12545" max="12545" width="37.453125" customWidth="1"/>
    <col min="12546" max="12546" width="12.1796875" customWidth="1"/>
    <col min="12547" max="12547" width="12.81640625" customWidth="1"/>
    <col min="12548" max="12548" width="12" customWidth="1"/>
    <col min="12549" max="12549" width="12.54296875" customWidth="1"/>
    <col min="12550" max="12550" width="13.453125" customWidth="1"/>
    <col min="12551" max="12551" width="13.7265625" customWidth="1"/>
    <col min="12552" max="12552" width="12" customWidth="1"/>
    <col min="12553" max="12553" width="13.54296875" customWidth="1"/>
    <col min="12554" max="12554" width="12.453125" customWidth="1"/>
    <col min="12555" max="12555" width="12" customWidth="1"/>
    <col min="12569" max="12569" width="12.453125" customWidth="1"/>
    <col min="12801" max="12801" width="37.453125" customWidth="1"/>
    <col min="12802" max="12802" width="12.1796875" customWidth="1"/>
    <col min="12803" max="12803" width="12.81640625" customWidth="1"/>
    <col min="12804" max="12804" width="12" customWidth="1"/>
    <col min="12805" max="12805" width="12.54296875" customWidth="1"/>
    <col min="12806" max="12806" width="13.453125" customWidth="1"/>
    <col min="12807" max="12807" width="13.7265625" customWidth="1"/>
    <col min="12808" max="12808" width="12" customWidth="1"/>
    <col min="12809" max="12809" width="13.54296875" customWidth="1"/>
    <col min="12810" max="12810" width="12.453125" customWidth="1"/>
    <col min="12811" max="12811" width="12" customWidth="1"/>
    <col min="12825" max="12825" width="12.453125" customWidth="1"/>
    <col min="13057" max="13057" width="37.453125" customWidth="1"/>
    <col min="13058" max="13058" width="12.1796875" customWidth="1"/>
    <col min="13059" max="13059" width="12.81640625" customWidth="1"/>
    <col min="13060" max="13060" width="12" customWidth="1"/>
    <col min="13061" max="13061" width="12.54296875" customWidth="1"/>
    <col min="13062" max="13062" width="13.453125" customWidth="1"/>
    <col min="13063" max="13063" width="13.7265625" customWidth="1"/>
    <col min="13064" max="13064" width="12" customWidth="1"/>
    <col min="13065" max="13065" width="13.54296875" customWidth="1"/>
    <col min="13066" max="13066" width="12.453125" customWidth="1"/>
    <col min="13067" max="13067" width="12" customWidth="1"/>
    <col min="13081" max="13081" width="12.453125" customWidth="1"/>
    <col min="13313" max="13313" width="37.453125" customWidth="1"/>
    <col min="13314" max="13314" width="12.1796875" customWidth="1"/>
    <col min="13315" max="13315" width="12.81640625" customWidth="1"/>
    <col min="13316" max="13316" width="12" customWidth="1"/>
    <col min="13317" max="13317" width="12.54296875" customWidth="1"/>
    <col min="13318" max="13318" width="13.453125" customWidth="1"/>
    <col min="13319" max="13319" width="13.7265625" customWidth="1"/>
    <col min="13320" max="13320" width="12" customWidth="1"/>
    <col min="13321" max="13321" width="13.54296875" customWidth="1"/>
    <col min="13322" max="13322" width="12.453125" customWidth="1"/>
    <col min="13323" max="13323" width="12" customWidth="1"/>
    <col min="13337" max="13337" width="12.453125" customWidth="1"/>
    <col min="13569" max="13569" width="37.453125" customWidth="1"/>
    <col min="13570" max="13570" width="12.1796875" customWidth="1"/>
    <col min="13571" max="13571" width="12.81640625" customWidth="1"/>
    <col min="13572" max="13572" width="12" customWidth="1"/>
    <col min="13573" max="13573" width="12.54296875" customWidth="1"/>
    <col min="13574" max="13574" width="13.453125" customWidth="1"/>
    <col min="13575" max="13575" width="13.7265625" customWidth="1"/>
    <col min="13576" max="13576" width="12" customWidth="1"/>
    <col min="13577" max="13577" width="13.54296875" customWidth="1"/>
    <col min="13578" max="13578" width="12.453125" customWidth="1"/>
    <col min="13579" max="13579" width="12" customWidth="1"/>
    <col min="13593" max="13593" width="12.453125" customWidth="1"/>
    <col min="13825" max="13825" width="37.453125" customWidth="1"/>
    <col min="13826" max="13826" width="12.1796875" customWidth="1"/>
    <col min="13827" max="13827" width="12.81640625" customWidth="1"/>
    <col min="13828" max="13828" width="12" customWidth="1"/>
    <col min="13829" max="13829" width="12.54296875" customWidth="1"/>
    <col min="13830" max="13830" width="13.453125" customWidth="1"/>
    <col min="13831" max="13831" width="13.7265625" customWidth="1"/>
    <col min="13832" max="13832" width="12" customWidth="1"/>
    <col min="13833" max="13833" width="13.54296875" customWidth="1"/>
    <col min="13834" max="13834" width="12.453125" customWidth="1"/>
    <col min="13835" max="13835" width="12" customWidth="1"/>
    <col min="13849" max="13849" width="12.453125" customWidth="1"/>
    <col min="14081" max="14081" width="37.453125" customWidth="1"/>
    <col min="14082" max="14082" width="12.1796875" customWidth="1"/>
    <col min="14083" max="14083" width="12.81640625" customWidth="1"/>
    <col min="14084" max="14084" width="12" customWidth="1"/>
    <col min="14085" max="14085" width="12.54296875" customWidth="1"/>
    <col min="14086" max="14086" width="13.453125" customWidth="1"/>
    <col min="14087" max="14087" width="13.7265625" customWidth="1"/>
    <col min="14088" max="14088" width="12" customWidth="1"/>
    <col min="14089" max="14089" width="13.54296875" customWidth="1"/>
    <col min="14090" max="14090" width="12.453125" customWidth="1"/>
    <col min="14091" max="14091" width="12" customWidth="1"/>
    <col min="14105" max="14105" width="12.453125" customWidth="1"/>
    <col min="14337" max="14337" width="37.453125" customWidth="1"/>
    <col min="14338" max="14338" width="12.1796875" customWidth="1"/>
    <col min="14339" max="14339" width="12.81640625" customWidth="1"/>
    <col min="14340" max="14340" width="12" customWidth="1"/>
    <col min="14341" max="14341" width="12.54296875" customWidth="1"/>
    <col min="14342" max="14342" width="13.453125" customWidth="1"/>
    <col min="14343" max="14343" width="13.7265625" customWidth="1"/>
    <col min="14344" max="14344" width="12" customWidth="1"/>
    <col min="14345" max="14345" width="13.54296875" customWidth="1"/>
    <col min="14346" max="14346" width="12.453125" customWidth="1"/>
    <col min="14347" max="14347" width="12" customWidth="1"/>
    <col min="14361" max="14361" width="12.453125" customWidth="1"/>
    <col min="14593" max="14593" width="37.453125" customWidth="1"/>
    <col min="14594" max="14594" width="12.1796875" customWidth="1"/>
    <col min="14595" max="14595" width="12.81640625" customWidth="1"/>
    <col min="14596" max="14596" width="12" customWidth="1"/>
    <col min="14597" max="14597" width="12.54296875" customWidth="1"/>
    <col min="14598" max="14598" width="13.453125" customWidth="1"/>
    <col min="14599" max="14599" width="13.7265625" customWidth="1"/>
    <col min="14600" max="14600" width="12" customWidth="1"/>
    <col min="14601" max="14601" width="13.54296875" customWidth="1"/>
    <col min="14602" max="14602" width="12.453125" customWidth="1"/>
    <col min="14603" max="14603" width="12" customWidth="1"/>
    <col min="14617" max="14617" width="12.453125" customWidth="1"/>
    <col min="14849" max="14849" width="37.453125" customWidth="1"/>
    <col min="14850" max="14850" width="12.1796875" customWidth="1"/>
    <col min="14851" max="14851" width="12.81640625" customWidth="1"/>
    <col min="14852" max="14852" width="12" customWidth="1"/>
    <col min="14853" max="14853" width="12.54296875" customWidth="1"/>
    <col min="14854" max="14854" width="13.453125" customWidth="1"/>
    <col min="14855" max="14855" width="13.7265625" customWidth="1"/>
    <col min="14856" max="14856" width="12" customWidth="1"/>
    <col min="14857" max="14857" width="13.54296875" customWidth="1"/>
    <col min="14858" max="14858" width="12.453125" customWidth="1"/>
    <col min="14859" max="14859" width="12" customWidth="1"/>
    <col min="14873" max="14873" width="12.453125" customWidth="1"/>
    <col min="15105" max="15105" width="37.453125" customWidth="1"/>
    <col min="15106" max="15106" width="12.1796875" customWidth="1"/>
    <col min="15107" max="15107" width="12.81640625" customWidth="1"/>
    <col min="15108" max="15108" width="12" customWidth="1"/>
    <col min="15109" max="15109" width="12.54296875" customWidth="1"/>
    <col min="15110" max="15110" width="13.453125" customWidth="1"/>
    <col min="15111" max="15111" width="13.7265625" customWidth="1"/>
    <col min="15112" max="15112" width="12" customWidth="1"/>
    <col min="15113" max="15113" width="13.54296875" customWidth="1"/>
    <col min="15114" max="15114" width="12.453125" customWidth="1"/>
    <col min="15115" max="15115" width="12" customWidth="1"/>
    <col min="15129" max="15129" width="12.453125" customWidth="1"/>
    <col min="15361" max="15361" width="37.453125" customWidth="1"/>
    <col min="15362" max="15362" width="12.1796875" customWidth="1"/>
    <col min="15363" max="15363" width="12.81640625" customWidth="1"/>
    <col min="15364" max="15364" width="12" customWidth="1"/>
    <col min="15365" max="15365" width="12.54296875" customWidth="1"/>
    <col min="15366" max="15366" width="13.453125" customWidth="1"/>
    <col min="15367" max="15367" width="13.7265625" customWidth="1"/>
    <col min="15368" max="15368" width="12" customWidth="1"/>
    <col min="15369" max="15369" width="13.54296875" customWidth="1"/>
    <col min="15370" max="15370" width="12.453125" customWidth="1"/>
    <col min="15371" max="15371" width="12" customWidth="1"/>
    <col min="15385" max="15385" width="12.453125" customWidth="1"/>
    <col min="15617" max="15617" width="37.453125" customWidth="1"/>
    <col min="15618" max="15618" width="12.1796875" customWidth="1"/>
    <col min="15619" max="15619" width="12.81640625" customWidth="1"/>
    <col min="15620" max="15620" width="12" customWidth="1"/>
    <col min="15621" max="15621" width="12.54296875" customWidth="1"/>
    <col min="15622" max="15622" width="13.453125" customWidth="1"/>
    <col min="15623" max="15623" width="13.7265625" customWidth="1"/>
    <col min="15624" max="15624" width="12" customWidth="1"/>
    <col min="15625" max="15625" width="13.54296875" customWidth="1"/>
    <col min="15626" max="15626" width="12.453125" customWidth="1"/>
    <col min="15627" max="15627" width="12" customWidth="1"/>
    <col min="15641" max="15641" width="12.453125" customWidth="1"/>
    <col min="15873" max="15873" width="37.453125" customWidth="1"/>
    <col min="15874" max="15874" width="12.1796875" customWidth="1"/>
    <col min="15875" max="15875" width="12.81640625" customWidth="1"/>
    <col min="15876" max="15876" width="12" customWidth="1"/>
    <col min="15877" max="15877" width="12.54296875" customWidth="1"/>
    <col min="15878" max="15878" width="13.453125" customWidth="1"/>
    <col min="15879" max="15879" width="13.7265625" customWidth="1"/>
    <col min="15880" max="15880" width="12" customWidth="1"/>
    <col min="15881" max="15881" width="13.54296875" customWidth="1"/>
    <col min="15882" max="15882" width="12.453125" customWidth="1"/>
    <col min="15883" max="15883" width="12" customWidth="1"/>
    <col min="15897" max="15897" width="12.453125" customWidth="1"/>
    <col min="16129" max="16129" width="37.453125" customWidth="1"/>
    <col min="16130" max="16130" width="12.1796875" customWidth="1"/>
    <col min="16131" max="16131" width="12.81640625" customWidth="1"/>
    <col min="16132" max="16132" width="12" customWidth="1"/>
    <col min="16133" max="16133" width="12.54296875" customWidth="1"/>
    <col min="16134" max="16134" width="13.453125" customWidth="1"/>
    <col min="16135" max="16135" width="13.7265625" customWidth="1"/>
    <col min="16136" max="16136" width="12" customWidth="1"/>
    <col min="16137" max="16137" width="13.54296875" customWidth="1"/>
    <col min="16138" max="16138" width="12.453125" customWidth="1"/>
    <col min="16139" max="16139" width="12" customWidth="1"/>
    <col min="16153" max="16153" width="12.453125" customWidth="1"/>
  </cols>
  <sheetData>
    <row r="1" spans="1:25" x14ac:dyDescent="0.3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 spans="1:25" x14ac:dyDescent="0.35">
      <c r="A2" s="1" t="s">
        <v>2</v>
      </c>
      <c r="B2" s="5" t="s">
        <v>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</row>
    <row r="3" spans="1:25" x14ac:dyDescent="0.35">
      <c r="A3" s="1" t="s">
        <v>4</v>
      </c>
      <c r="B3" s="5" t="s">
        <v>85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/>
    </row>
    <row r="4" spans="1:25" x14ac:dyDescent="0.35">
      <c r="A4" s="1" t="s">
        <v>5</v>
      </c>
      <c r="B4" s="5" t="s">
        <v>50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7"/>
    </row>
    <row r="5" spans="1:25" ht="15" thickBot="1" x14ac:dyDescent="0.4">
      <c r="A5" s="8" t="s">
        <v>6</v>
      </c>
      <c r="B5" s="9" t="s">
        <v>46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6"/>
      <c r="R5" s="6"/>
      <c r="S5" s="6"/>
      <c r="T5" s="6"/>
      <c r="U5" s="6"/>
      <c r="V5" s="6"/>
      <c r="W5" s="6"/>
      <c r="X5" s="6"/>
      <c r="Y5" s="7"/>
    </row>
    <row r="6" spans="1:25" ht="15" thickBot="1" x14ac:dyDescent="0.4">
      <c r="A6" s="11" t="s">
        <v>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2"/>
    </row>
    <row r="7" spans="1:25" x14ac:dyDescent="0.35">
      <c r="A7" s="13" t="s">
        <v>8</v>
      </c>
      <c r="B7" s="14" t="s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4"/>
    </row>
    <row r="8" spans="1:25" x14ac:dyDescent="0.35">
      <c r="A8" s="15" t="s">
        <v>10</v>
      </c>
      <c r="B8" s="16" t="s">
        <v>11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7"/>
    </row>
    <row r="9" spans="1:25" x14ac:dyDescent="0.35">
      <c r="A9" s="17" t="s">
        <v>12</v>
      </c>
      <c r="B9" s="5" t="s">
        <v>13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7"/>
    </row>
    <row r="10" spans="1:25" x14ac:dyDescent="0.35">
      <c r="A10" s="18" t="s">
        <v>14</v>
      </c>
      <c r="B10" s="5" t="s">
        <v>15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7"/>
    </row>
    <row r="11" spans="1:25" x14ac:dyDescent="0.35">
      <c r="A11" s="19" t="s">
        <v>16</v>
      </c>
      <c r="B11" s="5" t="s">
        <v>17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7"/>
    </row>
    <row r="12" spans="1:25" x14ac:dyDescent="0.35">
      <c r="A12" s="18" t="s">
        <v>18</v>
      </c>
      <c r="B12" s="20" t="s">
        <v>19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7"/>
    </row>
    <row r="13" spans="1:25" x14ac:dyDescent="0.35">
      <c r="A13" s="19" t="s">
        <v>20</v>
      </c>
      <c r="B13" s="21" t="s">
        <v>21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2"/>
    </row>
    <row r="14" spans="1:25" x14ac:dyDescent="0.35">
      <c r="A14" s="22"/>
      <c r="B14" s="23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7"/>
    </row>
    <row r="15" spans="1:25" x14ac:dyDescent="0.35">
      <c r="A15" s="24" t="s">
        <v>22</v>
      </c>
      <c r="B15" s="25">
        <v>40530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7"/>
    </row>
    <row r="16" spans="1:25" ht="15" thickBot="1" x14ac:dyDescent="0.4">
      <c r="A16" s="26" t="s">
        <v>23</v>
      </c>
      <c r="B16" s="25">
        <v>40536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7"/>
    </row>
    <row r="17" spans="1:25" ht="15" thickBot="1" x14ac:dyDescent="0.4">
      <c r="A17" s="27" t="s">
        <v>24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9"/>
    </row>
    <row r="18" spans="1:25" x14ac:dyDescent="0.35">
      <c r="A18" s="30" t="s">
        <v>25</v>
      </c>
      <c r="B18" s="5" t="s">
        <v>26</v>
      </c>
      <c r="C18" s="6"/>
      <c r="D18" s="6"/>
      <c r="E18" s="6"/>
      <c r="F18" s="6"/>
      <c r="G18" s="6"/>
      <c r="H18" s="6"/>
      <c r="I18" s="6"/>
      <c r="J18" s="6"/>
      <c r="K18" s="6"/>
      <c r="L18" s="7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7"/>
    </row>
    <row r="19" spans="1:25" x14ac:dyDescent="0.35">
      <c r="A19" s="31" t="s">
        <v>27</v>
      </c>
      <c r="B19" s="16" t="s">
        <v>48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7"/>
    </row>
    <row r="20" spans="1:25" x14ac:dyDescent="0.35">
      <c r="A20" s="31" t="s">
        <v>28</v>
      </c>
      <c r="B20" s="5" t="s">
        <v>29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7"/>
    </row>
    <row r="21" spans="1:25" x14ac:dyDescent="0.35">
      <c r="A21" s="31" t="s">
        <v>30</v>
      </c>
      <c r="B21" s="5" t="s">
        <v>81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t="s">
        <v>82</v>
      </c>
      <c r="P21" s="6"/>
      <c r="Q21" s="6"/>
      <c r="R21" s="6"/>
      <c r="S21" s="6"/>
      <c r="T21" s="6"/>
      <c r="U21" s="6"/>
      <c r="V21" s="6"/>
      <c r="W21" s="6"/>
      <c r="X21" s="6"/>
      <c r="Y21" s="7"/>
    </row>
    <row r="22" spans="1:25" x14ac:dyDescent="0.35">
      <c r="A22" s="31" t="s">
        <v>31</v>
      </c>
      <c r="B22" s="20" t="s">
        <v>19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7"/>
    </row>
    <row r="23" spans="1:25" x14ac:dyDescent="0.35">
      <c r="A23" s="32" t="s">
        <v>32</v>
      </c>
      <c r="B23" s="33" t="s">
        <v>47</v>
      </c>
    </row>
    <row r="24" spans="1:25" x14ac:dyDescent="0.35">
      <c r="A24" s="24" t="s">
        <v>33</v>
      </c>
      <c r="B24" s="33" t="s">
        <v>49</v>
      </c>
    </row>
    <row r="25" spans="1:25" x14ac:dyDescent="0.35">
      <c r="A25" s="31" t="s">
        <v>34</v>
      </c>
      <c r="B25" s="5" t="s">
        <v>83</v>
      </c>
      <c r="C25" s="6"/>
      <c r="D25" s="6"/>
      <c r="E25" s="6" t="s">
        <v>84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7"/>
    </row>
    <row r="26" spans="1:25" x14ac:dyDescent="0.35">
      <c r="A26" s="31" t="s">
        <v>35</v>
      </c>
      <c r="B26" s="34" t="s">
        <v>86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2"/>
    </row>
    <row r="27" spans="1:25" ht="15" thickBot="1" x14ac:dyDescent="0.4">
      <c r="B27" s="25"/>
    </row>
    <row r="28" spans="1:25" x14ac:dyDescent="0.35">
      <c r="A28" s="35" t="s">
        <v>32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spans="1:25" ht="15" thickBot="1" x14ac:dyDescent="0.4">
      <c r="A29" s="36" t="s">
        <v>38</v>
      </c>
      <c r="B29" s="43" t="s">
        <v>51</v>
      </c>
      <c r="C29" s="45"/>
      <c r="D29" s="34" t="s">
        <v>52</v>
      </c>
      <c r="E29" s="33"/>
      <c r="F29" s="33"/>
      <c r="G29" s="33"/>
      <c r="H29" s="33"/>
      <c r="I29" s="33"/>
      <c r="J29" s="33"/>
      <c r="K29" s="33"/>
      <c r="L29" s="33"/>
    </row>
    <row r="30" spans="1:25" ht="15" thickBot="1" x14ac:dyDescent="0.4">
      <c r="B30" s="42" t="s">
        <v>36</v>
      </c>
      <c r="C30" s="60" t="s">
        <v>37</v>
      </c>
      <c r="D30" s="54"/>
      <c r="E30" s="33"/>
      <c r="F30" s="33"/>
      <c r="G30" s="33"/>
      <c r="H30" s="33"/>
      <c r="I30" s="33"/>
      <c r="J30" s="33"/>
      <c r="K30" s="33"/>
      <c r="L30" s="33"/>
    </row>
    <row r="31" spans="1:25" ht="15" thickBot="1" x14ac:dyDescent="0.4">
      <c r="A31" s="37" t="s">
        <v>39</v>
      </c>
      <c r="B31" s="42"/>
      <c r="C31" s="46" t="s">
        <v>40</v>
      </c>
      <c r="D31" s="55" t="s">
        <v>41</v>
      </c>
      <c r="E31" s="56" t="s">
        <v>77</v>
      </c>
      <c r="F31" s="56" t="s">
        <v>80</v>
      </c>
      <c r="G31" s="56"/>
      <c r="H31" s="56"/>
      <c r="I31" s="56"/>
      <c r="J31" s="56"/>
      <c r="K31" s="56"/>
      <c r="L31" s="57"/>
    </row>
    <row r="32" spans="1:25" x14ac:dyDescent="0.35">
      <c r="A32" s="38" t="s">
        <v>42</v>
      </c>
      <c r="B32" s="44">
        <v>7.91</v>
      </c>
      <c r="C32" s="47">
        <v>7.94</v>
      </c>
      <c r="D32" s="54">
        <v>7.9</v>
      </c>
      <c r="E32" s="58">
        <f>AVERAGE(B32:D32)</f>
        <v>7.916666666666667</v>
      </c>
      <c r="F32" s="58">
        <f>STDEV(B32:D32)</f>
        <v>2.0816659994661382E-2</v>
      </c>
      <c r="G32" s="33"/>
      <c r="H32" s="33"/>
      <c r="I32" s="33"/>
      <c r="J32" s="33"/>
      <c r="K32" s="33"/>
      <c r="L32" s="57"/>
    </row>
    <row r="33" spans="1:12" x14ac:dyDescent="0.35">
      <c r="A33" s="38" t="s">
        <v>43</v>
      </c>
      <c r="B33" s="44">
        <v>36.200000000000003</v>
      </c>
      <c r="C33" s="48">
        <v>37.700000000000003</v>
      </c>
      <c r="D33" s="33">
        <v>36.299999999999997</v>
      </c>
      <c r="E33" s="58">
        <f t="shared" ref="E33:E34" si="0">AVERAGE(B33:D33)</f>
        <v>36.733333333333334</v>
      </c>
      <c r="F33" s="58">
        <f t="shared" ref="F33:F34" si="1">STDEV(B33:D33)</f>
        <v>0.83864970836060981</v>
      </c>
      <c r="G33" s="33"/>
      <c r="H33" s="33"/>
      <c r="I33" s="33"/>
      <c r="J33" s="33"/>
      <c r="K33" s="33"/>
      <c r="L33" s="57"/>
    </row>
    <row r="34" spans="1:12" x14ac:dyDescent="0.35">
      <c r="A34" s="39" t="s">
        <v>44</v>
      </c>
      <c r="B34" s="44">
        <v>10.6</v>
      </c>
      <c r="C34" s="48">
        <v>11.63</v>
      </c>
      <c r="D34" s="33">
        <v>10.69</v>
      </c>
      <c r="E34" s="58">
        <f t="shared" si="0"/>
        <v>10.973333333333334</v>
      </c>
      <c r="F34" s="58">
        <f t="shared" si="1"/>
        <v>0.57046764442283149</v>
      </c>
      <c r="G34" s="33"/>
      <c r="H34" s="33"/>
      <c r="I34" s="33"/>
      <c r="J34" s="33"/>
      <c r="K34" s="33"/>
      <c r="L34" s="57"/>
    </row>
    <row r="35" spans="1:12" x14ac:dyDescent="0.35">
      <c r="A35" s="40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spans="1:12" x14ac:dyDescent="0.35">
      <c r="A36" s="41" t="s">
        <v>45</v>
      </c>
      <c r="B36" s="59" t="s">
        <v>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9"/>
  <sheetViews>
    <sheetView tabSelected="1" topLeftCell="M1" zoomScaleNormal="100" workbookViewId="0">
      <selection activeCell="V1" sqref="V1"/>
    </sheetView>
  </sheetViews>
  <sheetFormatPr defaultRowHeight="14.5" x14ac:dyDescent="0.35"/>
  <cols>
    <col min="1" max="1" width="12" style="53" customWidth="1"/>
    <col min="2" max="2" width="18.1796875" customWidth="1"/>
    <col min="3" max="3" width="16.26953125" customWidth="1"/>
    <col min="4" max="4" width="14.81640625" customWidth="1"/>
    <col min="9" max="9" width="11.453125" customWidth="1"/>
    <col min="10" max="10" width="11.54296875" customWidth="1"/>
    <col min="12" max="12" width="16.81640625" customWidth="1"/>
    <col min="13" max="13" width="14.26953125" customWidth="1"/>
    <col min="14" max="14" width="19.54296875" customWidth="1"/>
    <col min="15" max="15" width="21" customWidth="1"/>
    <col min="16" max="16" width="13.7265625" customWidth="1"/>
    <col min="17" max="17" width="13.26953125" customWidth="1"/>
    <col min="19" max="19" width="16.81640625" customWidth="1"/>
    <col min="20" max="20" width="13" customWidth="1"/>
    <col min="21" max="21" width="19.1796875" customWidth="1"/>
    <col min="22" max="22" width="17.26953125" customWidth="1"/>
    <col min="23" max="23" width="14.7265625" customWidth="1"/>
    <col min="24" max="24" width="14.54296875" style="61" customWidth="1"/>
  </cols>
  <sheetData>
    <row r="1" spans="1:24" x14ac:dyDescent="0.35">
      <c r="A1" s="50" t="s">
        <v>53</v>
      </c>
      <c r="B1" s="15" t="s">
        <v>54</v>
      </c>
      <c r="C1" s="9" t="s">
        <v>62</v>
      </c>
      <c r="D1" s="10" t="s">
        <v>76</v>
      </c>
      <c r="E1" s="10" t="s">
        <v>63</v>
      </c>
      <c r="F1" s="10" t="s">
        <v>64</v>
      </c>
      <c r="G1" s="10" t="s">
        <v>65</v>
      </c>
      <c r="H1" s="10" t="s">
        <v>66</v>
      </c>
      <c r="I1" s="10" t="s">
        <v>67</v>
      </c>
      <c r="J1" s="13" t="s">
        <v>68</v>
      </c>
      <c r="L1" s="15" t="s">
        <v>54</v>
      </c>
      <c r="M1" s="9" t="s">
        <v>62</v>
      </c>
      <c r="N1" s="6" t="s">
        <v>74</v>
      </c>
      <c r="O1" s="10" t="s">
        <v>70</v>
      </c>
      <c r="P1" s="10" t="s">
        <v>67</v>
      </c>
      <c r="Q1" s="13" t="s">
        <v>69</v>
      </c>
      <c r="S1" s="15" t="s">
        <v>54</v>
      </c>
      <c r="T1" s="6" t="s">
        <v>62</v>
      </c>
      <c r="U1" s="6" t="s">
        <v>74</v>
      </c>
      <c r="V1" s="6" t="s">
        <v>75</v>
      </c>
      <c r="W1" s="6" t="s">
        <v>67</v>
      </c>
      <c r="X1" s="67" t="s">
        <v>68</v>
      </c>
    </row>
    <row r="2" spans="1:24" x14ac:dyDescent="0.35">
      <c r="A2" s="81">
        <v>1</v>
      </c>
      <c r="B2" s="68" t="s">
        <v>55</v>
      </c>
      <c r="C2" s="2">
        <v>2</v>
      </c>
      <c r="D2" s="3">
        <v>0</v>
      </c>
      <c r="E2" s="3">
        <v>0</v>
      </c>
      <c r="F2" s="3">
        <v>1</v>
      </c>
      <c r="G2" s="3">
        <v>14</v>
      </c>
      <c r="H2" s="3">
        <v>11</v>
      </c>
      <c r="I2" s="3">
        <v>2</v>
      </c>
      <c r="J2" s="17">
        <f>SUM(C2:I2)</f>
        <v>30</v>
      </c>
      <c r="L2" s="68" t="s">
        <v>55</v>
      </c>
      <c r="M2" s="2">
        <v>0</v>
      </c>
      <c r="N2" s="3">
        <v>29</v>
      </c>
      <c r="O2" s="3">
        <v>1</v>
      </c>
      <c r="P2" s="3">
        <v>0</v>
      </c>
      <c r="Q2" s="17">
        <f>SUM(M2:P2)</f>
        <v>30</v>
      </c>
      <c r="S2" s="68" t="s">
        <v>55</v>
      </c>
      <c r="T2" s="3">
        <v>0</v>
      </c>
      <c r="U2" s="3">
        <v>0</v>
      </c>
      <c r="V2" s="3">
        <v>30</v>
      </c>
      <c r="W2" s="3">
        <v>0</v>
      </c>
      <c r="X2" s="17">
        <f t="shared" ref="X2:X7" si="0">SUM(T2:W2)</f>
        <v>30</v>
      </c>
    </row>
    <row r="3" spans="1:24" x14ac:dyDescent="0.35">
      <c r="A3" s="82">
        <v>2</v>
      </c>
      <c r="B3" s="69" t="s">
        <v>55</v>
      </c>
      <c r="C3" s="5">
        <v>0</v>
      </c>
      <c r="D3" s="6">
        <v>0</v>
      </c>
      <c r="E3" s="6">
        <v>1</v>
      </c>
      <c r="F3" s="6">
        <v>4</v>
      </c>
      <c r="G3" s="6">
        <v>11</v>
      </c>
      <c r="H3" s="6">
        <v>14</v>
      </c>
      <c r="I3" s="6">
        <v>0</v>
      </c>
      <c r="J3" s="67">
        <f>SUM(C3:I3)</f>
        <v>30</v>
      </c>
      <c r="L3" s="69" t="s">
        <v>55</v>
      </c>
      <c r="M3" s="5">
        <v>0</v>
      </c>
      <c r="N3" s="6">
        <v>27</v>
      </c>
      <c r="O3" s="6">
        <v>3</v>
      </c>
      <c r="P3" s="6">
        <v>0</v>
      </c>
      <c r="Q3" s="67">
        <f>SUM(M3:P3)</f>
        <v>30</v>
      </c>
      <c r="S3" s="69" t="s">
        <v>55</v>
      </c>
      <c r="T3" s="6">
        <v>0</v>
      </c>
      <c r="U3" s="6">
        <v>0</v>
      </c>
      <c r="V3" s="6">
        <v>30</v>
      </c>
      <c r="W3" s="6">
        <v>0</v>
      </c>
      <c r="X3" s="67">
        <f t="shared" si="0"/>
        <v>30</v>
      </c>
    </row>
    <row r="4" spans="1:24" x14ac:dyDescent="0.35">
      <c r="A4" s="82">
        <v>3</v>
      </c>
      <c r="B4" s="69" t="s">
        <v>55</v>
      </c>
      <c r="C4" s="5">
        <v>0</v>
      </c>
      <c r="D4" s="6">
        <v>1</v>
      </c>
      <c r="E4" s="6">
        <v>1</v>
      </c>
      <c r="F4" s="6">
        <v>9</v>
      </c>
      <c r="G4" s="6">
        <v>10</v>
      </c>
      <c r="H4" s="6">
        <v>9</v>
      </c>
      <c r="I4" s="6">
        <v>0</v>
      </c>
      <c r="J4" s="67">
        <f>SUM(C4:I4)</f>
        <v>30</v>
      </c>
      <c r="L4" s="69" t="s">
        <v>55</v>
      </c>
      <c r="M4" s="5">
        <v>0</v>
      </c>
      <c r="N4" s="6">
        <v>29</v>
      </c>
      <c r="O4" s="6">
        <v>1</v>
      </c>
      <c r="P4" s="6">
        <v>0</v>
      </c>
      <c r="Q4" s="67">
        <f>SUM(M4:P4)</f>
        <v>30</v>
      </c>
      <c r="S4" s="69" t="s">
        <v>55</v>
      </c>
      <c r="T4" s="6">
        <v>0</v>
      </c>
      <c r="U4" s="6">
        <v>0</v>
      </c>
      <c r="V4" s="6">
        <v>30</v>
      </c>
      <c r="W4" s="6">
        <v>0</v>
      </c>
      <c r="X4" s="67">
        <f t="shared" si="0"/>
        <v>30</v>
      </c>
    </row>
    <row r="5" spans="1:24" x14ac:dyDescent="0.35">
      <c r="A5" s="82">
        <v>4</v>
      </c>
      <c r="B5" s="69" t="s">
        <v>55</v>
      </c>
      <c r="C5" s="5">
        <v>1</v>
      </c>
      <c r="D5" s="6">
        <v>1</v>
      </c>
      <c r="E5" s="6">
        <v>0</v>
      </c>
      <c r="F5" s="6">
        <v>3</v>
      </c>
      <c r="G5" s="6">
        <v>15</v>
      </c>
      <c r="H5" s="6">
        <v>10</v>
      </c>
      <c r="I5" s="6">
        <v>0</v>
      </c>
      <c r="J5" s="67">
        <f>SUM(C5:I5)</f>
        <v>30</v>
      </c>
      <c r="L5" s="69" t="s">
        <v>55</v>
      </c>
      <c r="M5" s="5">
        <v>0</v>
      </c>
      <c r="N5" s="6">
        <v>29</v>
      </c>
      <c r="O5" s="6">
        <v>1</v>
      </c>
      <c r="P5" s="6">
        <v>0</v>
      </c>
      <c r="Q5" s="67">
        <f>SUM(M5:P5)</f>
        <v>30</v>
      </c>
      <c r="S5" s="69" t="s">
        <v>55</v>
      </c>
      <c r="T5" s="6">
        <v>0</v>
      </c>
      <c r="U5" s="6">
        <v>0</v>
      </c>
      <c r="V5" s="6">
        <v>30</v>
      </c>
      <c r="W5" s="6">
        <v>0</v>
      </c>
      <c r="X5" s="67">
        <f t="shared" si="0"/>
        <v>30</v>
      </c>
    </row>
    <row r="6" spans="1:24" x14ac:dyDescent="0.35">
      <c r="A6" s="83">
        <v>5</v>
      </c>
      <c r="B6" s="70" t="s">
        <v>55</v>
      </c>
      <c r="C6" s="5">
        <v>0</v>
      </c>
      <c r="D6" s="6">
        <v>0</v>
      </c>
      <c r="E6" s="6">
        <v>0</v>
      </c>
      <c r="F6" s="6">
        <v>5</v>
      </c>
      <c r="G6" s="6">
        <v>17</v>
      </c>
      <c r="H6" s="6">
        <v>6</v>
      </c>
      <c r="I6" s="6">
        <v>2</v>
      </c>
      <c r="J6" s="67">
        <f>SUM(C6:I6)</f>
        <v>30</v>
      </c>
      <c r="L6" s="70" t="s">
        <v>55</v>
      </c>
      <c r="M6" s="5">
        <v>0</v>
      </c>
      <c r="N6" s="6">
        <v>30</v>
      </c>
      <c r="O6" s="6">
        <v>0</v>
      </c>
      <c r="P6" s="6">
        <v>0</v>
      </c>
      <c r="Q6" s="13">
        <f>SUM(M6:P6)</f>
        <v>30</v>
      </c>
      <c r="S6" s="70" t="s">
        <v>55</v>
      </c>
      <c r="T6" s="10">
        <v>0</v>
      </c>
      <c r="U6" s="10">
        <v>0</v>
      </c>
      <c r="V6" s="10">
        <v>30</v>
      </c>
      <c r="W6" s="10">
        <v>0</v>
      </c>
      <c r="X6" s="13">
        <f t="shared" si="0"/>
        <v>30</v>
      </c>
    </row>
    <row r="7" spans="1:24" x14ac:dyDescent="0.35">
      <c r="A7" s="82"/>
      <c r="B7" s="18" t="s">
        <v>68</v>
      </c>
      <c r="C7" s="8">
        <f>SUM(C2:C6)</f>
        <v>3</v>
      </c>
      <c r="D7" s="65">
        <f t="shared" ref="D7:J7" si="1">SUM(D2:D6)</f>
        <v>2</v>
      </c>
      <c r="E7" s="65">
        <f t="shared" si="1"/>
        <v>2</v>
      </c>
      <c r="F7" s="65">
        <f t="shared" si="1"/>
        <v>22</v>
      </c>
      <c r="G7" s="65">
        <f t="shared" si="1"/>
        <v>67</v>
      </c>
      <c r="H7" s="65">
        <f t="shared" si="1"/>
        <v>50</v>
      </c>
      <c r="I7" s="65">
        <f t="shared" si="1"/>
        <v>4</v>
      </c>
      <c r="J7" s="17">
        <f t="shared" si="1"/>
        <v>150</v>
      </c>
      <c r="K7" s="57"/>
      <c r="L7" s="18" t="s">
        <v>68</v>
      </c>
      <c r="M7" s="8">
        <f>SUM(M2:M6)</f>
        <v>0</v>
      </c>
      <c r="N7" s="65">
        <f>SUM(N2:N6)</f>
        <v>144</v>
      </c>
      <c r="O7" s="65">
        <f>SUM(O2:O6)</f>
        <v>6</v>
      </c>
      <c r="P7" s="62">
        <f>SUM(P2:P6)</f>
        <v>0</v>
      </c>
      <c r="Q7" s="67">
        <f>SUM(Q2:Q6)</f>
        <v>150</v>
      </c>
      <c r="S7" s="18" t="s">
        <v>68</v>
      </c>
      <c r="T7" s="66">
        <f>SUM(T2:T6)</f>
        <v>0</v>
      </c>
      <c r="U7" s="66">
        <f>SUM(U2:U6)</f>
        <v>0</v>
      </c>
      <c r="V7" s="66">
        <f>SUM(V2:V6)</f>
        <v>150</v>
      </c>
      <c r="W7" s="66">
        <f>SUM(W2:W6)</f>
        <v>0</v>
      </c>
      <c r="X7" s="67">
        <f t="shared" si="0"/>
        <v>150</v>
      </c>
    </row>
    <row r="8" spans="1:24" x14ac:dyDescent="0.35">
      <c r="A8" s="82"/>
      <c r="B8" s="18" t="s">
        <v>77</v>
      </c>
      <c r="C8" s="30">
        <f>AVERAGE(C2:C6)</f>
        <v>0.6</v>
      </c>
      <c r="D8" s="66">
        <f t="shared" ref="D8:I8" si="2">AVERAGE(D2:D6)</f>
        <v>0.4</v>
      </c>
      <c r="E8" s="66">
        <f t="shared" si="2"/>
        <v>0.4</v>
      </c>
      <c r="F8" s="66">
        <f t="shared" si="2"/>
        <v>4.4000000000000004</v>
      </c>
      <c r="G8" s="66">
        <f t="shared" si="2"/>
        <v>13.4</v>
      </c>
      <c r="H8" s="66">
        <f t="shared" si="2"/>
        <v>10</v>
      </c>
      <c r="I8" s="66">
        <f t="shared" si="2"/>
        <v>0.8</v>
      </c>
      <c r="J8" s="67"/>
      <c r="K8" s="57"/>
      <c r="L8" s="18" t="s">
        <v>77</v>
      </c>
      <c r="M8" s="30">
        <f>AVERAGE(M2:M6)</f>
        <v>0</v>
      </c>
      <c r="N8" s="66">
        <f t="shared" ref="N8:P8" si="3">AVERAGE(N2:N6)</f>
        <v>28.8</v>
      </c>
      <c r="O8" s="66">
        <f t="shared" si="3"/>
        <v>1.2</v>
      </c>
      <c r="P8" s="24">
        <f t="shared" si="3"/>
        <v>0</v>
      </c>
      <c r="Q8" s="67"/>
      <c r="S8" s="18" t="s">
        <v>77</v>
      </c>
      <c r="T8" s="66">
        <f>AVERAGE(T2:T6)</f>
        <v>0</v>
      </c>
      <c r="U8" s="66">
        <f t="shared" ref="U8:W8" si="4">AVERAGE(U2:U6)</f>
        <v>0</v>
      </c>
      <c r="V8" s="66">
        <f t="shared" si="4"/>
        <v>30</v>
      </c>
      <c r="W8" s="66">
        <f t="shared" si="4"/>
        <v>0</v>
      </c>
      <c r="X8" s="67"/>
    </row>
    <row r="9" spans="1:24" x14ac:dyDescent="0.35">
      <c r="A9" s="82"/>
      <c r="B9" s="18" t="s">
        <v>78</v>
      </c>
      <c r="C9" s="78">
        <f>STDEV(C2:C6)</f>
        <v>0.89442719099991586</v>
      </c>
      <c r="D9" s="79">
        <f t="shared" ref="D9:I9" si="5">STDEV(D2:D6)</f>
        <v>0.54772255750516607</v>
      </c>
      <c r="E9" s="79">
        <f t="shared" si="5"/>
        <v>0.54772255750516607</v>
      </c>
      <c r="F9" s="79">
        <f t="shared" si="5"/>
        <v>2.9664793948382653</v>
      </c>
      <c r="G9" s="79">
        <f t="shared" si="5"/>
        <v>2.8809720581775888</v>
      </c>
      <c r="H9" s="79">
        <f t="shared" si="5"/>
        <v>2.9154759474226504</v>
      </c>
      <c r="I9" s="79">
        <f t="shared" si="5"/>
        <v>1.0954451150103321</v>
      </c>
      <c r="J9" s="67"/>
      <c r="K9" s="57"/>
      <c r="L9" s="18" t="s">
        <v>78</v>
      </c>
      <c r="M9" s="78">
        <f>STDEV(M2:M6)</f>
        <v>0</v>
      </c>
      <c r="N9" s="79">
        <f t="shared" ref="N9:W9" si="6">STDEV(N2:N6)</f>
        <v>1.0954451150103321</v>
      </c>
      <c r="O9" s="79">
        <f t="shared" si="6"/>
        <v>1.0954451150103321</v>
      </c>
      <c r="P9" s="80">
        <f t="shared" si="6"/>
        <v>0</v>
      </c>
      <c r="Q9" s="77"/>
      <c r="R9" s="74"/>
      <c r="S9" s="18" t="s">
        <v>78</v>
      </c>
      <c r="T9" s="74">
        <f t="shared" si="6"/>
        <v>0</v>
      </c>
      <c r="U9" s="74">
        <f t="shared" si="6"/>
        <v>0</v>
      </c>
      <c r="V9" s="74">
        <f t="shared" si="6"/>
        <v>0</v>
      </c>
      <c r="W9" s="74">
        <f t="shared" si="6"/>
        <v>0</v>
      </c>
      <c r="X9" s="67"/>
    </row>
    <row r="10" spans="1:24" x14ac:dyDescent="0.35">
      <c r="A10" s="81">
        <v>6</v>
      </c>
      <c r="B10" s="68" t="s">
        <v>56</v>
      </c>
      <c r="C10" s="5">
        <v>0</v>
      </c>
      <c r="D10" s="6">
        <v>0</v>
      </c>
      <c r="E10" s="6">
        <v>0</v>
      </c>
      <c r="F10" s="6">
        <v>9</v>
      </c>
      <c r="G10" s="6">
        <v>16</v>
      </c>
      <c r="H10" s="6">
        <v>3</v>
      </c>
      <c r="I10" s="6">
        <v>2</v>
      </c>
      <c r="J10" s="17">
        <f>SUM(C10:I10)</f>
        <v>30</v>
      </c>
      <c r="K10" s="57"/>
      <c r="L10" s="68" t="s">
        <v>56</v>
      </c>
      <c r="M10" s="5">
        <v>0</v>
      </c>
      <c r="N10" s="6">
        <v>29</v>
      </c>
      <c r="O10" s="6">
        <v>1</v>
      </c>
      <c r="P10" s="6">
        <v>0</v>
      </c>
      <c r="Q10" s="17">
        <f>SUM(M10:P10)</f>
        <v>30</v>
      </c>
      <c r="S10" s="68" t="s">
        <v>56</v>
      </c>
      <c r="T10" s="3">
        <v>0</v>
      </c>
      <c r="U10" s="3">
        <v>0</v>
      </c>
      <c r="V10" s="3">
        <v>28</v>
      </c>
      <c r="W10" s="3">
        <v>2</v>
      </c>
      <c r="X10" s="17">
        <f>SUM(T10:W10)</f>
        <v>30</v>
      </c>
    </row>
    <row r="11" spans="1:24" x14ac:dyDescent="0.35">
      <c r="A11" s="82">
        <v>7</v>
      </c>
      <c r="B11" s="69" t="s">
        <v>56</v>
      </c>
      <c r="C11" s="63">
        <v>1</v>
      </c>
      <c r="D11" s="64">
        <v>0</v>
      </c>
      <c r="E11" s="64">
        <v>1</v>
      </c>
      <c r="F11" s="64">
        <v>8</v>
      </c>
      <c r="G11" s="64">
        <v>15</v>
      </c>
      <c r="H11" s="64">
        <v>5</v>
      </c>
      <c r="I11" s="64">
        <v>0</v>
      </c>
      <c r="J11" s="67">
        <f>SUM(C11:I11)</f>
        <v>30</v>
      </c>
      <c r="K11" s="57"/>
      <c r="L11" s="69" t="s">
        <v>56</v>
      </c>
      <c r="M11" s="5">
        <v>0</v>
      </c>
      <c r="N11" s="6">
        <v>29</v>
      </c>
      <c r="O11" s="6">
        <v>0</v>
      </c>
      <c r="P11" s="6">
        <v>1</v>
      </c>
      <c r="Q11" s="67">
        <f>SUM(M11:P11)</f>
        <v>30</v>
      </c>
      <c r="S11" s="69" t="s">
        <v>56</v>
      </c>
      <c r="T11" s="6">
        <v>0</v>
      </c>
      <c r="U11" s="6">
        <v>0</v>
      </c>
      <c r="V11" s="6">
        <v>30</v>
      </c>
      <c r="W11" s="6">
        <v>0</v>
      </c>
      <c r="X11" s="67">
        <f>SUM(T11:W11)</f>
        <v>30</v>
      </c>
    </row>
    <row r="12" spans="1:24" x14ac:dyDescent="0.35">
      <c r="A12" s="82">
        <v>8</v>
      </c>
      <c r="B12" s="69" t="s">
        <v>56</v>
      </c>
      <c r="C12" s="63">
        <v>1</v>
      </c>
      <c r="D12" s="64">
        <v>1</v>
      </c>
      <c r="E12" s="64">
        <v>1</v>
      </c>
      <c r="F12" s="64">
        <v>4</v>
      </c>
      <c r="G12" s="64">
        <v>18</v>
      </c>
      <c r="H12" s="64">
        <v>5</v>
      </c>
      <c r="I12" s="64">
        <v>0</v>
      </c>
      <c r="J12" s="67">
        <f>SUM(C12:I12)</f>
        <v>30</v>
      </c>
      <c r="K12" s="57"/>
      <c r="L12" s="69" t="s">
        <v>56</v>
      </c>
      <c r="M12" s="5">
        <v>0</v>
      </c>
      <c r="N12" s="6">
        <v>26</v>
      </c>
      <c r="O12" s="6">
        <v>4</v>
      </c>
      <c r="P12" s="6">
        <v>0</v>
      </c>
      <c r="Q12" s="67">
        <f>SUM(M12:P12)</f>
        <v>30</v>
      </c>
      <c r="S12" s="69" t="s">
        <v>56</v>
      </c>
      <c r="T12" s="6">
        <v>0</v>
      </c>
      <c r="U12" s="6">
        <v>0</v>
      </c>
      <c r="V12" s="6">
        <v>28</v>
      </c>
      <c r="W12" s="6">
        <v>2</v>
      </c>
      <c r="X12" s="67">
        <f>SUM(T12:W12)</f>
        <v>30</v>
      </c>
    </row>
    <row r="13" spans="1:24" x14ac:dyDescent="0.35">
      <c r="A13" s="82">
        <v>9</v>
      </c>
      <c r="B13" s="69" t="s">
        <v>56</v>
      </c>
      <c r="C13" s="63">
        <v>1</v>
      </c>
      <c r="D13" s="64">
        <v>1</v>
      </c>
      <c r="E13" s="64">
        <v>0</v>
      </c>
      <c r="F13" s="64">
        <v>5</v>
      </c>
      <c r="G13" s="64">
        <v>10</v>
      </c>
      <c r="H13" s="64">
        <v>9</v>
      </c>
      <c r="I13" s="64">
        <v>4</v>
      </c>
      <c r="J13" s="67">
        <f>SUM(C13:I13)</f>
        <v>30</v>
      </c>
      <c r="K13" s="57"/>
      <c r="L13" s="69" t="s">
        <v>56</v>
      </c>
      <c r="M13" s="5">
        <v>0</v>
      </c>
      <c r="N13" s="6">
        <v>28</v>
      </c>
      <c r="O13" s="6">
        <v>2</v>
      </c>
      <c r="P13" s="6">
        <v>0</v>
      </c>
      <c r="Q13" s="67">
        <f>SUM(M13:P13)</f>
        <v>30</v>
      </c>
      <c r="S13" s="69" t="s">
        <v>56</v>
      </c>
      <c r="T13" s="6">
        <v>0</v>
      </c>
      <c r="U13" s="6">
        <v>0</v>
      </c>
      <c r="V13" s="6">
        <v>30</v>
      </c>
      <c r="W13" s="6">
        <v>0</v>
      </c>
      <c r="X13" s="67">
        <f>SUM(T13:W13)</f>
        <v>30</v>
      </c>
    </row>
    <row r="14" spans="1:24" x14ac:dyDescent="0.35">
      <c r="A14" s="83">
        <v>10</v>
      </c>
      <c r="B14" s="70" t="s">
        <v>56</v>
      </c>
      <c r="C14" s="63">
        <v>2</v>
      </c>
      <c r="D14" s="64">
        <v>0</v>
      </c>
      <c r="E14" s="64">
        <v>0</v>
      </c>
      <c r="F14" s="64">
        <v>10</v>
      </c>
      <c r="G14" s="64">
        <v>10</v>
      </c>
      <c r="H14" s="64">
        <v>7</v>
      </c>
      <c r="I14" s="64">
        <v>1</v>
      </c>
      <c r="J14" s="67">
        <f>SUM(C14:I14)</f>
        <v>30</v>
      </c>
      <c r="K14" s="57"/>
      <c r="L14" s="70" t="s">
        <v>56</v>
      </c>
      <c r="M14" s="5">
        <v>1</v>
      </c>
      <c r="N14" s="6">
        <v>28</v>
      </c>
      <c r="O14" s="6">
        <v>0</v>
      </c>
      <c r="P14" s="6">
        <v>1</v>
      </c>
      <c r="Q14" s="13">
        <f>SUM(M14:P14)</f>
        <v>30</v>
      </c>
      <c r="S14" s="70" t="s">
        <v>56</v>
      </c>
      <c r="T14" s="10">
        <v>1</v>
      </c>
      <c r="U14" s="10">
        <v>1</v>
      </c>
      <c r="V14" s="10">
        <v>25</v>
      </c>
      <c r="W14" s="10">
        <v>3</v>
      </c>
      <c r="X14" s="13">
        <f>SUM(T14:W14)</f>
        <v>30</v>
      </c>
    </row>
    <row r="15" spans="1:24" x14ac:dyDescent="0.35">
      <c r="A15" s="84"/>
      <c r="B15" s="18" t="s">
        <v>68</v>
      </c>
      <c r="C15" s="8">
        <f>SUM(C10:C14)</f>
        <v>5</v>
      </c>
      <c r="D15" s="65">
        <f t="shared" ref="D15:J15" si="7">SUM(D10:D14)</f>
        <v>2</v>
      </c>
      <c r="E15" s="65">
        <f t="shared" si="7"/>
        <v>2</v>
      </c>
      <c r="F15" s="65">
        <f t="shared" si="7"/>
        <v>36</v>
      </c>
      <c r="G15" s="65">
        <f t="shared" si="7"/>
        <v>69</v>
      </c>
      <c r="H15" s="65">
        <f t="shared" si="7"/>
        <v>29</v>
      </c>
      <c r="I15" s="65">
        <f t="shared" si="7"/>
        <v>7</v>
      </c>
      <c r="J15" s="17">
        <f t="shared" si="7"/>
        <v>150</v>
      </c>
      <c r="K15" s="57"/>
      <c r="L15" s="18" t="s">
        <v>68</v>
      </c>
      <c r="M15" s="8">
        <f>SUM(M10:M14)</f>
        <v>1</v>
      </c>
      <c r="N15" s="65">
        <f>SUM(N10:N14)</f>
        <v>140</v>
      </c>
      <c r="O15" s="65">
        <f>SUM(O10:O14)</f>
        <v>7</v>
      </c>
      <c r="P15" s="62">
        <f>SUM(P10:P14)</f>
        <v>2</v>
      </c>
      <c r="Q15" s="67">
        <f>SUM(Q10:Q14)</f>
        <v>150</v>
      </c>
      <c r="S15" s="18" t="s">
        <v>68</v>
      </c>
      <c r="T15" s="66">
        <f>SUM(T10:T14)</f>
        <v>1</v>
      </c>
      <c r="U15" s="66">
        <f>SUM(U10:U14)</f>
        <v>1</v>
      </c>
      <c r="V15" s="66">
        <f>SUM(V10:V14)</f>
        <v>141</v>
      </c>
      <c r="W15" s="66">
        <f>SUM(W10:W14)</f>
        <v>7</v>
      </c>
      <c r="X15" s="67">
        <f>SUM(X10:X14)</f>
        <v>150</v>
      </c>
    </row>
    <row r="16" spans="1:24" x14ac:dyDescent="0.35">
      <c r="A16" s="84"/>
      <c r="B16" s="18" t="s">
        <v>77</v>
      </c>
      <c r="C16" s="30">
        <f>AVERAGE(C10:C14)</f>
        <v>1</v>
      </c>
      <c r="D16" s="66">
        <f t="shared" ref="D16:I16" si="8">AVERAGE(D10:D14)</f>
        <v>0.4</v>
      </c>
      <c r="E16" s="66">
        <f t="shared" si="8"/>
        <v>0.4</v>
      </c>
      <c r="F16" s="66">
        <f t="shared" si="8"/>
        <v>7.2</v>
      </c>
      <c r="G16" s="66">
        <f t="shared" si="8"/>
        <v>13.8</v>
      </c>
      <c r="H16" s="66">
        <f t="shared" si="8"/>
        <v>5.8</v>
      </c>
      <c r="I16" s="66">
        <f t="shared" si="8"/>
        <v>1.4</v>
      </c>
      <c r="J16" s="67"/>
      <c r="K16" s="57"/>
      <c r="L16" s="18" t="s">
        <v>77</v>
      </c>
      <c r="M16" s="30">
        <f>AVERAGE(M10:M14)</f>
        <v>0.2</v>
      </c>
      <c r="N16" s="66">
        <f t="shared" ref="N16:P16" si="9">AVERAGE(N10:N14)</f>
        <v>28</v>
      </c>
      <c r="O16" s="66">
        <f t="shared" si="9"/>
        <v>1.4</v>
      </c>
      <c r="P16" s="24">
        <f t="shared" si="9"/>
        <v>0.4</v>
      </c>
      <c r="Q16" s="67"/>
      <c r="S16" s="18" t="s">
        <v>77</v>
      </c>
      <c r="T16" s="66">
        <f>AVERAGE(T10:T14)</f>
        <v>0.2</v>
      </c>
      <c r="U16" s="66">
        <f t="shared" ref="U16:W16" si="10">AVERAGE(U10:U14)</f>
        <v>0.2</v>
      </c>
      <c r="V16" s="66">
        <f t="shared" si="10"/>
        <v>28.2</v>
      </c>
      <c r="W16" s="66">
        <f t="shared" si="10"/>
        <v>1.4</v>
      </c>
      <c r="X16" s="67"/>
    </row>
    <row r="17" spans="1:24" x14ac:dyDescent="0.35">
      <c r="A17" s="84"/>
      <c r="B17" s="18" t="s">
        <v>78</v>
      </c>
      <c r="C17" s="78">
        <f>STDEV(C10:C14)</f>
        <v>0.70710678118654757</v>
      </c>
      <c r="D17" s="79">
        <f t="shared" ref="D17:I17" si="11">STDEV(D10:D14)</f>
        <v>0.54772255750516607</v>
      </c>
      <c r="E17" s="79">
        <f t="shared" si="11"/>
        <v>0.54772255750516607</v>
      </c>
      <c r="F17" s="79">
        <f t="shared" si="11"/>
        <v>2.5884358211089573</v>
      </c>
      <c r="G17" s="79">
        <f t="shared" si="11"/>
        <v>3.6331804249169886</v>
      </c>
      <c r="H17" s="79">
        <f t="shared" si="11"/>
        <v>2.2803508501982765</v>
      </c>
      <c r="I17" s="79">
        <f t="shared" si="11"/>
        <v>1.6733200530681511</v>
      </c>
      <c r="J17" s="67"/>
      <c r="K17" s="57"/>
      <c r="L17" s="18" t="s">
        <v>78</v>
      </c>
      <c r="M17" s="78">
        <f>STDEV(M10:M14)</f>
        <v>0.44721359549995793</v>
      </c>
      <c r="N17" s="79">
        <f t="shared" ref="N17:W17" si="12">STDEV(N10:N14)</f>
        <v>1.2247448713915889</v>
      </c>
      <c r="O17" s="79">
        <f t="shared" si="12"/>
        <v>1.6733200530681511</v>
      </c>
      <c r="P17" s="80">
        <f t="shared" si="12"/>
        <v>0.54772255750516607</v>
      </c>
      <c r="Q17" s="77"/>
      <c r="R17" s="74"/>
      <c r="S17" s="18" t="s">
        <v>78</v>
      </c>
      <c r="T17" s="74">
        <f t="shared" si="12"/>
        <v>0.44721359549995793</v>
      </c>
      <c r="U17" s="74">
        <f t="shared" si="12"/>
        <v>0.44721359549995793</v>
      </c>
      <c r="V17" s="74">
        <f t="shared" si="12"/>
        <v>2.0493901531919194</v>
      </c>
      <c r="W17" s="74">
        <f t="shared" si="12"/>
        <v>1.3416407864998738</v>
      </c>
      <c r="X17" s="67"/>
    </row>
    <row r="18" spans="1:24" x14ac:dyDescent="0.35">
      <c r="A18" s="81">
        <v>11</v>
      </c>
      <c r="B18" s="68" t="s">
        <v>57</v>
      </c>
      <c r="C18" s="5">
        <v>0</v>
      </c>
      <c r="D18" s="6">
        <v>0</v>
      </c>
      <c r="E18" s="6">
        <v>2</v>
      </c>
      <c r="F18" s="6">
        <v>6</v>
      </c>
      <c r="G18" s="6">
        <v>20</v>
      </c>
      <c r="H18" s="6">
        <v>2</v>
      </c>
      <c r="I18" s="6">
        <v>0</v>
      </c>
      <c r="J18" s="17">
        <f>SUM(C18:I18)</f>
        <v>30</v>
      </c>
      <c r="K18" s="57"/>
      <c r="L18" s="68" t="s">
        <v>57</v>
      </c>
      <c r="M18" s="5">
        <v>1</v>
      </c>
      <c r="N18" s="6">
        <v>28</v>
      </c>
      <c r="O18" s="6">
        <v>1</v>
      </c>
      <c r="P18" s="6">
        <v>0</v>
      </c>
      <c r="Q18" s="17">
        <f>SUM(M18:P18)</f>
        <v>30</v>
      </c>
      <c r="S18" s="68" t="s">
        <v>57</v>
      </c>
      <c r="T18" s="3">
        <v>1</v>
      </c>
      <c r="U18" s="3">
        <v>1</v>
      </c>
      <c r="V18" s="3">
        <v>27</v>
      </c>
      <c r="W18" s="3">
        <v>1</v>
      </c>
      <c r="X18" s="17">
        <f>SUM(T18:W18)</f>
        <v>30</v>
      </c>
    </row>
    <row r="19" spans="1:24" x14ac:dyDescent="0.35">
      <c r="A19" s="82">
        <v>12</v>
      </c>
      <c r="B19" s="69" t="s">
        <v>57</v>
      </c>
      <c r="C19" s="5">
        <v>2</v>
      </c>
      <c r="D19" s="6">
        <v>1</v>
      </c>
      <c r="E19" s="6">
        <v>2</v>
      </c>
      <c r="F19" s="6">
        <v>4</v>
      </c>
      <c r="G19" s="6">
        <v>17</v>
      </c>
      <c r="H19" s="6">
        <v>2</v>
      </c>
      <c r="I19" s="6">
        <v>2</v>
      </c>
      <c r="J19" s="67">
        <f>SUM(C19:I19)</f>
        <v>30</v>
      </c>
      <c r="K19" s="57"/>
      <c r="L19" s="69" t="s">
        <v>57</v>
      </c>
      <c r="M19" s="5">
        <v>0</v>
      </c>
      <c r="N19" s="6">
        <v>27</v>
      </c>
      <c r="O19" s="6">
        <v>3</v>
      </c>
      <c r="P19" s="6">
        <v>0</v>
      </c>
      <c r="Q19" s="67">
        <f>SUM(M19:P19)</f>
        <v>30</v>
      </c>
      <c r="S19" s="69" t="s">
        <v>57</v>
      </c>
      <c r="T19" s="6">
        <v>0</v>
      </c>
      <c r="U19" s="6">
        <v>2</v>
      </c>
      <c r="V19" s="6">
        <v>25</v>
      </c>
      <c r="W19" s="6">
        <v>3</v>
      </c>
      <c r="X19" s="67">
        <f>SUM(T19:W19)</f>
        <v>30</v>
      </c>
    </row>
    <row r="20" spans="1:24" x14ac:dyDescent="0.35">
      <c r="A20" s="82">
        <v>13</v>
      </c>
      <c r="B20" s="69" t="s">
        <v>57</v>
      </c>
      <c r="C20" s="5">
        <v>1</v>
      </c>
      <c r="D20" s="6">
        <v>0</v>
      </c>
      <c r="E20" s="6">
        <v>0</v>
      </c>
      <c r="F20" s="6">
        <v>1</v>
      </c>
      <c r="G20" s="6">
        <v>23</v>
      </c>
      <c r="H20" s="6">
        <v>3</v>
      </c>
      <c r="I20" s="6">
        <v>2</v>
      </c>
      <c r="J20" s="67">
        <f>SUM(C20:I20)</f>
        <v>30</v>
      </c>
      <c r="K20" s="57"/>
      <c r="L20" s="69" t="s">
        <v>57</v>
      </c>
      <c r="M20" s="5">
        <v>1</v>
      </c>
      <c r="N20" s="6">
        <v>27</v>
      </c>
      <c r="O20" s="6">
        <v>2</v>
      </c>
      <c r="P20" s="6">
        <v>0</v>
      </c>
      <c r="Q20" s="67">
        <f>SUM(M20:P20)</f>
        <v>30</v>
      </c>
      <c r="S20" s="69" t="s">
        <v>57</v>
      </c>
      <c r="T20" s="6">
        <v>0</v>
      </c>
      <c r="U20" s="6">
        <v>3</v>
      </c>
      <c r="V20" s="6">
        <v>24</v>
      </c>
      <c r="W20" s="6">
        <v>3</v>
      </c>
      <c r="X20" s="67">
        <f>SUM(T20:W20)</f>
        <v>30</v>
      </c>
    </row>
    <row r="21" spans="1:24" x14ac:dyDescent="0.35">
      <c r="A21" s="82">
        <v>14</v>
      </c>
      <c r="B21" s="69" t="s">
        <v>57</v>
      </c>
      <c r="C21" s="5">
        <v>4</v>
      </c>
      <c r="D21" s="6">
        <v>3</v>
      </c>
      <c r="E21" s="6">
        <v>1</v>
      </c>
      <c r="F21" s="6">
        <v>1</v>
      </c>
      <c r="G21" s="6">
        <v>15</v>
      </c>
      <c r="H21" s="6">
        <v>5</v>
      </c>
      <c r="I21" s="6">
        <v>1</v>
      </c>
      <c r="J21" s="67">
        <f>SUM(C21:I21)</f>
        <v>30</v>
      </c>
      <c r="K21" s="57"/>
      <c r="L21" s="69" t="s">
        <v>57</v>
      </c>
      <c r="M21" s="5">
        <v>1</v>
      </c>
      <c r="N21" s="6">
        <v>28</v>
      </c>
      <c r="O21" s="6">
        <v>1</v>
      </c>
      <c r="P21" s="6">
        <v>0</v>
      </c>
      <c r="Q21" s="67">
        <f>SUM(M21:P21)</f>
        <v>30</v>
      </c>
      <c r="S21" s="69" t="s">
        <v>57</v>
      </c>
      <c r="T21" s="6">
        <v>0</v>
      </c>
      <c r="U21" s="6">
        <v>0</v>
      </c>
      <c r="V21" s="6">
        <v>29</v>
      </c>
      <c r="W21" s="6">
        <v>1</v>
      </c>
      <c r="X21" s="67">
        <f>SUM(T21:W21)</f>
        <v>30</v>
      </c>
    </row>
    <row r="22" spans="1:24" x14ac:dyDescent="0.35">
      <c r="A22" s="83">
        <v>15</v>
      </c>
      <c r="B22" s="70" t="s">
        <v>57</v>
      </c>
      <c r="C22" s="5">
        <v>2</v>
      </c>
      <c r="D22" s="6">
        <v>0</v>
      </c>
      <c r="E22" s="6">
        <v>0</v>
      </c>
      <c r="F22" s="6">
        <v>7</v>
      </c>
      <c r="G22" s="6">
        <v>18</v>
      </c>
      <c r="H22" s="6">
        <v>1</v>
      </c>
      <c r="I22" s="6">
        <v>2</v>
      </c>
      <c r="J22" s="67">
        <f>SUM(C22:I22)</f>
        <v>30</v>
      </c>
      <c r="K22" s="57"/>
      <c r="L22" s="70" t="s">
        <v>57</v>
      </c>
      <c r="M22" s="5">
        <v>1</v>
      </c>
      <c r="N22" s="6">
        <v>28</v>
      </c>
      <c r="O22" s="6">
        <v>0</v>
      </c>
      <c r="P22" s="6">
        <v>1</v>
      </c>
      <c r="Q22" s="13">
        <f>SUM(M22:P22)</f>
        <v>30</v>
      </c>
      <c r="S22" s="70" t="s">
        <v>57</v>
      </c>
      <c r="T22" s="10">
        <v>1</v>
      </c>
      <c r="U22" s="10">
        <v>0</v>
      </c>
      <c r="V22" s="10">
        <v>27</v>
      </c>
      <c r="W22" s="10">
        <v>2</v>
      </c>
      <c r="X22" s="13">
        <f>SUM(T22:W22)</f>
        <v>30</v>
      </c>
    </row>
    <row r="23" spans="1:24" x14ac:dyDescent="0.35">
      <c r="A23" s="82"/>
      <c r="B23" s="18" t="s">
        <v>68</v>
      </c>
      <c r="C23" s="8">
        <f>SUM(C18:C22)</f>
        <v>9</v>
      </c>
      <c r="D23" s="65">
        <f t="shared" ref="D23:J23" si="13">SUM(D18:D22)</f>
        <v>4</v>
      </c>
      <c r="E23" s="65">
        <f t="shared" si="13"/>
        <v>5</v>
      </c>
      <c r="F23" s="65">
        <f t="shared" si="13"/>
        <v>19</v>
      </c>
      <c r="G23" s="65">
        <f t="shared" si="13"/>
        <v>93</v>
      </c>
      <c r="H23" s="65">
        <f t="shared" si="13"/>
        <v>13</v>
      </c>
      <c r="I23" s="65">
        <f t="shared" si="13"/>
        <v>7</v>
      </c>
      <c r="J23" s="17">
        <f t="shared" si="13"/>
        <v>150</v>
      </c>
      <c r="K23" s="57"/>
      <c r="L23" s="18" t="s">
        <v>68</v>
      </c>
      <c r="M23" s="8">
        <f>SUM(M18:M22)</f>
        <v>4</v>
      </c>
      <c r="N23" s="65">
        <f>SUM(N18:N22)</f>
        <v>138</v>
      </c>
      <c r="O23" s="65">
        <f>SUM(O18:O22)</f>
        <v>7</v>
      </c>
      <c r="P23" s="62">
        <f>SUM(P18:P22)</f>
        <v>1</v>
      </c>
      <c r="Q23" s="67">
        <f>SUM(Q18:Q22)</f>
        <v>150</v>
      </c>
      <c r="S23" s="18" t="s">
        <v>68</v>
      </c>
      <c r="T23" s="66">
        <f>SUM(T18:T22)</f>
        <v>2</v>
      </c>
      <c r="U23" s="66">
        <f>SUM(U18:U22)</f>
        <v>6</v>
      </c>
      <c r="V23" s="66">
        <f>SUM(V18:V22)</f>
        <v>132</v>
      </c>
      <c r="W23" s="66">
        <f>SUM(W18:W22)</f>
        <v>10</v>
      </c>
      <c r="X23" s="67">
        <f>SUM(X18:X22)</f>
        <v>150</v>
      </c>
    </row>
    <row r="24" spans="1:24" x14ac:dyDescent="0.35">
      <c r="A24" s="82"/>
      <c r="B24" s="18" t="s">
        <v>77</v>
      </c>
      <c r="C24" s="30">
        <f>AVERAGE(C18:C22)</f>
        <v>1.8</v>
      </c>
      <c r="D24" s="66">
        <f t="shared" ref="D24:I24" si="14">AVERAGE(D18:D22)</f>
        <v>0.8</v>
      </c>
      <c r="E24" s="66">
        <f t="shared" si="14"/>
        <v>1</v>
      </c>
      <c r="F24" s="66">
        <f t="shared" si="14"/>
        <v>3.8</v>
      </c>
      <c r="G24" s="66">
        <f t="shared" si="14"/>
        <v>18.600000000000001</v>
      </c>
      <c r="H24" s="66">
        <f t="shared" si="14"/>
        <v>2.6</v>
      </c>
      <c r="I24" s="66">
        <f t="shared" si="14"/>
        <v>1.4</v>
      </c>
      <c r="J24" s="67"/>
      <c r="K24" s="57"/>
      <c r="L24" s="18" t="s">
        <v>77</v>
      </c>
      <c r="M24" s="30">
        <f>AVERAGE(M18:M22)</f>
        <v>0.8</v>
      </c>
      <c r="N24" s="66">
        <f t="shared" ref="N24:P24" si="15">AVERAGE(N18:N22)</f>
        <v>27.6</v>
      </c>
      <c r="O24" s="66">
        <f t="shared" si="15"/>
        <v>1.4</v>
      </c>
      <c r="P24" s="24">
        <f t="shared" si="15"/>
        <v>0.2</v>
      </c>
      <c r="Q24" s="67"/>
      <c r="S24" s="18" t="s">
        <v>77</v>
      </c>
      <c r="T24" s="66">
        <f>AVERAGE(T18:T22)</f>
        <v>0.4</v>
      </c>
      <c r="U24" s="66">
        <f t="shared" ref="U24:W24" si="16">AVERAGE(U18:U22)</f>
        <v>1.2</v>
      </c>
      <c r="V24" s="66">
        <f t="shared" si="16"/>
        <v>26.4</v>
      </c>
      <c r="W24" s="66">
        <f t="shared" si="16"/>
        <v>2</v>
      </c>
      <c r="X24" s="67"/>
    </row>
    <row r="25" spans="1:24" x14ac:dyDescent="0.35">
      <c r="A25" s="82"/>
      <c r="B25" s="18" t="s">
        <v>78</v>
      </c>
      <c r="C25" s="78">
        <f>STDEV(C18:C22)</f>
        <v>1.4832396974191326</v>
      </c>
      <c r="D25" s="79">
        <f t="shared" ref="D25:I25" si="17">STDEV(D18:D22)</f>
        <v>1.3038404810405297</v>
      </c>
      <c r="E25" s="79">
        <f t="shared" si="17"/>
        <v>1</v>
      </c>
      <c r="F25" s="79">
        <f t="shared" si="17"/>
        <v>2.7748873851023212</v>
      </c>
      <c r="G25" s="79">
        <f t="shared" si="17"/>
        <v>3.0495901363953832</v>
      </c>
      <c r="H25" s="79">
        <f t="shared" si="17"/>
        <v>1.5165750888103104</v>
      </c>
      <c r="I25" s="79">
        <f t="shared" si="17"/>
        <v>0.89442719099991574</v>
      </c>
      <c r="J25" s="67"/>
      <c r="K25" s="57"/>
      <c r="L25" s="18" t="s">
        <v>78</v>
      </c>
      <c r="M25" s="78">
        <f>STDEV(M18:M22)</f>
        <v>0.44721359549995787</v>
      </c>
      <c r="N25" s="79">
        <f t="shared" ref="N25:W25" si="18">STDEV(N18:N22)</f>
        <v>0.54772255750516607</v>
      </c>
      <c r="O25" s="79">
        <f t="shared" si="18"/>
        <v>1.1401754250991378</v>
      </c>
      <c r="P25" s="80">
        <f t="shared" si="18"/>
        <v>0.44721359549995793</v>
      </c>
      <c r="Q25" s="77"/>
      <c r="R25" s="74"/>
      <c r="S25" s="18" t="s">
        <v>78</v>
      </c>
      <c r="T25" s="74">
        <f t="shared" si="18"/>
        <v>0.54772255750516607</v>
      </c>
      <c r="U25" s="74">
        <f t="shared" si="18"/>
        <v>1.3038404810405297</v>
      </c>
      <c r="V25" s="74">
        <f t="shared" si="18"/>
        <v>1.9493588689617929</v>
      </c>
      <c r="W25" s="74">
        <f t="shared" si="18"/>
        <v>1</v>
      </c>
      <c r="X25" s="67"/>
    </row>
    <row r="26" spans="1:24" x14ac:dyDescent="0.35">
      <c r="A26" s="81">
        <v>16</v>
      </c>
      <c r="B26" s="68" t="s">
        <v>71</v>
      </c>
      <c r="C26" s="5">
        <v>1</v>
      </c>
      <c r="D26" s="6">
        <v>3</v>
      </c>
      <c r="E26" s="6">
        <v>0</v>
      </c>
      <c r="F26" s="6">
        <v>3</v>
      </c>
      <c r="G26" s="6">
        <v>14</v>
      </c>
      <c r="H26" s="6">
        <v>2</v>
      </c>
      <c r="I26" s="6">
        <v>7</v>
      </c>
      <c r="J26" s="17">
        <f>SUM(C26:I26)</f>
        <v>30</v>
      </c>
      <c r="K26" s="57"/>
      <c r="L26" s="68" t="s">
        <v>71</v>
      </c>
      <c r="M26" s="5">
        <v>0</v>
      </c>
      <c r="N26" s="6">
        <v>27</v>
      </c>
      <c r="O26" s="6">
        <v>0</v>
      </c>
      <c r="P26" s="6">
        <v>3</v>
      </c>
      <c r="Q26" s="17">
        <f>SUM(M26:P26)</f>
        <v>30</v>
      </c>
      <c r="S26" s="68" t="s">
        <v>71</v>
      </c>
      <c r="T26" s="3">
        <v>1</v>
      </c>
      <c r="U26" s="3">
        <v>0</v>
      </c>
      <c r="V26" s="3">
        <v>8</v>
      </c>
      <c r="W26" s="3">
        <v>21</v>
      </c>
      <c r="X26" s="17">
        <f t="shared" ref="X26:X31" si="19">SUM(T26:W26)</f>
        <v>30</v>
      </c>
    </row>
    <row r="27" spans="1:24" x14ac:dyDescent="0.35">
      <c r="A27" s="82">
        <v>17</v>
      </c>
      <c r="B27" s="69" t="s">
        <v>71</v>
      </c>
      <c r="C27" s="5">
        <v>2</v>
      </c>
      <c r="D27" s="6">
        <v>0</v>
      </c>
      <c r="E27" s="6">
        <v>0</v>
      </c>
      <c r="F27" s="6">
        <v>1</v>
      </c>
      <c r="G27" s="6">
        <v>17</v>
      </c>
      <c r="H27" s="6">
        <v>0</v>
      </c>
      <c r="I27" s="6">
        <v>10</v>
      </c>
      <c r="J27" s="67">
        <f>SUM(C27:I27)</f>
        <v>30</v>
      </c>
      <c r="K27" s="57"/>
      <c r="L27" s="69" t="s">
        <v>71</v>
      </c>
      <c r="M27" s="5">
        <v>0</v>
      </c>
      <c r="N27" s="6">
        <v>25</v>
      </c>
      <c r="O27" s="6">
        <v>1</v>
      </c>
      <c r="P27" s="6">
        <v>4</v>
      </c>
      <c r="Q27" s="67">
        <f>SUM(M27:P27)</f>
        <v>30</v>
      </c>
      <c r="S27" s="69" t="s">
        <v>71</v>
      </c>
      <c r="T27" s="6">
        <v>0</v>
      </c>
      <c r="U27" s="6">
        <v>0</v>
      </c>
      <c r="V27" s="6">
        <v>10</v>
      </c>
      <c r="W27" s="6">
        <v>20</v>
      </c>
      <c r="X27" s="67">
        <f t="shared" si="19"/>
        <v>30</v>
      </c>
    </row>
    <row r="28" spans="1:24" x14ac:dyDescent="0.35">
      <c r="A28" s="82">
        <v>18</v>
      </c>
      <c r="B28" s="69" t="s">
        <v>71</v>
      </c>
      <c r="C28" s="5">
        <v>2</v>
      </c>
      <c r="D28" s="6">
        <v>1</v>
      </c>
      <c r="E28" s="6">
        <v>1</v>
      </c>
      <c r="F28" s="6">
        <v>1</v>
      </c>
      <c r="G28" s="6">
        <v>18</v>
      </c>
      <c r="H28" s="6">
        <v>3</v>
      </c>
      <c r="I28" s="6">
        <v>4</v>
      </c>
      <c r="J28" s="67">
        <f>SUM(C28:I28)</f>
        <v>30</v>
      </c>
      <c r="K28" s="57"/>
      <c r="L28" s="69" t="s">
        <v>71</v>
      </c>
      <c r="M28" s="5">
        <v>1</v>
      </c>
      <c r="N28" s="6">
        <v>25</v>
      </c>
      <c r="O28" s="6">
        <v>0</v>
      </c>
      <c r="P28" s="6">
        <v>4</v>
      </c>
      <c r="Q28" s="67">
        <f>SUM(M28:P28)</f>
        <v>30</v>
      </c>
      <c r="S28" s="69" t="s">
        <v>71</v>
      </c>
      <c r="T28" s="6">
        <v>0</v>
      </c>
      <c r="U28" s="6">
        <v>0</v>
      </c>
      <c r="V28" s="6">
        <v>14</v>
      </c>
      <c r="W28" s="6">
        <v>16</v>
      </c>
      <c r="X28" s="67">
        <f t="shared" si="19"/>
        <v>30</v>
      </c>
    </row>
    <row r="29" spans="1:24" x14ac:dyDescent="0.35">
      <c r="A29" s="82">
        <v>19</v>
      </c>
      <c r="B29" s="69" t="s">
        <v>71</v>
      </c>
      <c r="C29" s="5">
        <v>2</v>
      </c>
      <c r="D29" s="6">
        <v>4</v>
      </c>
      <c r="E29" s="6">
        <v>0</v>
      </c>
      <c r="F29" s="6">
        <v>4</v>
      </c>
      <c r="G29" s="6">
        <v>10</v>
      </c>
      <c r="H29" s="6">
        <v>6</v>
      </c>
      <c r="I29" s="6">
        <v>4</v>
      </c>
      <c r="J29" s="67">
        <f>SUM(C29:I29)</f>
        <v>30</v>
      </c>
      <c r="K29" s="57"/>
      <c r="L29" s="69" t="s">
        <v>71</v>
      </c>
      <c r="M29" s="5">
        <v>1</v>
      </c>
      <c r="N29" s="6">
        <v>26</v>
      </c>
      <c r="O29" s="6">
        <v>0</v>
      </c>
      <c r="P29" s="6">
        <v>3</v>
      </c>
      <c r="Q29" s="67">
        <f>SUM(M29:P29)</f>
        <v>30</v>
      </c>
      <c r="S29" s="69" t="s">
        <v>71</v>
      </c>
      <c r="T29" s="6">
        <v>1</v>
      </c>
      <c r="U29" s="6">
        <v>2</v>
      </c>
      <c r="V29" s="6">
        <v>15</v>
      </c>
      <c r="W29" s="6">
        <v>12</v>
      </c>
      <c r="X29" s="67">
        <f t="shared" si="19"/>
        <v>30</v>
      </c>
    </row>
    <row r="30" spans="1:24" x14ac:dyDescent="0.35">
      <c r="A30" s="83">
        <v>20</v>
      </c>
      <c r="B30" s="70" t="s">
        <v>71</v>
      </c>
      <c r="C30" s="9">
        <v>1</v>
      </c>
      <c r="D30" s="10">
        <v>0</v>
      </c>
      <c r="E30" s="10">
        <v>0</v>
      </c>
      <c r="F30" s="10">
        <v>0</v>
      </c>
      <c r="G30" s="10">
        <v>18</v>
      </c>
      <c r="H30" s="10">
        <v>0</v>
      </c>
      <c r="I30" s="10">
        <v>11</v>
      </c>
      <c r="J30" s="13">
        <f>SUM(C30:I30)</f>
        <v>30</v>
      </c>
      <c r="K30" s="57"/>
      <c r="L30" s="70" t="s">
        <v>71</v>
      </c>
      <c r="M30" s="5">
        <v>1</v>
      </c>
      <c r="N30" s="6">
        <v>25</v>
      </c>
      <c r="O30" s="6">
        <v>1</v>
      </c>
      <c r="P30" s="6">
        <v>3</v>
      </c>
      <c r="Q30" s="13">
        <f>SUM(M30:P30)</f>
        <v>30</v>
      </c>
      <c r="S30" s="70" t="s">
        <v>71</v>
      </c>
      <c r="T30" s="10">
        <v>1</v>
      </c>
      <c r="U30" s="10">
        <v>0</v>
      </c>
      <c r="V30" s="10">
        <v>9</v>
      </c>
      <c r="W30" s="10">
        <v>20</v>
      </c>
      <c r="X30" s="13">
        <f t="shared" si="19"/>
        <v>30</v>
      </c>
    </row>
    <row r="31" spans="1:24" x14ac:dyDescent="0.35">
      <c r="A31" s="82"/>
      <c r="B31" s="18" t="s">
        <v>68</v>
      </c>
      <c r="C31" s="8">
        <f>SUM(C26:C30)</f>
        <v>8</v>
      </c>
      <c r="D31" s="65">
        <f t="shared" ref="D31:J31" si="20">SUM(D26:D30)</f>
        <v>8</v>
      </c>
      <c r="E31" s="65">
        <f t="shared" si="20"/>
        <v>1</v>
      </c>
      <c r="F31" s="65">
        <f t="shared" si="20"/>
        <v>9</v>
      </c>
      <c r="G31" s="65">
        <f t="shared" si="20"/>
        <v>77</v>
      </c>
      <c r="H31" s="65">
        <f t="shared" si="20"/>
        <v>11</v>
      </c>
      <c r="I31" s="65">
        <f t="shared" si="20"/>
        <v>36</v>
      </c>
      <c r="J31" s="67">
        <f t="shared" si="20"/>
        <v>150</v>
      </c>
      <c r="K31" s="57"/>
      <c r="L31" s="18" t="s">
        <v>68</v>
      </c>
      <c r="M31" s="8">
        <f>SUM(M26:M30)</f>
        <v>3</v>
      </c>
      <c r="N31" s="65">
        <f>SUM(N26:N30)</f>
        <v>128</v>
      </c>
      <c r="O31" s="65">
        <f>SUM(O26:O30)</f>
        <v>2</v>
      </c>
      <c r="P31" s="62">
        <f>SUM(P26:P30)</f>
        <v>17</v>
      </c>
      <c r="Q31" s="67">
        <f>SUM(Q26:Q30)</f>
        <v>150</v>
      </c>
      <c r="S31" s="18" t="s">
        <v>68</v>
      </c>
      <c r="T31" s="66">
        <f>SUM(T26:T30)</f>
        <v>3</v>
      </c>
      <c r="U31" s="66">
        <f>SUM(U26:U30)</f>
        <v>2</v>
      </c>
      <c r="V31" s="66">
        <f>SUM(V26:V30)</f>
        <v>56</v>
      </c>
      <c r="W31" s="66">
        <f>SUM(W26:W30)</f>
        <v>89</v>
      </c>
      <c r="X31" s="67">
        <f t="shared" si="19"/>
        <v>150</v>
      </c>
    </row>
    <row r="32" spans="1:24" x14ac:dyDescent="0.35">
      <c r="A32" s="82"/>
      <c r="B32" s="18" t="s">
        <v>77</v>
      </c>
      <c r="C32" s="30">
        <f>AVERAGE(C26:C30)</f>
        <v>1.6</v>
      </c>
      <c r="D32" s="66">
        <f t="shared" ref="D32:I32" si="21">AVERAGE(D26:D30)</f>
        <v>1.6</v>
      </c>
      <c r="E32" s="66">
        <f t="shared" si="21"/>
        <v>0.2</v>
      </c>
      <c r="F32" s="66">
        <f t="shared" si="21"/>
        <v>1.8</v>
      </c>
      <c r="G32" s="66">
        <f t="shared" si="21"/>
        <v>15.4</v>
      </c>
      <c r="H32" s="66">
        <f t="shared" si="21"/>
        <v>2.2000000000000002</v>
      </c>
      <c r="I32" s="66">
        <f t="shared" si="21"/>
        <v>7.2</v>
      </c>
      <c r="J32" s="67"/>
      <c r="K32" s="57"/>
      <c r="L32" s="18" t="s">
        <v>77</v>
      </c>
      <c r="M32" s="30">
        <f>AVERAGE(M26:M30)</f>
        <v>0.6</v>
      </c>
      <c r="N32" s="66">
        <f t="shared" ref="N32:P32" si="22">AVERAGE(N26:N30)</f>
        <v>25.6</v>
      </c>
      <c r="O32" s="66">
        <f t="shared" si="22"/>
        <v>0.4</v>
      </c>
      <c r="P32" s="24">
        <f t="shared" si="22"/>
        <v>3.4</v>
      </c>
      <c r="Q32" s="67"/>
      <c r="S32" s="18" t="s">
        <v>77</v>
      </c>
      <c r="T32" s="66">
        <f>AVERAGE(T26:T30)</f>
        <v>0.6</v>
      </c>
      <c r="U32" s="66">
        <f t="shared" ref="U32:W32" si="23">AVERAGE(U26:U30)</f>
        <v>0.4</v>
      </c>
      <c r="V32" s="66">
        <f t="shared" si="23"/>
        <v>11.2</v>
      </c>
      <c r="W32" s="66">
        <f t="shared" si="23"/>
        <v>17.8</v>
      </c>
      <c r="X32" s="67"/>
    </row>
    <row r="33" spans="1:24" x14ac:dyDescent="0.35">
      <c r="A33" s="82"/>
      <c r="B33" s="18" t="s">
        <v>78</v>
      </c>
      <c r="C33" s="78">
        <f>STDEV(C26:C30)</f>
        <v>0.54772255750516596</v>
      </c>
      <c r="D33" s="79">
        <f t="shared" ref="D33:I33" si="24">STDEV(D26:D30)</f>
        <v>1.8165902124584949</v>
      </c>
      <c r="E33" s="79">
        <f t="shared" si="24"/>
        <v>0.44721359549995793</v>
      </c>
      <c r="F33" s="79">
        <f t="shared" si="24"/>
        <v>1.6431676725154984</v>
      </c>
      <c r="G33" s="79">
        <f t="shared" si="24"/>
        <v>3.4351128074635353</v>
      </c>
      <c r="H33" s="79">
        <f t="shared" si="24"/>
        <v>2.4899799195977463</v>
      </c>
      <c r="I33" s="79">
        <f t="shared" si="24"/>
        <v>3.2710854467592259</v>
      </c>
      <c r="J33" s="67"/>
      <c r="K33" s="57"/>
      <c r="L33" s="18" t="s">
        <v>78</v>
      </c>
      <c r="M33" s="78">
        <f>STDEV(M26:M30)</f>
        <v>0.54772255750516607</v>
      </c>
      <c r="N33" s="79">
        <f t="shared" ref="N33:W33" si="25">STDEV(N26:N30)</f>
        <v>0.89442719099991586</v>
      </c>
      <c r="O33" s="79">
        <f t="shared" si="25"/>
        <v>0.54772255750516607</v>
      </c>
      <c r="P33" s="80">
        <f t="shared" si="25"/>
        <v>0.54772255750516674</v>
      </c>
      <c r="Q33" s="77"/>
      <c r="R33" s="74"/>
      <c r="S33" s="18" t="s">
        <v>78</v>
      </c>
      <c r="T33" s="74">
        <f t="shared" si="25"/>
        <v>0.54772255750516607</v>
      </c>
      <c r="U33" s="74">
        <f t="shared" si="25"/>
        <v>0.89442719099991586</v>
      </c>
      <c r="V33" s="74">
        <f t="shared" si="25"/>
        <v>3.1144823004794855</v>
      </c>
      <c r="W33" s="74">
        <f t="shared" si="25"/>
        <v>3.768288736283353</v>
      </c>
      <c r="X33" s="67"/>
    </row>
    <row r="34" spans="1:24" x14ac:dyDescent="0.35">
      <c r="A34" s="81">
        <v>21</v>
      </c>
      <c r="B34" s="68" t="s">
        <v>58</v>
      </c>
      <c r="C34" s="5">
        <v>0</v>
      </c>
      <c r="D34" s="6">
        <v>0</v>
      </c>
      <c r="E34" s="6">
        <v>0</v>
      </c>
      <c r="F34" s="6">
        <v>7</v>
      </c>
      <c r="G34" s="6">
        <v>21</v>
      </c>
      <c r="H34" s="6">
        <v>1</v>
      </c>
      <c r="I34" s="6">
        <v>1</v>
      </c>
      <c r="J34" s="17">
        <f>SUM(C34:I34)</f>
        <v>30</v>
      </c>
      <c r="K34" s="57"/>
      <c r="L34" s="68" t="s">
        <v>58</v>
      </c>
      <c r="M34" s="5">
        <v>0</v>
      </c>
      <c r="N34" s="6">
        <v>28</v>
      </c>
      <c r="O34" s="6">
        <v>1</v>
      </c>
      <c r="P34" s="6">
        <v>1</v>
      </c>
      <c r="Q34" s="17">
        <f>SUM(M34:P34)</f>
        <v>30</v>
      </c>
      <c r="S34" s="68" t="s">
        <v>58</v>
      </c>
      <c r="T34" s="3">
        <v>1</v>
      </c>
      <c r="U34" s="3">
        <v>1</v>
      </c>
      <c r="V34" s="3">
        <v>21</v>
      </c>
      <c r="W34" s="3">
        <v>7</v>
      </c>
      <c r="X34" s="17">
        <f t="shared" ref="X34:X38" si="26">SUM(T34:W34)</f>
        <v>30</v>
      </c>
    </row>
    <row r="35" spans="1:24" x14ac:dyDescent="0.35">
      <c r="A35" s="82">
        <v>22</v>
      </c>
      <c r="B35" s="69" t="s">
        <v>58</v>
      </c>
      <c r="C35" s="5">
        <v>0</v>
      </c>
      <c r="D35" s="6">
        <v>0</v>
      </c>
      <c r="E35" s="6">
        <v>0</v>
      </c>
      <c r="F35" s="6">
        <v>1</v>
      </c>
      <c r="G35" s="6">
        <v>28</v>
      </c>
      <c r="H35" s="6">
        <v>0</v>
      </c>
      <c r="I35" s="6">
        <v>1</v>
      </c>
      <c r="J35" s="67">
        <f>SUM(C35:I35)</f>
        <v>30</v>
      </c>
      <c r="K35" s="57"/>
      <c r="L35" s="69" t="s">
        <v>58</v>
      </c>
      <c r="M35" s="5">
        <v>0</v>
      </c>
      <c r="N35" s="6">
        <v>27</v>
      </c>
      <c r="O35" s="6">
        <v>2</v>
      </c>
      <c r="P35" s="6">
        <v>1</v>
      </c>
      <c r="Q35" s="67">
        <f>SUM(M35:P35)</f>
        <v>30</v>
      </c>
      <c r="S35" s="69" t="s">
        <v>58</v>
      </c>
      <c r="T35" s="6">
        <v>0</v>
      </c>
      <c r="U35" s="6">
        <v>2</v>
      </c>
      <c r="V35" s="6">
        <v>25</v>
      </c>
      <c r="W35" s="6">
        <v>3</v>
      </c>
      <c r="X35" s="67">
        <f t="shared" si="26"/>
        <v>30</v>
      </c>
    </row>
    <row r="36" spans="1:24" x14ac:dyDescent="0.35">
      <c r="A36" s="82">
        <v>23</v>
      </c>
      <c r="B36" s="69" t="s">
        <v>58</v>
      </c>
      <c r="C36" s="5">
        <v>0</v>
      </c>
      <c r="D36" s="6">
        <v>0</v>
      </c>
      <c r="E36" s="6">
        <v>3</v>
      </c>
      <c r="F36" s="6">
        <v>2</v>
      </c>
      <c r="G36" s="6">
        <v>20</v>
      </c>
      <c r="H36" s="6">
        <v>1</v>
      </c>
      <c r="I36" s="6">
        <v>4</v>
      </c>
      <c r="J36" s="67">
        <f>SUM(C36:I36)</f>
        <v>30</v>
      </c>
      <c r="K36" s="57"/>
      <c r="L36" s="69" t="s">
        <v>58</v>
      </c>
      <c r="M36" s="5">
        <v>0</v>
      </c>
      <c r="N36" s="6">
        <v>27</v>
      </c>
      <c r="O36" s="6">
        <v>2</v>
      </c>
      <c r="P36" s="6">
        <v>1</v>
      </c>
      <c r="Q36" s="67">
        <f>SUM(M36:P36)</f>
        <v>30</v>
      </c>
      <c r="S36" s="69" t="s">
        <v>58</v>
      </c>
      <c r="T36" s="6">
        <v>1</v>
      </c>
      <c r="U36" s="6">
        <v>0</v>
      </c>
      <c r="V36" s="6">
        <v>25</v>
      </c>
      <c r="W36" s="6">
        <v>4</v>
      </c>
      <c r="X36" s="67">
        <f t="shared" si="26"/>
        <v>30</v>
      </c>
    </row>
    <row r="37" spans="1:24" x14ac:dyDescent="0.35">
      <c r="A37" s="82">
        <v>24</v>
      </c>
      <c r="B37" s="69" t="s">
        <v>58</v>
      </c>
      <c r="C37" s="5">
        <v>3</v>
      </c>
      <c r="D37" s="6">
        <v>0</v>
      </c>
      <c r="E37" s="6">
        <v>5</v>
      </c>
      <c r="F37" s="6">
        <v>10</v>
      </c>
      <c r="G37" s="6">
        <v>10</v>
      </c>
      <c r="H37" s="6">
        <v>0</v>
      </c>
      <c r="I37" s="6">
        <v>2</v>
      </c>
      <c r="J37" s="67">
        <f>SUM(C37:I37)</f>
        <v>30</v>
      </c>
      <c r="K37" s="57"/>
      <c r="L37" s="69" t="s">
        <v>58</v>
      </c>
      <c r="M37" s="5">
        <v>0</v>
      </c>
      <c r="N37" s="6">
        <v>28</v>
      </c>
      <c r="O37" s="6">
        <v>2</v>
      </c>
      <c r="P37" s="6">
        <v>0</v>
      </c>
      <c r="Q37" s="67">
        <f>SUM(M37:P37)</f>
        <v>30</v>
      </c>
      <c r="S37" s="69" t="s">
        <v>58</v>
      </c>
      <c r="T37" s="6">
        <v>1</v>
      </c>
      <c r="U37" s="6">
        <v>0</v>
      </c>
      <c r="V37" s="6">
        <v>25</v>
      </c>
      <c r="W37" s="6">
        <v>4</v>
      </c>
      <c r="X37" s="67">
        <f t="shared" si="26"/>
        <v>30</v>
      </c>
    </row>
    <row r="38" spans="1:24" x14ac:dyDescent="0.35">
      <c r="A38" s="83">
        <v>25</v>
      </c>
      <c r="B38" s="70" t="s">
        <v>58</v>
      </c>
      <c r="C38" s="9">
        <v>0</v>
      </c>
      <c r="D38" s="10">
        <v>0</v>
      </c>
      <c r="E38" s="10">
        <v>0</v>
      </c>
      <c r="F38" s="10">
        <v>11</v>
      </c>
      <c r="G38" s="10">
        <v>17</v>
      </c>
      <c r="H38" s="10">
        <v>2</v>
      </c>
      <c r="I38" s="10">
        <v>0</v>
      </c>
      <c r="J38" s="13">
        <f>SUM(C38:I38)</f>
        <v>30</v>
      </c>
      <c r="K38" s="57"/>
      <c r="L38" s="70" t="s">
        <v>58</v>
      </c>
      <c r="M38" s="5">
        <v>0</v>
      </c>
      <c r="N38" s="6">
        <v>28</v>
      </c>
      <c r="O38" s="6">
        <v>2</v>
      </c>
      <c r="P38" s="6">
        <v>0</v>
      </c>
      <c r="Q38" s="13">
        <f>SUM(M38:P38)</f>
        <v>30</v>
      </c>
      <c r="S38" s="70" t="s">
        <v>58</v>
      </c>
      <c r="T38" s="6">
        <v>1</v>
      </c>
      <c r="U38" s="6">
        <v>0</v>
      </c>
      <c r="V38" s="6">
        <v>25</v>
      </c>
      <c r="W38" s="6">
        <v>4</v>
      </c>
      <c r="X38" s="13">
        <f t="shared" si="26"/>
        <v>30</v>
      </c>
    </row>
    <row r="39" spans="1:24" x14ac:dyDescent="0.35">
      <c r="A39" s="49"/>
      <c r="B39" s="18" t="s">
        <v>68</v>
      </c>
      <c r="C39" s="8">
        <f>SUM(C34:C38)</f>
        <v>3</v>
      </c>
      <c r="D39" s="65">
        <f t="shared" ref="D39:J39" si="27">SUM(D34:D38)</f>
        <v>0</v>
      </c>
      <c r="E39" s="65">
        <f t="shared" si="27"/>
        <v>8</v>
      </c>
      <c r="F39" s="65">
        <f t="shared" si="27"/>
        <v>31</v>
      </c>
      <c r="G39" s="65">
        <f t="shared" si="27"/>
        <v>96</v>
      </c>
      <c r="H39" s="65">
        <f t="shared" si="27"/>
        <v>4</v>
      </c>
      <c r="I39" s="65">
        <f t="shared" si="27"/>
        <v>8</v>
      </c>
      <c r="J39" s="67">
        <f t="shared" si="27"/>
        <v>150</v>
      </c>
      <c r="K39" s="57"/>
      <c r="L39" s="18" t="s">
        <v>68</v>
      </c>
      <c r="M39" s="8">
        <f>SUM(M34:M38)</f>
        <v>0</v>
      </c>
      <c r="N39" s="65">
        <f>SUM(N34:N38)</f>
        <v>138</v>
      </c>
      <c r="O39" s="65">
        <f>SUM(O34:O38)</f>
        <v>9</v>
      </c>
      <c r="P39" s="62">
        <f>SUM(P34:P38)</f>
        <v>3</v>
      </c>
      <c r="Q39" s="67">
        <f>SUM(Q34:Q38)</f>
        <v>150</v>
      </c>
      <c r="S39" s="31" t="s">
        <v>68</v>
      </c>
      <c r="T39" s="8">
        <f>SUM(T34:T38)</f>
        <v>4</v>
      </c>
      <c r="U39" s="65">
        <f t="shared" ref="U39:X39" si="28">SUM(U34:U38)</f>
        <v>3</v>
      </c>
      <c r="V39" s="65">
        <f t="shared" si="28"/>
        <v>121</v>
      </c>
      <c r="W39" s="62">
        <f t="shared" si="28"/>
        <v>22</v>
      </c>
      <c r="X39" s="67">
        <f t="shared" si="28"/>
        <v>150</v>
      </c>
    </row>
    <row r="40" spans="1:24" x14ac:dyDescent="0.35">
      <c r="A40" s="49"/>
      <c r="B40" s="18" t="s">
        <v>77</v>
      </c>
      <c r="C40" s="30">
        <f>AVERAGE(C34:C38)</f>
        <v>0.6</v>
      </c>
      <c r="D40" s="66">
        <f t="shared" ref="D40:I40" si="29">AVERAGE(D34:D38)</f>
        <v>0</v>
      </c>
      <c r="E40" s="66">
        <f t="shared" si="29"/>
        <v>1.6</v>
      </c>
      <c r="F40" s="66">
        <f t="shared" si="29"/>
        <v>6.2</v>
      </c>
      <c r="G40" s="66">
        <f t="shared" si="29"/>
        <v>19.2</v>
      </c>
      <c r="H40" s="66">
        <f t="shared" si="29"/>
        <v>0.8</v>
      </c>
      <c r="I40" s="66">
        <f t="shared" si="29"/>
        <v>1.6</v>
      </c>
      <c r="J40" s="67"/>
      <c r="K40" s="57"/>
      <c r="L40" s="18" t="s">
        <v>77</v>
      </c>
      <c r="M40" s="30">
        <f>AVERAGE(M34:M38)</f>
        <v>0</v>
      </c>
      <c r="N40" s="66">
        <f t="shared" ref="N40:P40" si="30">AVERAGE(N34:N38)</f>
        <v>27.6</v>
      </c>
      <c r="O40" s="66">
        <f t="shared" si="30"/>
        <v>1.8</v>
      </c>
      <c r="P40" s="24">
        <f t="shared" si="30"/>
        <v>0.6</v>
      </c>
      <c r="Q40" s="67"/>
      <c r="S40" s="31" t="s">
        <v>77</v>
      </c>
      <c r="T40" s="30">
        <f>AVERAGE(T34:T38)</f>
        <v>0.8</v>
      </c>
      <c r="U40" s="66">
        <f t="shared" ref="U40:W40" si="31">AVERAGE(U34:U38)</f>
        <v>0.6</v>
      </c>
      <c r="V40" s="66">
        <f t="shared" si="31"/>
        <v>24.2</v>
      </c>
      <c r="W40" s="24">
        <f t="shared" si="31"/>
        <v>4.4000000000000004</v>
      </c>
      <c r="X40" s="67"/>
    </row>
    <row r="41" spans="1:24" x14ac:dyDescent="0.35">
      <c r="A41" s="49"/>
      <c r="B41" s="18" t="s">
        <v>78</v>
      </c>
      <c r="C41" s="78">
        <f>STDEV(C34:C38)</f>
        <v>1.3416407864998738</v>
      </c>
      <c r="D41" s="79">
        <f t="shared" ref="D41:I41" si="32">STDEV(D34:D38)</f>
        <v>0</v>
      </c>
      <c r="E41" s="79">
        <f t="shared" si="32"/>
        <v>2.3021728866442674</v>
      </c>
      <c r="F41" s="79">
        <f t="shared" si="32"/>
        <v>4.5497252664309302</v>
      </c>
      <c r="G41" s="79">
        <f t="shared" si="32"/>
        <v>6.5345237010818158</v>
      </c>
      <c r="H41" s="79">
        <f t="shared" si="32"/>
        <v>0.83666002653407556</v>
      </c>
      <c r="I41" s="79">
        <f t="shared" si="32"/>
        <v>1.51657508881031</v>
      </c>
      <c r="J41" s="67"/>
      <c r="K41" s="57"/>
      <c r="L41" s="18" t="s">
        <v>78</v>
      </c>
      <c r="M41" s="78">
        <f>STDEV(M34:M38)</f>
        <v>0</v>
      </c>
      <c r="N41" s="79">
        <f t="shared" ref="N41:W41" si="33">STDEV(N34:N38)</f>
        <v>0.54772255750516607</v>
      </c>
      <c r="O41" s="79">
        <f t="shared" si="33"/>
        <v>0.44721359549995815</v>
      </c>
      <c r="P41" s="80">
        <f t="shared" si="33"/>
        <v>0.54772255750516607</v>
      </c>
      <c r="Q41" s="77"/>
      <c r="R41" s="74"/>
      <c r="S41" s="31" t="s">
        <v>78</v>
      </c>
      <c r="T41" s="78">
        <f t="shared" si="33"/>
        <v>0.44721359549995787</v>
      </c>
      <c r="U41" s="79">
        <f t="shared" si="33"/>
        <v>0.89442719099991586</v>
      </c>
      <c r="V41" s="79">
        <f t="shared" si="33"/>
        <v>1.7888543819998315</v>
      </c>
      <c r="W41" s="80">
        <f t="shared" si="33"/>
        <v>1.5165750888103104</v>
      </c>
      <c r="X41" s="67"/>
    </row>
    <row r="42" spans="1:24" x14ac:dyDescent="0.35">
      <c r="A42" s="81">
        <v>26</v>
      </c>
      <c r="B42" s="68" t="s">
        <v>59</v>
      </c>
      <c r="C42" s="5">
        <v>0</v>
      </c>
      <c r="D42" s="6">
        <v>0</v>
      </c>
      <c r="E42" s="6">
        <v>0</v>
      </c>
      <c r="F42" s="6">
        <v>17</v>
      </c>
      <c r="G42" s="6">
        <v>12</v>
      </c>
      <c r="H42" s="6">
        <v>1</v>
      </c>
      <c r="I42" s="6">
        <v>0</v>
      </c>
      <c r="J42" s="17">
        <f>SUM(C42:I42)</f>
        <v>30</v>
      </c>
      <c r="K42" s="57"/>
      <c r="L42" s="68" t="s">
        <v>59</v>
      </c>
      <c r="M42" s="5">
        <v>0</v>
      </c>
      <c r="N42" s="6">
        <v>30</v>
      </c>
      <c r="O42" s="6">
        <v>0</v>
      </c>
      <c r="P42" s="6">
        <v>0</v>
      </c>
      <c r="Q42" s="17">
        <f>SUM(M42:P42)</f>
        <v>30</v>
      </c>
      <c r="S42" s="68" t="s">
        <v>59</v>
      </c>
      <c r="T42" s="6">
        <v>1</v>
      </c>
      <c r="U42" s="6">
        <v>1</v>
      </c>
      <c r="V42" s="6">
        <v>20</v>
      </c>
      <c r="W42" s="6">
        <v>8</v>
      </c>
      <c r="X42" s="17">
        <f>SUM(T42:W42)</f>
        <v>30</v>
      </c>
    </row>
    <row r="43" spans="1:24" x14ac:dyDescent="0.35">
      <c r="A43" s="82">
        <v>27</v>
      </c>
      <c r="B43" s="69" t="s">
        <v>59</v>
      </c>
      <c r="C43" s="5">
        <v>2</v>
      </c>
      <c r="D43" s="6">
        <v>0</v>
      </c>
      <c r="E43" s="6">
        <v>0</v>
      </c>
      <c r="F43" s="6">
        <v>10</v>
      </c>
      <c r="G43" s="6">
        <v>10</v>
      </c>
      <c r="H43" s="6">
        <v>4</v>
      </c>
      <c r="I43" s="6">
        <v>4</v>
      </c>
      <c r="J43" s="67">
        <f>SUM(C43:I43)</f>
        <v>30</v>
      </c>
      <c r="K43" s="57"/>
      <c r="L43" s="69" t="s">
        <v>59</v>
      </c>
      <c r="M43" s="5">
        <v>0</v>
      </c>
      <c r="N43" s="6">
        <v>24</v>
      </c>
      <c r="O43" s="6">
        <v>5</v>
      </c>
      <c r="P43" s="6">
        <v>1</v>
      </c>
      <c r="Q43" s="67">
        <f>SUM(M43:P43)</f>
        <v>30</v>
      </c>
      <c r="S43" s="69" t="s">
        <v>59</v>
      </c>
      <c r="T43" s="6">
        <v>0</v>
      </c>
      <c r="U43" s="6">
        <v>0</v>
      </c>
      <c r="V43" s="6">
        <v>20</v>
      </c>
      <c r="W43" s="6">
        <v>10</v>
      </c>
      <c r="X43" s="67">
        <f>SUM(T43:W43)</f>
        <v>30</v>
      </c>
    </row>
    <row r="44" spans="1:24" x14ac:dyDescent="0.35">
      <c r="A44" s="82">
        <v>28</v>
      </c>
      <c r="B44" s="69" t="s">
        <v>59</v>
      </c>
      <c r="C44" s="5">
        <v>3</v>
      </c>
      <c r="D44" s="6">
        <v>0</v>
      </c>
      <c r="E44" s="6">
        <v>0</v>
      </c>
      <c r="F44" s="6">
        <v>20</v>
      </c>
      <c r="G44" s="6">
        <v>7</v>
      </c>
      <c r="H44" s="6">
        <v>0</v>
      </c>
      <c r="I44" s="6">
        <v>0</v>
      </c>
      <c r="J44" s="67">
        <f>SUM(C44:I44)</f>
        <v>30</v>
      </c>
      <c r="K44" s="57"/>
      <c r="L44" s="69" t="s">
        <v>59</v>
      </c>
      <c r="M44" s="5">
        <v>0</v>
      </c>
      <c r="N44" s="6">
        <v>28</v>
      </c>
      <c r="O44" s="6">
        <v>2</v>
      </c>
      <c r="P44" s="6">
        <v>0</v>
      </c>
      <c r="Q44" s="67">
        <f>SUM(M44:P44)</f>
        <v>30</v>
      </c>
      <c r="S44" s="69" t="s">
        <v>59</v>
      </c>
      <c r="T44" s="6">
        <v>0</v>
      </c>
      <c r="U44" s="6">
        <v>2</v>
      </c>
      <c r="V44" s="6">
        <v>18</v>
      </c>
      <c r="W44" s="6">
        <v>10</v>
      </c>
      <c r="X44" s="67">
        <f>SUM(T44:W44)</f>
        <v>30</v>
      </c>
    </row>
    <row r="45" spans="1:24" x14ac:dyDescent="0.35">
      <c r="A45" s="82">
        <v>29</v>
      </c>
      <c r="B45" s="69" t="s">
        <v>59</v>
      </c>
      <c r="C45" s="5">
        <v>0</v>
      </c>
      <c r="D45" s="6">
        <v>0</v>
      </c>
      <c r="E45" s="6">
        <v>2</v>
      </c>
      <c r="F45" s="6">
        <v>13</v>
      </c>
      <c r="G45" s="6">
        <v>14</v>
      </c>
      <c r="H45" s="6">
        <v>0</v>
      </c>
      <c r="I45" s="6">
        <v>1</v>
      </c>
      <c r="J45" s="67">
        <f>SUM(C45:I45)</f>
        <v>30</v>
      </c>
      <c r="K45" s="57"/>
      <c r="L45" s="69" t="s">
        <v>59</v>
      </c>
      <c r="M45" s="5">
        <v>0</v>
      </c>
      <c r="N45" s="6">
        <v>28</v>
      </c>
      <c r="O45" s="6">
        <v>0</v>
      </c>
      <c r="P45" s="6">
        <v>2</v>
      </c>
      <c r="Q45" s="67">
        <f>SUM(M45:P45)</f>
        <v>30</v>
      </c>
      <c r="S45" s="69" t="s">
        <v>59</v>
      </c>
      <c r="T45" s="6">
        <v>0</v>
      </c>
      <c r="U45" s="6">
        <v>0</v>
      </c>
      <c r="V45" s="6">
        <v>19</v>
      </c>
      <c r="W45" s="6">
        <v>11</v>
      </c>
      <c r="X45" s="67">
        <f>SUM(T45:W45)</f>
        <v>30</v>
      </c>
    </row>
    <row r="46" spans="1:24" x14ac:dyDescent="0.35">
      <c r="A46" s="83">
        <v>30</v>
      </c>
      <c r="B46" s="70" t="s">
        <v>59</v>
      </c>
      <c r="C46" s="9">
        <v>0</v>
      </c>
      <c r="D46" s="10">
        <v>0</v>
      </c>
      <c r="E46" s="10">
        <v>1</v>
      </c>
      <c r="F46" s="10">
        <v>8</v>
      </c>
      <c r="G46" s="10">
        <v>21</v>
      </c>
      <c r="H46" s="10">
        <v>0</v>
      </c>
      <c r="I46" s="10">
        <v>0</v>
      </c>
      <c r="J46" s="13">
        <f>SUM(C46:I46)</f>
        <v>30</v>
      </c>
      <c r="K46" s="57"/>
      <c r="L46" s="70" t="s">
        <v>59</v>
      </c>
      <c r="M46" s="5">
        <v>1</v>
      </c>
      <c r="N46" s="6">
        <v>28</v>
      </c>
      <c r="O46" s="6">
        <v>1</v>
      </c>
      <c r="P46" s="6">
        <v>0</v>
      </c>
      <c r="Q46" s="13">
        <f>SUM(M46:P46)</f>
        <v>30</v>
      </c>
      <c r="S46" s="70" t="s">
        <v>59</v>
      </c>
      <c r="T46" s="10">
        <v>0</v>
      </c>
      <c r="U46" s="10">
        <v>1</v>
      </c>
      <c r="V46" s="10">
        <v>18</v>
      </c>
      <c r="W46" s="10">
        <v>11</v>
      </c>
      <c r="X46" s="13">
        <f>SUM(T46:W46)</f>
        <v>30</v>
      </c>
    </row>
    <row r="47" spans="1:24" x14ac:dyDescent="0.35">
      <c r="A47" s="82"/>
      <c r="B47" s="18" t="s">
        <v>68</v>
      </c>
      <c r="C47" s="8">
        <f>SUM(C42:C46)</f>
        <v>5</v>
      </c>
      <c r="D47" s="65">
        <f t="shared" ref="D47:J47" si="34">SUM(D42:D46)</f>
        <v>0</v>
      </c>
      <c r="E47" s="65">
        <f t="shared" si="34"/>
        <v>3</v>
      </c>
      <c r="F47" s="65">
        <f t="shared" si="34"/>
        <v>68</v>
      </c>
      <c r="G47" s="65">
        <f t="shared" si="34"/>
        <v>64</v>
      </c>
      <c r="H47" s="65">
        <f t="shared" si="34"/>
        <v>5</v>
      </c>
      <c r="I47" s="65">
        <f t="shared" si="34"/>
        <v>5</v>
      </c>
      <c r="J47" s="67">
        <f t="shared" si="34"/>
        <v>150</v>
      </c>
      <c r="K47" s="57"/>
      <c r="L47" s="18" t="s">
        <v>68</v>
      </c>
      <c r="M47" s="8">
        <f>SUM(M42:M46)</f>
        <v>1</v>
      </c>
      <c r="N47" s="65">
        <f>SUM(N42:N46)</f>
        <v>138</v>
      </c>
      <c r="O47" s="65">
        <f>SUM(O42:O46)</f>
        <v>8</v>
      </c>
      <c r="P47" s="62">
        <f>SUM(P42:P46)</f>
        <v>3</v>
      </c>
      <c r="Q47" s="67">
        <f>SUM(Q42:Q46)</f>
        <v>150</v>
      </c>
      <c r="S47" s="18" t="s">
        <v>68</v>
      </c>
      <c r="T47" s="66">
        <f>SUM(T42:T46)</f>
        <v>1</v>
      </c>
      <c r="U47" s="66">
        <f>SUM(U42:U46)</f>
        <v>4</v>
      </c>
      <c r="V47" s="66">
        <f>SUM(V42:V46)</f>
        <v>95</v>
      </c>
      <c r="W47" s="66">
        <f>SUM(W42:W46)</f>
        <v>50</v>
      </c>
      <c r="X47" s="67">
        <f>SUM(X42:X46)</f>
        <v>150</v>
      </c>
    </row>
    <row r="48" spans="1:24" x14ac:dyDescent="0.35">
      <c r="A48" s="82"/>
      <c r="B48" s="18" t="s">
        <v>77</v>
      </c>
      <c r="C48" s="30">
        <f>AVERAGE(C42:C46)</f>
        <v>1</v>
      </c>
      <c r="D48" s="66">
        <f t="shared" ref="D48:I48" si="35">AVERAGE(D42:D46)</f>
        <v>0</v>
      </c>
      <c r="E48" s="66">
        <f t="shared" si="35"/>
        <v>0.6</v>
      </c>
      <c r="F48" s="66">
        <f t="shared" si="35"/>
        <v>13.6</v>
      </c>
      <c r="G48" s="66">
        <f t="shared" si="35"/>
        <v>12.8</v>
      </c>
      <c r="H48" s="66">
        <f t="shared" si="35"/>
        <v>1</v>
      </c>
      <c r="I48" s="66">
        <f t="shared" si="35"/>
        <v>1</v>
      </c>
      <c r="J48" s="67"/>
      <c r="K48" s="57"/>
      <c r="L48" s="18" t="s">
        <v>77</v>
      </c>
      <c r="M48" s="30">
        <f>AVERAGE(M42:M46)</f>
        <v>0.2</v>
      </c>
      <c r="N48" s="66">
        <f t="shared" ref="N48:P48" si="36">AVERAGE(N42:N46)</f>
        <v>27.6</v>
      </c>
      <c r="O48" s="66">
        <f t="shared" si="36"/>
        <v>1.6</v>
      </c>
      <c r="P48" s="24">
        <f t="shared" si="36"/>
        <v>0.6</v>
      </c>
      <c r="Q48" s="67"/>
      <c r="S48" s="18" t="s">
        <v>77</v>
      </c>
      <c r="T48" s="66">
        <f>AVERAGE(T42:T46)</f>
        <v>0.2</v>
      </c>
      <c r="U48" s="66">
        <f t="shared" ref="U48:W48" si="37">AVERAGE(U42:U46)</f>
        <v>0.8</v>
      </c>
      <c r="V48" s="66">
        <f t="shared" si="37"/>
        <v>19</v>
      </c>
      <c r="W48" s="66">
        <f t="shared" si="37"/>
        <v>10</v>
      </c>
      <c r="X48" s="67"/>
    </row>
    <row r="49" spans="1:24" x14ac:dyDescent="0.35">
      <c r="A49" s="82"/>
      <c r="B49" s="18" t="s">
        <v>78</v>
      </c>
      <c r="C49" s="78">
        <f>STDEV(C42:C46)</f>
        <v>1.4142135623730951</v>
      </c>
      <c r="D49" s="79">
        <f t="shared" ref="D49:I49" si="38">STDEV(D42:D46)</f>
        <v>0</v>
      </c>
      <c r="E49" s="79">
        <f t="shared" si="38"/>
        <v>0.89442719099991586</v>
      </c>
      <c r="F49" s="79">
        <f t="shared" si="38"/>
        <v>4.9295030175464962</v>
      </c>
      <c r="G49" s="79">
        <f t="shared" si="38"/>
        <v>5.2630789467763055</v>
      </c>
      <c r="H49" s="79">
        <f t="shared" si="38"/>
        <v>1.7320508075688772</v>
      </c>
      <c r="I49" s="79">
        <f t="shared" si="38"/>
        <v>1.7320508075688772</v>
      </c>
      <c r="J49" s="67"/>
      <c r="K49" s="57"/>
      <c r="L49" s="18" t="s">
        <v>78</v>
      </c>
      <c r="M49" s="78">
        <f>STDEV(M42:M46)</f>
        <v>0.44721359549995793</v>
      </c>
      <c r="N49" s="79">
        <f t="shared" ref="N49:W49" si="39">STDEV(N42:N46)</f>
        <v>2.1908902300206647</v>
      </c>
      <c r="O49" s="79">
        <f t="shared" si="39"/>
        <v>2.0736441353327719</v>
      </c>
      <c r="P49" s="80">
        <f t="shared" si="39"/>
        <v>0.89442719099991586</v>
      </c>
      <c r="Q49" s="77"/>
      <c r="R49" s="74"/>
      <c r="S49" s="18" t="s">
        <v>78</v>
      </c>
      <c r="T49" s="74">
        <f t="shared" si="39"/>
        <v>0.44721359549995793</v>
      </c>
      <c r="U49" s="74">
        <f t="shared" si="39"/>
        <v>0.83666002653407556</v>
      </c>
      <c r="V49" s="74">
        <f t="shared" si="39"/>
        <v>1</v>
      </c>
      <c r="W49" s="74">
        <f t="shared" si="39"/>
        <v>1.2247448713915889</v>
      </c>
      <c r="X49" s="67"/>
    </row>
    <row r="50" spans="1:24" x14ac:dyDescent="0.35">
      <c r="A50" s="81">
        <v>31</v>
      </c>
      <c r="B50" s="68" t="s">
        <v>72</v>
      </c>
      <c r="C50" s="5">
        <v>2</v>
      </c>
      <c r="D50" s="6">
        <v>0</v>
      </c>
      <c r="E50" s="6">
        <v>0</v>
      </c>
      <c r="F50" s="6">
        <v>5</v>
      </c>
      <c r="G50" s="6">
        <v>21</v>
      </c>
      <c r="H50" s="6">
        <v>1</v>
      </c>
      <c r="I50" s="6">
        <v>1</v>
      </c>
      <c r="J50" s="17">
        <f>SUM(C50:I50)</f>
        <v>30</v>
      </c>
      <c r="K50" s="57"/>
      <c r="L50" s="68" t="s">
        <v>72</v>
      </c>
      <c r="M50" s="5">
        <v>0</v>
      </c>
      <c r="N50" s="6">
        <v>27</v>
      </c>
      <c r="O50" s="6">
        <v>2</v>
      </c>
      <c r="P50" s="6">
        <v>1</v>
      </c>
      <c r="Q50" s="17">
        <f t="shared" ref="Q50:Q55" si="40">SUM(M50:P50)</f>
        <v>30</v>
      </c>
      <c r="S50" s="68" t="s">
        <v>72</v>
      </c>
      <c r="T50" s="3">
        <v>0</v>
      </c>
      <c r="U50" s="3">
        <v>0</v>
      </c>
      <c r="V50" s="3">
        <v>20</v>
      </c>
      <c r="W50" s="3">
        <v>10</v>
      </c>
      <c r="X50" s="17">
        <f>SUM(T50:W50)</f>
        <v>30</v>
      </c>
    </row>
    <row r="51" spans="1:24" x14ac:dyDescent="0.35">
      <c r="A51" s="82">
        <v>32</v>
      </c>
      <c r="B51" s="69" t="s">
        <v>72</v>
      </c>
      <c r="C51" s="5">
        <v>0</v>
      </c>
      <c r="D51" s="6">
        <v>0</v>
      </c>
      <c r="E51" s="6">
        <v>0</v>
      </c>
      <c r="F51" s="6">
        <v>10</v>
      </c>
      <c r="G51" s="6">
        <v>17</v>
      </c>
      <c r="H51" s="6">
        <v>1</v>
      </c>
      <c r="I51" s="6">
        <v>2</v>
      </c>
      <c r="J51" s="67">
        <f>SUM(C51:I51)</f>
        <v>30</v>
      </c>
      <c r="K51" s="57"/>
      <c r="L51" s="69" t="s">
        <v>72</v>
      </c>
      <c r="M51" s="5">
        <v>1</v>
      </c>
      <c r="N51" s="6">
        <v>25</v>
      </c>
      <c r="O51" s="6">
        <v>3</v>
      </c>
      <c r="P51" s="6">
        <v>1</v>
      </c>
      <c r="Q51" s="67">
        <f t="shared" si="40"/>
        <v>30</v>
      </c>
      <c r="S51" s="69" t="s">
        <v>72</v>
      </c>
      <c r="T51" s="6">
        <v>0</v>
      </c>
      <c r="U51" s="6">
        <v>2</v>
      </c>
      <c r="V51" s="6">
        <v>14</v>
      </c>
      <c r="W51" s="6">
        <v>14</v>
      </c>
      <c r="X51" s="67">
        <f>SUM(T51:W51)</f>
        <v>30</v>
      </c>
    </row>
    <row r="52" spans="1:24" x14ac:dyDescent="0.35">
      <c r="A52" s="82">
        <v>33</v>
      </c>
      <c r="B52" s="69" t="s">
        <v>72</v>
      </c>
      <c r="C52" s="5">
        <v>0</v>
      </c>
      <c r="D52" s="6">
        <v>0</v>
      </c>
      <c r="E52" s="6">
        <v>0</v>
      </c>
      <c r="F52" s="6">
        <v>5</v>
      </c>
      <c r="G52" s="6">
        <v>22</v>
      </c>
      <c r="H52" s="6">
        <v>0</v>
      </c>
      <c r="I52" s="6">
        <v>3</v>
      </c>
      <c r="J52" s="67">
        <f>SUM(C52:I52)</f>
        <v>30</v>
      </c>
      <c r="K52" s="57"/>
      <c r="L52" s="69" t="s">
        <v>72</v>
      </c>
      <c r="M52" s="5">
        <v>1</v>
      </c>
      <c r="N52" s="6">
        <v>26</v>
      </c>
      <c r="O52" s="6">
        <v>2</v>
      </c>
      <c r="P52" s="6">
        <v>1</v>
      </c>
      <c r="Q52" s="67">
        <f t="shared" si="40"/>
        <v>30</v>
      </c>
      <c r="S52" s="69" t="s">
        <v>72</v>
      </c>
      <c r="T52" s="6">
        <v>1</v>
      </c>
      <c r="U52" s="6">
        <v>1</v>
      </c>
      <c r="V52" s="6">
        <v>15</v>
      </c>
      <c r="W52" s="6">
        <v>13</v>
      </c>
      <c r="X52" s="67">
        <f>SUM(T52:W52)</f>
        <v>30</v>
      </c>
    </row>
    <row r="53" spans="1:24" x14ac:dyDescent="0.35">
      <c r="A53" s="82">
        <v>34</v>
      </c>
      <c r="B53" s="69" t="s">
        <v>72</v>
      </c>
      <c r="C53" s="5">
        <v>2</v>
      </c>
      <c r="D53" s="6">
        <v>0</v>
      </c>
      <c r="E53" s="6">
        <v>0</v>
      </c>
      <c r="F53" s="6">
        <v>17</v>
      </c>
      <c r="G53" s="6">
        <v>10</v>
      </c>
      <c r="H53" s="6">
        <v>1</v>
      </c>
      <c r="I53" s="6">
        <v>0</v>
      </c>
      <c r="J53" s="67">
        <f>SUM(C53:I53)</f>
        <v>30</v>
      </c>
      <c r="K53" s="57"/>
      <c r="L53" s="69" t="s">
        <v>72</v>
      </c>
      <c r="M53" s="5">
        <v>1</v>
      </c>
      <c r="N53" s="6">
        <v>28</v>
      </c>
      <c r="O53" s="6">
        <v>0</v>
      </c>
      <c r="P53" s="6">
        <v>1</v>
      </c>
      <c r="Q53" s="67">
        <f t="shared" si="40"/>
        <v>30</v>
      </c>
      <c r="S53" s="69" t="s">
        <v>72</v>
      </c>
      <c r="T53" s="6">
        <v>2</v>
      </c>
      <c r="U53" s="6">
        <v>1</v>
      </c>
      <c r="V53" s="6">
        <v>9</v>
      </c>
      <c r="W53" s="6">
        <v>18</v>
      </c>
      <c r="X53" s="67">
        <f>SUM(T53:W53)</f>
        <v>30</v>
      </c>
    </row>
    <row r="54" spans="1:24" x14ac:dyDescent="0.35">
      <c r="A54" s="83">
        <v>35</v>
      </c>
      <c r="B54" s="70" t="s">
        <v>72</v>
      </c>
      <c r="C54" s="9">
        <v>3</v>
      </c>
      <c r="D54" s="10">
        <v>0</v>
      </c>
      <c r="E54" s="10">
        <v>0</v>
      </c>
      <c r="F54" s="10">
        <v>2</v>
      </c>
      <c r="G54" s="10">
        <v>24</v>
      </c>
      <c r="H54" s="10">
        <v>0</v>
      </c>
      <c r="I54" s="10">
        <v>1</v>
      </c>
      <c r="J54" s="13">
        <f>SUM(C54:I54)</f>
        <v>30</v>
      </c>
      <c r="K54" s="57"/>
      <c r="L54" s="70" t="s">
        <v>72</v>
      </c>
      <c r="M54" s="5">
        <v>1</v>
      </c>
      <c r="N54" s="6">
        <v>27</v>
      </c>
      <c r="O54" s="6">
        <v>0</v>
      </c>
      <c r="P54" s="6">
        <v>2</v>
      </c>
      <c r="Q54" s="13">
        <f t="shared" si="40"/>
        <v>30</v>
      </c>
      <c r="S54" s="70" t="s">
        <v>72</v>
      </c>
      <c r="T54" s="10">
        <v>0</v>
      </c>
      <c r="U54" s="10">
        <v>0</v>
      </c>
      <c r="V54" s="10">
        <v>16</v>
      </c>
      <c r="W54" s="10">
        <v>14</v>
      </c>
      <c r="X54" s="13">
        <f>SUM(T54:W54)</f>
        <v>30</v>
      </c>
    </row>
    <row r="55" spans="1:24" x14ac:dyDescent="0.35">
      <c r="A55" s="82"/>
      <c r="B55" s="18" t="s">
        <v>68</v>
      </c>
      <c r="C55" s="8">
        <f>SUM(C50:C54)</f>
        <v>7</v>
      </c>
      <c r="D55" s="65">
        <f t="shared" ref="D55:J55" si="41">SUM(D50:D54)</f>
        <v>0</v>
      </c>
      <c r="E55" s="65">
        <f t="shared" si="41"/>
        <v>0</v>
      </c>
      <c r="F55" s="65">
        <f t="shared" si="41"/>
        <v>39</v>
      </c>
      <c r="G55" s="65">
        <f t="shared" si="41"/>
        <v>94</v>
      </c>
      <c r="H55" s="65">
        <f t="shared" si="41"/>
        <v>3</v>
      </c>
      <c r="I55" s="65">
        <f t="shared" si="41"/>
        <v>7</v>
      </c>
      <c r="J55" s="67">
        <f t="shared" si="41"/>
        <v>150</v>
      </c>
      <c r="K55" s="57"/>
      <c r="L55" s="18" t="s">
        <v>68</v>
      </c>
      <c r="M55" s="8">
        <f>SUM(M50:M54)</f>
        <v>4</v>
      </c>
      <c r="N55" s="65">
        <f>SUM(N50:N54)</f>
        <v>133</v>
      </c>
      <c r="O55" s="65">
        <f>SUM(O50:O54)</f>
        <v>7</v>
      </c>
      <c r="P55" s="62">
        <f>SUM(P50:P54)</f>
        <v>6</v>
      </c>
      <c r="Q55" s="67">
        <f t="shared" si="40"/>
        <v>150</v>
      </c>
      <c r="S55" s="18" t="s">
        <v>68</v>
      </c>
      <c r="T55" s="66">
        <f>SUM(T50:T54)</f>
        <v>3</v>
      </c>
      <c r="U55" s="66">
        <f>SUM(U50:U54)</f>
        <v>4</v>
      </c>
      <c r="V55" s="66">
        <f>SUM(V50:V54)</f>
        <v>74</v>
      </c>
      <c r="W55" s="66">
        <f>SUM(W50:W54)</f>
        <v>69</v>
      </c>
      <c r="X55" s="67">
        <f>SUM(X50:X54)</f>
        <v>150</v>
      </c>
    </row>
    <row r="56" spans="1:24" x14ac:dyDescent="0.35">
      <c r="A56" s="82"/>
      <c r="B56" s="18" t="s">
        <v>77</v>
      </c>
      <c r="C56" s="30">
        <f>AVERAGE(C50:C54)</f>
        <v>1.4</v>
      </c>
      <c r="D56" s="66">
        <f t="shared" ref="D56:I56" si="42">AVERAGE(D50:D54)</f>
        <v>0</v>
      </c>
      <c r="E56" s="66">
        <f t="shared" si="42"/>
        <v>0</v>
      </c>
      <c r="F56" s="66">
        <f t="shared" si="42"/>
        <v>7.8</v>
      </c>
      <c r="G56" s="66">
        <f t="shared" si="42"/>
        <v>18.8</v>
      </c>
      <c r="H56" s="66">
        <f t="shared" si="42"/>
        <v>0.6</v>
      </c>
      <c r="I56" s="66">
        <f t="shared" si="42"/>
        <v>1.4</v>
      </c>
      <c r="J56" s="67"/>
      <c r="K56" s="57"/>
      <c r="L56" s="18" t="s">
        <v>77</v>
      </c>
      <c r="M56" s="30">
        <f>AVERAGE(M50:M54)</f>
        <v>0.8</v>
      </c>
      <c r="N56" s="66">
        <f t="shared" ref="N56:P56" si="43">AVERAGE(N50:N54)</f>
        <v>26.6</v>
      </c>
      <c r="O56" s="66">
        <f t="shared" si="43"/>
        <v>1.4</v>
      </c>
      <c r="P56" s="24">
        <f t="shared" si="43"/>
        <v>1.2</v>
      </c>
      <c r="Q56" s="67"/>
      <c r="S56" s="18" t="s">
        <v>77</v>
      </c>
      <c r="T56" s="66">
        <f>AVERAGE(T50:T54)</f>
        <v>0.6</v>
      </c>
      <c r="U56" s="66">
        <f t="shared" ref="U56:W56" si="44">AVERAGE(U50:U54)</f>
        <v>0.8</v>
      </c>
      <c r="V56" s="66">
        <f t="shared" si="44"/>
        <v>14.8</v>
      </c>
      <c r="W56" s="66">
        <f t="shared" si="44"/>
        <v>13.8</v>
      </c>
      <c r="X56" s="67"/>
    </row>
    <row r="57" spans="1:24" x14ac:dyDescent="0.35">
      <c r="A57" s="82"/>
      <c r="B57" s="18" t="s">
        <v>78</v>
      </c>
      <c r="C57" s="78">
        <f>STDEV(C50:C54)</f>
        <v>1.3416407864998738</v>
      </c>
      <c r="D57" s="79">
        <f t="shared" ref="D57:I57" si="45">STDEV(D50:D54)</f>
        <v>0</v>
      </c>
      <c r="E57" s="79">
        <f t="shared" si="45"/>
        <v>0</v>
      </c>
      <c r="F57" s="79">
        <f t="shared" si="45"/>
        <v>5.8906705900092566</v>
      </c>
      <c r="G57" s="79">
        <f t="shared" si="45"/>
        <v>5.5407580708780264</v>
      </c>
      <c r="H57" s="79">
        <f t="shared" si="45"/>
        <v>0.54772255750516607</v>
      </c>
      <c r="I57" s="79">
        <f t="shared" si="45"/>
        <v>1.1401754250991378</v>
      </c>
      <c r="J57" s="67"/>
      <c r="K57" s="57"/>
      <c r="L57" s="18" t="s">
        <v>78</v>
      </c>
      <c r="M57" s="78">
        <f>STDEV(M50:M54)</f>
        <v>0.44721359549995787</v>
      </c>
      <c r="N57" s="79">
        <f t="shared" ref="N57:W57" si="46">STDEV(N50:N54)</f>
        <v>1.1401754250991381</v>
      </c>
      <c r="O57" s="79">
        <f t="shared" si="46"/>
        <v>1.3416407864998738</v>
      </c>
      <c r="P57" s="80">
        <f t="shared" si="46"/>
        <v>0.44721359549995787</v>
      </c>
      <c r="Q57" s="77"/>
      <c r="R57" s="74"/>
      <c r="S57" s="18" t="s">
        <v>78</v>
      </c>
      <c r="T57" s="74">
        <f t="shared" si="46"/>
        <v>0.89442719099991586</v>
      </c>
      <c r="U57" s="74">
        <f t="shared" si="46"/>
        <v>0.83666002653407556</v>
      </c>
      <c r="V57" s="74">
        <f t="shared" si="46"/>
        <v>3.9623225512317886</v>
      </c>
      <c r="W57" s="74">
        <f t="shared" si="46"/>
        <v>2.8635642126552687</v>
      </c>
      <c r="X57" s="67"/>
    </row>
    <row r="58" spans="1:24" x14ac:dyDescent="0.35">
      <c r="A58" s="81">
        <v>36</v>
      </c>
      <c r="B58" s="68" t="s">
        <v>60</v>
      </c>
      <c r="C58" s="5">
        <v>0</v>
      </c>
      <c r="D58" s="6">
        <v>0</v>
      </c>
      <c r="E58" s="6">
        <v>0</v>
      </c>
      <c r="F58" s="6">
        <v>17</v>
      </c>
      <c r="G58" s="6">
        <v>13</v>
      </c>
      <c r="H58" s="6">
        <v>0</v>
      </c>
      <c r="I58" s="6">
        <v>0</v>
      </c>
      <c r="J58" s="17">
        <f>SUM(C58:I58)</f>
        <v>30</v>
      </c>
      <c r="K58" s="57"/>
      <c r="L58" s="68" t="s">
        <v>60</v>
      </c>
      <c r="M58" s="5">
        <v>0</v>
      </c>
      <c r="N58" s="6">
        <v>25</v>
      </c>
      <c r="O58" s="6">
        <v>4</v>
      </c>
      <c r="P58" s="6">
        <v>1</v>
      </c>
      <c r="Q58" s="17">
        <f>SUM(M58:P58)</f>
        <v>30</v>
      </c>
      <c r="S58" s="68" t="s">
        <v>60</v>
      </c>
      <c r="T58" s="3">
        <v>0</v>
      </c>
      <c r="U58" s="3">
        <v>5</v>
      </c>
      <c r="V58" s="3">
        <v>25</v>
      </c>
      <c r="W58" s="3">
        <v>0</v>
      </c>
      <c r="X58" s="17">
        <f>SUM(T58:W58)</f>
        <v>30</v>
      </c>
    </row>
    <row r="59" spans="1:24" x14ac:dyDescent="0.35">
      <c r="A59" s="82">
        <v>37</v>
      </c>
      <c r="B59" s="69" t="s">
        <v>60</v>
      </c>
      <c r="C59" s="5">
        <v>0</v>
      </c>
      <c r="D59" s="6">
        <v>0</v>
      </c>
      <c r="E59" s="6">
        <v>1</v>
      </c>
      <c r="F59" s="6">
        <v>10</v>
      </c>
      <c r="G59" s="6">
        <v>13</v>
      </c>
      <c r="H59" s="6">
        <v>4</v>
      </c>
      <c r="I59" s="6">
        <v>2</v>
      </c>
      <c r="J59" s="67">
        <f>SUM(C59:I59)</f>
        <v>30</v>
      </c>
      <c r="K59" s="57"/>
      <c r="L59" s="69" t="s">
        <v>60</v>
      </c>
      <c r="M59" s="5">
        <v>0</v>
      </c>
      <c r="N59" s="6">
        <v>26</v>
      </c>
      <c r="O59" s="6">
        <v>3</v>
      </c>
      <c r="P59" s="6">
        <v>1</v>
      </c>
      <c r="Q59" s="67">
        <f>SUM(M59:P59)</f>
        <v>30</v>
      </c>
      <c r="S59" s="69" t="s">
        <v>60</v>
      </c>
      <c r="T59" s="6">
        <v>0</v>
      </c>
      <c r="U59" s="6">
        <v>7</v>
      </c>
      <c r="V59" s="6">
        <v>18</v>
      </c>
      <c r="W59" s="6">
        <v>5</v>
      </c>
      <c r="X59" s="67">
        <f>SUM(T59:W59)</f>
        <v>30</v>
      </c>
    </row>
    <row r="60" spans="1:24" x14ac:dyDescent="0.35">
      <c r="A60" s="82">
        <v>38</v>
      </c>
      <c r="B60" s="69" t="s">
        <v>60</v>
      </c>
      <c r="C60" s="5">
        <v>0</v>
      </c>
      <c r="D60" s="6">
        <v>1</v>
      </c>
      <c r="E60" s="6">
        <v>1</v>
      </c>
      <c r="F60" s="6">
        <v>10</v>
      </c>
      <c r="G60" s="6">
        <v>18</v>
      </c>
      <c r="H60" s="6">
        <v>0</v>
      </c>
      <c r="I60" s="6">
        <v>0</v>
      </c>
      <c r="J60" s="67">
        <f>SUM(C60:I60)</f>
        <v>30</v>
      </c>
      <c r="K60" s="57"/>
      <c r="L60" s="69" t="s">
        <v>60</v>
      </c>
      <c r="M60" s="5">
        <v>0</v>
      </c>
      <c r="N60" s="6">
        <v>25</v>
      </c>
      <c r="O60" s="6">
        <v>5</v>
      </c>
      <c r="P60" s="6">
        <v>0</v>
      </c>
      <c r="Q60" s="67">
        <f>SUM(M60:P60)</f>
        <v>30</v>
      </c>
      <c r="S60" s="69" t="s">
        <v>60</v>
      </c>
      <c r="T60" s="6">
        <v>0</v>
      </c>
      <c r="U60" s="6">
        <v>7</v>
      </c>
      <c r="V60" s="6">
        <v>19</v>
      </c>
      <c r="W60" s="6">
        <v>4</v>
      </c>
      <c r="X60" s="67">
        <f>SUM(T60:W60)</f>
        <v>30</v>
      </c>
    </row>
    <row r="61" spans="1:24" x14ac:dyDescent="0.35">
      <c r="A61" s="82">
        <v>39</v>
      </c>
      <c r="B61" s="69" t="s">
        <v>60</v>
      </c>
      <c r="C61" s="5">
        <v>0</v>
      </c>
      <c r="D61" s="6">
        <v>1</v>
      </c>
      <c r="E61" s="6">
        <v>1</v>
      </c>
      <c r="F61" s="6">
        <v>11</v>
      </c>
      <c r="G61" s="6">
        <v>16</v>
      </c>
      <c r="H61" s="6">
        <v>0</v>
      </c>
      <c r="I61" s="6">
        <v>1</v>
      </c>
      <c r="J61" s="67">
        <f>SUM(C61:I61)</f>
        <v>30</v>
      </c>
      <c r="K61" s="57"/>
      <c r="L61" s="69" t="s">
        <v>60</v>
      </c>
      <c r="M61" s="5">
        <v>0</v>
      </c>
      <c r="N61" s="6">
        <v>28</v>
      </c>
      <c r="O61" s="6">
        <v>2</v>
      </c>
      <c r="P61" s="6">
        <v>0</v>
      </c>
      <c r="Q61" s="67">
        <f>SUM(M61:P61)</f>
        <v>30</v>
      </c>
      <c r="S61" s="69" t="s">
        <v>60</v>
      </c>
      <c r="T61" s="6">
        <v>0</v>
      </c>
      <c r="U61" s="6">
        <v>0</v>
      </c>
      <c r="V61" s="6">
        <v>30</v>
      </c>
      <c r="W61" s="6">
        <v>0</v>
      </c>
      <c r="X61" s="67">
        <f>SUM(T61:W61)</f>
        <v>30</v>
      </c>
    </row>
    <row r="62" spans="1:24" x14ac:dyDescent="0.35">
      <c r="A62" s="83">
        <v>40</v>
      </c>
      <c r="B62" s="70" t="s">
        <v>60</v>
      </c>
      <c r="C62" s="9">
        <v>1</v>
      </c>
      <c r="D62" s="10">
        <v>1</v>
      </c>
      <c r="E62" s="10">
        <v>1</v>
      </c>
      <c r="F62" s="10">
        <v>25</v>
      </c>
      <c r="G62" s="10">
        <v>2</v>
      </c>
      <c r="H62" s="10">
        <v>0</v>
      </c>
      <c r="I62" s="10">
        <v>0</v>
      </c>
      <c r="J62" s="13">
        <f>SUM(C62:I62)</f>
        <v>30</v>
      </c>
      <c r="K62" s="57"/>
      <c r="L62" s="70" t="s">
        <v>60</v>
      </c>
      <c r="M62" s="5">
        <v>0</v>
      </c>
      <c r="N62" s="6">
        <v>27</v>
      </c>
      <c r="O62" s="6">
        <v>3</v>
      </c>
      <c r="P62" s="6">
        <v>0</v>
      </c>
      <c r="Q62" s="13">
        <f>SUM(M62:P62)</f>
        <v>30</v>
      </c>
      <c r="S62" s="70" t="s">
        <v>60</v>
      </c>
      <c r="T62" s="10">
        <v>0</v>
      </c>
      <c r="U62" s="10">
        <v>5</v>
      </c>
      <c r="V62" s="10">
        <v>23</v>
      </c>
      <c r="W62" s="10">
        <v>2</v>
      </c>
      <c r="X62" s="13">
        <f>SUM(T62:W62)</f>
        <v>30</v>
      </c>
    </row>
    <row r="63" spans="1:24" x14ac:dyDescent="0.35">
      <c r="A63" s="82"/>
      <c r="B63" s="18" t="s">
        <v>68</v>
      </c>
      <c r="C63" s="8">
        <f>SUM(C58:C62)</f>
        <v>1</v>
      </c>
      <c r="D63" s="65">
        <f t="shared" ref="D63:J63" si="47">SUM(D58:D62)</f>
        <v>3</v>
      </c>
      <c r="E63" s="65">
        <f t="shared" si="47"/>
        <v>4</v>
      </c>
      <c r="F63" s="65">
        <f t="shared" si="47"/>
        <v>73</v>
      </c>
      <c r="G63" s="65">
        <f t="shared" si="47"/>
        <v>62</v>
      </c>
      <c r="H63" s="65">
        <f t="shared" si="47"/>
        <v>4</v>
      </c>
      <c r="I63" s="65">
        <f t="shared" si="47"/>
        <v>3</v>
      </c>
      <c r="J63" s="67">
        <f t="shared" si="47"/>
        <v>150</v>
      </c>
      <c r="K63" s="57"/>
      <c r="L63" s="18" t="s">
        <v>68</v>
      </c>
      <c r="M63" s="8">
        <f>SUM(M58:M62)</f>
        <v>0</v>
      </c>
      <c r="N63" s="65">
        <f>SUM(N58:N62)</f>
        <v>131</v>
      </c>
      <c r="O63" s="65">
        <f>SUM(O58:O62)</f>
        <v>17</v>
      </c>
      <c r="P63" s="62">
        <f>SUM(P58:P62)</f>
        <v>2</v>
      </c>
      <c r="Q63" s="67">
        <f>SUM(Q58:Q62)</f>
        <v>150</v>
      </c>
      <c r="S63" s="18" t="s">
        <v>68</v>
      </c>
      <c r="T63" s="66">
        <f>SUM(T58:T62)</f>
        <v>0</v>
      </c>
      <c r="U63" s="66">
        <f>SUM(U58:U62)</f>
        <v>24</v>
      </c>
      <c r="V63" s="66">
        <f>SUM(V58:V62)</f>
        <v>115</v>
      </c>
      <c r="W63" s="66">
        <f>SUM(W58:W62)</f>
        <v>11</v>
      </c>
      <c r="X63" s="67">
        <f>SUM(X58:X62)</f>
        <v>150</v>
      </c>
    </row>
    <row r="64" spans="1:24" x14ac:dyDescent="0.35">
      <c r="A64" s="82"/>
      <c r="B64" s="18" t="s">
        <v>77</v>
      </c>
      <c r="C64" s="30">
        <f>AVERAGE(C58:C62)</f>
        <v>0.2</v>
      </c>
      <c r="D64" s="66">
        <f t="shared" ref="D64:I64" si="48">AVERAGE(D58:D62)</f>
        <v>0.6</v>
      </c>
      <c r="E64" s="66">
        <f t="shared" si="48"/>
        <v>0.8</v>
      </c>
      <c r="F64" s="66">
        <f t="shared" si="48"/>
        <v>14.6</v>
      </c>
      <c r="G64" s="66">
        <f t="shared" si="48"/>
        <v>12.4</v>
      </c>
      <c r="H64" s="66">
        <f t="shared" si="48"/>
        <v>0.8</v>
      </c>
      <c r="I64" s="66">
        <f t="shared" si="48"/>
        <v>0.6</v>
      </c>
      <c r="J64" s="67"/>
      <c r="K64" s="57"/>
      <c r="L64" s="18" t="s">
        <v>77</v>
      </c>
      <c r="M64" s="30">
        <f>AVERAGE(M58:M62)</f>
        <v>0</v>
      </c>
      <c r="N64" s="66">
        <f t="shared" ref="N64:P64" si="49">AVERAGE(N58:N62)</f>
        <v>26.2</v>
      </c>
      <c r="O64" s="66">
        <f t="shared" si="49"/>
        <v>3.4</v>
      </c>
      <c r="P64" s="24">
        <f t="shared" si="49"/>
        <v>0.4</v>
      </c>
      <c r="Q64" s="67"/>
      <c r="S64" s="18" t="s">
        <v>77</v>
      </c>
      <c r="T64" s="66">
        <f>AVERAGE(T58:T62)</f>
        <v>0</v>
      </c>
      <c r="U64" s="66">
        <f t="shared" ref="U64:W64" si="50">AVERAGE(U58:U62)</f>
        <v>4.8</v>
      </c>
      <c r="V64" s="66">
        <f t="shared" si="50"/>
        <v>23</v>
      </c>
      <c r="W64" s="66">
        <f t="shared" si="50"/>
        <v>2.2000000000000002</v>
      </c>
      <c r="X64" s="67"/>
    </row>
    <row r="65" spans="1:24" x14ac:dyDescent="0.35">
      <c r="A65" s="82"/>
      <c r="B65" s="18" t="s">
        <v>78</v>
      </c>
      <c r="C65" s="78">
        <f>STDEV(C58:C62)</f>
        <v>0.44721359549995793</v>
      </c>
      <c r="D65" s="79">
        <f t="shared" ref="D65:I65" si="51">STDEV(D58:D62)</f>
        <v>0.54772255750516607</v>
      </c>
      <c r="E65" s="79">
        <f t="shared" si="51"/>
        <v>0.44721359549995787</v>
      </c>
      <c r="F65" s="79">
        <f t="shared" si="51"/>
        <v>6.5038450166036403</v>
      </c>
      <c r="G65" s="79">
        <f t="shared" si="51"/>
        <v>6.188699378706322</v>
      </c>
      <c r="H65" s="79">
        <f t="shared" si="51"/>
        <v>1.7888543819998317</v>
      </c>
      <c r="I65" s="79">
        <f t="shared" si="51"/>
        <v>0.89442719099991586</v>
      </c>
      <c r="J65" s="67"/>
      <c r="K65" s="57"/>
      <c r="L65" s="18" t="s">
        <v>78</v>
      </c>
      <c r="M65" s="78">
        <f>STDEV(M58:M62)</f>
        <v>0</v>
      </c>
      <c r="N65" s="79">
        <f t="shared" ref="N65:W65" si="52">STDEV(N58:N62)</f>
        <v>1.3038404810405297</v>
      </c>
      <c r="O65" s="79">
        <f t="shared" si="52"/>
        <v>1.1401754250991383</v>
      </c>
      <c r="P65" s="80">
        <f t="shared" si="52"/>
        <v>0.54772255750516607</v>
      </c>
      <c r="Q65" s="77"/>
      <c r="R65" s="74"/>
      <c r="S65" s="18" t="s">
        <v>78</v>
      </c>
      <c r="T65" s="74">
        <f t="shared" si="52"/>
        <v>0</v>
      </c>
      <c r="U65" s="74">
        <f t="shared" si="52"/>
        <v>2.8635642126552705</v>
      </c>
      <c r="V65" s="74">
        <f t="shared" si="52"/>
        <v>4.8476798574163293</v>
      </c>
      <c r="W65" s="74">
        <f t="shared" si="52"/>
        <v>2.2803508501982761</v>
      </c>
      <c r="X65" s="77"/>
    </row>
    <row r="66" spans="1:24" x14ac:dyDescent="0.35">
      <c r="A66" s="81">
        <v>41</v>
      </c>
      <c r="B66" s="68" t="s">
        <v>61</v>
      </c>
      <c r="C66" s="5">
        <v>0</v>
      </c>
      <c r="D66" s="6">
        <v>1</v>
      </c>
      <c r="E66" s="6">
        <v>0</v>
      </c>
      <c r="F66" s="6">
        <v>6</v>
      </c>
      <c r="G66" s="6">
        <v>19</v>
      </c>
      <c r="H66" s="6">
        <v>4</v>
      </c>
      <c r="I66" s="6">
        <v>0</v>
      </c>
      <c r="J66" s="17">
        <f>SUM(C66:I66)</f>
        <v>30</v>
      </c>
      <c r="K66" s="57"/>
      <c r="L66" s="68" t="s">
        <v>61</v>
      </c>
      <c r="M66" s="5">
        <v>1</v>
      </c>
      <c r="N66" s="6">
        <v>28</v>
      </c>
      <c r="O66" s="6">
        <v>1</v>
      </c>
      <c r="P66" s="6">
        <v>0</v>
      </c>
      <c r="Q66" s="17">
        <f>SUM(M66:P66)</f>
        <v>30</v>
      </c>
      <c r="S66" s="68" t="s">
        <v>61</v>
      </c>
      <c r="T66" s="3">
        <v>0</v>
      </c>
      <c r="U66" s="3">
        <v>8</v>
      </c>
      <c r="V66" s="3">
        <v>21</v>
      </c>
      <c r="W66" s="3">
        <v>1</v>
      </c>
      <c r="X66" s="17">
        <f>SUM(T66:W66)</f>
        <v>30</v>
      </c>
    </row>
    <row r="67" spans="1:24" x14ac:dyDescent="0.35">
      <c r="A67" s="82">
        <v>42</v>
      </c>
      <c r="B67" s="69" t="s">
        <v>61</v>
      </c>
      <c r="C67" s="5">
        <v>0</v>
      </c>
      <c r="D67" s="6">
        <v>0</v>
      </c>
      <c r="E67" s="6">
        <v>1</v>
      </c>
      <c r="F67" s="6">
        <v>10</v>
      </c>
      <c r="G67" s="6">
        <v>7</v>
      </c>
      <c r="H67" s="6">
        <v>10</v>
      </c>
      <c r="I67" s="6">
        <v>2</v>
      </c>
      <c r="J67" s="67">
        <f>SUM(C67:I67)</f>
        <v>30</v>
      </c>
      <c r="K67" s="57"/>
      <c r="L67" s="69" t="s">
        <v>61</v>
      </c>
      <c r="M67" s="5">
        <v>0</v>
      </c>
      <c r="N67" s="6">
        <v>25</v>
      </c>
      <c r="O67" s="6">
        <v>2</v>
      </c>
      <c r="P67" s="6">
        <v>3</v>
      </c>
      <c r="Q67" s="67">
        <f>SUM(M67:P67)</f>
        <v>30</v>
      </c>
      <c r="S67" s="69" t="s">
        <v>61</v>
      </c>
      <c r="T67" s="6">
        <v>1</v>
      </c>
      <c r="U67" s="6">
        <v>9</v>
      </c>
      <c r="V67" s="6">
        <v>20</v>
      </c>
      <c r="W67" s="6">
        <v>0</v>
      </c>
      <c r="X67" s="67">
        <f>SUM(T67:W67)</f>
        <v>30</v>
      </c>
    </row>
    <row r="68" spans="1:24" x14ac:dyDescent="0.35">
      <c r="A68" s="82">
        <v>43</v>
      </c>
      <c r="B68" s="69" t="s">
        <v>61</v>
      </c>
      <c r="C68" s="5">
        <v>0</v>
      </c>
      <c r="D68" s="6">
        <v>0</v>
      </c>
      <c r="E68" s="6">
        <v>1</v>
      </c>
      <c r="F68" s="6">
        <v>10</v>
      </c>
      <c r="G68" s="6">
        <v>8</v>
      </c>
      <c r="H68" s="6">
        <v>9</v>
      </c>
      <c r="I68" s="6">
        <v>2</v>
      </c>
      <c r="J68" s="67">
        <f>SUM(C68:I68)</f>
        <v>30</v>
      </c>
      <c r="K68" s="57"/>
      <c r="L68" s="69" t="s">
        <v>61</v>
      </c>
      <c r="M68" s="5">
        <v>0</v>
      </c>
      <c r="N68" s="6">
        <v>30</v>
      </c>
      <c r="O68" s="6">
        <v>0</v>
      </c>
      <c r="P68" s="6">
        <v>0</v>
      </c>
      <c r="Q68" s="67">
        <f>SUM(M68:P68)</f>
        <v>30</v>
      </c>
      <c r="S68" s="69" t="s">
        <v>61</v>
      </c>
      <c r="T68" s="6">
        <v>0</v>
      </c>
      <c r="U68" s="6">
        <v>10</v>
      </c>
      <c r="V68" s="6">
        <v>20</v>
      </c>
      <c r="W68" s="6">
        <v>0</v>
      </c>
      <c r="X68" s="67">
        <f>SUM(T68:W68)</f>
        <v>30</v>
      </c>
    </row>
    <row r="69" spans="1:24" x14ac:dyDescent="0.35">
      <c r="A69" s="82">
        <v>44</v>
      </c>
      <c r="B69" s="69" t="s">
        <v>61</v>
      </c>
      <c r="C69" s="5">
        <v>0</v>
      </c>
      <c r="D69" s="6">
        <v>0</v>
      </c>
      <c r="E69" s="6">
        <v>1</v>
      </c>
      <c r="F69" s="6">
        <v>3</v>
      </c>
      <c r="G69" s="6">
        <v>24</v>
      </c>
      <c r="H69" s="6">
        <v>0</v>
      </c>
      <c r="I69" s="6">
        <v>2</v>
      </c>
      <c r="J69" s="67">
        <f>SUM(C69:I69)</f>
        <v>30</v>
      </c>
      <c r="K69" s="57"/>
      <c r="L69" s="69" t="s">
        <v>61</v>
      </c>
      <c r="M69" s="5">
        <v>0</v>
      </c>
      <c r="N69" s="6">
        <v>28</v>
      </c>
      <c r="O69" s="6">
        <v>2</v>
      </c>
      <c r="P69" s="6">
        <v>0</v>
      </c>
      <c r="Q69" s="67">
        <f>SUM(M69:P69)</f>
        <v>30</v>
      </c>
      <c r="S69" s="69" t="s">
        <v>61</v>
      </c>
      <c r="T69" s="6">
        <v>0</v>
      </c>
      <c r="U69" s="6">
        <v>15</v>
      </c>
      <c r="V69" s="6">
        <v>12</v>
      </c>
      <c r="W69" s="6">
        <v>3</v>
      </c>
      <c r="X69" s="67">
        <f>SUM(T69:W69)</f>
        <v>30</v>
      </c>
    </row>
    <row r="70" spans="1:24" x14ac:dyDescent="0.35">
      <c r="A70" s="83">
        <v>45</v>
      </c>
      <c r="B70" s="70" t="s">
        <v>61</v>
      </c>
      <c r="C70" s="9">
        <v>0</v>
      </c>
      <c r="D70" s="10">
        <v>2</v>
      </c>
      <c r="E70" s="10">
        <v>0</v>
      </c>
      <c r="F70" s="10">
        <v>4</v>
      </c>
      <c r="G70" s="10">
        <v>23</v>
      </c>
      <c r="H70" s="10">
        <v>1</v>
      </c>
      <c r="I70" s="10">
        <v>0</v>
      </c>
      <c r="J70" s="13">
        <f>SUM(C70:I70)</f>
        <v>30</v>
      </c>
      <c r="K70" s="57"/>
      <c r="L70" s="70" t="s">
        <v>61</v>
      </c>
      <c r="M70" s="5">
        <v>1</v>
      </c>
      <c r="N70" s="6">
        <v>29</v>
      </c>
      <c r="O70" s="6">
        <v>0</v>
      </c>
      <c r="P70" s="6">
        <v>0</v>
      </c>
      <c r="Q70" s="13">
        <f>SUM(M70:P70)</f>
        <v>30</v>
      </c>
      <c r="S70" s="70" t="s">
        <v>61</v>
      </c>
      <c r="T70" s="10">
        <v>0</v>
      </c>
      <c r="U70" s="10">
        <v>26</v>
      </c>
      <c r="V70" s="10">
        <v>4</v>
      </c>
      <c r="W70" s="10">
        <v>0</v>
      </c>
      <c r="X70" s="13">
        <f>SUM(T70:W70)</f>
        <v>30</v>
      </c>
    </row>
    <row r="71" spans="1:24" x14ac:dyDescent="0.35">
      <c r="A71" s="82"/>
      <c r="B71" s="18" t="s">
        <v>68</v>
      </c>
      <c r="C71" s="8">
        <f>SUM(C66:C70)</f>
        <v>0</v>
      </c>
      <c r="D71" s="65">
        <f t="shared" ref="D71:J71" si="53">SUM(D66:D70)</f>
        <v>3</v>
      </c>
      <c r="E71" s="65">
        <f t="shared" si="53"/>
        <v>3</v>
      </c>
      <c r="F71" s="65">
        <f t="shared" si="53"/>
        <v>33</v>
      </c>
      <c r="G71" s="65">
        <f t="shared" si="53"/>
        <v>81</v>
      </c>
      <c r="H71" s="65">
        <f t="shared" si="53"/>
        <v>24</v>
      </c>
      <c r="I71" s="65">
        <f t="shared" si="53"/>
        <v>6</v>
      </c>
      <c r="J71" s="67">
        <f t="shared" si="53"/>
        <v>150</v>
      </c>
      <c r="K71" s="57"/>
      <c r="L71" s="18" t="s">
        <v>68</v>
      </c>
      <c r="M71" s="8">
        <f>SUM(M66:M70)</f>
        <v>2</v>
      </c>
      <c r="N71" s="65">
        <f>SUM(N66:N70)</f>
        <v>140</v>
      </c>
      <c r="O71" s="65">
        <f>SUM(O66:O70)</f>
        <v>5</v>
      </c>
      <c r="P71" s="62">
        <f>SUM(P66:P70)</f>
        <v>3</v>
      </c>
      <c r="Q71" s="67">
        <f>SUM(Q66:Q70)</f>
        <v>150</v>
      </c>
      <c r="S71" s="18" t="s">
        <v>68</v>
      </c>
      <c r="T71" s="66">
        <f>SUM(T66:T70)</f>
        <v>1</v>
      </c>
      <c r="U71" s="66">
        <f>SUM(U66:U70)</f>
        <v>68</v>
      </c>
      <c r="V71" s="66">
        <f>SUM(V66:V70)</f>
        <v>77</v>
      </c>
      <c r="W71" s="66">
        <f>SUM(W66:W70)</f>
        <v>4</v>
      </c>
      <c r="X71" s="67">
        <f>SUM(X66:X70)</f>
        <v>150</v>
      </c>
    </row>
    <row r="72" spans="1:24" x14ac:dyDescent="0.35">
      <c r="A72" s="82"/>
      <c r="B72" s="18" t="s">
        <v>77</v>
      </c>
      <c r="C72" s="30">
        <f>AVERAGE(C66:C70)</f>
        <v>0</v>
      </c>
      <c r="D72" s="66">
        <f t="shared" ref="D72:I72" si="54">AVERAGE(D66:D70)</f>
        <v>0.6</v>
      </c>
      <c r="E72" s="66">
        <f t="shared" si="54"/>
        <v>0.6</v>
      </c>
      <c r="F72" s="66">
        <f t="shared" si="54"/>
        <v>6.6</v>
      </c>
      <c r="G72" s="66">
        <f t="shared" si="54"/>
        <v>16.2</v>
      </c>
      <c r="H72" s="66">
        <f t="shared" si="54"/>
        <v>4.8</v>
      </c>
      <c r="I72" s="66">
        <f t="shared" si="54"/>
        <v>1.2</v>
      </c>
      <c r="J72" s="67"/>
      <c r="K72" s="57"/>
      <c r="L72" s="18" t="s">
        <v>77</v>
      </c>
      <c r="M72" s="30">
        <f>AVERAGE(M66:M70)</f>
        <v>0.4</v>
      </c>
      <c r="N72" s="66">
        <f t="shared" ref="N72:P72" si="55">AVERAGE(N66:N70)</f>
        <v>28</v>
      </c>
      <c r="O72" s="66">
        <f t="shared" si="55"/>
        <v>1</v>
      </c>
      <c r="P72" s="24">
        <f t="shared" si="55"/>
        <v>0.6</v>
      </c>
      <c r="Q72" s="67"/>
      <c r="S72" s="18" t="s">
        <v>77</v>
      </c>
      <c r="T72" s="66">
        <f>AVERAGE(T66:T70)</f>
        <v>0.2</v>
      </c>
      <c r="U72" s="66">
        <f t="shared" ref="U72:W72" si="56">AVERAGE(U66:U70)</f>
        <v>13.6</v>
      </c>
      <c r="V72" s="66">
        <f t="shared" si="56"/>
        <v>15.4</v>
      </c>
      <c r="W72" s="66">
        <f t="shared" si="56"/>
        <v>0.8</v>
      </c>
      <c r="X72" s="67"/>
    </row>
    <row r="73" spans="1:24" x14ac:dyDescent="0.35">
      <c r="A73" s="82"/>
      <c r="B73" s="18" t="s">
        <v>78</v>
      </c>
      <c r="C73" s="78">
        <f>STDEV(C66:C70)</f>
        <v>0</v>
      </c>
      <c r="D73" s="79">
        <f t="shared" ref="D73:I73" si="57">STDEV(D66:D70)</f>
        <v>0.89442719099991586</v>
      </c>
      <c r="E73" s="79">
        <f t="shared" si="57"/>
        <v>0.54772255750516607</v>
      </c>
      <c r="F73" s="79">
        <f t="shared" si="57"/>
        <v>3.2863353450309964</v>
      </c>
      <c r="G73" s="79">
        <f t="shared" si="57"/>
        <v>8.1670067956381658</v>
      </c>
      <c r="H73" s="79">
        <f t="shared" si="57"/>
        <v>4.5497252664309302</v>
      </c>
      <c r="I73" s="79">
        <f t="shared" si="57"/>
        <v>1.0954451150103321</v>
      </c>
      <c r="J73" s="67"/>
      <c r="K73" s="57"/>
      <c r="L73" s="18" t="s">
        <v>78</v>
      </c>
      <c r="M73" s="78">
        <f>STDEV(M66:M70)</f>
        <v>0.54772255750516607</v>
      </c>
      <c r="N73" s="79">
        <f t="shared" ref="N73:W73" si="58">STDEV(N66:N70)</f>
        <v>1.8708286933869707</v>
      </c>
      <c r="O73" s="79">
        <f t="shared" si="58"/>
        <v>1</v>
      </c>
      <c r="P73" s="80">
        <f t="shared" si="58"/>
        <v>1.3416407864998738</v>
      </c>
      <c r="Q73" s="77"/>
      <c r="R73" s="73"/>
      <c r="S73" s="18" t="s">
        <v>78</v>
      </c>
      <c r="T73" s="74">
        <f t="shared" si="58"/>
        <v>0.44721359549995793</v>
      </c>
      <c r="U73" s="74">
        <f t="shared" si="58"/>
        <v>7.4363969770312837</v>
      </c>
      <c r="V73" s="74">
        <f t="shared" si="58"/>
        <v>7.3348483283568999</v>
      </c>
      <c r="W73" s="74">
        <f t="shared" si="58"/>
        <v>1.3038404810405297</v>
      </c>
      <c r="X73" s="67"/>
    </row>
    <row r="74" spans="1:24" x14ac:dyDescent="0.35">
      <c r="A74" s="81">
        <v>46</v>
      </c>
      <c r="B74" s="68" t="s">
        <v>73</v>
      </c>
      <c r="C74" s="5">
        <v>1</v>
      </c>
      <c r="D74" s="6">
        <v>0</v>
      </c>
      <c r="E74" s="6">
        <v>1</v>
      </c>
      <c r="F74" s="6">
        <v>12</v>
      </c>
      <c r="G74" s="6">
        <v>15</v>
      </c>
      <c r="H74" s="6">
        <v>1</v>
      </c>
      <c r="I74" s="6">
        <v>0</v>
      </c>
      <c r="J74" s="17">
        <f>SUM(C74:I74)</f>
        <v>30</v>
      </c>
      <c r="K74" s="57"/>
      <c r="L74" s="68" t="s">
        <v>73</v>
      </c>
      <c r="M74" s="5">
        <v>1</v>
      </c>
      <c r="N74" s="6">
        <v>25</v>
      </c>
      <c r="O74" s="6">
        <v>4</v>
      </c>
      <c r="P74" s="7">
        <v>0</v>
      </c>
      <c r="Q74" s="17">
        <f>SUM(M74:P74)</f>
        <v>30</v>
      </c>
      <c r="S74" s="2" t="s">
        <v>73</v>
      </c>
      <c r="T74" s="2">
        <v>1</v>
      </c>
      <c r="U74" s="3">
        <v>10</v>
      </c>
      <c r="V74" s="3">
        <v>11</v>
      </c>
      <c r="W74" s="3">
        <v>8</v>
      </c>
      <c r="X74" s="17">
        <f t="shared" ref="X74:X79" si="59">SUM(T74:W74)</f>
        <v>30</v>
      </c>
    </row>
    <row r="75" spans="1:24" x14ac:dyDescent="0.35">
      <c r="A75" s="82">
        <v>47</v>
      </c>
      <c r="B75" s="69" t="s">
        <v>73</v>
      </c>
      <c r="C75" s="5">
        <v>1</v>
      </c>
      <c r="D75" s="6">
        <v>0</v>
      </c>
      <c r="E75" s="6">
        <v>5</v>
      </c>
      <c r="F75" s="6">
        <v>15</v>
      </c>
      <c r="G75" s="6">
        <v>9</v>
      </c>
      <c r="H75" s="6">
        <v>0</v>
      </c>
      <c r="I75" s="6">
        <v>0</v>
      </c>
      <c r="J75" s="67">
        <f>SUM(C75:I75)</f>
        <v>30</v>
      </c>
      <c r="K75" s="57"/>
      <c r="L75" s="69" t="s">
        <v>73</v>
      </c>
      <c r="M75" s="5">
        <v>0</v>
      </c>
      <c r="N75" s="6">
        <v>25</v>
      </c>
      <c r="O75" s="6">
        <v>4</v>
      </c>
      <c r="P75" s="7">
        <v>1</v>
      </c>
      <c r="Q75" s="67">
        <f>SUM(M75:P75)</f>
        <v>30</v>
      </c>
      <c r="S75" s="5" t="s">
        <v>73</v>
      </c>
      <c r="T75" s="5">
        <v>0</v>
      </c>
      <c r="U75" s="6">
        <v>9</v>
      </c>
      <c r="V75" s="6">
        <v>15</v>
      </c>
      <c r="W75" s="6">
        <v>6</v>
      </c>
      <c r="X75" s="67">
        <f t="shared" si="59"/>
        <v>30</v>
      </c>
    </row>
    <row r="76" spans="1:24" x14ac:dyDescent="0.35">
      <c r="A76" s="82">
        <v>48</v>
      </c>
      <c r="B76" s="69" t="s">
        <v>73</v>
      </c>
      <c r="C76" s="5">
        <v>1</v>
      </c>
      <c r="D76" s="6">
        <v>0</v>
      </c>
      <c r="E76" s="6">
        <v>0</v>
      </c>
      <c r="F76" s="6">
        <v>10</v>
      </c>
      <c r="G76" s="6">
        <v>15</v>
      </c>
      <c r="H76" s="6">
        <v>4</v>
      </c>
      <c r="I76" s="6">
        <v>0</v>
      </c>
      <c r="J76" s="67">
        <f>SUM(C76:I76)</f>
        <v>30</v>
      </c>
      <c r="K76" s="57"/>
      <c r="L76" s="69" t="s">
        <v>73</v>
      </c>
      <c r="M76" s="5">
        <v>1</v>
      </c>
      <c r="N76" s="6">
        <v>24</v>
      </c>
      <c r="O76" s="6">
        <v>4</v>
      </c>
      <c r="P76" s="7">
        <v>1</v>
      </c>
      <c r="Q76" s="67">
        <f>SUM(M76:P76)</f>
        <v>30</v>
      </c>
      <c r="S76" s="5" t="s">
        <v>73</v>
      </c>
      <c r="T76" s="5">
        <v>1</v>
      </c>
      <c r="U76" s="6">
        <v>12</v>
      </c>
      <c r="V76" s="6">
        <v>14</v>
      </c>
      <c r="W76" s="6">
        <v>3</v>
      </c>
      <c r="X76" s="67">
        <f t="shared" si="59"/>
        <v>30</v>
      </c>
    </row>
    <row r="77" spans="1:24" x14ac:dyDescent="0.35">
      <c r="A77" s="82">
        <v>49</v>
      </c>
      <c r="B77" s="69" t="s">
        <v>73</v>
      </c>
      <c r="C77" s="5">
        <v>1</v>
      </c>
      <c r="D77" s="6">
        <v>1</v>
      </c>
      <c r="E77" s="6">
        <v>0</v>
      </c>
      <c r="F77" s="6">
        <v>5</v>
      </c>
      <c r="G77" s="6">
        <v>19</v>
      </c>
      <c r="H77" s="6">
        <v>1</v>
      </c>
      <c r="I77" s="6">
        <v>3</v>
      </c>
      <c r="J77" s="67">
        <f>SUM(C77:I77)</f>
        <v>30</v>
      </c>
      <c r="K77" s="57"/>
      <c r="L77" s="69" t="s">
        <v>73</v>
      </c>
      <c r="M77" s="5">
        <v>1</v>
      </c>
      <c r="N77" s="6">
        <v>23</v>
      </c>
      <c r="O77" s="6">
        <v>4</v>
      </c>
      <c r="P77" s="7">
        <v>2</v>
      </c>
      <c r="Q77" s="67">
        <f>SUM(M77:P77)</f>
        <v>30</v>
      </c>
      <c r="S77" s="5" t="s">
        <v>73</v>
      </c>
      <c r="T77" s="5">
        <v>1</v>
      </c>
      <c r="U77" s="6">
        <v>3</v>
      </c>
      <c r="V77" s="6">
        <v>22</v>
      </c>
      <c r="W77" s="6">
        <v>4</v>
      </c>
      <c r="X77" s="67">
        <f t="shared" si="59"/>
        <v>30</v>
      </c>
    </row>
    <row r="78" spans="1:24" x14ac:dyDescent="0.35">
      <c r="A78" s="83">
        <v>50</v>
      </c>
      <c r="B78" s="70" t="s">
        <v>73</v>
      </c>
      <c r="C78" s="9">
        <v>1</v>
      </c>
      <c r="D78" s="10">
        <v>0</v>
      </c>
      <c r="E78" s="10">
        <v>0</v>
      </c>
      <c r="F78" s="10">
        <v>18</v>
      </c>
      <c r="G78" s="10">
        <v>7</v>
      </c>
      <c r="H78" s="10">
        <v>1</v>
      </c>
      <c r="I78" s="10">
        <v>3</v>
      </c>
      <c r="J78" s="13">
        <f>SUM(C78:I78)</f>
        <v>30</v>
      </c>
      <c r="K78" s="57"/>
      <c r="L78" s="70" t="s">
        <v>73</v>
      </c>
      <c r="M78" s="9">
        <v>1</v>
      </c>
      <c r="N78" s="10">
        <v>25</v>
      </c>
      <c r="O78" s="10">
        <v>4</v>
      </c>
      <c r="P78" s="12">
        <v>0</v>
      </c>
      <c r="Q78" s="67">
        <f>SUM(M78:P78)</f>
        <v>30</v>
      </c>
      <c r="S78" s="9" t="s">
        <v>73</v>
      </c>
      <c r="T78" s="9">
        <v>0</v>
      </c>
      <c r="U78" s="10">
        <v>11</v>
      </c>
      <c r="V78" s="10">
        <v>10</v>
      </c>
      <c r="W78" s="10">
        <v>9</v>
      </c>
      <c r="X78" s="13">
        <f t="shared" si="59"/>
        <v>30</v>
      </c>
    </row>
    <row r="79" spans="1:24" x14ac:dyDescent="0.35">
      <c r="A79" s="72"/>
      <c r="B79" s="22" t="s">
        <v>68</v>
      </c>
      <c r="C79" s="8">
        <f>SUM(C74:C78)</f>
        <v>5</v>
      </c>
      <c r="D79" s="65">
        <f t="shared" ref="D79:J79" si="60">SUM(D74:D78)</f>
        <v>1</v>
      </c>
      <c r="E79" s="65">
        <f t="shared" si="60"/>
        <v>6</v>
      </c>
      <c r="F79" s="65">
        <f t="shared" si="60"/>
        <v>60</v>
      </c>
      <c r="G79" s="65">
        <f t="shared" si="60"/>
        <v>65</v>
      </c>
      <c r="H79" s="65">
        <f t="shared" si="60"/>
        <v>7</v>
      </c>
      <c r="I79" s="65">
        <f t="shared" si="60"/>
        <v>6</v>
      </c>
      <c r="J79" s="67">
        <f t="shared" si="60"/>
        <v>150</v>
      </c>
      <c r="K79" s="57"/>
      <c r="L79" s="22" t="s">
        <v>68</v>
      </c>
      <c r="M79" s="8">
        <f>SUM(M74:M78)</f>
        <v>4</v>
      </c>
      <c r="N79" s="65">
        <f>SUM(N74:N78)</f>
        <v>122</v>
      </c>
      <c r="O79" s="65">
        <f>SUM(O74:O78)</f>
        <v>20</v>
      </c>
      <c r="P79" s="65">
        <f>SUM(P74:P78)</f>
        <v>4</v>
      </c>
      <c r="Q79" s="17">
        <f>SUM(Q74:Q78)</f>
        <v>150</v>
      </c>
      <c r="R79" s="61"/>
      <c r="S79" s="75" t="s">
        <v>68</v>
      </c>
      <c r="T79" s="8">
        <f>SUM(T74:T78)</f>
        <v>3</v>
      </c>
      <c r="U79" s="65">
        <f>SUM(U74:U78)</f>
        <v>45</v>
      </c>
      <c r="V79" s="65">
        <f>SUM(V74:V78)</f>
        <v>72</v>
      </c>
      <c r="W79" s="65">
        <f>SUM(W74:W78)</f>
        <v>30</v>
      </c>
      <c r="X79" s="17">
        <f t="shared" si="59"/>
        <v>150</v>
      </c>
    </row>
    <row r="80" spans="1:24" x14ac:dyDescent="0.35">
      <c r="A80" s="51"/>
      <c r="B80" s="18" t="s">
        <v>77</v>
      </c>
      <c r="C80" s="30">
        <f>AVERAGE(C74:C78)</f>
        <v>1</v>
      </c>
      <c r="D80" s="66">
        <f t="shared" ref="D80:I80" si="61">AVERAGE(D74:D78)</f>
        <v>0.2</v>
      </c>
      <c r="E80" s="66">
        <f t="shared" si="61"/>
        <v>1.2</v>
      </c>
      <c r="F80" s="66">
        <f t="shared" si="61"/>
        <v>12</v>
      </c>
      <c r="G80" s="66">
        <f t="shared" si="61"/>
        <v>13</v>
      </c>
      <c r="H80" s="66">
        <f t="shared" si="61"/>
        <v>1.4</v>
      </c>
      <c r="I80" s="66">
        <f t="shared" si="61"/>
        <v>1.2</v>
      </c>
      <c r="J80" s="67"/>
      <c r="K80" s="57"/>
      <c r="L80" s="18" t="s">
        <v>77</v>
      </c>
      <c r="M80" s="30">
        <f>AVERAGE(M74:M78)</f>
        <v>0.8</v>
      </c>
      <c r="N80" s="66">
        <f t="shared" ref="N80:Q80" si="62">AVERAGE(N74:N78)</f>
        <v>24.4</v>
      </c>
      <c r="O80" s="66">
        <f t="shared" si="62"/>
        <v>4</v>
      </c>
      <c r="P80" s="66">
        <f t="shared" si="62"/>
        <v>0.8</v>
      </c>
      <c r="Q80" s="67">
        <f t="shared" si="62"/>
        <v>30</v>
      </c>
      <c r="R80" s="61"/>
      <c r="S80" s="31" t="s">
        <v>77</v>
      </c>
      <c r="T80" s="30">
        <f>AVERAGE(T74:T78)</f>
        <v>0.6</v>
      </c>
      <c r="U80" s="66">
        <f t="shared" ref="U80:W80" si="63">AVERAGE(U74:U78)</f>
        <v>9</v>
      </c>
      <c r="V80" s="66">
        <f t="shared" si="63"/>
        <v>14.4</v>
      </c>
      <c r="W80" s="66">
        <f t="shared" si="63"/>
        <v>6</v>
      </c>
      <c r="X80" s="67"/>
    </row>
    <row r="81" spans="1:24" x14ac:dyDescent="0.35">
      <c r="A81" s="49"/>
      <c r="B81" s="71" t="s">
        <v>78</v>
      </c>
      <c r="C81" s="78">
        <f>STDEV(C74:C78)</f>
        <v>0</v>
      </c>
      <c r="D81" s="79">
        <f t="shared" ref="D81:I81" si="64">STDEV(D74:D78)</f>
        <v>0.44721359549995793</v>
      </c>
      <c r="E81" s="79">
        <f t="shared" si="64"/>
        <v>2.16794833886788</v>
      </c>
      <c r="F81" s="79">
        <f t="shared" si="64"/>
        <v>4.9497474683058327</v>
      </c>
      <c r="G81" s="79">
        <f t="shared" si="64"/>
        <v>4.8989794855663558</v>
      </c>
      <c r="H81" s="79">
        <f t="shared" si="64"/>
        <v>1.51657508881031</v>
      </c>
      <c r="I81" s="79">
        <f t="shared" si="64"/>
        <v>1.6431676725154984</v>
      </c>
      <c r="J81" s="13"/>
      <c r="K81" s="57"/>
      <c r="L81" s="71" t="s">
        <v>78</v>
      </c>
      <c r="M81" s="78">
        <f>STDEV(M74:M78)</f>
        <v>0.44721359549995787</v>
      </c>
      <c r="N81" s="79">
        <f t="shared" ref="N81:W81" si="65">STDEV(N74:N78)</f>
        <v>0.89442719099991586</v>
      </c>
      <c r="O81" s="79">
        <f t="shared" si="65"/>
        <v>0</v>
      </c>
      <c r="P81" s="79">
        <f t="shared" si="65"/>
        <v>0.83666002653407556</v>
      </c>
      <c r="Q81" s="85"/>
      <c r="R81" s="86"/>
      <c r="S81" s="76" t="s">
        <v>78</v>
      </c>
      <c r="T81" s="78">
        <f t="shared" si="65"/>
        <v>0.54772255750516607</v>
      </c>
      <c r="U81" s="79">
        <f t="shared" si="65"/>
        <v>3.5355339059327378</v>
      </c>
      <c r="V81" s="79">
        <f t="shared" si="65"/>
        <v>4.7222875812470395</v>
      </c>
      <c r="W81" s="79">
        <f t="shared" si="65"/>
        <v>2.5495097567963922</v>
      </c>
      <c r="X81" s="85"/>
    </row>
    <row r="82" spans="1:24" x14ac:dyDescent="0.35">
      <c r="A82" s="49"/>
      <c r="B82" s="6"/>
    </row>
    <row r="83" spans="1:24" x14ac:dyDescent="0.35">
      <c r="A83" s="49"/>
      <c r="B83" s="6"/>
    </row>
    <row r="84" spans="1:24" x14ac:dyDescent="0.35">
      <c r="A84" s="49"/>
      <c r="B84" s="6"/>
    </row>
    <row r="85" spans="1:24" x14ac:dyDescent="0.35">
      <c r="A85" s="49"/>
      <c r="B85" s="6"/>
    </row>
    <row r="86" spans="1:24" x14ac:dyDescent="0.35">
      <c r="A86" s="51"/>
      <c r="B86" s="6"/>
    </row>
    <row r="87" spans="1:24" x14ac:dyDescent="0.35">
      <c r="A87" s="52"/>
      <c r="B87" s="6"/>
    </row>
    <row r="88" spans="1:24" x14ac:dyDescent="0.35">
      <c r="A88" s="52"/>
      <c r="B88" s="6"/>
    </row>
    <row r="89" spans="1:24" x14ac:dyDescent="0.35">
      <c r="A89" s="49"/>
      <c r="B89" s="6"/>
    </row>
    <row r="90" spans="1:24" x14ac:dyDescent="0.35">
      <c r="A90" s="49"/>
      <c r="B90" s="6"/>
    </row>
    <row r="91" spans="1:24" x14ac:dyDescent="0.35">
      <c r="A91" s="49"/>
      <c r="B91" s="6"/>
    </row>
    <row r="96" spans="1:24" x14ac:dyDescent="0.35">
      <c r="A96" s="49"/>
      <c r="B96" s="6"/>
    </row>
    <row r="97" spans="1:2" x14ac:dyDescent="0.35">
      <c r="A97" s="49"/>
      <c r="B97" s="6"/>
    </row>
    <row r="98" spans="1:2" x14ac:dyDescent="0.35">
      <c r="A98" s="49"/>
      <c r="B98" s="6"/>
    </row>
    <row r="99" spans="1:2" x14ac:dyDescent="0.35">
      <c r="A99" s="52"/>
      <c r="B99" s="6"/>
    </row>
    <row r="100" spans="1:2" x14ac:dyDescent="0.35">
      <c r="A100" s="49"/>
      <c r="B100" s="6"/>
    </row>
    <row r="101" spans="1:2" x14ac:dyDescent="0.35">
      <c r="A101" s="49"/>
      <c r="B101" s="6"/>
    </row>
    <row r="106" spans="1:2" x14ac:dyDescent="0.35">
      <c r="A106" s="49"/>
    </row>
    <row r="107" spans="1:2" x14ac:dyDescent="0.35">
      <c r="A107" s="49"/>
    </row>
    <row r="108" spans="1:2" x14ac:dyDescent="0.35">
      <c r="A108" s="49"/>
    </row>
    <row r="109" spans="1:2" x14ac:dyDescent="0.35">
      <c r="A109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conditions</vt:lpstr>
      <vt:lpstr>Counts </vt:lpstr>
    </vt:vector>
  </TitlesOfParts>
  <Company>Southern Cross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kbrown1</dc:creator>
  <cp:lastModifiedBy>Yezhou Wang</cp:lastModifiedBy>
  <dcterms:created xsi:type="dcterms:W3CDTF">2014-10-30T02:41:07Z</dcterms:created>
  <dcterms:modified xsi:type="dcterms:W3CDTF">2022-04-24T02:13:08Z</dcterms:modified>
</cp:coreProperties>
</file>