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8DE3224-FFD3-4509-BBB3-1B76686D76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 RTI 1" sheetId="1" r:id="rId1"/>
    <sheet name="PROD RTI2" sheetId="2" r:id="rId2"/>
    <sheet name="PRODUCTION DE LA3" sheetId="3" r:id="rId3"/>
  </sheets>
  <externalReferences>
    <externalReference r:id="rId4"/>
    <externalReference r:id="rId5"/>
  </externalReferences>
  <definedNames>
    <definedName name="a" localSheetId="0">[1]Activités!$B$3:$B$24</definedName>
    <definedName name="a" localSheetId="1">[1]Activités!$B$3:$B$24</definedName>
    <definedName name="ChoixRedevance">[2]Choix!$F$7:$F$8</definedName>
    <definedName name="DFD" localSheetId="0">#REF!</definedName>
    <definedName name="DFD" localSheetId="1">#REF!</definedName>
    <definedName name="DFD" localSheetId="2">#REF!</definedName>
    <definedName name="DFD">#REF!</definedName>
    <definedName name="DIGITAL" localSheetId="0">[1]Activités!$N$3:$N$7</definedName>
    <definedName name="DIGITAL" localSheetId="1">[1]Activités!$N$3:$N$7</definedName>
    <definedName name="Directions" localSheetId="0">[1]Activités!$B$3:$B$24</definedName>
    <definedName name="Directions" localSheetId="1">[1]Activités!$B$3:$B$24</definedName>
    <definedName name="OuiNon">[2]Choix!$F$12:$F$13</definedName>
    <definedName name="PERIODICITE" localSheetId="0">[1]Activités!$C$28:$C$47</definedName>
    <definedName name="PERIODICITE" localSheetId="1">[1]Activités!$C$28:$C$47</definedName>
    <definedName name="PERIODICITE">[1]Activités!$C$28:$C$47</definedName>
    <definedName name="Plan" localSheetId="0">#REF!</definedName>
    <definedName name="Plan" localSheetId="1">#REF!</definedName>
    <definedName name="Plan" localSheetId="2">#REF!</definedName>
    <definedName name="Pl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8" i="3" l="1"/>
  <c r="D37" i="3"/>
  <c r="F37" i="3"/>
  <c r="F38" i="3" s="1"/>
  <c r="G37" i="3"/>
  <c r="G38" i="3" s="1"/>
  <c r="H37" i="3"/>
  <c r="H38" i="3" s="1"/>
  <c r="I37" i="3"/>
  <c r="J37" i="3"/>
  <c r="J38" i="3" s="1"/>
  <c r="K37" i="3"/>
  <c r="K38" i="3" s="1"/>
  <c r="L37" i="3"/>
  <c r="L38" i="3" s="1"/>
  <c r="M37" i="3"/>
  <c r="M38" i="3" s="1"/>
  <c r="N37" i="3"/>
  <c r="N38" i="3" s="1"/>
  <c r="O37" i="3"/>
  <c r="O38" i="3" s="1"/>
  <c r="P37" i="3"/>
  <c r="P38" i="3" s="1"/>
  <c r="Q37" i="3"/>
  <c r="R37" i="3"/>
  <c r="R38" i="3" s="1"/>
  <c r="D35" i="3"/>
  <c r="F35" i="3"/>
  <c r="G35" i="3"/>
  <c r="H35" i="3"/>
  <c r="I35" i="3"/>
  <c r="I38" i="3" s="1"/>
  <c r="J35" i="3"/>
  <c r="K35" i="3"/>
  <c r="L35" i="3"/>
  <c r="M35" i="3"/>
  <c r="N35" i="3"/>
  <c r="O35" i="3"/>
  <c r="P35" i="3"/>
  <c r="Q35" i="3"/>
  <c r="Q38" i="3" s="1"/>
  <c r="R35" i="3"/>
  <c r="D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D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37" i="3"/>
  <c r="C38" i="3" s="1"/>
  <c r="C35" i="3"/>
  <c r="C28" i="3"/>
  <c r="C22" i="3"/>
  <c r="C20" i="3"/>
  <c r="C18" i="3"/>
  <c r="E36" i="3"/>
  <c r="E37" i="3" s="1"/>
  <c r="E34" i="3"/>
  <c r="E33" i="3"/>
  <c r="E32" i="3"/>
  <c r="E35" i="3" s="1"/>
  <c r="E31" i="3"/>
  <c r="E30" i="3"/>
  <c r="E29" i="3"/>
  <c r="E27" i="3"/>
  <c r="E26" i="3"/>
  <c r="E28" i="3" s="1"/>
  <c r="E25" i="3"/>
  <c r="E24" i="3"/>
  <c r="E23" i="3"/>
  <c r="E21" i="3"/>
  <c r="E22" i="3" s="1"/>
  <c r="E19" i="3"/>
  <c r="E20" i="3" s="1"/>
  <c r="E17" i="3"/>
  <c r="E16" i="3"/>
  <c r="E15" i="3"/>
  <c r="E14" i="3"/>
  <c r="E13" i="3"/>
  <c r="E12" i="3"/>
  <c r="E11" i="3"/>
  <c r="E10" i="3"/>
  <c r="E9" i="3"/>
  <c r="E8" i="3"/>
  <c r="E7" i="3"/>
  <c r="E6" i="3"/>
  <c r="D38" i="3" l="1"/>
  <c r="E5" i="3"/>
  <c r="E18" i="3" s="1"/>
  <c r="E38" i="3" s="1"/>
</calcChain>
</file>

<file path=xl/sharedStrings.xml><?xml version="1.0" encoding="utf-8"?>
<sst xmlns="http://schemas.openxmlformats.org/spreadsheetml/2006/main" count="225" uniqueCount="186">
  <si>
    <t>BUDGET 2023  PRODUCTIONS RTI1</t>
  </si>
  <si>
    <t>FAMILLE</t>
  </si>
  <si>
    <t>EMISSIONS</t>
  </si>
  <si>
    <t>MONTANT 2023</t>
  </si>
  <si>
    <t>JANVIER</t>
  </si>
  <si>
    <t>FÉVRIER</t>
  </si>
  <si>
    <t>MARS</t>
  </si>
  <si>
    <t>AVRIL</t>
  </si>
  <si>
    <t xml:space="preserve"> 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</si>
  <si>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</si>
  <si>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</si>
  <si>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</si>
  <si>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</si>
  <si>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</si>
  <si>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</si>
  <si>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</si>
  <si>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</si>
  <si>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ACTIVITES INSTITUTIONNELLES</t>
  </si>
  <si>
    <t>FÊTE DE L'INDEPENDANCE DE LA CÔTE D'IVOIRE</t>
  </si>
  <si>
    <t>FÊTE DU TRAVAIL</t>
  </si>
  <si>
    <t>FEUX D'ARTIFICE</t>
  </si>
  <si>
    <t>INSTITUTIONNELLES (ASSEMBLEE NATLE, PRIMATURE, ETC.)</t>
  </si>
  <si>
    <t>JOURNEE DE L'EXCELLENCE</t>
  </si>
  <si>
    <t>PRESENTATION DES VŒUX DU NOUVEL AN AU PR</t>
  </si>
  <si>
    <t>VISITES PRESIDENTIELLES</t>
  </si>
  <si>
    <t>ELECTIONS MUNICIPALES ET REGIONALE</t>
  </si>
  <si>
    <t>Total ACTIVITES INSTITUTIONNELLES</t>
  </si>
  <si>
    <t>EMISSIONS CLASSIQUES</t>
  </si>
  <si>
    <t>AHOUANEY</t>
  </si>
  <si>
    <t>AILLEURS DANS LE MONDE</t>
  </si>
  <si>
    <t>ALLAHOU AKBAR</t>
  </si>
  <si>
    <t>ALLUME  LA TELE</t>
  </si>
  <si>
    <t>AU FIL DES PAGES</t>
  </si>
  <si>
    <t>CA FAIT L'ACTUALITE</t>
  </si>
  <si>
    <t>C'MIDI</t>
  </si>
  <si>
    <t>DIEU AVEC NOUS</t>
  </si>
  <si>
    <t>LA COTE D'IVOIRE EN MARCHE</t>
  </si>
  <si>
    <t>LE CLUB DE LA PRESSE</t>
  </si>
  <si>
    <t>LE DEBAT POLITIQUE</t>
  </si>
  <si>
    <t>LE DEBAT SOCIETAL</t>
  </si>
  <si>
    <t>LE JOUR DU SEIGNEUR</t>
  </si>
  <si>
    <t>LES RDV DU GOUVERNEMENT</t>
  </si>
  <si>
    <t>MADE IN AFRICA</t>
  </si>
  <si>
    <t>MATIN BONHEUR</t>
  </si>
  <si>
    <t>NOTRE SANTE</t>
  </si>
  <si>
    <t>PANORAMIQUE</t>
  </si>
  <si>
    <t>PETIT A PETIT</t>
  </si>
  <si>
    <t>PLATEAUX  SPECIAUX (DIRECTS EVENEMENTIELS)</t>
  </si>
  <si>
    <t>RENDEZ-VOUS 11H30</t>
  </si>
  <si>
    <t>RTI 1 RECOIT</t>
  </si>
  <si>
    <t>TEMPO</t>
  </si>
  <si>
    <t>VENDREDI SOIR</t>
  </si>
  <si>
    <t>C'EST PAS C'MIDI HEIN</t>
  </si>
  <si>
    <t>LES GRANDES VOIX</t>
  </si>
  <si>
    <t>Total EMISSIONS CLASSIQUES</t>
  </si>
  <si>
    <t>EMISSIONS DE VACANCES</t>
  </si>
  <si>
    <t>CLASH MUSICAL</t>
  </si>
  <si>
    <t>VARIETOSCOPE</t>
  </si>
  <si>
    <t>WOZO VACANCES</t>
  </si>
  <si>
    <t>ALLAHOU AKBAR VACANCES</t>
  </si>
  <si>
    <t>Total EMISSIONS DE VACANCES</t>
  </si>
  <si>
    <t>EVENEMENTIELS</t>
  </si>
  <si>
    <t>BONJOUR (ABIDJAN-LE CLASSICO)</t>
  </si>
  <si>
    <t>BONJOUR (AUTRES VILLES DE L'INTERIEUR)</t>
  </si>
  <si>
    <t>EVENEMENTIEL SPECIAL</t>
  </si>
  <si>
    <t>FÊTE DES PERES</t>
  </si>
  <si>
    <t>JE T'AIME….MOI AUSSI</t>
  </si>
  <si>
    <t>POUR TOI MAMAN</t>
  </si>
  <si>
    <t>SPECIAL RAMADAN (Studio B )</t>
  </si>
  <si>
    <t>VIVE LA TABASKI</t>
  </si>
  <si>
    <t>SPECIALE Pâques</t>
  </si>
  <si>
    <t>Total EVENEMENTIELS</t>
  </si>
  <si>
    <t>PARTENARIAT</t>
  </si>
  <si>
    <t>FEMUA</t>
  </si>
  <si>
    <t>FINALE AWOULABA</t>
  </si>
  <si>
    <t>FINALE CONCOURS CHANT 1 A 12</t>
  </si>
  <si>
    <t>FINALE MISS CÔTE D'IVOIRE</t>
  </si>
  <si>
    <t>CHANDELIER D'OR</t>
  </si>
  <si>
    <t>Total PARTENARIAT</t>
  </si>
  <si>
    <t>SPORTS</t>
  </si>
  <si>
    <t>LUNDI DE SPORT</t>
  </si>
  <si>
    <t>PLATEAUX AUTRES MATCHS (COMPETITIONS AFRICAINES OU EUROPEENNES)</t>
  </si>
  <si>
    <t>PLATEAUX MATCHS LIGUE 1</t>
  </si>
  <si>
    <t>PLATEAUX   CHAN  2023</t>
  </si>
  <si>
    <t>CHAMPIONNAT NATIONAL LIGUE 1</t>
  </si>
  <si>
    <t>PLATEAUX MATCHS OFFICIELS ET AMICAUX DES ELEPHANTS A</t>
  </si>
  <si>
    <t>PLATEAUX MATCHS OFFICIELS ET AMICAUX DES AUTRES SELECTIONS ELEPHANTS</t>
  </si>
  <si>
    <t>Total SPORTS</t>
  </si>
  <si>
    <t>DECOR</t>
  </si>
  <si>
    <t>Total DECOR</t>
  </si>
  <si>
    <t>RETRANSMISSIONS RELIGIEUSES</t>
  </si>
  <si>
    <t>CELEBRATION MAOULOUD</t>
  </si>
  <si>
    <t xml:space="preserve">LA NUIT DU DESTIN </t>
  </si>
  <si>
    <t>LA PRIERE DE LA TABASKI</t>
  </si>
  <si>
    <t>LA PRIERE DU RAMADAN</t>
  </si>
  <si>
    <t>LONGUE VEILLE-METHODISTE</t>
  </si>
  <si>
    <t>MESSE DE NOËL-CATHOLIQUE</t>
  </si>
  <si>
    <t>Total RETRANSMISSIONS RELIGIEUSES</t>
  </si>
  <si>
    <t>EMISSIONS SPECIALES</t>
  </si>
  <si>
    <t xml:space="preserve">EMISSIONS SPECIALES </t>
  </si>
  <si>
    <t>Total EMISSIONS SPECIALES</t>
  </si>
  <si>
    <t>Total général</t>
  </si>
  <si>
    <t>BUDGET 2023  PRODUCTIONS RTI2</t>
  </si>
  <si>
    <t xml:space="preserve"> JUIN</t>
  </si>
  <si>
    <t xml:space="preserve"> AOÛT</t>
  </si>
  <si>
    <t>CLASSIQUE</t>
  </si>
  <si>
    <t>ENTRE LES LIGNES</t>
  </si>
  <si>
    <t>EXPRESSION JEUNES</t>
  </si>
  <si>
    <t>LE BEACH DE LA 2</t>
  </si>
  <si>
    <t>HELLO (ANGLAIS)</t>
  </si>
  <si>
    <t>MADAME MONSIEUR BONSOIR</t>
  </si>
  <si>
    <t>LA PETITE CAUSERIE</t>
  </si>
  <si>
    <t>CAPSULE ETIQUETTE</t>
  </si>
  <si>
    <t>LES SURPRISES DE LA 2</t>
  </si>
  <si>
    <t>REVE D'ENFANT</t>
  </si>
  <si>
    <t xml:space="preserve">SUR LE NET </t>
  </si>
  <si>
    <t>RTI2 A DOMICILE</t>
  </si>
  <si>
    <t>3EM MI-TEMPS</t>
  </si>
  <si>
    <t>BIEN SE PORTER</t>
  </si>
  <si>
    <t>LE JOURNAL DES FAITS DIVERS</t>
  </si>
  <si>
    <t>RIONS AVEC LES STARS</t>
  </si>
  <si>
    <t>Total CLASSIQUE</t>
  </si>
  <si>
    <t>LES GOS DE LA FM</t>
  </si>
  <si>
    <t>FINALE PREMIERE ANTENNE</t>
  </si>
  <si>
    <t>ENJAILLEMENT</t>
  </si>
  <si>
    <t>FINALE MISS DISTRICT</t>
  </si>
  <si>
    <t>EVENEMENTIEL</t>
  </si>
  <si>
    <t>FETE DES MERES</t>
  </si>
  <si>
    <t>FETE DES PERES</t>
  </si>
  <si>
    <t>INDEPENDANCE</t>
  </si>
  <si>
    <t>SAINT VALENTIN</t>
  </si>
  <si>
    <t>TABASKI</t>
  </si>
  <si>
    <t>JOURNEE DE LA FEMME</t>
  </si>
  <si>
    <t>MUTILATIONS GENINITALES FEMININES</t>
  </si>
  <si>
    <t>Pâques</t>
  </si>
  <si>
    <t>JOURNEE DE L'ENFANT AFRICAIN</t>
  </si>
  <si>
    <t>ALLAITEMENT MATERNEL</t>
  </si>
  <si>
    <t>FETE DE LA MUSIQUE</t>
  </si>
  <si>
    <t>NOEL (ADORABLES ANGES)</t>
  </si>
  <si>
    <t>OCTOBRE ROSE</t>
  </si>
  <si>
    <t>SAINT SYLVESTRE (RTI2 SUR SON 31)</t>
  </si>
  <si>
    <t>Total EVENEMENTIEL</t>
  </si>
  <si>
    <t>INFORMATION</t>
  </si>
  <si>
    <t xml:space="preserve">EMISSIONS DE DEBAT PARLONS EN </t>
  </si>
  <si>
    <t>Total INFORMATION</t>
  </si>
  <si>
    <t>BUDGET 2023  PRODUCTIONS LA 3</t>
  </si>
  <si>
    <t xml:space="preserve"> JANVIER</t>
  </si>
  <si>
    <t xml:space="preserve"> FÉVRIER</t>
  </si>
  <si>
    <t xml:space="preserve"> MARS</t>
  </si>
  <si>
    <t xml:space="preserve"> AVRIL</t>
  </si>
  <si>
    <t xml:space="preserve"> JUILLET</t>
  </si>
  <si>
    <t xml:space="preserve"> SEPTEMBRE</t>
  </si>
  <si>
    <t xml:space="preserve"> OCTOBRE</t>
  </si>
  <si>
    <t xml:space="preserve"> NOVEMBRE</t>
  </si>
  <si>
    <t xml:space="preserve"> DÉCEMBRE</t>
  </si>
  <si>
    <t>JT (SPORT &amp; MUSIQUE)</t>
  </si>
  <si>
    <t>3 MINUTES INFO</t>
  </si>
  <si>
    <t>PEOPL EMIK</t>
  </si>
  <si>
    <t>WEEKEND SPORT FOOT</t>
  </si>
  <si>
    <t xml:space="preserve">LA BELLE &amp; LES BETES </t>
  </si>
  <si>
    <t>LA GRANDE TEAM</t>
  </si>
  <si>
    <t xml:space="preserve">LA GRANDE SIGNATURE </t>
  </si>
  <si>
    <t>LA 3 CHEZ VOUS</t>
  </si>
  <si>
    <t>PLATEAUX SPECIAUX SPORT</t>
  </si>
  <si>
    <t>LE TALK SPORT</t>
  </si>
  <si>
    <t>CANAPE DE STAR</t>
  </si>
  <si>
    <t>LE DEAL</t>
  </si>
  <si>
    <t>FLOW 225</t>
  </si>
  <si>
    <t>LA SUPER COUPE DE LA 3</t>
  </si>
  <si>
    <t xml:space="preserve">PLAY OFF D3 </t>
  </si>
  <si>
    <t xml:space="preserve">AUTRES MATCHS SELECTIONS ELEPHANTS </t>
  </si>
  <si>
    <t xml:space="preserve">PLATEAUX MATCHS OFFICIELS  ELEPHANTS </t>
  </si>
  <si>
    <t xml:space="preserve">PLATEAUX CHAN 2023 </t>
  </si>
  <si>
    <t>PARTENARIATS</t>
  </si>
  <si>
    <t>PRIMUD</t>
  </si>
  <si>
    <t>FESTIVAL DES GRILLADE</t>
  </si>
  <si>
    <t>NISA (Nuit Ivoirienne du 7ème Art)</t>
  </si>
  <si>
    <t>GALA DE BOXE ORGAPLAN</t>
  </si>
  <si>
    <t xml:space="preserve">MARACANA FIMADA </t>
  </si>
  <si>
    <t>Total PARTENARIATS</t>
  </si>
  <si>
    <t xml:space="preserve">SPORT </t>
  </si>
  <si>
    <t>LIGUE 2</t>
  </si>
  <si>
    <t xml:space="preserve">Total SPORT </t>
  </si>
  <si>
    <t>REAJUSTEMENT</t>
  </si>
  <si>
    <t>BUDGET REAJUSTE</t>
  </si>
  <si>
    <t>L'HEURE DES TCHACHEURS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</si>
</sst>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3" fontId="0" fillId="0" borderId="0" xfId="0" applyNumberFormat="1"/>
    <xf numFmtId="0" fontId="3" fillId="3" borderId="4" xfId="0" applyFont="1" applyFill="1" applyBorder="1" applyAlignment="1">
      <alignment vertical="center"/>
    </xf>
    <xf numFmtId="3" fontId="3" fillId="3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0" fontId="4" fillId="0" borderId="0" xfId="0" applyFont="1"/>
    <xf numFmtId="0" fontId="4" fillId="0" borderId="8" xfId="0" applyFont="1" applyBorder="1"/>
    <xf numFmtId="0" fontId="4" fillId="0" borderId="9" xfId="0" applyFont="1" applyBorder="1"/>
    <xf numFmtId="3" fontId="4" fillId="0" borderId="9" xfId="0" applyNumberFormat="1" applyFont="1" applyBorder="1"/>
    <xf numFmtId="3" fontId="4" fillId="0" borderId="10" xfId="0" applyNumberFormat="1" applyFont="1" applyBorder="1"/>
    <xf numFmtId="3" fontId="3" fillId="4" borderId="13" xfId="0" applyNumberFormat="1" applyFont="1" applyFill="1" applyBorder="1"/>
    <xf numFmtId="3" fontId="3" fillId="4" borderId="14" xfId="0" applyNumberFormat="1" applyFont="1" applyFill="1" applyBorder="1"/>
    <xf numFmtId="0" fontId="3" fillId="0" borderId="0" xfId="0" applyFont="1"/>
    <xf numFmtId="0" fontId="5" fillId="0" borderId="9" xfId="0" applyFont="1" applyBorder="1"/>
    <xf numFmtId="0" fontId="3" fillId="5" borderId="1" xfId="0" applyFont="1" applyFill="1" applyBorder="1"/>
    <xf numFmtId="0" fontId="3" fillId="5" borderId="3" xfId="0" applyFont="1" applyFill="1" applyBorder="1"/>
    <xf numFmtId="3" fontId="3" fillId="5" borderId="4" xfId="0" applyNumberFormat="1" applyFont="1" applyFill="1" applyBorder="1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0" fontId="3" fillId="6" borderId="4" xfId="0" applyFont="1" applyFill="1" applyBorder="1"/>
    <xf numFmtId="3" fontId="3" fillId="6" borderId="4" xfId="0" applyNumberFormat="1" applyFont="1" applyFill="1" applyBorder="1" applyAlignment="1">
      <alignment horizontal="center"/>
    </xf>
    <xf numFmtId="3" fontId="7" fillId="0" borderId="9" xfId="0" applyNumberFormat="1" applyFont="1" applyBorder="1"/>
    <xf numFmtId="3" fontId="7" fillId="0" borderId="10" xfId="0" applyNumberFormat="1" applyFont="1" applyBorder="1"/>
    <xf numFmtId="0" fontId="7" fillId="0" borderId="0" xfId="0" applyFont="1"/>
    <xf numFmtId="3" fontId="0" fillId="0" borderId="0" xfId="0" applyNumberFormat="1" applyAlignment="1">
      <alignment horizontal="left"/>
    </xf>
    <xf numFmtId="0" fontId="6" fillId="7" borderId="0" xfId="0" applyFont="1" applyFill="1" applyAlignment="1">
      <alignment vertical="center"/>
    </xf>
    <xf numFmtId="3" fontId="3" fillId="8" borderId="13" xfId="0" applyNumberFormat="1" applyFont="1" applyFill="1" applyBorder="1"/>
    <xf numFmtId="3" fontId="3" fillId="8" borderId="14" xfId="0" applyNumberFormat="1" applyFont="1" applyFill="1" applyBorder="1"/>
    <xf numFmtId="3" fontId="8" fillId="6" borderId="4" xfId="0" applyNumberFormat="1" applyFont="1" applyFill="1" applyBorder="1"/>
    <xf numFmtId="0" fontId="9" fillId="0" borderId="0" xfId="0" applyFont="1"/>
    <xf numFmtId="0" fontId="10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horizontal="center" vertical="center"/>
    </xf>
    <xf numFmtId="3" fontId="10" fillId="6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6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 wrapText="1"/>
    </xf>
    <xf numFmtId="3" fontId="4" fillId="9" borderId="6" xfId="0" applyNumberFormat="1" applyFont="1" applyFill="1" applyBorder="1"/>
    <xf numFmtId="3" fontId="4" fillId="9" borderId="9" xfId="0" applyNumberFormat="1" applyFont="1" applyFill="1" applyBorder="1"/>
    <xf numFmtId="0" fontId="3" fillId="4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left"/>
    </xf>
    <xf numFmtId="0" fontId="3" fillId="8" borderId="12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</cellXfs>
  <cellStyles count="2">
    <cellStyle name="Millier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OUAGBA.SIRTI.000/Desktop/EXERCICE%202022/BUDGET%202023%20DEFINITIF%20ANDE%20OK/BUDGET%20CONSO%20PRODUCTION%202023%20-%20CHAI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AHINTCHIE/Desktop/DEFINITIF/2015/ETAT%20D'EXECUTION%20MENSUEL/COMPTE%20D'EXPLOITATION/03-Mars/P&amp;L%20PAR%20CHAINE%202015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és"/>
      <sheetName val="plan des comptes"/>
      <sheetName val="PLAN COMPTABLE"/>
      <sheetName val="Convertisseur Périodique FG"/>
      <sheetName val="PCA,,,"/>
      <sheetName val="DG,,"/>
      <sheetName val="DF,"/>
      <sheetName val="DRH,,"/>
      <sheetName val="RTI PUB,,,"/>
      <sheetName val="MRKTING,"/>
      <sheetName val="RTI DISTRBTN,"/>
      <sheetName val="RTI 1,,,"/>
      <sheetName val="DPROD"/>
      <sheetName val="DIR INFO,,"/>
      <sheetName val="RTI 2,,,"/>
      <sheetName val="RTI Bouaké"/>
      <sheetName val="RTI Sport,,"/>
      <sheetName val="RADIO CI,,"/>
      <sheetName val="FREQUENCE 2,,"/>
      <sheetName val="DMG,,"/>
      <sheetName val="DSI,,"/>
      <sheetName val="DT"/>
      <sheetName val="DIFFUSION,,"/>
      <sheetName val="Convertisseur Production"/>
      <sheetName val="Synthese Charges Prod"/>
      <sheetName val="Mensualisation Charges Prod"/>
      <sheetName val="TCD RTI1"/>
      <sheetName val="BASE BUDGET PROD. RTI 1 OK"/>
      <sheetName val="TCD PROD RTI 1"/>
      <sheetName val="RTI 1 TRIM"/>
      <sheetName val="DIRECTION RTI1"/>
      <sheetName val="PROD RTI 1"/>
      <sheetName val="DJI"/>
      <sheetName val="BASE BUDGET PROD. RTI 2 OK"/>
      <sheetName val="TCD PROD RTI 2"/>
      <sheetName val="DIRECTION RTI2"/>
      <sheetName val="PROD RTI2"/>
      <sheetName val="SAJTRTI2"/>
      <sheetName val="BASE BUDGET PROD. RTI 3 OK"/>
      <sheetName val="TCD PROD RTI 3"/>
      <sheetName val="RTI 2 TRIM"/>
      <sheetName val="DIRECTION DE LA 3"/>
      <sheetName val="PRODUCTION DE LA3"/>
      <sheetName val="BASE BUDGET PROD. FICTION &amp; DOC"/>
      <sheetName val="TCD FICTION &amp; DOC."/>
      <sheetName val=" DIRECTION FICTION &amp; DOC."/>
      <sheetName val="BASE BUDGET PROD. RADIO CI OK"/>
      <sheetName val="TCD PROD RADIO CI"/>
      <sheetName val="Radio Trim"/>
      <sheetName val="TCD PROD RADIO CI (2)"/>
      <sheetName val="BASE BUDGET PROD.FREQUENCE 2 OK"/>
      <sheetName val="TCD PROD FREQ 2"/>
      <sheetName val="Freq Trim (2)"/>
      <sheetName val="TCD PROD FREQ 2 (2)"/>
      <sheetName val="BASE BUDGET PROD.TELE BOUAKE OK"/>
      <sheetName val="TCD PROD TELE  BKE (2)"/>
      <sheetName val="BASE BUDGET PROD.RADIO BOUAK OK"/>
      <sheetName val="Télé bké Trim (4)"/>
      <sheetName val="Radio bké Trim (5)"/>
      <sheetName val="TCD PROD TELE RADIO BKE"/>
      <sheetName val="TCD PROD  RADIO BKE (2)"/>
      <sheetName val="BASE BUDGET PROD. RTI SPORT"/>
      <sheetName val="TCD PROD RTI SPORT."/>
      <sheetName val="TCD PROD RTI SPORT. (2)"/>
      <sheetName val="Sport Trim (3)"/>
      <sheetName val="Total Trimestrialisation"/>
      <sheetName val="INFO"/>
      <sheetName val="PROD INFO"/>
      <sheetName val="Marges sur activités (3)"/>
      <sheetName val="Feuil8"/>
      <sheetName val="Feuil1"/>
      <sheetName val="PRODUITS 2014 (2)"/>
      <sheetName val="Détail charges (2)"/>
      <sheetName val="Extrapolation 2015"/>
      <sheetName val="Recherche des écritures anal-1-"/>
      <sheetName val="Extrapolation 2015 ancien"/>
    </sheetNames>
    <sheetDataSet>
      <sheetData sheetId="0">
        <row r="3">
          <cell r="B3" t="str">
            <v>D.TECH</v>
          </cell>
          <cell r="N3" t="str">
            <v>EDITION-PROMOTION-DEVELOPPEMENT</v>
          </cell>
        </row>
        <row r="4">
          <cell r="B4" t="str">
            <v>DFC</v>
          </cell>
          <cell r="N4" t="str">
            <v>REFONTE DIGITALE</v>
          </cell>
        </row>
        <row r="5">
          <cell r="B5" t="str">
            <v>DFD</v>
          </cell>
          <cell r="N5" t="str">
            <v>SERVEUR VOCAL</v>
          </cell>
        </row>
        <row r="6">
          <cell r="B6" t="str">
            <v>DG</v>
          </cell>
          <cell r="N6" t="str">
            <v>STREAMING</v>
          </cell>
        </row>
        <row r="7">
          <cell r="B7" t="str">
            <v>DIFFUSION</v>
          </cell>
          <cell r="N7" t="str">
            <v>FRAIS GENERAUX</v>
          </cell>
        </row>
        <row r="8">
          <cell r="B8" t="str">
            <v>DIGITAL</v>
          </cell>
        </row>
        <row r="9">
          <cell r="B9" t="str">
            <v>DIR MRKNG</v>
          </cell>
        </row>
        <row r="10">
          <cell r="B10" t="str">
            <v>DIR PRODUCT</v>
          </cell>
        </row>
        <row r="11">
          <cell r="B11" t="str">
            <v>DMG</v>
          </cell>
        </row>
        <row r="12">
          <cell r="B12" t="str">
            <v>DRH</v>
          </cell>
        </row>
        <row r="13">
          <cell r="B13" t="str">
            <v>DSI</v>
          </cell>
        </row>
        <row r="14">
          <cell r="B14" t="str">
            <v>FREQUENCE 2</v>
          </cell>
        </row>
        <row r="15">
          <cell r="B15" t="str">
            <v>INFORMATION</v>
          </cell>
        </row>
        <row r="16">
          <cell r="B16" t="str">
            <v>PCA</v>
          </cell>
        </row>
        <row r="17">
          <cell r="B17" t="str">
            <v>RADIO CI</v>
          </cell>
        </row>
        <row r="18">
          <cell r="B18" t="str">
            <v>RTI 1</v>
          </cell>
        </row>
        <row r="19">
          <cell r="B19" t="str">
            <v>RTI 2</v>
          </cell>
        </row>
        <row r="20">
          <cell r="B20" t="str">
            <v>RTI 3</v>
          </cell>
        </row>
        <row r="21">
          <cell r="B21" t="str">
            <v>RTI BOUAKE</v>
          </cell>
        </row>
        <row r="22">
          <cell r="B22" t="str">
            <v>RTI DISTBT</v>
          </cell>
        </row>
        <row r="23">
          <cell r="B23" t="str">
            <v>RTI PUBLICITE</v>
          </cell>
        </row>
        <row r="24">
          <cell r="B24" t="str">
            <v>RTI SPORT</v>
          </cell>
        </row>
        <row r="28">
          <cell r="C28" t="str">
            <v>JANVIER</v>
          </cell>
        </row>
        <row r="29">
          <cell r="C29" t="str">
            <v>FÉVRIER</v>
          </cell>
        </row>
        <row r="30">
          <cell r="C30" t="str">
            <v>MARS</v>
          </cell>
        </row>
        <row r="31">
          <cell r="C31" t="str">
            <v>AVRIL</v>
          </cell>
        </row>
        <row r="32">
          <cell r="C32" t="str">
            <v>MAI</v>
          </cell>
        </row>
        <row r="33">
          <cell r="C33" t="str">
            <v>JUIN</v>
          </cell>
        </row>
        <row r="34">
          <cell r="C34" t="str">
            <v>JUILLET</v>
          </cell>
        </row>
        <row r="35">
          <cell r="C35" t="str">
            <v>AOÛT</v>
          </cell>
        </row>
        <row r="36">
          <cell r="C36" t="str">
            <v>SEPTEMBRE</v>
          </cell>
        </row>
        <row r="37">
          <cell r="C37" t="str">
            <v>OCTOBRE</v>
          </cell>
        </row>
        <row r="38">
          <cell r="C38" t="str">
            <v>NOVEMBRE</v>
          </cell>
        </row>
        <row r="39">
          <cell r="C39" t="str">
            <v>DÉCEMBRE</v>
          </cell>
        </row>
        <row r="40">
          <cell r="C40" t="str">
            <v>TRIMESTRE 1</v>
          </cell>
        </row>
        <row r="41">
          <cell r="C41" t="str">
            <v>TRIMESTRE 2</v>
          </cell>
        </row>
        <row r="42">
          <cell r="C42" t="str">
            <v>TRIMESTRE 3</v>
          </cell>
        </row>
        <row r="43">
          <cell r="C43" t="str">
            <v>TRIMESTRE 4</v>
          </cell>
        </row>
        <row r="44">
          <cell r="C44" t="str">
            <v>SEMESTRE 1</v>
          </cell>
        </row>
        <row r="45">
          <cell r="C45" t="str">
            <v>SEMESTRE 2</v>
          </cell>
        </row>
        <row r="46">
          <cell r="C46" t="str">
            <v>ANNUEL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G"/>
      <sheetName val="Légende"/>
      <sheetName val="Choix"/>
      <sheetName val="Marché"/>
      <sheetName val="HypGen"/>
      <sheetName val="Studio"/>
      <sheetName val="Grille RTI1"/>
      <sheetName val="RTI1"/>
      <sheetName val="RTI1 SEP"/>
      <sheetName val="rti2 sep"/>
      <sheetName val="RTI BKE SEP"/>
      <sheetName val="RAD CI SEP"/>
      <sheetName val="recap"/>
      <sheetName val="Supports"/>
      <sheetName val="Graph"/>
      <sheetName val="Télé (RTI 1 et RTI 2)"/>
      <sheetName val="Radio (Avec RTI BOUAKE)"/>
      <sheetName val="Radio (Sans RTI BOUAKE)"/>
      <sheetName val="RTI 1 "/>
      <sheetName val="RTI  2 (2)"/>
      <sheetName val="RTI  2"/>
      <sheetName val="RAD CI (2)"/>
      <sheetName val="RAD CI"/>
      <sheetName val="FREQ 2 (2)"/>
      <sheetName val="FREQ 2"/>
      <sheetName val="RTI BOUAKE 2"/>
      <sheetName val="Télé Bouaké"/>
      <sheetName val="Radio Bouaké"/>
      <sheetName val="RTI BKE"/>
      <sheetName val="Marges sur activités"/>
      <sheetName val="Marges avec charges admin repar"/>
      <sheetName val="Marges par support"/>
      <sheetName val="TV BKE 2014"/>
      <sheetName val="RADIO BKE 2014"/>
      <sheetName val="Télé"/>
      <sheetName val="Radio"/>
      <sheetName val="FREQ 2 SEP"/>
      <sheetName val="Grille RTI 2"/>
      <sheetName val="RTI2"/>
      <sheetName val="Grille RTI3"/>
      <sheetName val="RTI3"/>
      <sheetName val="RTI Bouaké TV"/>
      <sheetName val="RTI Bouaké Radio"/>
      <sheetName val="Grille RCI"/>
      <sheetName val="RCI"/>
      <sheetName val="Grille F2"/>
      <sheetName val="Fréquence2"/>
      <sheetName val="Diffusion"/>
      <sheetName val="Immobilier"/>
      <sheetName val="Administration"/>
      <sheetName val="Investissements"/>
      <sheetName val="Etats financiers"/>
      <sheetName val="Crédits"/>
      <sheetName val="Graphs"/>
      <sheetName val="KPIs"/>
      <sheetName val="Rev&amp;Charges"/>
      <sheetName val="Personnel"/>
      <sheetName val="Worldstats"/>
      <sheetName val="Grille_RTI1"/>
      <sheetName val="RTI1_SEP"/>
      <sheetName val="rti2_sep"/>
      <sheetName val="RTI_BKE_SEP"/>
      <sheetName val="RAD_CI_SEP"/>
      <sheetName val="Télé_(RTI_1_et_RTI_2)"/>
      <sheetName val="Radio_(Avec_RTI_BOUAKE)"/>
      <sheetName val="Radio_(Sans_RTI_BOUAKE)"/>
      <sheetName val="RTI_1_"/>
      <sheetName val="RTI__2_(2)"/>
      <sheetName val="RTI__2"/>
      <sheetName val="RAD_CI_(2)"/>
      <sheetName val="RAD_CI"/>
      <sheetName val="FREQ_2_(2)"/>
      <sheetName val="FREQ_2"/>
      <sheetName val="RTI_BOUAKE_2"/>
      <sheetName val="Télé_Bouaké"/>
      <sheetName val="Radio_Bouaké"/>
      <sheetName val="RTI_BKE"/>
      <sheetName val="Marges_sur_activités"/>
      <sheetName val="Marges_avec_charges_admin_repar"/>
      <sheetName val="Marges_par_support"/>
      <sheetName val="TV_BKE_2014"/>
      <sheetName val="RADIO_BKE_2014"/>
      <sheetName val="FREQ_2_SEP"/>
      <sheetName val="Grille_RTI_2"/>
      <sheetName val="Grille_RTI3"/>
      <sheetName val="RTI_Bouaké_TV"/>
      <sheetName val="RTI_Bouaké_Radio"/>
      <sheetName val="Grille_RCI"/>
      <sheetName val="Grille_F2"/>
      <sheetName val="Etats_financiers"/>
    </sheetNames>
    <sheetDataSet>
      <sheetData sheetId="0"/>
      <sheetData sheetId="1"/>
      <sheetData sheetId="2">
        <row r="7">
          <cell r="F7" t="str">
            <v>Oui</v>
          </cell>
        </row>
        <row r="8">
          <cell r="F8" t="str">
            <v>Non</v>
          </cell>
        </row>
        <row r="12">
          <cell r="F12" t="str">
            <v>Oui</v>
          </cell>
        </row>
        <row r="13">
          <cell r="F13" t="str">
            <v>Non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5">
    <tabColor rgb="FFFF0000"/>
  </sheetPr>
  <dimension ref="A1:R111"/>
  <sheetViews>
    <sheetView tabSelected="1" view="pageBreakPreview" topLeftCell="A59" zoomScale="50" zoomScaleNormal="70" zoomScaleSheetLayoutView="50" workbookViewId="0">
      <selection activeCell="I48" sqref="I48"/>
    </sheetView>
  </sheetViews>
  <sheetFormatPr baseColWidth="10" defaultRowHeight="14.5" x14ac:dyDescent="0.35"/>
  <cols>
    <col min="1" max="1" width="36.453125" customWidth="1"/>
    <col min="2" max="2" width="82" customWidth="1"/>
    <col min="3" max="3" width="19.453125" style="1" hidden="1" customWidth="1"/>
    <col min="4" max="11" width="15" style="1" customWidth="1"/>
    <col min="12" max="12" width="14" style="1" customWidth="1"/>
    <col min="13" max="15" width="15" style="1" customWidth="1"/>
    <col min="16" max="16" width="17.36328125" style="1" hidden="1" customWidth="1"/>
    <col min="17" max="17" width="35.453125" bestFit="1" customWidth="1"/>
    <col min="18" max="18" width="28.453125" customWidth="1"/>
    <col min="19" max="19" width="35.453125" bestFit="1" customWidth="1"/>
    <col min="20" max="20" width="23.453125" bestFit="1" customWidth="1"/>
    <col min="21" max="21" width="12.6328125" bestFit="1" customWidth="1"/>
    <col min="22" max="22" width="35.453125" bestFit="1" customWidth="1"/>
    <col min="23" max="23" width="23.453125" bestFit="1" customWidth="1"/>
    <col min="25" max="25" width="27.36328125" bestFit="1" customWidth="1"/>
    <col min="26" max="26" width="35.453125" bestFit="1" customWidth="1"/>
    <col min="27" max="27" width="16.453125" bestFit="1" customWidth="1"/>
    <col min="28" max="28" width="27.36328125" bestFit="1" customWidth="1"/>
    <col min="29" max="29" width="35.453125" bestFit="1" customWidth="1"/>
    <col min="31" max="31" width="27.36328125" bestFit="1" customWidth="1"/>
    <col min="32" max="32" width="35.453125" bestFit="1" customWidth="1"/>
    <col min="33" max="33" width="12" bestFit="1" customWidth="1"/>
    <col min="34" max="34" width="27.36328125" bestFit="1" customWidth="1"/>
    <col min="35" max="35" width="35.453125" bestFit="1" customWidth="1"/>
    <col min="36" max="36" width="13.453125" bestFit="1" customWidth="1"/>
    <col min="37" max="37" width="27.36328125" bestFit="1" customWidth="1"/>
    <col min="38" max="38" width="35.453125" bestFit="1" customWidth="1"/>
  </cols>
  <sheetData>
    <row r="1" spans="1:16" ht="40.5" customHeight="1" thickBot="1" x14ac:dyDescent="0.4">
      <c r="C1" s="47" t="s">
        <v>0</v>
      </c>
      <c r="D1" s="48"/>
      <c r="E1" s="48"/>
      <c r="F1" s="48"/>
      <c r="G1" s="48"/>
      <c r="H1" s="48"/>
      <c r="I1" s="49"/>
    </row>
    <row r="2" spans="1:16" ht="15" thickBot="1" x14ac:dyDescent="0.4"/>
    <row r="3" spans="1:16" s="4" customFormat="1" ht="19" thickBot="1" x14ac:dyDescent="0.4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</row>
    <row r="4" spans="1:16" s="9" customFormat="1" ht="30" customHeight="1" x14ac:dyDescent="0.45">
      <c r="A4" s="5" t="s">
        <v>17</v>
      </c>
      <c r="B4" s="6" t="s">
        <v>18</v>
      </c>
      <c r="C4" s="7">
        <v>34180171.368951969</v>
      </c>
      <c r="D4" s="7"/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34180171.368951969</v>
      </c>
      <c r="L4" s="7">
        <v>0</v>
      </c>
      <c r="M4" s="7">
        <v>0</v>
      </c>
      <c r="N4" s="7">
        <v>0</v>
      </c>
      <c r="O4" s="7">
        <v>0</v>
      </c>
      <c r="P4" s="8">
        <v>34180171.368951969</v>
      </c>
    </row>
    <row r="5" spans="1:16" s="9" customFormat="1" ht="30" customHeight="1" x14ac:dyDescent="0.45">
      <c r="A5" s="10"/>
      <c r="B5" s="11" t="s">
        <v>19</v>
      </c>
      <c r="C5" s="12">
        <v>284834.81069247331</v>
      </c>
      <c r="D5" s="12"/>
      <c r="E5" s="12"/>
      <c r="F5" s="12"/>
      <c r="G5" s="12"/>
      <c r="H5" s="12">
        <v>284834.81069247302</v>
      </c>
      <c r="I5" s="12"/>
      <c r="J5" s="12"/>
      <c r="K5" s="12"/>
      <c r="L5" s="12"/>
      <c r="M5" s="12"/>
      <c r="N5" s="12"/>
      <c r="O5" s="12"/>
      <c r="P5" s="13">
        <v>284834.81069247331</v>
      </c>
    </row>
    <row r="6" spans="1:16" s="9" customFormat="1" ht="30" customHeight="1" x14ac:dyDescent="0.45">
      <c r="A6" s="10"/>
      <c r="B6" s="11" t="s">
        <v>20</v>
      </c>
      <c r="C6" s="12">
        <v>284834.93228185584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284834.93228185584</v>
      </c>
      <c r="P6" s="13">
        <v>284834.93228185584</v>
      </c>
    </row>
    <row r="7" spans="1:16" s="9" customFormat="1" ht="30" customHeight="1" x14ac:dyDescent="0.45">
      <c r="A7" s="10"/>
      <c r="B7" s="11" t="s">
        <v>21</v>
      </c>
      <c r="C7" s="12">
        <v>17090085.687351275</v>
      </c>
      <c r="D7" s="12">
        <v>1424173.8072792699</v>
      </c>
      <c r="E7" s="12">
        <v>1424173.8072792732</v>
      </c>
      <c r="F7" s="12">
        <v>1424173.8072792732</v>
      </c>
      <c r="G7" s="12">
        <v>1424173.8072792732</v>
      </c>
      <c r="H7" s="12">
        <v>1424173.8072792732</v>
      </c>
      <c r="I7" s="12">
        <v>1424173.8072792732</v>
      </c>
      <c r="J7" s="12">
        <v>1424173.8072792732</v>
      </c>
      <c r="K7" s="12">
        <v>1424173.8072792732</v>
      </c>
      <c r="L7" s="12">
        <v>1424173.8072792732</v>
      </c>
      <c r="M7" s="12">
        <v>1424173.8072792732</v>
      </c>
      <c r="N7" s="12">
        <v>1424173.8072792732</v>
      </c>
      <c r="O7" s="12">
        <v>1424173.8072792732</v>
      </c>
      <c r="P7" s="13">
        <v>17090085.687351275</v>
      </c>
    </row>
    <row r="8" spans="1:16" s="9" customFormat="1" ht="30" customHeight="1" x14ac:dyDescent="0.45">
      <c r="A8" s="10"/>
      <c r="B8" s="11" t="s">
        <v>22</v>
      </c>
      <c r="C8" s="12">
        <v>284834.48116300663</v>
      </c>
      <c r="D8" s="12">
        <v>23736.206763583887</v>
      </c>
      <c r="E8" s="12">
        <v>23736.206763583887</v>
      </c>
      <c r="F8" s="12">
        <v>23736.206763583887</v>
      </c>
      <c r="G8" s="12">
        <v>23736.206763583887</v>
      </c>
      <c r="H8" s="12">
        <v>23736.206763583887</v>
      </c>
      <c r="I8" s="12">
        <v>23736.206763583887</v>
      </c>
      <c r="J8" s="12">
        <v>23736.206763583887</v>
      </c>
      <c r="K8" s="12">
        <v>23736.206763583887</v>
      </c>
      <c r="L8" s="12">
        <v>23736.206763583887</v>
      </c>
      <c r="M8" s="12">
        <v>23736.206763583887</v>
      </c>
      <c r="N8" s="12">
        <v>23736.206763583887</v>
      </c>
      <c r="O8" s="12">
        <v>23736.206763583887</v>
      </c>
      <c r="P8" s="13">
        <v>284834.48116300663</v>
      </c>
    </row>
    <row r="9" spans="1:16" s="9" customFormat="1" ht="30" customHeight="1" x14ac:dyDescent="0.45">
      <c r="A9" s="10"/>
      <c r="B9" s="11" t="s">
        <v>23</v>
      </c>
      <c r="C9" s="12">
        <v>284834.81069247366</v>
      </c>
      <c r="D9" s="12">
        <v>284834.81069247366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3">
        <v>284834.81069247366</v>
      </c>
    </row>
    <row r="10" spans="1:16" s="9" customFormat="1" ht="30" customHeight="1" x14ac:dyDescent="0.45">
      <c r="A10" s="10"/>
      <c r="B10" s="11" t="s">
        <v>24</v>
      </c>
      <c r="C10" s="12">
        <v>56966952.276199862</v>
      </c>
      <c r="D10" s="12">
        <v>4747246.0230166549</v>
      </c>
      <c r="E10" s="12">
        <v>4747246.0230166549</v>
      </c>
      <c r="F10" s="12">
        <v>4747246.0230166549</v>
      </c>
      <c r="G10" s="12">
        <v>4747246.0230166549</v>
      </c>
      <c r="H10" s="12">
        <v>4747246.0230166549</v>
      </c>
      <c r="I10" s="12">
        <v>4747246.0230166549</v>
      </c>
      <c r="J10" s="12">
        <v>4747246.0230166549</v>
      </c>
      <c r="K10" s="12">
        <v>4747246.0230166549</v>
      </c>
      <c r="L10" s="12">
        <v>4747246.0230166549</v>
      </c>
      <c r="M10" s="12">
        <v>4747246.0230166549</v>
      </c>
      <c r="N10" s="12">
        <v>4747246.0230166549</v>
      </c>
      <c r="O10" s="12">
        <v>4747246.0230166549</v>
      </c>
      <c r="P10" s="13">
        <v>56966952.276199862</v>
      </c>
    </row>
    <row r="11" spans="1:16" s="9" customFormat="1" ht="30" customHeight="1" x14ac:dyDescent="0.45">
      <c r="A11" s="10"/>
      <c r="B11" s="11" t="s">
        <v>25</v>
      </c>
      <c r="C11" s="12">
        <v>94966952.276199877</v>
      </c>
      <c r="D11" s="12">
        <v>7913912.6896833209</v>
      </c>
      <c r="E11" s="12">
        <v>7913912.6896833209</v>
      </c>
      <c r="F11" s="12">
        <v>7913912.6896833209</v>
      </c>
      <c r="G11" s="12">
        <v>7913912.6896833209</v>
      </c>
      <c r="H11" s="12">
        <v>7913912.6896833209</v>
      </c>
      <c r="I11" s="12">
        <v>7913912.6896833209</v>
      </c>
      <c r="J11" s="12">
        <v>7913912.6896833209</v>
      </c>
      <c r="K11" s="12">
        <v>7913912.6896833209</v>
      </c>
      <c r="L11" s="12">
        <v>7913912.6896833209</v>
      </c>
      <c r="M11" s="12">
        <v>7913912.6896833209</v>
      </c>
      <c r="N11" s="12">
        <v>7913912.6896833209</v>
      </c>
      <c r="O11" s="12">
        <v>7913912.6896833209</v>
      </c>
      <c r="P11" s="13">
        <v>94966952.276199847</v>
      </c>
    </row>
    <row r="12" spans="1:16" s="16" customFormat="1" ht="30" customHeight="1" thickBot="1" x14ac:dyDescent="0.5">
      <c r="A12" s="43" t="s">
        <v>26</v>
      </c>
      <c r="B12" s="44"/>
      <c r="C12" s="14">
        <v>204343500.64353281</v>
      </c>
      <c r="D12" s="14">
        <v>14393903.537435308</v>
      </c>
      <c r="E12" s="14">
        <v>14109068.726742834</v>
      </c>
      <c r="F12" s="14">
        <v>14109068.726742834</v>
      </c>
      <c r="G12" s="14">
        <v>14109068.726742834</v>
      </c>
      <c r="H12" s="14">
        <v>14393903.537435306</v>
      </c>
      <c r="I12" s="14">
        <v>14109068.726742834</v>
      </c>
      <c r="J12" s="14">
        <v>14109068.726742834</v>
      </c>
      <c r="K12" s="14">
        <v>48289240.095694795</v>
      </c>
      <c r="L12" s="14">
        <v>14109068.726742834</v>
      </c>
      <c r="M12" s="14">
        <v>14109068.726742834</v>
      </c>
      <c r="N12" s="14">
        <v>14109068.726742834</v>
      </c>
      <c r="O12" s="14">
        <v>14393903.659024689</v>
      </c>
      <c r="P12" s="15">
        <v>204343500.64353275</v>
      </c>
    </row>
    <row r="13" spans="1:16" s="9" customFormat="1" ht="30" customHeight="1" x14ac:dyDescent="0.45">
      <c r="A13" s="5" t="s">
        <v>27</v>
      </c>
      <c r="B13" s="6" t="s">
        <v>28</v>
      </c>
      <c r="C13" s="7">
        <v>3845269.4242048003</v>
      </c>
      <c r="D13" s="7"/>
      <c r="E13" s="7">
        <v>480658.67802560003</v>
      </c>
      <c r="F13" s="7">
        <v>480658.67802560003</v>
      </c>
      <c r="G13" s="7">
        <v>480658.67802560003</v>
      </c>
      <c r="H13" s="7">
        <v>480658.67802560003</v>
      </c>
      <c r="I13" s="7">
        <v>480658.67802560003</v>
      </c>
      <c r="J13" s="7">
        <v>0</v>
      </c>
      <c r="K13" s="7">
        <v>0</v>
      </c>
      <c r="L13" s="7">
        <v>0</v>
      </c>
      <c r="M13" s="7">
        <v>480658.67802560003</v>
      </c>
      <c r="N13" s="7">
        <v>480658.67802560003</v>
      </c>
      <c r="O13" s="7">
        <v>480658.67802560003</v>
      </c>
      <c r="P13" s="8">
        <v>3845269.4242048003</v>
      </c>
    </row>
    <row r="14" spans="1:16" s="9" customFormat="1" ht="30" customHeight="1" x14ac:dyDescent="0.45">
      <c r="A14" s="10"/>
      <c r="B14" s="11" t="s">
        <v>29</v>
      </c>
      <c r="C14" s="12">
        <v>3588917.8442085935</v>
      </c>
      <c r="D14" s="12"/>
      <c r="E14" s="12">
        <v>448614.73052607419</v>
      </c>
      <c r="F14" s="12">
        <v>448614.73052607419</v>
      </c>
      <c r="G14" s="12">
        <v>448614.73052607419</v>
      </c>
      <c r="H14" s="12">
        <v>448614.73052607419</v>
      </c>
      <c r="I14" s="12">
        <v>448614.73052607419</v>
      </c>
      <c r="J14" s="12"/>
      <c r="K14" s="12"/>
      <c r="L14" s="12"/>
      <c r="M14" s="12">
        <v>448614.73052607419</v>
      </c>
      <c r="N14" s="12">
        <v>448614.73052607419</v>
      </c>
      <c r="O14" s="12">
        <v>448614.73052607419</v>
      </c>
      <c r="P14" s="13">
        <v>3588917.8442085935</v>
      </c>
    </row>
    <row r="15" spans="1:16" s="9" customFormat="1" ht="30" customHeight="1" x14ac:dyDescent="0.45">
      <c r="A15" s="10"/>
      <c r="B15" s="11" t="s">
        <v>30</v>
      </c>
      <c r="C15" s="12">
        <v>2221711.0638389494</v>
      </c>
      <c r="D15" s="12"/>
      <c r="E15" s="12">
        <v>277713.88297986868</v>
      </c>
      <c r="F15" s="12">
        <v>277713.88297986868</v>
      </c>
      <c r="G15" s="12">
        <v>277713.88297986868</v>
      </c>
      <c r="H15" s="12">
        <v>277713.88297986868</v>
      </c>
      <c r="I15" s="12">
        <v>277713.88297986868</v>
      </c>
      <c r="J15" s="12"/>
      <c r="K15" s="12"/>
      <c r="L15" s="12"/>
      <c r="M15" s="12">
        <v>277713.88297986868</v>
      </c>
      <c r="N15" s="12">
        <v>277713.88297986868</v>
      </c>
      <c r="O15" s="12">
        <v>277713.88297986868</v>
      </c>
      <c r="P15" s="13">
        <v>2221711.0638389494</v>
      </c>
    </row>
    <row r="16" spans="1:16" s="9" customFormat="1" ht="30" customHeight="1" x14ac:dyDescent="0.45">
      <c r="A16" s="10"/>
      <c r="B16" s="11" t="s">
        <v>31</v>
      </c>
      <c r="C16" s="12">
        <v>32043910.702030059</v>
      </c>
      <c r="D16" s="12"/>
      <c r="E16" s="12">
        <v>4005488.8377537574</v>
      </c>
      <c r="F16" s="12">
        <v>4005488.8377537574</v>
      </c>
      <c r="G16" s="12">
        <v>4005488.8377537574</v>
      </c>
      <c r="H16" s="12">
        <v>4005488.8377537574</v>
      </c>
      <c r="I16" s="12">
        <v>4005488.8377537574</v>
      </c>
      <c r="J16" s="12"/>
      <c r="K16" s="12"/>
      <c r="L16" s="12"/>
      <c r="M16" s="12">
        <v>4005488.8377537574</v>
      </c>
      <c r="N16" s="12">
        <v>4005488.8377537574</v>
      </c>
      <c r="O16" s="12">
        <v>4005488.8377537574</v>
      </c>
      <c r="P16" s="13">
        <v>32043910.702030059</v>
      </c>
    </row>
    <row r="17" spans="1:16" s="9" customFormat="1" ht="30" customHeight="1" x14ac:dyDescent="0.45">
      <c r="A17" s="10"/>
      <c r="B17" s="11" t="s">
        <v>32</v>
      </c>
      <c r="C17" s="12">
        <v>3537647.7316796035</v>
      </c>
      <c r="D17" s="12">
        <v>393071.97018662252</v>
      </c>
      <c r="E17" s="12">
        <v>393071.97018662252</v>
      </c>
      <c r="F17" s="12">
        <v>393071.97018662252</v>
      </c>
      <c r="G17" s="12">
        <v>393071.97018662252</v>
      </c>
      <c r="H17" s="12">
        <v>393071.97018662252</v>
      </c>
      <c r="I17" s="12">
        <v>393071.97018662252</v>
      </c>
      <c r="J17" s="12"/>
      <c r="K17" s="12"/>
      <c r="L17" s="12"/>
      <c r="M17" s="12">
        <v>393071.97018662252</v>
      </c>
      <c r="N17" s="12">
        <v>393071.97018662252</v>
      </c>
      <c r="O17" s="12">
        <v>393071.97018662252</v>
      </c>
      <c r="P17" s="13">
        <v>3537647.7316796035</v>
      </c>
    </row>
    <row r="18" spans="1:16" s="9" customFormat="1" ht="30" customHeight="1" x14ac:dyDescent="0.45">
      <c r="A18" s="10"/>
      <c r="B18" s="11" t="s">
        <v>33</v>
      </c>
      <c r="C18" s="12">
        <v>12578303.000841882</v>
      </c>
      <c r="D18" s="12"/>
      <c r="E18" s="12">
        <v>1143482.0909856257</v>
      </c>
      <c r="F18" s="12">
        <v>1143482.0909856257</v>
      </c>
      <c r="G18" s="12">
        <v>1143482.0909856257</v>
      </c>
      <c r="H18" s="12">
        <v>1143482.0909856257</v>
      </c>
      <c r="I18" s="12">
        <v>1143482.0909856257</v>
      </c>
      <c r="J18" s="12">
        <v>1143482.0909856257</v>
      </c>
      <c r="K18" s="12">
        <v>1143482.0909856257</v>
      </c>
      <c r="L18" s="12">
        <v>1143482.0909856257</v>
      </c>
      <c r="M18" s="12">
        <v>1143482.0909856257</v>
      </c>
      <c r="N18" s="12">
        <v>1143482.0909856257</v>
      </c>
      <c r="O18" s="12">
        <v>1143482.0909856257</v>
      </c>
      <c r="P18" s="13">
        <v>12578303.000841884</v>
      </c>
    </row>
    <row r="19" spans="1:16" s="9" customFormat="1" ht="30" customHeight="1" x14ac:dyDescent="0.45">
      <c r="A19" s="10"/>
      <c r="B19" s="11" t="s">
        <v>34</v>
      </c>
      <c r="C19" s="12">
        <v>62165186.761888012</v>
      </c>
      <c r="D19" s="12">
        <v>6907242.973543114</v>
      </c>
      <c r="E19" s="12">
        <v>6907242.973543114</v>
      </c>
      <c r="F19" s="12">
        <v>6907242.973543114</v>
      </c>
      <c r="G19" s="12">
        <v>6907242.973543114</v>
      </c>
      <c r="H19" s="12">
        <v>6907242.973543114</v>
      </c>
      <c r="I19" s="12">
        <v>6907242.973543114</v>
      </c>
      <c r="J19" s="12">
        <v>0</v>
      </c>
      <c r="K19" s="12">
        <v>0</v>
      </c>
      <c r="L19" s="12">
        <v>0</v>
      </c>
      <c r="M19" s="12">
        <v>6907242.973543114</v>
      </c>
      <c r="N19" s="12">
        <v>6907242.973543114</v>
      </c>
      <c r="O19" s="12">
        <v>6907242.973543114</v>
      </c>
      <c r="P19" s="13">
        <v>62165186.761888012</v>
      </c>
    </row>
    <row r="20" spans="1:16" s="9" customFormat="1" ht="30" customHeight="1" x14ac:dyDescent="0.45">
      <c r="A20" s="10"/>
      <c r="B20" s="11" t="s">
        <v>35</v>
      </c>
      <c r="C20" s="12">
        <v>2221711.0356923193</v>
      </c>
      <c r="D20" s="12"/>
      <c r="E20" s="12">
        <v>201973.73051748358</v>
      </c>
      <c r="F20" s="12">
        <v>201973.73051748358</v>
      </c>
      <c r="G20" s="12">
        <v>201973.73051748358</v>
      </c>
      <c r="H20" s="12">
        <v>201973.73051748358</v>
      </c>
      <c r="I20" s="12">
        <v>201973.73051748358</v>
      </c>
      <c r="J20" s="12">
        <v>201973.73051748358</v>
      </c>
      <c r="K20" s="12">
        <v>201973.73051748358</v>
      </c>
      <c r="L20" s="12">
        <v>201973.73051748358</v>
      </c>
      <c r="M20" s="12">
        <v>201973.73051748358</v>
      </c>
      <c r="N20" s="12">
        <v>201973.73051748358</v>
      </c>
      <c r="O20" s="12">
        <v>201973.73051748358</v>
      </c>
      <c r="P20" s="13">
        <v>2221711.0356923197</v>
      </c>
    </row>
    <row r="21" spans="1:16" s="9" customFormat="1" ht="30" customHeight="1" x14ac:dyDescent="0.45">
      <c r="A21" s="10"/>
      <c r="B21" s="11" t="s">
        <v>36</v>
      </c>
      <c r="C21" s="12">
        <v>12304861.675407313</v>
      </c>
      <c r="D21" s="12">
        <v>1025405.139617276</v>
      </c>
      <c r="E21" s="12">
        <v>1025405.139617276</v>
      </c>
      <c r="F21" s="12">
        <v>1025405.139617276</v>
      </c>
      <c r="G21" s="12">
        <v>1025405.139617276</v>
      </c>
      <c r="H21" s="12">
        <v>1025405.139617276</v>
      </c>
      <c r="I21" s="12">
        <v>1025405.139617276</v>
      </c>
      <c r="J21" s="12">
        <v>1025405.139617276</v>
      </c>
      <c r="K21" s="12">
        <v>1025405.139617276</v>
      </c>
      <c r="L21" s="12">
        <v>1025405.139617276</v>
      </c>
      <c r="M21" s="12">
        <v>1025405.139617276</v>
      </c>
      <c r="N21" s="12">
        <v>1025405.139617276</v>
      </c>
      <c r="O21" s="12">
        <v>1025405.139617276</v>
      </c>
      <c r="P21" s="13">
        <v>12304861.675407309</v>
      </c>
    </row>
    <row r="22" spans="1:16" s="9" customFormat="1" ht="30" customHeight="1" x14ac:dyDescent="0.45">
      <c r="A22" s="10"/>
      <c r="B22" s="11" t="s">
        <v>37</v>
      </c>
      <c r="C22" s="12">
        <v>10254051.550209371</v>
      </c>
      <c r="D22" s="12"/>
      <c r="E22" s="12">
        <v>1281756.4437761714</v>
      </c>
      <c r="F22" s="12">
        <v>1281756.4437761714</v>
      </c>
      <c r="G22" s="12">
        <v>1281756.4437761714</v>
      </c>
      <c r="H22" s="12">
        <v>1281756.4437761714</v>
      </c>
      <c r="I22" s="12">
        <v>1281756.4437761714</v>
      </c>
      <c r="J22" s="12"/>
      <c r="K22" s="12"/>
      <c r="L22" s="12"/>
      <c r="M22" s="12">
        <v>1281756.4437761714</v>
      </c>
      <c r="N22" s="12">
        <v>1281756.4437761714</v>
      </c>
      <c r="O22" s="12">
        <v>1281756.4437761714</v>
      </c>
      <c r="P22" s="13">
        <v>10254051.550209371</v>
      </c>
    </row>
    <row r="23" spans="1:16" s="9" customFormat="1" ht="30" customHeight="1" x14ac:dyDescent="0.45">
      <c r="A23" s="10"/>
      <c r="B23" s="11" t="s">
        <v>38</v>
      </c>
      <c r="C23" s="12">
        <v>3496548.4496474937</v>
      </c>
      <c r="D23" s="12"/>
      <c r="E23" s="12">
        <v>437068.55620593671</v>
      </c>
      <c r="F23" s="12">
        <v>437068.55620593671</v>
      </c>
      <c r="G23" s="12">
        <v>437068.55620593671</v>
      </c>
      <c r="H23" s="12">
        <v>437068.55620593671</v>
      </c>
      <c r="I23" s="12">
        <v>437068.55620593671</v>
      </c>
      <c r="J23" s="12"/>
      <c r="K23" s="12"/>
      <c r="L23" s="12"/>
      <c r="M23" s="12">
        <v>437068.55620593671</v>
      </c>
      <c r="N23" s="12">
        <v>437068.55620593671</v>
      </c>
      <c r="O23" s="12">
        <v>437068.55620593671</v>
      </c>
      <c r="P23" s="13">
        <v>3496548.4496474937</v>
      </c>
    </row>
    <row r="24" spans="1:16" s="9" customFormat="1" ht="30" customHeight="1" x14ac:dyDescent="0.45">
      <c r="A24" s="10"/>
      <c r="B24" s="11" t="s">
        <v>39</v>
      </c>
      <c r="C24" s="12">
        <v>3510386.8616761519</v>
      </c>
      <c r="D24" s="12"/>
      <c r="E24" s="12">
        <v>438798.35770951898</v>
      </c>
      <c r="F24" s="12">
        <v>438798.35770951898</v>
      </c>
      <c r="G24" s="12">
        <v>438798.35770951898</v>
      </c>
      <c r="H24" s="12">
        <v>438798.35770951898</v>
      </c>
      <c r="I24" s="12">
        <v>438798.35770951898</v>
      </c>
      <c r="J24" s="12">
        <v>0</v>
      </c>
      <c r="K24" s="12">
        <v>0</v>
      </c>
      <c r="L24" s="12">
        <v>0</v>
      </c>
      <c r="M24" s="12">
        <v>438798.35770951898</v>
      </c>
      <c r="N24" s="12">
        <v>438798.35770951898</v>
      </c>
      <c r="O24" s="12">
        <v>438798.35770951898</v>
      </c>
      <c r="P24" s="13">
        <v>3510386.8616761514</v>
      </c>
    </row>
    <row r="25" spans="1:16" s="9" customFormat="1" ht="30" customHeight="1" x14ac:dyDescent="0.45">
      <c r="A25" s="10"/>
      <c r="B25" s="11" t="s">
        <v>40</v>
      </c>
      <c r="C25" s="12">
        <v>2221711.0356923197</v>
      </c>
      <c r="D25" s="12">
        <v>185142.5863076933</v>
      </c>
      <c r="E25" s="12">
        <v>185142.5863076933</v>
      </c>
      <c r="F25" s="12">
        <v>185142.5863076933</v>
      </c>
      <c r="G25" s="12">
        <v>185142.5863076933</v>
      </c>
      <c r="H25" s="12">
        <v>185142.5863076933</v>
      </c>
      <c r="I25" s="12">
        <v>185142.5863076933</v>
      </c>
      <c r="J25" s="12">
        <v>185142.5863076933</v>
      </c>
      <c r="K25" s="12">
        <v>185142.5863076933</v>
      </c>
      <c r="L25" s="12">
        <v>185142.5863076933</v>
      </c>
      <c r="M25" s="12">
        <v>185142.5863076933</v>
      </c>
      <c r="N25" s="12">
        <v>185142.5863076933</v>
      </c>
      <c r="O25" s="12">
        <v>185142.5863076933</v>
      </c>
      <c r="P25" s="13">
        <v>2221711.0356923193</v>
      </c>
    </row>
    <row r="26" spans="1:16" s="9" customFormat="1" ht="30" customHeight="1" x14ac:dyDescent="0.45">
      <c r="A26" s="10"/>
      <c r="B26" s="11" t="s">
        <v>41</v>
      </c>
      <c r="C26" s="12">
        <v>2734413.7056460693</v>
      </c>
      <c r="D26" s="12">
        <v>227867.80880383914</v>
      </c>
      <c r="E26" s="12">
        <v>227867.80880383914</v>
      </c>
      <c r="F26" s="12">
        <v>227867.80880383914</v>
      </c>
      <c r="G26" s="12">
        <v>227867.80880383914</v>
      </c>
      <c r="H26" s="12">
        <v>227867.80880383914</v>
      </c>
      <c r="I26" s="12">
        <v>227867.80880383914</v>
      </c>
      <c r="J26" s="12">
        <v>227867.80880383914</v>
      </c>
      <c r="K26" s="12">
        <v>227867.80880383914</v>
      </c>
      <c r="L26" s="12">
        <v>227867.80880383914</v>
      </c>
      <c r="M26" s="12">
        <v>227867.80880383914</v>
      </c>
      <c r="N26" s="12">
        <v>227867.80880383914</v>
      </c>
      <c r="O26" s="12">
        <v>227867.80880383914</v>
      </c>
      <c r="P26" s="13">
        <v>2734413.7056460697</v>
      </c>
    </row>
    <row r="27" spans="1:16" s="9" customFormat="1" ht="30" customHeight="1" x14ac:dyDescent="0.45">
      <c r="A27" s="10"/>
      <c r="B27" s="11" t="s">
        <v>42</v>
      </c>
      <c r="C27" s="12">
        <v>769053.85471295717</v>
      </c>
      <c r="D27" s="12">
        <v>85450.428301439693</v>
      </c>
      <c r="E27" s="12">
        <v>85450.428301439693</v>
      </c>
      <c r="F27" s="12">
        <v>85450.428301439693</v>
      </c>
      <c r="G27" s="12">
        <v>85450.428301439693</v>
      </c>
      <c r="H27" s="12">
        <v>85450.428301439693</v>
      </c>
      <c r="I27" s="12">
        <v>85450.428301439693</v>
      </c>
      <c r="J27" s="12"/>
      <c r="K27" s="12"/>
      <c r="L27" s="12"/>
      <c r="M27" s="12">
        <v>85450.428301439693</v>
      </c>
      <c r="N27" s="12">
        <v>85450.428301439693</v>
      </c>
      <c r="O27" s="12">
        <v>85450.428301439693</v>
      </c>
      <c r="P27" s="13">
        <v>769053.85471295717</v>
      </c>
    </row>
    <row r="28" spans="1:16" s="9" customFormat="1" ht="30" customHeight="1" x14ac:dyDescent="0.45">
      <c r="A28" s="10"/>
      <c r="B28" s="11" t="s">
        <v>43</v>
      </c>
      <c r="C28" s="12">
        <v>46034281.754342176</v>
      </c>
      <c r="D28" s="12">
        <v>5114920.1949269073</v>
      </c>
      <c r="E28" s="12">
        <v>5114920.1949269073</v>
      </c>
      <c r="F28" s="12">
        <v>5114920.1949269073</v>
      </c>
      <c r="G28" s="12">
        <v>5114920.1949269073</v>
      </c>
      <c r="H28" s="12">
        <v>5114920.1949269073</v>
      </c>
      <c r="I28" s="12">
        <v>5114920.1949269073</v>
      </c>
      <c r="J28" s="12"/>
      <c r="K28" s="12"/>
      <c r="L28" s="12"/>
      <c r="M28" s="12">
        <v>5114920.1949269073</v>
      </c>
      <c r="N28" s="12">
        <v>5114920.1949269073</v>
      </c>
      <c r="O28" s="12">
        <v>5114920.1949269073</v>
      </c>
      <c r="P28" s="13">
        <v>46034281.754342176</v>
      </c>
    </row>
    <row r="29" spans="1:16" s="9" customFormat="1" ht="30" customHeight="1" x14ac:dyDescent="0.45">
      <c r="A29" s="10"/>
      <c r="B29" s="11" t="s">
        <v>44</v>
      </c>
      <c r="C29" s="12">
        <v>5127025.7976219878</v>
      </c>
      <c r="D29" s="12">
        <v>569669.53306910978</v>
      </c>
      <c r="E29" s="12">
        <v>569669.53306910978</v>
      </c>
      <c r="F29" s="12">
        <v>569669.53306910978</v>
      </c>
      <c r="G29" s="12">
        <v>569669.53306910978</v>
      </c>
      <c r="H29" s="12">
        <v>569669.53306910978</v>
      </c>
      <c r="I29" s="12">
        <v>569669.53306910978</v>
      </c>
      <c r="J29" s="12"/>
      <c r="K29" s="12"/>
      <c r="L29" s="12"/>
      <c r="M29" s="12">
        <v>569669.53306910978</v>
      </c>
      <c r="N29" s="12">
        <v>569669.53306910978</v>
      </c>
      <c r="O29" s="12">
        <v>569669.53306910978</v>
      </c>
      <c r="P29" s="13">
        <v>5127025.7976219878</v>
      </c>
    </row>
    <row r="30" spans="1:16" s="9" customFormat="1" ht="30" customHeight="1" x14ac:dyDescent="0.45">
      <c r="A30" s="10"/>
      <c r="B30" s="11" t="s">
        <v>45</v>
      </c>
      <c r="C30" s="12">
        <v>2734413.8606564039</v>
      </c>
      <c r="D30" s="12">
        <v>227867.82172136696</v>
      </c>
      <c r="E30" s="12">
        <v>227867.82172136696</v>
      </c>
      <c r="F30" s="12">
        <v>227867.82172136696</v>
      </c>
      <c r="G30" s="12">
        <v>227867.82172136696</v>
      </c>
      <c r="H30" s="12">
        <v>227867.82172136696</v>
      </c>
      <c r="I30" s="12">
        <v>227867.82172136696</v>
      </c>
      <c r="J30" s="12">
        <v>227867.82172136696</v>
      </c>
      <c r="K30" s="12">
        <v>227867.82172136696</v>
      </c>
      <c r="L30" s="12">
        <v>227867.82172136696</v>
      </c>
      <c r="M30" s="12">
        <v>227867.82172136696</v>
      </c>
      <c r="N30" s="12">
        <v>227867.82172136696</v>
      </c>
      <c r="O30" s="12">
        <v>227867.82172136696</v>
      </c>
      <c r="P30" s="13">
        <v>2734413.8606564039</v>
      </c>
    </row>
    <row r="31" spans="1:16" s="9" customFormat="1" ht="30" customHeight="1" x14ac:dyDescent="0.45">
      <c r="A31" s="10"/>
      <c r="B31" s="11" t="s">
        <v>46</v>
      </c>
      <c r="C31" s="12">
        <v>10254051.529937737</v>
      </c>
      <c r="D31" s="12">
        <v>854504.29416147794</v>
      </c>
      <c r="E31" s="12">
        <v>854504.29416147794</v>
      </c>
      <c r="F31" s="12">
        <v>854504.29416147794</v>
      </c>
      <c r="G31" s="12">
        <v>854504.29416147794</v>
      </c>
      <c r="H31" s="12">
        <v>854504.29416147794</v>
      </c>
      <c r="I31" s="12">
        <v>854504.29416147794</v>
      </c>
      <c r="J31" s="12">
        <v>854504.29416147794</v>
      </c>
      <c r="K31" s="12">
        <v>854504.29416147794</v>
      </c>
      <c r="L31" s="12">
        <v>854504.29416147794</v>
      </c>
      <c r="M31" s="12">
        <v>854504.29416147794</v>
      </c>
      <c r="N31" s="12">
        <v>854504.29416147794</v>
      </c>
      <c r="O31" s="12">
        <v>854504.29416147794</v>
      </c>
      <c r="P31" s="13">
        <v>10254051.529937737</v>
      </c>
    </row>
    <row r="32" spans="1:16" s="9" customFormat="1" ht="30" customHeight="1" x14ac:dyDescent="0.45">
      <c r="A32" s="10"/>
      <c r="B32" s="11" t="s">
        <v>47</v>
      </c>
      <c r="C32" s="12">
        <v>1367206.8528230349</v>
      </c>
      <c r="D32" s="12">
        <v>113933.90440191956</v>
      </c>
      <c r="E32" s="12">
        <v>113933.90440191956</v>
      </c>
      <c r="F32" s="12">
        <v>113933.90440191956</v>
      </c>
      <c r="G32" s="12">
        <v>113933.90440191956</v>
      </c>
      <c r="H32" s="12">
        <v>113933.90440191956</v>
      </c>
      <c r="I32" s="12">
        <v>113933.90440191956</v>
      </c>
      <c r="J32" s="12">
        <v>113933.90440191956</v>
      </c>
      <c r="K32" s="12">
        <v>113933.90440191956</v>
      </c>
      <c r="L32" s="12">
        <v>113933.90440191956</v>
      </c>
      <c r="M32" s="12">
        <v>113933.90440191956</v>
      </c>
      <c r="N32" s="12">
        <v>113933.90440191956</v>
      </c>
      <c r="O32" s="12">
        <v>113933.90440191956</v>
      </c>
      <c r="P32" s="13">
        <v>1367206.8528230351</v>
      </c>
    </row>
    <row r="33" spans="1:16" s="9" customFormat="1" ht="30" customHeight="1" x14ac:dyDescent="0.45">
      <c r="A33" s="10"/>
      <c r="B33" s="11" t="s">
        <v>48</v>
      </c>
      <c r="C33" s="12">
        <v>546882.88327328209</v>
      </c>
      <c r="D33" s="12">
        <v>45573.573606106846</v>
      </c>
      <c r="E33" s="12">
        <v>45573.573606106846</v>
      </c>
      <c r="F33" s="12">
        <v>45573.573606106846</v>
      </c>
      <c r="G33" s="12">
        <v>45573.573606106846</v>
      </c>
      <c r="H33" s="12">
        <v>45573.573606106846</v>
      </c>
      <c r="I33" s="12">
        <v>45573.573606106846</v>
      </c>
      <c r="J33" s="12">
        <v>45573.573606106846</v>
      </c>
      <c r="K33" s="12">
        <v>45573.573606106846</v>
      </c>
      <c r="L33" s="12">
        <v>45573.573606106846</v>
      </c>
      <c r="M33" s="12">
        <v>45573.573606106846</v>
      </c>
      <c r="N33" s="12">
        <v>45573.573606106846</v>
      </c>
      <c r="O33" s="12">
        <v>45573.573606106846</v>
      </c>
      <c r="P33" s="13">
        <v>546882.88327328209</v>
      </c>
    </row>
    <row r="34" spans="1:16" s="9" customFormat="1" ht="30" customHeight="1" x14ac:dyDescent="0.45">
      <c r="A34" s="10"/>
      <c r="B34" s="11" t="s">
        <v>49</v>
      </c>
      <c r="C34" s="12">
        <v>3349656.7894164366</v>
      </c>
      <c r="D34" s="12">
        <v>279138.06578470307</v>
      </c>
      <c r="E34" s="12">
        <v>279138.06578470307</v>
      </c>
      <c r="F34" s="12">
        <v>279138.06578470307</v>
      </c>
      <c r="G34" s="12">
        <v>279138.06578470307</v>
      </c>
      <c r="H34" s="12">
        <v>279138.06578470307</v>
      </c>
      <c r="I34" s="12">
        <v>279138.06578470307</v>
      </c>
      <c r="J34" s="12">
        <v>279138.06578470307</v>
      </c>
      <c r="K34" s="12">
        <v>279138.06578470307</v>
      </c>
      <c r="L34" s="12">
        <v>279138.06578470307</v>
      </c>
      <c r="M34" s="12">
        <v>279138.06578470307</v>
      </c>
      <c r="N34" s="12">
        <v>279138.06578470307</v>
      </c>
      <c r="O34" s="12">
        <v>279138.06578470307</v>
      </c>
      <c r="P34" s="13">
        <v>3349656.7894164361</v>
      </c>
    </row>
    <row r="35" spans="1:16" s="9" customFormat="1" ht="30" customHeight="1" x14ac:dyDescent="0.45">
      <c r="A35" s="10"/>
      <c r="B35" s="11" t="s">
        <v>50</v>
      </c>
      <c r="C35" s="12">
        <v>26660533.739159372</v>
      </c>
      <c r="D35" s="12">
        <v>2962281.5265732636</v>
      </c>
      <c r="E35" s="12">
        <v>2962281.5265732636</v>
      </c>
      <c r="F35" s="12">
        <v>2962281.5265732636</v>
      </c>
      <c r="G35" s="12">
        <v>2962281.5265732636</v>
      </c>
      <c r="H35" s="12">
        <v>2962281.5265732636</v>
      </c>
      <c r="I35" s="12">
        <v>2962281.5265732636</v>
      </c>
      <c r="J35" s="12">
        <v>0</v>
      </c>
      <c r="K35" s="12">
        <v>0</v>
      </c>
      <c r="L35" s="12">
        <v>0</v>
      </c>
      <c r="M35" s="12">
        <v>2962281.5265732636</v>
      </c>
      <c r="N35" s="12">
        <v>2962281.5265732636</v>
      </c>
      <c r="O35" s="12">
        <v>2962281.5265732636</v>
      </c>
      <c r="P35" s="13">
        <v>26660533.739159372</v>
      </c>
    </row>
    <row r="36" spans="1:16" s="9" customFormat="1" ht="30" customHeight="1" x14ac:dyDescent="0.45">
      <c r="A36" s="10"/>
      <c r="B36" s="11" t="s">
        <v>51</v>
      </c>
      <c r="C36" s="12">
        <v>36521855.076154351</v>
      </c>
      <c r="D36" s="12">
        <v>4057983.897350484</v>
      </c>
      <c r="E36" s="12">
        <v>4057983.897350484</v>
      </c>
      <c r="F36" s="12">
        <v>4057983.897350484</v>
      </c>
      <c r="G36" s="12">
        <v>4057983.897350484</v>
      </c>
      <c r="H36" s="12">
        <v>4057983.897350484</v>
      </c>
      <c r="I36" s="12">
        <v>4057983.897350484</v>
      </c>
      <c r="J36" s="12">
        <v>0</v>
      </c>
      <c r="K36" s="12">
        <v>0</v>
      </c>
      <c r="L36" s="12">
        <v>0</v>
      </c>
      <c r="M36" s="12">
        <v>4057983.897350484</v>
      </c>
      <c r="N36" s="12">
        <v>4057983.897350484</v>
      </c>
      <c r="O36" s="12">
        <v>4057983.897350484</v>
      </c>
      <c r="P36" s="13">
        <v>36521855.076154366</v>
      </c>
    </row>
    <row r="37" spans="1:16" s="9" customFormat="1" ht="30" customHeight="1" x14ac:dyDescent="0.45">
      <c r="A37" s="10"/>
      <c r="B37" s="11" t="s">
        <v>52</v>
      </c>
      <c r="C37" s="12">
        <v>5696695.220095979</v>
      </c>
      <c r="D37" s="12"/>
      <c r="E37" s="12"/>
      <c r="F37" s="12"/>
      <c r="G37" s="12"/>
      <c r="H37" s="12"/>
      <c r="I37" s="12"/>
      <c r="J37" s="12">
        <v>1898898.4066986598</v>
      </c>
      <c r="K37" s="12">
        <v>1898898.4066986598</v>
      </c>
      <c r="L37" s="12">
        <v>1898898.4066986598</v>
      </c>
      <c r="M37" s="12"/>
      <c r="N37" s="12"/>
      <c r="O37" s="12"/>
      <c r="P37" s="13">
        <v>5696695.220095979</v>
      </c>
    </row>
    <row r="38" spans="1:16" s="9" customFormat="1" ht="30" customHeight="1" x14ac:dyDescent="0.45">
      <c r="A38" s="10"/>
      <c r="B38" s="11" t="s">
        <v>53</v>
      </c>
      <c r="C38" s="12">
        <v>37598188.452633455</v>
      </c>
      <c r="D38" s="12">
        <v>4177576.4947370505</v>
      </c>
      <c r="E38" s="12">
        <v>4177576.4947370505</v>
      </c>
      <c r="F38" s="12">
        <v>4177576.4947370505</v>
      </c>
      <c r="G38" s="12">
        <v>4177576.4947370505</v>
      </c>
      <c r="H38" s="12">
        <v>4177576.4947370505</v>
      </c>
      <c r="I38" s="12">
        <v>4177576.4947370505</v>
      </c>
      <c r="J38" s="12"/>
      <c r="K38" s="12"/>
      <c r="L38" s="12"/>
      <c r="M38" s="12">
        <v>4177576.4947370505</v>
      </c>
      <c r="N38" s="12">
        <v>4177576.4947370505</v>
      </c>
      <c r="O38" s="12">
        <v>4177576.4947370505</v>
      </c>
      <c r="P38" s="13">
        <v>37598188.452633455</v>
      </c>
    </row>
    <row r="39" spans="1:16" s="16" customFormat="1" ht="30" customHeight="1" thickBot="1" x14ac:dyDescent="0.5">
      <c r="A39" s="43" t="s">
        <v>54</v>
      </c>
      <c r="B39" s="44"/>
      <c r="C39" s="14">
        <v>333384476.65349013</v>
      </c>
      <c r="D39" s="14">
        <v>27227630.213092379</v>
      </c>
      <c r="E39" s="14">
        <v>35943185.521572411</v>
      </c>
      <c r="F39" s="14">
        <v>35943185.521572411</v>
      </c>
      <c r="G39" s="14">
        <v>35943185.521572411</v>
      </c>
      <c r="H39" s="14">
        <v>35943185.521572411</v>
      </c>
      <c r="I39" s="14">
        <v>35943185.521572411</v>
      </c>
      <c r="J39" s="14">
        <v>6203787.4226061525</v>
      </c>
      <c r="K39" s="14">
        <v>6203787.4226061525</v>
      </c>
      <c r="L39" s="14">
        <v>6203787.4226061525</v>
      </c>
      <c r="M39" s="14">
        <v>35943185.521572411</v>
      </c>
      <c r="N39" s="14">
        <v>35943185.521572411</v>
      </c>
      <c r="O39" s="14">
        <v>35943185.521572411</v>
      </c>
      <c r="P39" s="15">
        <v>333384476.65349019</v>
      </c>
    </row>
    <row r="40" spans="1:16" s="9" customFormat="1" ht="30" customHeight="1" x14ac:dyDescent="0.45">
      <c r="A40" s="5" t="s">
        <v>55</v>
      </c>
      <c r="B40" s="6" t="s">
        <v>56</v>
      </c>
      <c r="C40" s="7">
        <v>39876866.54067184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13292288.846890619</v>
      </c>
      <c r="K40" s="7">
        <v>13292288.846890619</v>
      </c>
      <c r="L40" s="7">
        <v>13292288.846890619</v>
      </c>
      <c r="M40" s="7">
        <v>0</v>
      </c>
      <c r="N40" s="7">
        <v>0</v>
      </c>
      <c r="O40" s="7">
        <v>0</v>
      </c>
      <c r="P40" s="8">
        <v>39876866.54067184</v>
      </c>
    </row>
    <row r="41" spans="1:16" s="9" customFormat="1" ht="30" customHeight="1" x14ac:dyDescent="0.45">
      <c r="A41" s="10"/>
      <c r="B41" s="11" t="s">
        <v>57</v>
      </c>
      <c r="C41" s="12">
        <v>70663647.421055779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28887882.473685261</v>
      </c>
      <c r="K41" s="12">
        <v>20887882.473685246</v>
      </c>
      <c r="L41" s="12">
        <v>20887882.473685246</v>
      </c>
      <c r="M41" s="12">
        <v>0</v>
      </c>
      <c r="N41" s="12">
        <v>0</v>
      </c>
      <c r="O41" s="12">
        <v>0</v>
      </c>
      <c r="P41" s="13">
        <v>70663647.421055779</v>
      </c>
    </row>
    <row r="42" spans="1:16" s="9" customFormat="1" ht="30" customHeight="1" x14ac:dyDescent="0.45">
      <c r="A42" s="10"/>
      <c r="B42" s="11" t="s">
        <v>58</v>
      </c>
      <c r="C42" s="12">
        <v>88360342.641151741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42786780.880383924</v>
      </c>
      <c r="K42" s="12">
        <v>22786780.880383927</v>
      </c>
      <c r="L42" s="12">
        <v>22786780.880383927</v>
      </c>
      <c r="M42" s="12">
        <v>0</v>
      </c>
      <c r="N42" s="12">
        <v>0</v>
      </c>
      <c r="O42" s="12">
        <v>0</v>
      </c>
      <c r="P42" s="13">
        <v>88360342.641151741</v>
      </c>
    </row>
    <row r="43" spans="1:16" s="9" customFormat="1" ht="30" customHeight="1" x14ac:dyDescent="0.45">
      <c r="A43" s="10"/>
      <c r="B43" s="11" t="s">
        <v>59</v>
      </c>
      <c r="C43" s="12">
        <v>2848347.6100479895</v>
      </c>
      <c r="D43" s="12"/>
      <c r="E43" s="12"/>
      <c r="F43" s="12"/>
      <c r="G43" s="12"/>
      <c r="H43" s="12"/>
      <c r="I43" s="12"/>
      <c r="J43" s="12">
        <v>949449.20334932976</v>
      </c>
      <c r="K43" s="12">
        <v>949449.20334932976</v>
      </c>
      <c r="L43" s="12">
        <v>949449.20334932976</v>
      </c>
      <c r="M43" s="12"/>
      <c r="N43" s="12"/>
      <c r="O43" s="12"/>
      <c r="P43" s="13">
        <v>2848347.6100479895</v>
      </c>
    </row>
    <row r="44" spans="1:16" s="16" customFormat="1" ht="30" customHeight="1" thickBot="1" x14ac:dyDescent="0.5">
      <c r="A44" s="43" t="s">
        <v>60</v>
      </c>
      <c r="B44" s="44"/>
      <c r="C44" s="14">
        <v>201749204.21292734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85916401.404309139</v>
      </c>
      <c r="K44" s="14">
        <v>57916401.404309116</v>
      </c>
      <c r="L44" s="14">
        <v>57916401.404309116</v>
      </c>
      <c r="M44" s="14">
        <v>0</v>
      </c>
      <c r="N44" s="14">
        <v>0</v>
      </c>
      <c r="O44" s="14">
        <v>0</v>
      </c>
      <c r="P44" s="15">
        <v>201749204.21292734</v>
      </c>
    </row>
    <row r="45" spans="1:16" s="9" customFormat="1" ht="30" customHeight="1" x14ac:dyDescent="0.45">
      <c r="A45" s="5" t="s">
        <v>61</v>
      </c>
      <c r="B45" s="6" t="s">
        <v>62</v>
      </c>
      <c r="C45" s="7">
        <v>17090085.660287924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>
        <v>17090085.660287924</v>
      </c>
      <c r="P45" s="8">
        <v>17090085.660287924</v>
      </c>
    </row>
    <row r="46" spans="1:16" s="9" customFormat="1" ht="30" customHeight="1" x14ac:dyDescent="0.45">
      <c r="A46" s="10"/>
      <c r="B46" s="11" t="s">
        <v>63</v>
      </c>
      <c r="C46" s="12">
        <v>39876866.540671848</v>
      </c>
      <c r="D46" s="12">
        <v>13292288.846890617</v>
      </c>
      <c r="E46" s="12">
        <v>13292288.846890617</v>
      </c>
      <c r="F46" s="12">
        <v>13292288.846890617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3">
        <v>39876866.540671855</v>
      </c>
    </row>
    <row r="47" spans="1:16" s="9" customFormat="1" ht="30" customHeight="1" x14ac:dyDescent="0.45">
      <c r="A47" s="10"/>
      <c r="B47" s="11" t="s">
        <v>64</v>
      </c>
      <c r="C47" s="12">
        <v>56966952.276199862</v>
      </c>
      <c r="D47" s="12">
        <v>4747246.0230166549</v>
      </c>
      <c r="E47" s="12">
        <v>4747246.0230166549</v>
      </c>
      <c r="F47" s="12">
        <v>4747246.0230166549</v>
      </c>
      <c r="G47" s="12">
        <v>4747246.0230166549</v>
      </c>
      <c r="H47" s="12">
        <v>4747246.0230166549</v>
      </c>
      <c r="I47" s="12">
        <v>4747246.0230166549</v>
      </c>
      <c r="J47" s="12">
        <v>4747246.0230166549</v>
      </c>
      <c r="K47" s="12">
        <v>4747246.0230166549</v>
      </c>
      <c r="L47" s="12">
        <v>4747246.0230166549</v>
      </c>
      <c r="M47" s="12">
        <v>4747246.0230166549</v>
      </c>
      <c r="N47" s="12">
        <v>4747246.0230166549</v>
      </c>
      <c r="O47" s="12">
        <v>4747246.0230166549</v>
      </c>
      <c r="P47" s="13">
        <v>56966952.276199862</v>
      </c>
    </row>
    <row r="48" spans="1:16" s="9" customFormat="1" ht="30" customHeight="1" x14ac:dyDescent="0.45">
      <c r="A48" s="10"/>
      <c r="B48" s="11" t="s">
        <v>65</v>
      </c>
      <c r="C48" s="12">
        <v>1424173.8050239943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1424173.8050239943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3">
        <v>1424173.8050239943</v>
      </c>
    </row>
    <row r="49" spans="1:16" s="9" customFormat="1" ht="30" customHeight="1" x14ac:dyDescent="0.45">
      <c r="A49" s="10"/>
      <c r="B49" s="11" t="s">
        <v>66</v>
      </c>
      <c r="C49" s="12">
        <v>1424173.805023995</v>
      </c>
      <c r="D49" s="12">
        <v>0</v>
      </c>
      <c r="E49" s="12">
        <v>1424173.805023995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3">
        <v>1424173.805023995</v>
      </c>
    </row>
    <row r="50" spans="1:16" s="9" customFormat="1" ht="30" customHeight="1" x14ac:dyDescent="0.45">
      <c r="A50" s="10"/>
      <c r="B50" s="11" t="s">
        <v>67</v>
      </c>
      <c r="C50" s="12">
        <v>1424173.8050239943</v>
      </c>
      <c r="D50" s="12"/>
      <c r="E50" s="12"/>
      <c r="F50" s="12"/>
      <c r="G50" s="12"/>
      <c r="H50" s="12">
        <v>1424173.8050239943</v>
      </c>
      <c r="I50" s="12"/>
      <c r="J50" s="12"/>
      <c r="K50" s="12"/>
      <c r="L50" s="12"/>
      <c r="M50" s="12"/>
      <c r="N50" s="12"/>
      <c r="O50" s="12"/>
      <c r="P50" s="13">
        <v>1424173.8050239943</v>
      </c>
    </row>
    <row r="51" spans="1:16" s="9" customFormat="1" ht="30" customHeight="1" x14ac:dyDescent="0.45">
      <c r="A51" s="10"/>
      <c r="B51" s="11" t="s">
        <v>68</v>
      </c>
      <c r="C51" s="12">
        <v>854504.28301439702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854504.28301439702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3">
        <v>854504.28301439702</v>
      </c>
    </row>
    <row r="52" spans="1:16" s="9" customFormat="1" ht="30" customHeight="1" x14ac:dyDescent="0.45">
      <c r="A52" s="10"/>
      <c r="B52" s="11" t="s">
        <v>69</v>
      </c>
      <c r="C52" s="12">
        <v>1424173.8050239943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1424173.8050239943</v>
      </c>
      <c r="L52" s="12">
        <v>0</v>
      </c>
      <c r="M52" s="12">
        <v>0</v>
      </c>
      <c r="N52" s="12">
        <v>0</v>
      </c>
      <c r="O52" s="12">
        <v>0</v>
      </c>
      <c r="P52" s="13">
        <v>1424173.8050239943</v>
      </c>
    </row>
    <row r="53" spans="1:16" s="9" customFormat="1" ht="30" customHeight="1" x14ac:dyDescent="0.45">
      <c r="A53" s="10"/>
      <c r="B53" s="11" t="s">
        <v>70</v>
      </c>
      <c r="C53" s="12">
        <v>854504.28301439702</v>
      </c>
      <c r="D53" s="12">
        <v>0</v>
      </c>
      <c r="E53" s="12">
        <v>0</v>
      </c>
      <c r="F53" s="12">
        <v>0</v>
      </c>
      <c r="G53" s="12">
        <v>854504.28301439702</v>
      </c>
      <c r="H53" s="12">
        <v>0</v>
      </c>
      <c r="I53" s="12"/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3">
        <v>854504.28301439702</v>
      </c>
    </row>
    <row r="54" spans="1:16" s="16" customFormat="1" ht="30" customHeight="1" thickBot="1" x14ac:dyDescent="0.5">
      <c r="A54" s="43" t="s">
        <v>71</v>
      </c>
      <c r="B54" s="44"/>
      <c r="C54" s="14">
        <v>121339608.26328443</v>
      </c>
      <c r="D54" s="14">
        <v>18039534.869907271</v>
      </c>
      <c r="E54" s="14">
        <v>19463708.674931265</v>
      </c>
      <c r="F54" s="14">
        <v>18039534.869907271</v>
      </c>
      <c r="G54" s="14">
        <v>5601750.306031052</v>
      </c>
      <c r="H54" s="14">
        <v>6171419.8280406492</v>
      </c>
      <c r="I54" s="14">
        <v>7025924.1110550463</v>
      </c>
      <c r="J54" s="14">
        <v>4747246.0230166549</v>
      </c>
      <c r="K54" s="14">
        <v>6171419.8280406492</v>
      </c>
      <c r="L54" s="14">
        <v>4747246.0230166549</v>
      </c>
      <c r="M54" s="14">
        <v>4747246.0230166549</v>
      </c>
      <c r="N54" s="14">
        <v>4747246.0230166549</v>
      </c>
      <c r="O54" s="14">
        <v>21837331.683304578</v>
      </c>
      <c r="P54" s="15">
        <v>121339608.26328444</v>
      </c>
    </row>
    <row r="55" spans="1:16" s="9" customFormat="1" ht="30" customHeight="1" x14ac:dyDescent="0.45">
      <c r="A55" s="5" t="s">
        <v>72</v>
      </c>
      <c r="B55" s="6" t="s">
        <v>73</v>
      </c>
      <c r="C55" s="7">
        <v>11393390.440191956</v>
      </c>
      <c r="D55" s="7">
        <v>0</v>
      </c>
      <c r="E55" s="7">
        <v>0</v>
      </c>
      <c r="F55" s="7">
        <v>0</v>
      </c>
      <c r="G55" s="7"/>
      <c r="H55" s="7">
        <v>0</v>
      </c>
      <c r="I55" s="7">
        <v>0</v>
      </c>
      <c r="J55" s="7">
        <v>0</v>
      </c>
      <c r="K55" s="7">
        <v>0</v>
      </c>
      <c r="L55" s="7">
        <v>11393390.440191956</v>
      </c>
      <c r="M55" s="7">
        <v>0</v>
      </c>
      <c r="N55" s="7">
        <v>0</v>
      </c>
      <c r="O55" s="7">
        <v>0</v>
      </c>
      <c r="P55" s="8">
        <v>11393390.440191956</v>
      </c>
    </row>
    <row r="56" spans="1:16" s="9" customFormat="1" ht="30" customHeight="1" x14ac:dyDescent="0.45">
      <c r="A56" s="10"/>
      <c r="B56" s="11" t="s">
        <v>74</v>
      </c>
      <c r="C56" s="12">
        <v>1139339.0440191957</v>
      </c>
      <c r="D56" s="12"/>
      <c r="E56" s="12"/>
      <c r="F56" s="12"/>
      <c r="G56" s="12"/>
      <c r="H56" s="12"/>
      <c r="I56" s="12"/>
      <c r="J56" s="12">
        <v>1139339.0440191957</v>
      </c>
      <c r="K56" s="12"/>
      <c r="L56" s="12"/>
      <c r="M56" s="12"/>
      <c r="N56" s="12"/>
      <c r="O56" s="12"/>
      <c r="P56" s="13">
        <v>1139339.0440191957</v>
      </c>
    </row>
    <row r="57" spans="1:16" s="9" customFormat="1" ht="30" customHeight="1" x14ac:dyDescent="0.45">
      <c r="A57" s="10"/>
      <c r="B57" s="11" t="s">
        <v>75</v>
      </c>
      <c r="C57" s="12">
        <v>3987686.6540671848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/>
      <c r="J57" s="12">
        <v>0</v>
      </c>
      <c r="K57" s="12">
        <v>3987686.6540671848</v>
      </c>
      <c r="L57" s="12">
        <v>0</v>
      </c>
      <c r="M57" s="12">
        <v>0</v>
      </c>
      <c r="N57" s="12">
        <v>0</v>
      </c>
      <c r="O57" s="12">
        <v>0</v>
      </c>
      <c r="P57" s="13">
        <v>3987686.6540671848</v>
      </c>
    </row>
    <row r="58" spans="1:16" s="9" customFormat="1" ht="30" customHeight="1" x14ac:dyDescent="0.45">
      <c r="A58" s="10"/>
      <c r="B58" s="11" t="s">
        <v>76</v>
      </c>
      <c r="C58" s="12">
        <v>854504.28301439667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854504.28301439667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3">
        <v>854504.28301439667</v>
      </c>
    </row>
    <row r="59" spans="1:16" s="9" customFormat="1" ht="30" customHeight="1" x14ac:dyDescent="0.45">
      <c r="A59" s="10"/>
      <c r="B59" s="11" t="s">
        <v>77</v>
      </c>
      <c r="C59" s="12">
        <v>1139339.0440191957</v>
      </c>
      <c r="D59" s="12"/>
      <c r="E59" s="12"/>
      <c r="F59" s="12"/>
      <c r="G59" s="12"/>
      <c r="H59" s="12">
        <v>1139339.0440191957</v>
      </c>
      <c r="I59" s="12"/>
      <c r="J59" s="12"/>
      <c r="K59" s="12"/>
      <c r="L59" s="12"/>
      <c r="M59" s="12"/>
      <c r="N59" s="12"/>
      <c r="O59" s="12"/>
      <c r="P59" s="13">
        <v>1139339.0440191957</v>
      </c>
    </row>
    <row r="60" spans="1:16" s="16" customFormat="1" ht="30" customHeight="1" thickBot="1" x14ac:dyDescent="0.5">
      <c r="A60" s="43" t="s">
        <v>78</v>
      </c>
      <c r="B60" s="44"/>
      <c r="C60" s="14">
        <v>18514259.46531193</v>
      </c>
      <c r="D60" s="14">
        <v>0</v>
      </c>
      <c r="E60" s="14">
        <v>0</v>
      </c>
      <c r="F60" s="14">
        <v>0</v>
      </c>
      <c r="G60" s="14">
        <v>0</v>
      </c>
      <c r="H60" s="14">
        <v>1139339.0440191957</v>
      </c>
      <c r="I60" s="14">
        <v>854504.28301439667</v>
      </c>
      <c r="J60" s="14">
        <v>1139339.0440191957</v>
      </c>
      <c r="K60" s="14">
        <v>3987686.6540671848</v>
      </c>
      <c r="L60" s="14">
        <v>11393390.440191956</v>
      </c>
      <c r="M60" s="14">
        <v>0</v>
      </c>
      <c r="N60" s="14">
        <v>0</v>
      </c>
      <c r="O60" s="14">
        <v>0</v>
      </c>
      <c r="P60" s="15">
        <v>18514259.46531193</v>
      </c>
    </row>
    <row r="61" spans="1:16" s="9" customFormat="1" ht="30" customHeight="1" x14ac:dyDescent="0.45">
      <c r="A61" s="5" t="s">
        <v>79</v>
      </c>
      <c r="B61" s="6" t="s">
        <v>80</v>
      </c>
      <c r="C61" s="7">
        <v>3418017.1320575862</v>
      </c>
      <c r="D61" s="7">
        <v>379779.68133973179</v>
      </c>
      <c r="E61" s="7">
        <v>379779.68133973179</v>
      </c>
      <c r="F61" s="7">
        <v>379779.68133973179</v>
      </c>
      <c r="G61" s="7">
        <v>379779.68133973179</v>
      </c>
      <c r="H61" s="7">
        <v>379779.68133973179</v>
      </c>
      <c r="I61" s="7">
        <v>379779.68133973179</v>
      </c>
      <c r="J61" s="7"/>
      <c r="K61" s="7"/>
      <c r="L61" s="7"/>
      <c r="M61" s="7">
        <v>379779.68133973179</v>
      </c>
      <c r="N61" s="7">
        <v>379779.68133973179</v>
      </c>
      <c r="O61" s="7">
        <v>379779.68133973179</v>
      </c>
      <c r="P61" s="8">
        <v>3418017.1320575867</v>
      </c>
    </row>
    <row r="62" spans="1:16" s="9" customFormat="1" ht="30" customHeight="1" x14ac:dyDescent="0.45">
      <c r="A62" s="10"/>
      <c r="B62" s="17" t="s">
        <v>81</v>
      </c>
      <c r="C62" s="12">
        <v>3828179.1879044976</v>
      </c>
      <c r="D62" s="12">
        <v>319014.93232537474</v>
      </c>
      <c r="E62" s="12">
        <v>319014.93232537474</v>
      </c>
      <c r="F62" s="12">
        <v>319014.93232537474</v>
      </c>
      <c r="G62" s="12">
        <v>319014.93232537474</v>
      </c>
      <c r="H62" s="12">
        <v>319014.93232537474</v>
      </c>
      <c r="I62" s="12">
        <v>319014.93232537474</v>
      </c>
      <c r="J62" s="12">
        <v>319014.93232537474</v>
      </c>
      <c r="K62" s="12">
        <v>319014.93232537474</v>
      </c>
      <c r="L62" s="12">
        <v>319014.93232537474</v>
      </c>
      <c r="M62" s="12">
        <v>319014.93232537474</v>
      </c>
      <c r="N62" s="12">
        <v>319014.93232537474</v>
      </c>
      <c r="O62" s="12">
        <v>319014.93232537474</v>
      </c>
      <c r="P62" s="13">
        <v>3828179.1879044971</v>
      </c>
    </row>
    <row r="63" spans="1:16" s="9" customFormat="1" ht="30" customHeight="1" x14ac:dyDescent="0.45">
      <c r="A63" s="10"/>
      <c r="B63" s="11" t="s">
        <v>82</v>
      </c>
      <c r="C63" s="12">
        <v>6380298.646507496</v>
      </c>
      <c r="D63" s="12">
        <v>531691.55387562467</v>
      </c>
      <c r="E63" s="12">
        <v>531691.55387562467</v>
      </c>
      <c r="F63" s="12">
        <v>531691.55387562467</v>
      </c>
      <c r="G63" s="12">
        <v>531691.55387562467</v>
      </c>
      <c r="H63" s="12">
        <v>531691.55387562467</v>
      </c>
      <c r="I63" s="12">
        <v>531691.55387562467</v>
      </c>
      <c r="J63" s="12">
        <v>531691.55387562467</v>
      </c>
      <c r="K63" s="12">
        <v>531691.55387562467</v>
      </c>
      <c r="L63" s="12">
        <v>531691.55387562467</v>
      </c>
      <c r="M63" s="12">
        <v>531691.55387562467</v>
      </c>
      <c r="N63" s="12">
        <v>531691.55387562467</v>
      </c>
      <c r="O63" s="12">
        <v>531691.55387562467</v>
      </c>
      <c r="P63" s="13">
        <v>6380298.646507496</v>
      </c>
    </row>
    <row r="64" spans="1:16" s="9" customFormat="1" ht="30" customHeight="1" x14ac:dyDescent="0.45">
      <c r="A64" s="10"/>
      <c r="B64" s="11" t="s">
        <v>83</v>
      </c>
      <c r="C64" s="12">
        <v>6836034.2641151734</v>
      </c>
      <c r="D64" s="12">
        <v>3418017.1320575867</v>
      </c>
      <c r="E64" s="12">
        <v>3418017.1320575867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3">
        <v>6836034.2641151734</v>
      </c>
    </row>
    <row r="65" spans="1:16" s="9" customFormat="1" ht="30" customHeight="1" x14ac:dyDescent="0.45">
      <c r="A65" s="10"/>
      <c r="B65" s="11" t="s">
        <v>84</v>
      </c>
      <c r="C65" s="12">
        <v>84311089.25742048</v>
      </c>
      <c r="D65" s="12">
        <v>12044441.32248864</v>
      </c>
      <c r="E65" s="12">
        <v>12044441.32248864</v>
      </c>
      <c r="F65" s="12">
        <v>12044441.32248864</v>
      </c>
      <c r="G65" s="12">
        <v>12044441.32248864</v>
      </c>
      <c r="H65" s="12">
        <v>12044441.32248864</v>
      </c>
      <c r="I65" s="12">
        <v>12044441.32248864</v>
      </c>
      <c r="J65" s="12">
        <v>12044441.32248864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3">
        <v>84311089.25742048</v>
      </c>
    </row>
    <row r="66" spans="1:16" s="9" customFormat="1" ht="30" customHeight="1" x14ac:dyDescent="0.45">
      <c r="A66" s="10"/>
      <c r="B66" s="11" t="s">
        <v>85</v>
      </c>
      <c r="C66" s="12">
        <v>558276.13156940578</v>
      </c>
      <c r="D66" s="12">
        <v>46523.010964117158</v>
      </c>
      <c r="E66" s="12">
        <v>46523.010964117158</v>
      </c>
      <c r="F66" s="12">
        <v>46523.010964117158</v>
      </c>
      <c r="G66" s="12">
        <v>46523.010964117158</v>
      </c>
      <c r="H66" s="12">
        <v>46523.010964117158</v>
      </c>
      <c r="I66" s="12">
        <v>46523.010964117158</v>
      </c>
      <c r="J66" s="12">
        <v>46523.010964117158</v>
      </c>
      <c r="K66" s="12">
        <v>46523.010964117158</v>
      </c>
      <c r="L66" s="12">
        <v>46523.010964117158</v>
      </c>
      <c r="M66" s="12">
        <v>46523.010964117158</v>
      </c>
      <c r="N66" s="12">
        <v>46523.010964117158</v>
      </c>
      <c r="O66" s="12">
        <v>46523.010964117158</v>
      </c>
      <c r="P66" s="13">
        <v>558276.13156940578</v>
      </c>
    </row>
    <row r="67" spans="1:16" s="9" customFormat="1" ht="30" customHeight="1" x14ac:dyDescent="0.45">
      <c r="A67" s="10"/>
      <c r="B67" s="17" t="s">
        <v>86</v>
      </c>
      <c r="C67" s="12">
        <v>797537.33081343689</v>
      </c>
      <c r="D67" s="12">
        <v>66461.444234453083</v>
      </c>
      <c r="E67" s="12">
        <v>66461.444234453083</v>
      </c>
      <c r="F67" s="12">
        <v>66461.444234453083</v>
      </c>
      <c r="G67" s="12">
        <v>66461.444234453083</v>
      </c>
      <c r="H67" s="12">
        <v>66461.444234453083</v>
      </c>
      <c r="I67" s="12">
        <v>66461.444234453083</v>
      </c>
      <c r="J67" s="12">
        <v>66461.444234453083</v>
      </c>
      <c r="K67" s="12">
        <v>66461.444234453083</v>
      </c>
      <c r="L67" s="12">
        <v>66461.444234453083</v>
      </c>
      <c r="M67" s="12">
        <v>66461.444234453083</v>
      </c>
      <c r="N67" s="12">
        <v>66461.444234453083</v>
      </c>
      <c r="O67" s="12">
        <v>66461.444234453083</v>
      </c>
      <c r="P67" s="13">
        <v>797537.33081343689</v>
      </c>
    </row>
    <row r="68" spans="1:16" s="16" customFormat="1" ht="30" customHeight="1" thickBot="1" x14ac:dyDescent="0.5">
      <c r="A68" s="43" t="s">
        <v>87</v>
      </c>
      <c r="B68" s="44"/>
      <c r="C68" s="14">
        <v>106129431.95038807</v>
      </c>
      <c r="D68" s="14">
        <v>16805929.077285528</v>
      </c>
      <c r="E68" s="14">
        <v>16805929.077285528</v>
      </c>
      <c r="F68" s="14">
        <v>13387911.945227941</v>
      </c>
      <c r="G68" s="14">
        <v>13387911.945227941</v>
      </c>
      <c r="H68" s="14">
        <v>13387911.945227941</v>
      </c>
      <c r="I68" s="14">
        <v>13387911.945227941</v>
      </c>
      <c r="J68" s="14">
        <v>13008132.26388821</v>
      </c>
      <c r="K68" s="14">
        <v>963690.94139956962</v>
      </c>
      <c r="L68" s="14">
        <v>963690.94139956962</v>
      </c>
      <c r="M68" s="14">
        <v>1343470.6227393015</v>
      </c>
      <c r="N68" s="14">
        <v>1343470.6227393015</v>
      </c>
      <c r="O68" s="14">
        <v>1343470.6227393015</v>
      </c>
      <c r="P68" s="15">
        <v>106129431.95038807</v>
      </c>
    </row>
    <row r="69" spans="1:16" s="9" customFormat="1" ht="30" customHeight="1" x14ac:dyDescent="0.45">
      <c r="A69" s="5" t="s">
        <v>88</v>
      </c>
      <c r="B69" s="6" t="s">
        <v>88</v>
      </c>
      <c r="C69" s="7">
        <v>28483476.100479893</v>
      </c>
      <c r="D69" s="7">
        <v>2373623.0083733243</v>
      </c>
      <c r="E69" s="7">
        <v>2373623.0083733243</v>
      </c>
      <c r="F69" s="7">
        <v>2373623.0083733243</v>
      </c>
      <c r="G69" s="7">
        <v>2373623.0083733243</v>
      </c>
      <c r="H69" s="7">
        <v>2373623.0083733243</v>
      </c>
      <c r="I69" s="7">
        <v>2373623.0083733243</v>
      </c>
      <c r="J69" s="7">
        <v>2373623.0083733243</v>
      </c>
      <c r="K69" s="7">
        <v>2373623.0083733243</v>
      </c>
      <c r="L69" s="7">
        <v>2373623.0083733243</v>
      </c>
      <c r="M69" s="7">
        <v>2373623.0083733243</v>
      </c>
      <c r="N69" s="7">
        <v>2373623.0083733243</v>
      </c>
      <c r="O69" s="7">
        <v>2373623.0083733243</v>
      </c>
      <c r="P69" s="8">
        <v>28483476.10047989</v>
      </c>
    </row>
    <row r="70" spans="1:16" s="16" customFormat="1" ht="30" customHeight="1" thickBot="1" x14ac:dyDescent="0.5">
      <c r="A70" s="45" t="s">
        <v>89</v>
      </c>
      <c r="B70" s="46"/>
      <c r="C70" s="14">
        <v>28483476.100479893</v>
      </c>
      <c r="D70" s="14">
        <v>2373623.0083733243</v>
      </c>
      <c r="E70" s="14">
        <v>2373623.0083733243</v>
      </c>
      <c r="F70" s="14">
        <v>2373623.0083733243</v>
      </c>
      <c r="G70" s="14">
        <v>2373623.0083733243</v>
      </c>
      <c r="H70" s="14">
        <v>2373623.0083733243</v>
      </c>
      <c r="I70" s="14">
        <v>2373623.0083733243</v>
      </c>
      <c r="J70" s="14">
        <v>2373623.0083733243</v>
      </c>
      <c r="K70" s="14">
        <v>2373623.0083733243</v>
      </c>
      <c r="L70" s="14">
        <v>2373623.0083733243</v>
      </c>
      <c r="M70" s="14">
        <v>2373623.0083733243</v>
      </c>
      <c r="N70" s="14">
        <v>2373623.0083733243</v>
      </c>
      <c r="O70" s="14">
        <v>2373623.0083733243</v>
      </c>
      <c r="P70" s="15">
        <v>28483476.10047989</v>
      </c>
    </row>
    <row r="71" spans="1:16" s="9" customFormat="1" ht="30" customHeight="1" x14ac:dyDescent="0.45">
      <c r="A71" s="5" t="s">
        <v>90</v>
      </c>
      <c r="B71" s="6" t="s">
        <v>91</v>
      </c>
      <c r="C71" s="7">
        <v>227867.72561315386</v>
      </c>
      <c r="D71" s="7"/>
      <c r="E71" s="7">
        <v>0</v>
      </c>
      <c r="F71" s="7">
        <v>0</v>
      </c>
      <c r="G71" s="7">
        <v>0</v>
      </c>
      <c r="H71" s="7">
        <v>0</v>
      </c>
      <c r="I71" s="7">
        <v>227867.72561315386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8">
        <v>227867.72561315386</v>
      </c>
    </row>
    <row r="72" spans="1:16" s="9" customFormat="1" ht="30" customHeight="1" x14ac:dyDescent="0.45">
      <c r="A72" s="10"/>
      <c r="B72" s="11" t="s">
        <v>92</v>
      </c>
      <c r="C72" s="12">
        <v>227867.80880383914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227867.80880383914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3">
        <v>227867.80880383914</v>
      </c>
    </row>
    <row r="73" spans="1:16" s="9" customFormat="1" ht="30" customHeight="1" x14ac:dyDescent="0.45">
      <c r="A73" s="10"/>
      <c r="B73" s="11" t="s">
        <v>93</v>
      </c>
      <c r="C73" s="12">
        <v>227867.80880383914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227867.80880383914</v>
      </c>
      <c r="L73" s="12">
        <v>0</v>
      </c>
      <c r="M73" s="12">
        <v>0</v>
      </c>
      <c r="N73" s="12">
        <v>0</v>
      </c>
      <c r="O73" s="12">
        <v>0</v>
      </c>
      <c r="P73" s="13">
        <v>227867.80880383914</v>
      </c>
    </row>
    <row r="74" spans="1:16" s="9" customFormat="1" ht="30" customHeight="1" x14ac:dyDescent="0.45">
      <c r="A74" s="10"/>
      <c r="B74" s="11" t="s">
        <v>94</v>
      </c>
      <c r="C74" s="12">
        <v>227867.80880383914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227867.80880383914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3">
        <v>227867.80880383914</v>
      </c>
    </row>
    <row r="75" spans="1:16" s="9" customFormat="1" ht="30" customHeight="1" x14ac:dyDescent="0.45">
      <c r="A75" s="10"/>
      <c r="B75" s="11" t="s">
        <v>95</v>
      </c>
      <c r="C75" s="12">
        <v>227867.80880383911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>
        <v>227867.80880383911</v>
      </c>
      <c r="P75" s="13">
        <v>227867.80880383911</v>
      </c>
    </row>
    <row r="76" spans="1:16" s="9" customFormat="1" ht="30" customHeight="1" x14ac:dyDescent="0.45">
      <c r="A76" s="10"/>
      <c r="B76" s="11" t="s">
        <v>96</v>
      </c>
      <c r="C76" s="12">
        <v>227867.72561315406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>
        <v>227867.72561315406</v>
      </c>
      <c r="P76" s="13">
        <v>227867.72561315406</v>
      </c>
    </row>
    <row r="77" spans="1:16" s="16" customFormat="1" ht="30" customHeight="1" thickBot="1" x14ac:dyDescent="0.5">
      <c r="A77" s="45" t="s">
        <v>97</v>
      </c>
      <c r="B77" s="46"/>
      <c r="C77" s="14">
        <v>1367206.6864416644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683603.34322083218</v>
      </c>
      <c r="J77" s="14">
        <v>0</v>
      </c>
      <c r="K77" s="14">
        <v>227867.80880383914</v>
      </c>
      <c r="L77" s="14">
        <v>0</v>
      </c>
      <c r="M77" s="14">
        <v>0</v>
      </c>
      <c r="N77" s="14">
        <v>0</v>
      </c>
      <c r="O77" s="14">
        <v>455735.53441699315</v>
      </c>
      <c r="P77" s="15">
        <v>1367206.6864416644</v>
      </c>
    </row>
    <row r="78" spans="1:16" s="9" customFormat="1" ht="30" customHeight="1" x14ac:dyDescent="0.45">
      <c r="A78" s="5" t="s">
        <v>98</v>
      </c>
      <c r="B78" s="6" t="s">
        <v>99</v>
      </c>
      <c r="C78" s="7">
        <v>1401387.0241436108</v>
      </c>
      <c r="D78" s="7">
        <v>155709.66934929008</v>
      </c>
      <c r="E78" s="7">
        <v>155709.66934929008</v>
      </c>
      <c r="F78" s="7">
        <v>155709.66934929008</v>
      </c>
      <c r="G78" s="7">
        <v>155709.66934929008</v>
      </c>
      <c r="H78" s="7">
        <v>155709.66934929008</v>
      </c>
      <c r="I78" s="7">
        <v>155709.66934929008</v>
      </c>
      <c r="J78" s="7"/>
      <c r="K78" s="7"/>
      <c r="L78" s="7"/>
      <c r="M78" s="7">
        <v>155709.66934929008</v>
      </c>
      <c r="N78" s="7">
        <v>155709.66934929008</v>
      </c>
      <c r="O78" s="7">
        <v>155709.66934929008</v>
      </c>
      <c r="P78" s="8">
        <v>1401387.0241436108</v>
      </c>
    </row>
    <row r="79" spans="1:16" s="16" customFormat="1" ht="30" customHeight="1" thickBot="1" x14ac:dyDescent="0.5">
      <c r="A79" s="45" t="s">
        <v>100</v>
      </c>
      <c r="B79" s="46"/>
      <c r="C79" s="14">
        <v>1401387.0241436108</v>
      </c>
      <c r="D79" s="14">
        <v>155709.66934929008</v>
      </c>
      <c r="E79" s="14">
        <v>155709.66934929008</v>
      </c>
      <c r="F79" s="14">
        <v>155709.66934929008</v>
      </c>
      <c r="G79" s="14">
        <v>155709.66934929008</v>
      </c>
      <c r="H79" s="14">
        <v>155709.66934929008</v>
      </c>
      <c r="I79" s="14">
        <v>155709.66934929008</v>
      </c>
      <c r="J79" s="14"/>
      <c r="K79" s="14"/>
      <c r="L79" s="14"/>
      <c r="M79" s="14">
        <v>155709.66934929008</v>
      </c>
      <c r="N79" s="14">
        <v>155709.66934929008</v>
      </c>
      <c r="O79" s="14">
        <v>155709.66934929008</v>
      </c>
      <c r="P79" s="15">
        <v>1401387.0241436108</v>
      </c>
    </row>
    <row r="80" spans="1:16" s="9" customFormat="1" ht="30" customHeight="1" thickBot="1" x14ac:dyDescent="0.5">
      <c r="A80" s="18" t="s">
        <v>101</v>
      </c>
      <c r="B80" s="19"/>
      <c r="C80" s="20">
        <v>1016712550.9999996</v>
      </c>
      <c r="D80" s="20">
        <v>78996330.375443071</v>
      </c>
      <c r="E80" s="20">
        <v>88851224.678254634</v>
      </c>
      <c r="F80" s="20">
        <v>84009033.741173044</v>
      </c>
      <c r="G80" s="20">
        <v>71571249.177296817</v>
      </c>
      <c r="H80" s="20">
        <v>73565092.554018095</v>
      </c>
      <c r="I80" s="20">
        <v>74533530.608556047</v>
      </c>
      <c r="J80" s="20">
        <v>127497597.8929555</v>
      </c>
      <c r="K80" s="20">
        <v>126133717.16329464</v>
      </c>
      <c r="L80" s="20">
        <v>97707207.966639608</v>
      </c>
      <c r="M80" s="20">
        <v>58672303.571793817</v>
      </c>
      <c r="N80" s="20">
        <v>58672303.571793817</v>
      </c>
      <c r="O80" s="20">
        <v>76502959.698780552</v>
      </c>
      <c r="P80" s="20">
        <v>1016712550.9999996</v>
      </c>
    </row>
    <row r="82" spans="18:18" x14ac:dyDescent="0.35">
      <c r="R82" s="1"/>
    </row>
    <row r="83" spans="18:18" x14ac:dyDescent="0.35">
      <c r="R83" s="1"/>
    </row>
    <row r="84" spans="18:18" x14ac:dyDescent="0.35">
      <c r="R84" s="1"/>
    </row>
    <row r="85" spans="18:18" x14ac:dyDescent="0.35">
      <c r="R85" s="1"/>
    </row>
    <row r="86" spans="18:18" x14ac:dyDescent="0.35">
      <c r="R86" s="1"/>
    </row>
    <row r="87" spans="18:18" x14ac:dyDescent="0.35">
      <c r="R87" s="1"/>
    </row>
    <row r="88" spans="18:18" x14ac:dyDescent="0.35">
      <c r="R88" s="1"/>
    </row>
    <row r="89" spans="18:18" x14ac:dyDescent="0.35">
      <c r="R89" s="1"/>
    </row>
    <row r="90" spans="18:18" x14ac:dyDescent="0.35">
      <c r="R90" s="1"/>
    </row>
    <row r="91" spans="18:18" x14ac:dyDescent="0.35">
      <c r="R91" s="1"/>
    </row>
    <row r="92" spans="18:18" x14ac:dyDescent="0.35">
      <c r="R92" s="1"/>
    </row>
    <row r="93" spans="18:18" x14ac:dyDescent="0.35">
      <c r="R93" s="1"/>
    </row>
    <row r="94" spans="18:18" x14ac:dyDescent="0.35">
      <c r="R94" s="1"/>
    </row>
    <row r="95" spans="18:18" x14ac:dyDescent="0.35">
      <c r="R95" s="1"/>
    </row>
    <row r="96" spans="18:18" x14ac:dyDescent="0.35">
      <c r="R96" s="1"/>
    </row>
    <row r="97" spans="18:18" x14ac:dyDescent="0.35">
      <c r="R97" s="1"/>
    </row>
    <row r="98" spans="18:18" x14ac:dyDescent="0.35">
      <c r="R98" s="1"/>
    </row>
    <row r="99" spans="18:18" x14ac:dyDescent="0.35">
      <c r="R99" s="1"/>
    </row>
    <row r="100" spans="18:18" x14ac:dyDescent="0.35">
      <c r="R100" s="1"/>
    </row>
    <row r="101" spans="18:18" x14ac:dyDescent="0.35">
      <c r="R101" s="1"/>
    </row>
    <row r="102" spans="18:18" x14ac:dyDescent="0.35">
      <c r="R102" s="1"/>
    </row>
    <row r="103" spans="18:18" x14ac:dyDescent="0.35">
      <c r="R103" s="1"/>
    </row>
    <row r="104" spans="18:18" x14ac:dyDescent="0.35">
      <c r="R104" s="1"/>
    </row>
    <row r="105" spans="18:18" x14ac:dyDescent="0.35">
      <c r="R105" s="1"/>
    </row>
    <row r="106" spans="18:18" x14ac:dyDescent="0.35">
      <c r="R106" s="1"/>
    </row>
    <row r="107" spans="18:18" x14ac:dyDescent="0.35">
      <c r="R107" s="1"/>
    </row>
    <row r="108" spans="18:18" x14ac:dyDescent="0.35">
      <c r="R108" s="1"/>
    </row>
    <row r="109" spans="18:18" x14ac:dyDescent="0.35">
      <c r="R109" s="1"/>
    </row>
    <row r="110" spans="18:18" x14ac:dyDescent="0.35">
      <c r="R110" s="1"/>
    </row>
    <row r="111" spans="18:18" x14ac:dyDescent="0.35">
      <c r="R111" s="1"/>
    </row>
  </sheetData>
  <mergeCells count="10">
    <mergeCell ref="A68:B68"/>
    <mergeCell ref="A70:B70"/>
    <mergeCell ref="A77:B77"/>
    <mergeCell ref="A79:B79"/>
    <mergeCell ref="C1:I1"/>
    <mergeCell ref="A12:B12"/>
    <mergeCell ref="A39:B39"/>
    <mergeCell ref="A44:B44"/>
    <mergeCell ref="A54:B54"/>
    <mergeCell ref="A60:B60"/>
  </mergeCells>
  <printOptions horizontalCentered="1"/>
  <pageMargins left="0" right="0" top="0.39370078740157483" bottom="0.19685039370078741" header="0" footer="0"/>
  <pageSetup paperSize="9" scale="44" orientation="landscape" r:id="rId1"/>
  <headerFooter>
    <oddFooter>&amp;R&amp;P</oddFooter>
  </headerFooter>
  <rowBreaks count="1" manualBreakCount="1">
    <brk id="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8">
    <tabColor rgb="FFFF0000"/>
  </sheetPr>
  <dimension ref="A1:P150"/>
  <sheetViews>
    <sheetView view="pageBreakPreview" topLeftCell="A30" zoomScale="60" zoomScaleNormal="80" workbookViewId="0">
      <selection activeCell="H28" sqref="H28"/>
    </sheetView>
  </sheetViews>
  <sheetFormatPr baseColWidth="10" defaultRowHeight="14.5" x14ac:dyDescent="0.35"/>
  <cols>
    <col min="1" max="1" width="32" customWidth="1"/>
    <col min="2" max="2" width="46.453125" style="21" bestFit="1" customWidth="1"/>
    <col min="3" max="3" width="19.1796875" style="1" hidden="1" customWidth="1"/>
    <col min="4" max="9" width="13.81640625" style="1" bestFit="1" customWidth="1"/>
    <col min="10" max="11" width="12.453125" style="1" bestFit="1" customWidth="1"/>
    <col min="12" max="12" width="14.6328125" style="1" bestFit="1" customWidth="1"/>
    <col min="13" max="13" width="13.81640625" style="1" bestFit="1" customWidth="1"/>
    <col min="14" max="14" width="14.6328125" style="1" bestFit="1" customWidth="1"/>
    <col min="15" max="15" width="13.81640625" style="1" bestFit="1" customWidth="1"/>
    <col min="16" max="16" width="15.36328125" style="1" hidden="1" customWidth="1"/>
    <col min="17" max="17" width="24.453125" bestFit="1" customWidth="1"/>
    <col min="19" max="19" width="21.453125" bestFit="1" customWidth="1"/>
    <col min="20" max="20" width="28.453125" bestFit="1" customWidth="1"/>
  </cols>
  <sheetData>
    <row r="1" spans="1:16" ht="33.75" customHeight="1" thickBot="1" x14ac:dyDescent="0.4">
      <c r="C1" s="51" t="s">
        <v>102</v>
      </c>
      <c r="D1" s="52"/>
      <c r="E1" s="52"/>
      <c r="F1" s="52"/>
      <c r="G1" s="52"/>
      <c r="H1" s="52"/>
      <c r="I1" s="52"/>
      <c r="J1" s="52"/>
      <c r="K1" s="52"/>
      <c r="L1" s="52"/>
      <c r="M1" s="53"/>
      <c r="N1"/>
      <c r="O1"/>
      <c r="P1"/>
    </row>
    <row r="2" spans="1:16" ht="15" thickBot="1" x14ac:dyDescent="0.4">
      <c r="A2" s="22"/>
      <c r="B2" s="23"/>
    </row>
    <row r="3" spans="1:16" s="16" customFormat="1" ht="19" thickBot="1" x14ac:dyDescent="0.5">
      <c r="A3" s="24" t="s">
        <v>1</v>
      </c>
      <c r="B3" s="24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  <c r="H3" s="25" t="s">
        <v>8</v>
      </c>
      <c r="I3" s="25" t="s">
        <v>103</v>
      </c>
      <c r="J3" s="25" t="s">
        <v>10</v>
      </c>
      <c r="K3" s="25" t="s">
        <v>104</v>
      </c>
      <c r="L3" s="25" t="s">
        <v>12</v>
      </c>
      <c r="M3" s="25" t="s">
        <v>13</v>
      </c>
      <c r="N3" s="25" t="s">
        <v>14</v>
      </c>
      <c r="O3" s="25" t="s">
        <v>15</v>
      </c>
      <c r="P3" s="25" t="s">
        <v>16</v>
      </c>
    </row>
    <row r="4" spans="1:16" s="9" customFormat="1" ht="23.25" customHeight="1" x14ac:dyDescent="0.45">
      <c r="A4" s="5" t="s">
        <v>105</v>
      </c>
      <c r="B4" s="6" t="s">
        <v>106</v>
      </c>
      <c r="C4" s="7">
        <v>4652977.3164968863</v>
      </c>
      <c r="D4" s="7">
        <v>516997.47961076512</v>
      </c>
      <c r="E4" s="7">
        <v>516997.47961076512</v>
      </c>
      <c r="F4" s="7">
        <v>516997.47961076512</v>
      </c>
      <c r="G4" s="7">
        <v>516997.47961076512</v>
      </c>
      <c r="H4" s="7">
        <v>516997.47961076512</v>
      </c>
      <c r="I4" s="7">
        <v>516997.47961076512</v>
      </c>
      <c r="J4" s="7">
        <v>0</v>
      </c>
      <c r="K4" s="7">
        <v>0</v>
      </c>
      <c r="L4" s="7">
        <v>0</v>
      </c>
      <c r="M4" s="7">
        <v>516997.47961076512</v>
      </c>
      <c r="N4" s="7">
        <v>516997.47961076512</v>
      </c>
      <c r="O4" s="7">
        <v>516997.47961076512</v>
      </c>
      <c r="P4" s="8">
        <v>4652977.3164968863</v>
      </c>
    </row>
    <row r="5" spans="1:16" s="9" customFormat="1" ht="23.25" customHeight="1" x14ac:dyDescent="0.45">
      <c r="A5" s="10"/>
      <c r="B5" s="11" t="s">
        <v>107</v>
      </c>
      <c r="C5" s="12">
        <v>4977603.6409036452</v>
      </c>
      <c r="D5" s="12">
        <v>553067.07121151593</v>
      </c>
      <c r="E5" s="12">
        <v>553067.07121151593</v>
      </c>
      <c r="F5" s="12">
        <v>553067.07121151593</v>
      </c>
      <c r="G5" s="12">
        <v>553067.07121151593</v>
      </c>
      <c r="H5" s="12">
        <v>553067.07121151593</v>
      </c>
      <c r="I5" s="12">
        <v>553067.07121151593</v>
      </c>
      <c r="J5" s="12">
        <v>0</v>
      </c>
      <c r="K5" s="12">
        <v>0</v>
      </c>
      <c r="L5" s="12">
        <v>0</v>
      </c>
      <c r="M5" s="12">
        <v>553067.07121151593</v>
      </c>
      <c r="N5" s="12">
        <v>553067.07121151593</v>
      </c>
      <c r="O5" s="12">
        <v>553067.07121151593</v>
      </c>
      <c r="P5" s="13">
        <v>4977603.6409036452</v>
      </c>
    </row>
    <row r="6" spans="1:16" s="9" customFormat="1" ht="23.25" customHeight="1" x14ac:dyDescent="0.45">
      <c r="A6" s="10"/>
      <c r="B6" s="11" t="s">
        <v>108</v>
      </c>
      <c r="C6" s="12">
        <v>25970105.952540748</v>
      </c>
      <c r="D6" s="12">
        <v>2885567.3280600826</v>
      </c>
      <c r="E6" s="12">
        <v>2885567.3280600826</v>
      </c>
      <c r="F6" s="12">
        <v>2885567.3280600826</v>
      </c>
      <c r="G6" s="12">
        <v>2885567.3280600826</v>
      </c>
      <c r="H6" s="12">
        <v>2885567.3280600826</v>
      </c>
      <c r="I6" s="12">
        <v>2885567.3280600826</v>
      </c>
      <c r="J6" s="12">
        <v>0</v>
      </c>
      <c r="K6" s="12">
        <v>0</v>
      </c>
      <c r="L6" s="12">
        <v>0</v>
      </c>
      <c r="M6" s="12">
        <v>2885567.3280600826</v>
      </c>
      <c r="N6" s="12">
        <v>2885567.3280600826</v>
      </c>
      <c r="O6" s="12">
        <v>2885567.3280600826</v>
      </c>
      <c r="P6" s="13">
        <v>25970105.952540755</v>
      </c>
    </row>
    <row r="7" spans="1:16" s="9" customFormat="1" ht="23.25" customHeight="1" x14ac:dyDescent="0.45">
      <c r="A7" s="10"/>
      <c r="B7" s="11" t="s">
        <v>109</v>
      </c>
      <c r="C7" s="12">
        <v>2705219.3700563288</v>
      </c>
      <c r="D7" s="12">
        <v>300579.93000625866</v>
      </c>
      <c r="E7" s="12">
        <v>300579.93000625866</v>
      </c>
      <c r="F7" s="12">
        <v>300579.93000625866</v>
      </c>
      <c r="G7" s="12">
        <v>300579.93000625866</v>
      </c>
      <c r="H7" s="12">
        <v>300579.93000625866</v>
      </c>
      <c r="I7" s="12">
        <v>300579.93000625866</v>
      </c>
      <c r="J7" s="12">
        <v>0</v>
      </c>
      <c r="K7" s="12">
        <v>0</v>
      </c>
      <c r="L7" s="12">
        <v>0</v>
      </c>
      <c r="M7" s="12">
        <v>300579.93000625866</v>
      </c>
      <c r="N7" s="12">
        <v>300579.93000625866</v>
      </c>
      <c r="O7" s="12">
        <v>300579.93000625866</v>
      </c>
      <c r="P7" s="13">
        <v>2705219.3700563288</v>
      </c>
    </row>
    <row r="8" spans="1:16" s="28" customFormat="1" ht="23.25" customHeight="1" x14ac:dyDescent="0.45">
      <c r="A8" s="10"/>
      <c r="B8" s="11" t="s">
        <v>110</v>
      </c>
      <c r="C8" s="26">
        <v>19996981.583456375</v>
      </c>
      <c r="D8" s="26">
        <v>2221886.8426062632</v>
      </c>
      <c r="E8" s="26">
        <v>2221886.8426062632</v>
      </c>
      <c r="F8" s="26">
        <v>2221886.8426062632</v>
      </c>
      <c r="G8" s="26">
        <v>2221886.8426062632</v>
      </c>
      <c r="H8" s="26">
        <v>2221886.8426062632</v>
      </c>
      <c r="I8" s="26">
        <v>2221886.8426062632</v>
      </c>
      <c r="J8" s="26">
        <v>0</v>
      </c>
      <c r="K8" s="26">
        <v>0</v>
      </c>
      <c r="L8" s="26">
        <v>0</v>
      </c>
      <c r="M8" s="26">
        <v>2221886.8426062632</v>
      </c>
      <c r="N8" s="26">
        <v>2221886.8426062632</v>
      </c>
      <c r="O8" s="26">
        <v>2221886.8426062632</v>
      </c>
      <c r="P8" s="27">
        <v>19996981.583456375</v>
      </c>
    </row>
    <row r="9" spans="1:16" s="9" customFormat="1" ht="23.25" customHeight="1" x14ac:dyDescent="0.45">
      <c r="A9" s="10"/>
      <c r="B9" s="11" t="s">
        <v>111</v>
      </c>
      <c r="C9" s="12">
        <v>4111933.4424856184</v>
      </c>
      <c r="D9" s="12">
        <v>456881.49360951321</v>
      </c>
      <c r="E9" s="12">
        <v>456881.49360951321</v>
      </c>
      <c r="F9" s="12">
        <v>456881.49360951321</v>
      </c>
      <c r="G9" s="12">
        <v>456881.49360951321</v>
      </c>
      <c r="H9" s="12">
        <v>456881.49360951321</v>
      </c>
      <c r="I9" s="12">
        <v>456881.49360951321</v>
      </c>
      <c r="J9" s="12">
        <v>0</v>
      </c>
      <c r="K9" s="12">
        <v>0</v>
      </c>
      <c r="L9" s="12">
        <v>0</v>
      </c>
      <c r="M9" s="12">
        <v>456881.49360951321</v>
      </c>
      <c r="N9" s="12">
        <v>456881.49360951321</v>
      </c>
      <c r="O9" s="12">
        <v>456881.49360951321</v>
      </c>
      <c r="P9" s="13">
        <v>4111933.4424856184</v>
      </c>
    </row>
    <row r="10" spans="1:16" s="9" customFormat="1" ht="23.25" customHeight="1" x14ac:dyDescent="0.45">
      <c r="A10" s="10"/>
      <c r="B10" s="11" t="s">
        <v>112</v>
      </c>
      <c r="C10" s="12">
        <v>6925361.587344205</v>
      </c>
      <c r="D10" s="12">
        <v>769484.62081602274</v>
      </c>
      <c r="E10" s="12">
        <v>769484.62081602274</v>
      </c>
      <c r="F10" s="12">
        <v>769484.62081602274</v>
      </c>
      <c r="G10" s="12">
        <v>769484.62081602274</v>
      </c>
      <c r="H10" s="12">
        <v>769484.62081602274</v>
      </c>
      <c r="I10" s="12">
        <v>769484.62081602274</v>
      </c>
      <c r="J10" s="12"/>
      <c r="K10" s="12"/>
      <c r="L10" s="12"/>
      <c r="M10" s="12">
        <v>769484.62081602274</v>
      </c>
      <c r="N10" s="12">
        <v>769484.62081602274</v>
      </c>
      <c r="O10" s="12">
        <v>769484.62081602274</v>
      </c>
      <c r="P10" s="13">
        <v>6925361.587344205</v>
      </c>
    </row>
    <row r="11" spans="1:16" s="9" customFormat="1" ht="23.25" customHeight="1" x14ac:dyDescent="0.45">
      <c r="A11" s="10"/>
      <c r="B11" s="11" t="s">
        <v>113</v>
      </c>
      <c r="C11" s="12">
        <v>7033570.362146453</v>
      </c>
      <c r="D11" s="12">
        <v>781507.8180162725</v>
      </c>
      <c r="E11" s="12">
        <v>781507.8180162725</v>
      </c>
      <c r="F11" s="12">
        <v>781507.8180162725</v>
      </c>
      <c r="G11" s="12">
        <v>781507.8180162725</v>
      </c>
      <c r="H11" s="12">
        <v>781507.8180162725</v>
      </c>
      <c r="I11" s="12">
        <v>781507.8180162725</v>
      </c>
      <c r="J11" s="12">
        <v>0</v>
      </c>
      <c r="K11" s="12">
        <v>0</v>
      </c>
      <c r="L11" s="12">
        <v>0</v>
      </c>
      <c r="M11" s="12">
        <v>781507.8180162725</v>
      </c>
      <c r="N11" s="12">
        <v>781507.8180162725</v>
      </c>
      <c r="O11" s="12">
        <v>781507.8180162725</v>
      </c>
      <c r="P11" s="13">
        <v>7033570.3621464521</v>
      </c>
    </row>
    <row r="12" spans="1:16" s="9" customFormat="1" ht="23.25" customHeight="1" x14ac:dyDescent="0.45">
      <c r="A12" s="10"/>
      <c r="B12" s="11" t="s">
        <v>114</v>
      </c>
      <c r="C12" s="12">
        <v>6492526.4881351851</v>
      </c>
      <c r="D12" s="12">
        <v>721391.83201502054</v>
      </c>
      <c r="E12" s="12">
        <v>721391.83201502054</v>
      </c>
      <c r="F12" s="12">
        <v>721391.83201502054</v>
      </c>
      <c r="G12" s="12">
        <v>721391.83201502054</v>
      </c>
      <c r="H12" s="12">
        <v>721391.83201502054</v>
      </c>
      <c r="I12" s="12">
        <v>721391.83201502054</v>
      </c>
      <c r="J12" s="12">
        <v>0</v>
      </c>
      <c r="K12" s="12">
        <v>0</v>
      </c>
      <c r="L12" s="12">
        <v>0</v>
      </c>
      <c r="M12" s="12">
        <v>721391.83201502054</v>
      </c>
      <c r="N12" s="12">
        <v>721391.83201502054</v>
      </c>
      <c r="O12" s="12">
        <v>721391.83201502054</v>
      </c>
      <c r="P12" s="13">
        <v>6492526.4881351851</v>
      </c>
    </row>
    <row r="13" spans="1:16" s="9" customFormat="1" ht="23.25" customHeight="1" x14ac:dyDescent="0.45">
      <c r="A13" s="10"/>
      <c r="B13" s="11" t="s">
        <v>115</v>
      </c>
      <c r="C13" s="12">
        <v>721391.83201502077</v>
      </c>
      <c r="D13" s="12">
        <v>60115.986001251731</v>
      </c>
      <c r="E13" s="12">
        <v>60115.986001251731</v>
      </c>
      <c r="F13" s="12">
        <v>60115.986001251731</v>
      </c>
      <c r="G13" s="12">
        <v>60115.986001251731</v>
      </c>
      <c r="H13" s="12">
        <v>60115.986001251731</v>
      </c>
      <c r="I13" s="12">
        <v>60115.986001251731</v>
      </c>
      <c r="J13" s="12">
        <v>60115.986001251731</v>
      </c>
      <c r="K13" s="12">
        <v>60115.986001251731</v>
      </c>
      <c r="L13" s="12">
        <v>60115.986001251731</v>
      </c>
      <c r="M13" s="12">
        <v>60115.986001251731</v>
      </c>
      <c r="N13" s="12">
        <v>60115.986001251731</v>
      </c>
      <c r="O13" s="12">
        <v>60115.986001251731</v>
      </c>
      <c r="P13" s="13">
        <v>721391.83201502077</v>
      </c>
    </row>
    <row r="14" spans="1:16" s="9" customFormat="1" ht="23.25" customHeight="1" x14ac:dyDescent="0.45">
      <c r="A14" s="10"/>
      <c r="B14" s="11" t="s">
        <v>116</v>
      </c>
      <c r="C14" s="12">
        <v>6492526.4881351879</v>
      </c>
      <c r="D14" s="12">
        <v>721391.83201502089</v>
      </c>
      <c r="E14" s="12">
        <v>721391.83201502089</v>
      </c>
      <c r="F14" s="12">
        <v>721391.83201502089</v>
      </c>
      <c r="G14" s="12">
        <v>721391.83201502089</v>
      </c>
      <c r="H14" s="12">
        <v>721391.83201502089</v>
      </c>
      <c r="I14" s="12">
        <v>721391.83201502089</v>
      </c>
      <c r="J14" s="12"/>
      <c r="K14" s="12"/>
      <c r="L14" s="12"/>
      <c r="M14" s="12">
        <v>721391.83201502089</v>
      </c>
      <c r="N14" s="12">
        <v>721391.83201502089</v>
      </c>
      <c r="O14" s="12">
        <v>721391.83201502089</v>
      </c>
      <c r="P14" s="13">
        <v>6492526.4881351879</v>
      </c>
    </row>
    <row r="15" spans="1:16" s="9" customFormat="1" ht="23.25" customHeight="1" x14ac:dyDescent="0.45">
      <c r="A15" s="10"/>
      <c r="B15" s="11" t="s">
        <v>117</v>
      </c>
      <c r="C15" s="12">
        <v>4039794.2592841163</v>
      </c>
      <c r="D15" s="12">
        <v>336649.52160700969</v>
      </c>
      <c r="E15" s="12">
        <v>336649.52160700969</v>
      </c>
      <c r="F15" s="12">
        <v>336649.52160700969</v>
      </c>
      <c r="G15" s="12">
        <v>336649.52160700969</v>
      </c>
      <c r="H15" s="12">
        <v>336649.52160700969</v>
      </c>
      <c r="I15" s="12">
        <v>336649.52160700969</v>
      </c>
      <c r="J15" s="12">
        <v>336649.52160700969</v>
      </c>
      <c r="K15" s="12">
        <v>336649.52160700969</v>
      </c>
      <c r="L15" s="12">
        <v>336649.52160700969</v>
      </c>
      <c r="M15" s="12">
        <v>336649.52160700969</v>
      </c>
      <c r="N15" s="12">
        <v>336649.52160700969</v>
      </c>
      <c r="O15" s="12">
        <v>336649.52160700969</v>
      </c>
      <c r="P15" s="13">
        <v>4039794.2592841159</v>
      </c>
    </row>
    <row r="16" spans="1:16" s="9" customFormat="1" ht="23.25" customHeight="1" x14ac:dyDescent="0.45">
      <c r="A16" s="10"/>
      <c r="B16" s="11" t="s">
        <v>118</v>
      </c>
      <c r="C16" s="12">
        <v>2467160.0654913709</v>
      </c>
      <c r="D16" s="12">
        <v>274128.89616570785</v>
      </c>
      <c r="E16" s="12">
        <v>274128.89616570785</v>
      </c>
      <c r="F16" s="12">
        <v>274128.89616570785</v>
      </c>
      <c r="G16" s="12">
        <v>274128.89616570785</v>
      </c>
      <c r="H16" s="12">
        <v>274128.89616570785</v>
      </c>
      <c r="I16" s="12">
        <v>274128.89616570785</v>
      </c>
      <c r="J16" s="12"/>
      <c r="K16" s="12"/>
      <c r="L16" s="12"/>
      <c r="M16" s="12">
        <v>274128.89616570785</v>
      </c>
      <c r="N16" s="12">
        <v>274128.89616570785</v>
      </c>
      <c r="O16" s="12">
        <v>274128.89616570785</v>
      </c>
      <c r="P16" s="13">
        <v>2467160.0654913709</v>
      </c>
    </row>
    <row r="17" spans="1:16" s="9" customFormat="1" ht="23.25" customHeight="1" x14ac:dyDescent="0.45">
      <c r="A17" s="10"/>
      <c r="B17" s="11" t="s">
        <v>119</v>
      </c>
      <c r="C17" s="12">
        <v>2164175.4960450623</v>
      </c>
      <c r="D17" s="12">
        <v>240463.94400500692</v>
      </c>
      <c r="E17" s="12">
        <v>240463.94400500692</v>
      </c>
      <c r="F17" s="12">
        <v>240463.94400500692</v>
      </c>
      <c r="G17" s="12">
        <v>240463.94400500692</v>
      </c>
      <c r="H17" s="12">
        <v>240463.94400500692</v>
      </c>
      <c r="I17" s="12">
        <v>240463.94400500692</v>
      </c>
      <c r="J17" s="12"/>
      <c r="K17" s="12"/>
      <c r="L17" s="12"/>
      <c r="M17" s="12">
        <v>240463.94400500692</v>
      </c>
      <c r="N17" s="12">
        <v>240463.94400500692</v>
      </c>
      <c r="O17" s="12">
        <v>240463.94400500692</v>
      </c>
      <c r="P17" s="13">
        <v>2164175.4960450623</v>
      </c>
    </row>
    <row r="18" spans="1:16" s="9" customFormat="1" ht="23.25" customHeight="1" x14ac:dyDescent="0.45">
      <c r="A18" s="10"/>
      <c r="B18" s="11" t="s">
        <v>120</v>
      </c>
      <c r="C18" s="12">
        <v>8656701.9841802493</v>
      </c>
      <c r="D18" s="12">
        <v>961855.7760200277</v>
      </c>
      <c r="E18" s="12">
        <v>961855.7760200277</v>
      </c>
      <c r="F18" s="12">
        <v>961855.7760200277</v>
      </c>
      <c r="G18" s="12">
        <v>961855.7760200277</v>
      </c>
      <c r="H18" s="12">
        <v>961855.7760200277</v>
      </c>
      <c r="I18" s="12">
        <v>961855.7760200277</v>
      </c>
      <c r="J18" s="12"/>
      <c r="K18" s="12"/>
      <c r="L18" s="12"/>
      <c r="M18" s="12">
        <v>961855.7760200277</v>
      </c>
      <c r="N18" s="12">
        <v>961855.7760200277</v>
      </c>
      <c r="O18" s="12">
        <v>961855.7760200277</v>
      </c>
      <c r="P18" s="13">
        <v>8656701.9841802493</v>
      </c>
    </row>
    <row r="19" spans="1:16" s="16" customFormat="1" ht="23.25" customHeight="1" thickBot="1" x14ac:dyDescent="0.5">
      <c r="A19" s="45" t="s">
        <v>121</v>
      </c>
      <c r="B19" s="46"/>
      <c r="C19" s="14">
        <v>107408029.86871648</v>
      </c>
      <c r="D19" s="14">
        <v>11801970.371765738</v>
      </c>
      <c r="E19" s="14">
        <v>11801970.371765738</v>
      </c>
      <c r="F19" s="14">
        <v>11801970.371765738</v>
      </c>
      <c r="G19" s="14">
        <v>11801970.371765738</v>
      </c>
      <c r="H19" s="14">
        <v>11801970.371765738</v>
      </c>
      <c r="I19" s="14">
        <v>11801970.371765738</v>
      </c>
      <c r="J19" s="14">
        <v>396765.50760826143</v>
      </c>
      <c r="K19" s="14">
        <v>396765.50760826143</v>
      </c>
      <c r="L19" s="14">
        <v>396765.50760826143</v>
      </c>
      <c r="M19" s="14">
        <v>11801970.371765738</v>
      </c>
      <c r="N19" s="14">
        <v>11801970.371765738</v>
      </c>
      <c r="O19" s="14">
        <v>11801970.371765738</v>
      </c>
      <c r="P19" s="15">
        <v>107408029.86871648</v>
      </c>
    </row>
    <row r="20" spans="1:16" s="9" customFormat="1" ht="23.25" customHeight="1" x14ac:dyDescent="0.45">
      <c r="A20" s="5" t="s">
        <v>88</v>
      </c>
      <c r="B20" s="6" t="s">
        <v>88</v>
      </c>
      <c r="C20" s="7">
        <v>14427836.640300415</v>
      </c>
      <c r="D20" s="7">
        <v>1202319.7200250346</v>
      </c>
      <c r="E20" s="7">
        <v>1202319.7200250346</v>
      </c>
      <c r="F20" s="7">
        <v>1202319.7200250346</v>
      </c>
      <c r="G20" s="7">
        <v>1202319.7200250346</v>
      </c>
      <c r="H20" s="7">
        <v>1202319.7200250346</v>
      </c>
      <c r="I20" s="7">
        <v>1202319.7200250346</v>
      </c>
      <c r="J20" s="7">
        <v>1202319.7200250346</v>
      </c>
      <c r="K20" s="7">
        <v>1202319.7200250346</v>
      </c>
      <c r="L20" s="7">
        <v>1202319.7200250346</v>
      </c>
      <c r="M20" s="7">
        <v>1202319.7200250346</v>
      </c>
      <c r="N20" s="7">
        <v>1202319.7200250346</v>
      </c>
      <c r="O20" s="7">
        <v>1202319.7200250346</v>
      </c>
      <c r="P20" s="8">
        <v>14427836.640300415</v>
      </c>
    </row>
    <row r="21" spans="1:16" s="16" customFormat="1" ht="23.25" customHeight="1" thickBot="1" x14ac:dyDescent="0.5">
      <c r="A21" s="45" t="s">
        <v>89</v>
      </c>
      <c r="B21" s="46"/>
      <c r="C21" s="14">
        <v>14427836.640300415</v>
      </c>
      <c r="D21" s="14">
        <v>1202319.7200250346</v>
      </c>
      <c r="E21" s="14">
        <v>1202319.7200250346</v>
      </c>
      <c r="F21" s="14">
        <v>1202319.7200250346</v>
      </c>
      <c r="G21" s="14">
        <v>1202319.7200250346</v>
      </c>
      <c r="H21" s="14">
        <v>1202319.7200250346</v>
      </c>
      <c r="I21" s="14">
        <v>1202319.7200250346</v>
      </c>
      <c r="J21" s="14">
        <v>1202319.7200250346</v>
      </c>
      <c r="K21" s="14">
        <v>1202319.7200250346</v>
      </c>
      <c r="L21" s="14">
        <v>1202319.7200250346</v>
      </c>
      <c r="M21" s="14">
        <v>1202319.7200250346</v>
      </c>
      <c r="N21" s="14">
        <v>1202319.7200250346</v>
      </c>
      <c r="O21" s="14">
        <v>1202319.7200250346</v>
      </c>
      <c r="P21" s="15">
        <v>14427836.640300415</v>
      </c>
    </row>
    <row r="22" spans="1:16" s="9" customFormat="1" ht="23.25" customHeight="1" x14ac:dyDescent="0.45">
      <c r="A22" s="5" t="s">
        <v>55</v>
      </c>
      <c r="B22" s="6" t="s">
        <v>122</v>
      </c>
      <c r="C22" s="7">
        <v>961855.77602002746</v>
      </c>
      <c r="D22" s="7"/>
      <c r="E22" s="7"/>
      <c r="F22" s="7"/>
      <c r="G22" s="7"/>
      <c r="H22" s="7"/>
      <c r="I22" s="7"/>
      <c r="J22" s="7">
        <v>320618.59200667584</v>
      </c>
      <c r="K22" s="7">
        <v>320618.59200667584</v>
      </c>
      <c r="L22" s="7">
        <v>320618.59200667584</v>
      </c>
      <c r="M22" s="7"/>
      <c r="N22" s="7"/>
      <c r="O22" s="7"/>
      <c r="P22" s="8">
        <v>961855.77602002746</v>
      </c>
    </row>
    <row r="23" spans="1:16" s="9" customFormat="1" ht="23.25" customHeight="1" x14ac:dyDescent="0.45">
      <c r="A23" s="10"/>
      <c r="B23" s="11" t="s">
        <v>123</v>
      </c>
      <c r="C23" s="12">
        <v>192371.15520400551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64123.718401335173</v>
      </c>
      <c r="K23" s="12">
        <v>64123.718401335173</v>
      </c>
      <c r="L23" s="12">
        <v>64123.718401335173</v>
      </c>
      <c r="M23" s="12">
        <v>0</v>
      </c>
      <c r="N23" s="12">
        <v>0</v>
      </c>
      <c r="O23" s="12">
        <v>0</v>
      </c>
      <c r="P23" s="13">
        <v>192371.15520400551</v>
      </c>
    </row>
    <row r="24" spans="1:16" s="9" customFormat="1" ht="23.25" customHeight="1" x14ac:dyDescent="0.45">
      <c r="A24" s="10"/>
      <c r="B24" s="11" t="s">
        <v>124</v>
      </c>
      <c r="C24" s="12">
        <v>7213918.3201502077</v>
      </c>
      <c r="D24" s="12"/>
      <c r="E24" s="12"/>
      <c r="F24" s="12"/>
      <c r="G24" s="12"/>
      <c r="H24" s="12"/>
      <c r="I24" s="12"/>
      <c r="J24" s="12">
        <v>2404639.4400500692</v>
      </c>
      <c r="K24" s="12">
        <v>2404639.4400500692</v>
      </c>
      <c r="L24" s="12">
        <v>2404639.4400500692</v>
      </c>
      <c r="M24" s="12"/>
      <c r="N24" s="12"/>
      <c r="O24" s="12"/>
      <c r="P24" s="13">
        <v>7213918.3201502077</v>
      </c>
    </row>
    <row r="25" spans="1:16" s="9" customFormat="1" ht="23.25" customHeight="1" x14ac:dyDescent="0.45">
      <c r="A25" s="10"/>
      <c r="B25" s="11" t="s">
        <v>125</v>
      </c>
      <c r="C25" s="12">
        <v>1442783.6640300415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480927.88801001385</v>
      </c>
      <c r="K25" s="12">
        <v>480927.88801001385</v>
      </c>
      <c r="L25" s="12">
        <v>480927.88801001385</v>
      </c>
      <c r="M25" s="12">
        <v>0</v>
      </c>
      <c r="N25" s="12">
        <v>0</v>
      </c>
      <c r="O25" s="12">
        <v>0</v>
      </c>
      <c r="P25" s="13">
        <v>1442783.6640300415</v>
      </c>
    </row>
    <row r="26" spans="1:16" s="16" customFormat="1" ht="23.25" customHeight="1" thickBot="1" x14ac:dyDescent="0.5">
      <c r="A26" s="45" t="s">
        <v>60</v>
      </c>
      <c r="B26" s="46"/>
      <c r="C26" s="14">
        <v>9810928.9154042825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3270309.6384680942</v>
      </c>
      <c r="K26" s="14">
        <v>3270309.6384680942</v>
      </c>
      <c r="L26" s="14">
        <v>3270309.6384680942</v>
      </c>
      <c r="M26" s="14">
        <v>0</v>
      </c>
      <c r="N26" s="14">
        <v>0</v>
      </c>
      <c r="O26" s="14">
        <v>0</v>
      </c>
      <c r="P26" s="15">
        <v>9810928.9154042825</v>
      </c>
    </row>
    <row r="27" spans="1:16" s="9" customFormat="1" ht="23.25" customHeight="1" x14ac:dyDescent="0.45">
      <c r="A27" s="5" t="s">
        <v>126</v>
      </c>
      <c r="B27" s="6" t="s">
        <v>127</v>
      </c>
      <c r="C27" s="7">
        <v>721391.83201502077</v>
      </c>
      <c r="D27" s="7">
        <v>0</v>
      </c>
      <c r="E27" s="7">
        <v>0</v>
      </c>
      <c r="F27" s="7">
        <v>0</v>
      </c>
      <c r="G27" s="7">
        <v>0</v>
      </c>
      <c r="H27" s="7">
        <v>721391.83201502077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8">
        <v>721391.83201502077</v>
      </c>
    </row>
    <row r="28" spans="1:16" s="9" customFormat="1" ht="23.25" customHeight="1" x14ac:dyDescent="0.45">
      <c r="A28" s="10"/>
      <c r="B28" s="11" t="s">
        <v>128</v>
      </c>
      <c r="C28" s="12">
        <v>480927.88801001373</v>
      </c>
      <c r="D28" s="12">
        <v>0</v>
      </c>
      <c r="E28" s="12">
        <v>0</v>
      </c>
      <c r="F28" s="12">
        <v>0</v>
      </c>
      <c r="G28" s="12">
        <v>0</v>
      </c>
      <c r="H28" s="12">
        <v>480927.88801001373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3">
        <v>480927.88801001373</v>
      </c>
    </row>
    <row r="29" spans="1:16" s="9" customFormat="1" ht="23.25" customHeight="1" x14ac:dyDescent="0.45">
      <c r="A29" s="10"/>
      <c r="B29" s="11" t="s">
        <v>129</v>
      </c>
      <c r="C29" s="12">
        <v>240463.94400500692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240463.94400500692</v>
      </c>
      <c r="L29" s="12">
        <v>0</v>
      </c>
      <c r="M29" s="12">
        <v>0</v>
      </c>
      <c r="N29" s="12">
        <v>0</v>
      </c>
      <c r="O29" s="12">
        <v>0</v>
      </c>
      <c r="P29" s="13">
        <v>240463.94400500692</v>
      </c>
    </row>
    <row r="30" spans="1:16" s="9" customFormat="1" ht="23.25" customHeight="1" x14ac:dyDescent="0.45">
      <c r="A30" s="10"/>
      <c r="B30" s="11" t="s">
        <v>130</v>
      </c>
      <c r="C30" s="12">
        <v>1202319.7200250346</v>
      </c>
      <c r="D30" s="12">
        <v>0</v>
      </c>
      <c r="E30" s="12">
        <v>1202319.7200250346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3">
        <v>1202319.7200250346</v>
      </c>
    </row>
    <row r="31" spans="1:16" s="9" customFormat="1" ht="23.25" customHeight="1" x14ac:dyDescent="0.45">
      <c r="A31" s="10"/>
      <c r="B31" s="11" t="s">
        <v>131</v>
      </c>
      <c r="C31" s="12">
        <v>721391.83201502066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721391.83201502066</v>
      </c>
      <c r="L31" s="12">
        <v>0</v>
      </c>
      <c r="M31" s="12">
        <v>0</v>
      </c>
      <c r="N31" s="12">
        <v>0</v>
      </c>
      <c r="O31" s="12">
        <v>0</v>
      </c>
      <c r="P31" s="13">
        <v>721391.83201502066</v>
      </c>
    </row>
    <row r="32" spans="1:16" s="9" customFormat="1" ht="23.25" customHeight="1" x14ac:dyDescent="0.45">
      <c r="A32" s="10"/>
      <c r="B32" s="11" t="s">
        <v>132</v>
      </c>
      <c r="C32" s="12">
        <v>721391.83201502077</v>
      </c>
      <c r="D32" s="12">
        <v>0</v>
      </c>
      <c r="E32" s="12">
        <v>0</v>
      </c>
      <c r="F32" s="12">
        <v>721391.83201502077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3">
        <v>721391.83201502077</v>
      </c>
    </row>
    <row r="33" spans="1:16" s="9" customFormat="1" ht="23.25" customHeight="1" x14ac:dyDescent="0.45">
      <c r="A33" s="10"/>
      <c r="B33" s="11" t="s">
        <v>133</v>
      </c>
      <c r="C33" s="12">
        <v>240463.94400500692</v>
      </c>
      <c r="D33" s="12">
        <v>0</v>
      </c>
      <c r="E33" s="12">
        <v>0</v>
      </c>
      <c r="F33" s="12">
        <v>0</v>
      </c>
      <c r="G33" s="12">
        <v>0</v>
      </c>
      <c r="H33" s="12">
        <v>240463.94400500692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3">
        <v>240463.94400500692</v>
      </c>
    </row>
    <row r="34" spans="1:16" s="9" customFormat="1" ht="23.25" customHeight="1" x14ac:dyDescent="0.45">
      <c r="A34" s="10"/>
      <c r="B34" s="11" t="s">
        <v>134</v>
      </c>
      <c r="C34" s="12">
        <v>240463.94400500698</v>
      </c>
      <c r="D34" s="12">
        <v>0</v>
      </c>
      <c r="E34" s="12">
        <v>0</v>
      </c>
      <c r="F34" s="12">
        <v>0</v>
      </c>
      <c r="G34" s="12">
        <v>240463.94400500698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3">
        <v>240463.94400500698</v>
      </c>
    </row>
    <row r="35" spans="1:16" s="9" customFormat="1" ht="23.25" customHeight="1" x14ac:dyDescent="0.45">
      <c r="A35" s="10"/>
      <c r="B35" s="11" t="s">
        <v>135</v>
      </c>
      <c r="C35" s="12">
        <v>240463.94400500692</v>
      </c>
      <c r="D35" s="12">
        <v>0</v>
      </c>
      <c r="E35" s="12">
        <v>0</v>
      </c>
      <c r="F35" s="12">
        <v>0</v>
      </c>
      <c r="G35" s="12">
        <v>240463.94400500692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3">
        <v>240463.94400500692</v>
      </c>
    </row>
    <row r="36" spans="1:16" s="9" customFormat="1" ht="23.25" customHeight="1" x14ac:dyDescent="0.45">
      <c r="A36" s="10"/>
      <c r="B36" s="11" t="s">
        <v>136</v>
      </c>
      <c r="C36" s="12">
        <v>240463.94400500692</v>
      </c>
      <c r="D36" s="12">
        <v>0</v>
      </c>
      <c r="E36" s="12">
        <v>0</v>
      </c>
      <c r="F36" s="12">
        <v>0</v>
      </c>
      <c r="G36" s="12">
        <v>240463.94400500692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3">
        <v>240463.94400500692</v>
      </c>
    </row>
    <row r="37" spans="1:16" s="9" customFormat="1" ht="23.25" customHeight="1" x14ac:dyDescent="0.45">
      <c r="A37" s="10"/>
      <c r="B37" s="11" t="s">
        <v>137</v>
      </c>
      <c r="C37" s="12">
        <v>480927.88801001373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480927.88801001373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3">
        <v>480927.88801001373</v>
      </c>
    </row>
    <row r="38" spans="1:16" s="9" customFormat="1" ht="23.25" customHeight="1" x14ac:dyDescent="0.45">
      <c r="A38" s="10"/>
      <c r="B38" s="11" t="s">
        <v>138</v>
      </c>
      <c r="C38" s="12">
        <v>961855.77602002758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961855.77602002758</v>
      </c>
      <c r="P38" s="13">
        <v>961855.77602002758</v>
      </c>
    </row>
    <row r="39" spans="1:16" s="9" customFormat="1" ht="23.25" customHeight="1" x14ac:dyDescent="0.45">
      <c r="A39" s="10"/>
      <c r="B39" s="11" t="s">
        <v>139</v>
      </c>
      <c r="C39" s="12">
        <v>240463.94400500698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240463.94400500698</v>
      </c>
      <c r="N39" s="12">
        <v>0</v>
      </c>
      <c r="O39" s="12">
        <v>0</v>
      </c>
      <c r="P39" s="13">
        <v>240463.94400500698</v>
      </c>
    </row>
    <row r="40" spans="1:16" s="9" customFormat="1" ht="23.25" customHeight="1" x14ac:dyDescent="0.45">
      <c r="A40" s="10"/>
      <c r="B40" s="11" t="s">
        <v>140</v>
      </c>
      <c r="C40" s="12">
        <v>961855.77602002758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961855.77602002758</v>
      </c>
      <c r="P40" s="13">
        <v>961855.77602002758</v>
      </c>
    </row>
    <row r="41" spans="1:16" s="16" customFormat="1" ht="23.25" customHeight="1" thickBot="1" x14ac:dyDescent="0.5">
      <c r="A41" s="45" t="s">
        <v>141</v>
      </c>
      <c r="B41" s="46"/>
      <c r="C41" s="14">
        <v>7694846.2081602216</v>
      </c>
      <c r="D41" s="14">
        <v>0</v>
      </c>
      <c r="E41" s="14">
        <v>1202319.7200250346</v>
      </c>
      <c r="F41" s="14">
        <v>721391.83201502077</v>
      </c>
      <c r="G41" s="14">
        <v>721391.83201502077</v>
      </c>
      <c r="H41" s="14">
        <v>1442783.6640300415</v>
      </c>
      <c r="I41" s="14">
        <v>0</v>
      </c>
      <c r="J41" s="14">
        <v>480927.88801001373</v>
      </c>
      <c r="K41" s="14">
        <v>961855.77602002758</v>
      </c>
      <c r="L41" s="14">
        <v>0</v>
      </c>
      <c r="M41" s="14">
        <v>240463.94400500698</v>
      </c>
      <c r="N41" s="14">
        <v>0</v>
      </c>
      <c r="O41" s="14">
        <v>1923711.5520400552</v>
      </c>
      <c r="P41" s="15">
        <v>7694846.2081602216</v>
      </c>
    </row>
    <row r="42" spans="1:16" s="9" customFormat="1" ht="23.25" customHeight="1" x14ac:dyDescent="0.45">
      <c r="A42" s="5" t="s">
        <v>142</v>
      </c>
      <c r="B42" s="6" t="s">
        <v>143</v>
      </c>
      <c r="C42" s="7">
        <v>11318637.844315676</v>
      </c>
      <c r="D42" s="7">
        <v>1257626.4271461861</v>
      </c>
      <c r="E42" s="7">
        <v>1257626.4271461861</v>
      </c>
      <c r="F42" s="7">
        <v>1257626.4271461861</v>
      </c>
      <c r="G42" s="7">
        <v>1257626.4271461861</v>
      </c>
      <c r="H42" s="7">
        <v>1257626.4271461861</v>
      </c>
      <c r="I42" s="7">
        <v>1257626.4271461861</v>
      </c>
      <c r="J42" s="7"/>
      <c r="K42" s="7"/>
      <c r="L42" s="7"/>
      <c r="M42" s="7">
        <v>1257626.4271461861</v>
      </c>
      <c r="N42" s="7">
        <v>1257626.4271461861</v>
      </c>
      <c r="O42" s="7">
        <v>1257626.4271461861</v>
      </c>
      <c r="P42" s="8">
        <v>11318637.844315676</v>
      </c>
    </row>
    <row r="43" spans="1:16" s="16" customFormat="1" ht="23.25" customHeight="1" thickBot="1" x14ac:dyDescent="0.5">
      <c r="A43" s="45" t="s">
        <v>144</v>
      </c>
      <c r="B43" s="46"/>
      <c r="C43" s="14">
        <v>11318637.844315676</v>
      </c>
      <c r="D43" s="14">
        <v>1257626.4271461861</v>
      </c>
      <c r="E43" s="14">
        <v>1257626.4271461861</v>
      </c>
      <c r="F43" s="14">
        <v>1257626.4271461861</v>
      </c>
      <c r="G43" s="14">
        <v>1257626.4271461861</v>
      </c>
      <c r="H43" s="14">
        <v>1257626.4271461861</v>
      </c>
      <c r="I43" s="14">
        <v>1257626.4271461861</v>
      </c>
      <c r="J43" s="14"/>
      <c r="K43" s="14"/>
      <c r="L43" s="14"/>
      <c r="M43" s="14">
        <v>1257626.4271461861</v>
      </c>
      <c r="N43" s="14">
        <v>1257626.4271461861</v>
      </c>
      <c r="O43" s="14">
        <v>1257626.4271461861</v>
      </c>
      <c r="P43" s="15">
        <v>11318637.844315676</v>
      </c>
    </row>
    <row r="44" spans="1:16" s="16" customFormat="1" ht="19" thickBot="1" x14ac:dyDescent="0.5">
      <c r="A44" s="50" t="s">
        <v>101</v>
      </c>
      <c r="B44" s="50"/>
      <c r="C44" s="20">
        <v>150660279.47689709</v>
      </c>
      <c r="D44" s="20">
        <v>14261916.518936958</v>
      </c>
      <c r="E44" s="20">
        <v>15464236.238961995</v>
      </c>
      <c r="F44" s="20">
        <v>14983308.350951981</v>
      </c>
      <c r="G44" s="20">
        <v>14983308.350951981</v>
      </c>
      <c r="H44" s="20">
        <v>15704700.182967</v>
      </c>
      <c r="I44" s="20">
        <v>14261916.518936958</v>
      </c>
      <c r="J44" s="20">
        <v>5350322.7541114036</v>
      </c>
      <c r="K44" s="20">
        <v>5831250.6421214174</v>
      </c>
      <c r="L44" s="20">
        <v>4869394.8661013898</v>
      </c>
      <c r="M44" s="20">
        <v>14502380.462941967</v>
      </c>
      <c r="N44" s="20">
        <v>14261916.518936958</v>
      </c>
      <c r="O44" s="20">
        <v>16185628.070977014</v>
      </c>
      <c r="P44" s="20">
        <v>150660279.47689709</v>
      </c>
    </row>
    <row r="45" spans="1:16" x14ac:dyDescent="0.35">
      <c r="B45"/>
    </row>
    <row r="46" spans="1:16" x14ac:dyDescent="0.35">
      <c r="B46"/>
    </row>
    <row r="47" spans="1:16" x14ac:dyDescent="0.35">
      <c r="B47"/>
    </row>
    <row r="48" spans="1:16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7" x14ac:dyDescent="0.35">
      <c r="B65"/>
    </row>
    <row r="66" spans="2:7" x14ac:dyDescent="0.35">
      <c r="B66"/>
    </row>
    <row r="67" spans="2:7" x14ac:dyDescent="0.35">
      <c r="B67"/>
    </row>
    <row r="68" spans="2:7" x14ac:dyDescent="0.35">
      <c r="B68"/>
    </row>
    <row r="69" spans="2:7" x14ac:dyDescent="0.35">
      <c r="B69"/>
    </row>
    <row r="70" spans="2:7" x14ac:dyDescent="0.35">
      <c r="B70"/>
    </row>
    <row r="71" spans="2:7" x14ac:dyDescent="0.35">
      <c r="B71"/>
    </row>
    <row r="72" spans="2:7" x14ac:dyDescent="0.35">
      <c r="B72"/>
    </row>
    <row r="73" spans="2:7" x14ac:dyDescent="0.35">
      <c r="B73"/>
    </row>
    <row r="74" spans="2:7" x14ac:dyDescent="0.35">
      <c r="B74"/>
    </row>
    <row r="75" spans="2:7" x14ac:dyDescent="0.35">
      <c r="B75"/>
    </row>
    <row r="76" spans="2:7" x14ac:dyDescent="0.35">
      <c r="B76"/>
    </row>
    <row r="77" spans="2:7" x14ac:dyDescent="0.35">
      <c r="B77"/>
    </row>
    <row r="78" spans="2:7" x14ac:dyDescent="0.35">
      <c r="B78"/>
      <c r="G78" s="29"/>
    </row>
    <row r="79" spans="2:7" x14ac:dyDescent="0.35">
      <c r="B79"/>
    </row>
    <row r="80" spans="2:7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</sheetData>
  <mergeCells count="7">
    <mergeCell ref="A44:B44"/>
    <mergeCell ref="C1:M1"/>
    <mergeCell ref="A19:B19"/>
    <mergeCell ref="A21:B21"/>
    <mergeCell ref="A26:B26"/>
    <mergeCell ref="A41:B41"/>
    <mergeCell ref="A43:B43"/>
  </mergeCells>
  <printOptions horizontalCentered="1"/>
  <pageMargins left="0" right="0" top="0.78740157480314965" bottom="0" header="0" footer="0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4">
    <tabColor rgb="FFFF0000"/>
  </sheetPr>
  <dimension ref="A1:R54"/>
  <sheetViews>
    <sheetView topLeftCell="A29" zoomScale="50" zoomScaleNormal="50" workbookViewId="0">
      <selection activeCell="I12" sqref="I12"/>
    </sheetView>
  </sheetViews>
  <sheetFormatPr baseColWidth="10" defaultRowHeight="14.5" x14ac:dyDescent="0.35"/>
  <cols>
    <col min="1" max="1" width="41" bestFit="1" customWidth="1"/>
    <col min="2" max="2" width="50.1796875" bestFit="1" customWidth="1"/>
    <col min="3" max="3" width="20.1796875" hidden="1" customWidth="1"/>
    <col min="4" max="4" width="17.453125" hidden="1" customWidth="1"/>
    <col min="5" max="5" width="20.1796875" hidden="1" customWidth="1"/>
    <col min="6" max="8" width="15.81640625" style="1" bestFit="1" customWidth="1"/>
    <col min="9" max="9" width="14.453125" style="1" customWidth="1"/>
    <col min="10" max="11" width="14.36328125" style="1" customWidth="1"/>
    <col min="12" max="12" width="14.453125" style="1" customWidth="1"/>
    <col min="13" max="13" width="14.1796875" style="1" customWidth="1"/>
    <col min="14" max="14" width="15.36328125" style="1" bestFit="1" customWidth="1"/>
    <col min="15" max="15" width="14.453125" style="1" customWidth="1"/>
    <col min="16" max="16" width="14.6328125" style="1" customWidth="1"/>
    <col min="17" max="17" width="14.36328125" style="1" customWidth="1"/>
    <col min="18" max="18" width="16.1796875" style="1" hidden="1" customWidth="1"/>
  </cols>
  <sheetData>
    <row r="1" spans="1:18" ht="15" thickBot="1" x14ac:dyDescent="0.4"/>
    <row r="2" spans="1:18" ht="33.75" customHeight="1" thickBot="1" x14ac:dyDescent="0.4">
      <c r="B2" s="21"/>
      <c r="C2" s="51" t="s">
        <v>145</v>
      </c>
      <c r="D2" s="52"/>
      <c r="E2" s="52"/>
      <c r="F2" s="52"/>
      <c r="G2" s="52"/>
      <c r="H2" s="52"/>
      <c r="I2" s="52"/>
      <c r="J2" s="52"/>
      <c r="K2" s="53"/>
      <c r="L2" s="30"/>
      <c r="M2" s="30"/>
      <c r="N2" s="30"/>
      <c r="O2" s="30"/>
      <c r="P2"/>
      <c r="Q2"/>
      <c r="R2"/>
    </row>
    <row r="3" spans="1:18" ht="14.25" customHeight="1" thickBot="1" x14ac:dyDescent="0.4"/>
    <row r="4" spans="1:18" s="38" customFormat="1" ht="33" customHeight="1" thickBot="1" x14ac:dyDescent="0.4">
      <c r="A4" s="35" t="s">
        <v>1</v>
      </c>
      <c r="B4" s="35" t="s">
        <v>2</v>
      </c>
      <c r="C4" s="36" t="s">
        <v>3</v>
      </c>
      <c r="D4" s="39" t="s">
        <v>183</v>
      </c>
      <c r="E4" s="40" t="s">
        <v>184</v>
      </c>
      <c r="F4" s="37" t="s">
        <v>146</v>
      </c>
      <c r="G4" s="37" t="s">
        <v>147</v>
      </c>
      <c r="H4" s="37" t="s">
        <v>148</v>
      </c>
      <c r="I4" s="37" t="s">
        <v>149</v>
      </c>
      <c r="J4" s="37" t="s">
        <v>8</v>
      </c>
      <c r="K4" s="37" t="s">
        <v>103</v>
      </c>
      <c r="L4" s="37" t="s">
        <v>150</v>
      </c>
      <c r="M4" s="37" t="s">
        <v>104</v>
      </c>
      <c r="N4" s="37" t="s">
        <v>151</v>
      </c>
      <c r="O4" s="37" t="s">
        <v>152</v>
      </c>
      <c r="P4" s="37" t="s">
        <v>153</v>
      </c>
      <c r="Q4" s="37" t="s">
        <v>154</v>
      </c>
      <c r="R4" s="37" t="s">
        <v>16</v>
      </c>
    </row>
    <row r="5" spans="1:18" s="9" customFormat="1" ht="32.25" customHeight="1" x14ac:dyDescent="0.45">
      <c r="A5" s="5" t="s">
        <v>105</v>
      </c>
      <c r="B5" s="6" t="s">
        <v>155</v>
      </c>
      <c r="C5" s="7">
        <v>1070469.0838843205</v>
      </c>
      <c r="D5" s="7">
        <v>549530.91611567955</v>
      </c>
      <c r="E5" s="41">
        <f>+C5+D5</f>
        <v>1620000</v>
      </c>
      <c r="F5" s="7">
        <v>89205.756990360038</v>
      </c>
      <c r="G5" s="7">
        <v>89205.756990360038</v>
      </c>
      <c r="H5" s="7">
        <v>89205.756990360038</v>
      </c>
      <c r="I5" s="7">
        <v>89205.756990360038</v>
      </c>
      <c r="J5" s="7">
        <v>89205.756990360038</v>
      </c>
      <c r="K5" s="7">
        <v>89205.756990360038</v>
      </c>
      <c r="L5" s="7">
        <v>89205.756990360038</v>
      </c>
      <c r="M5" s="7">
        <v>89205.756990360038</v>
      </c>
      <c r="N5" s="7">
        <v>89205.756990360038</v>
      </c>
      <c r="O5" s="7">
        <v>89205.756990360038</v>
      </c>
      <c r="P5" s="7">
        <v>89205.756990360038</v>
      </c>
      <c r="Q5" s="7">
        <v>89205.756990360038</v>
      </c>
      <c r="R5" s="8">
        <v>1070469.0838843207</v>
      </c>
    </row>
    <row r="6" spans="1:18" s="9" customFormat="1" ht="32.25" customHeight="1" x14ac:dyDescent="0.45">
      <c r="A6" s="10"/>
      <c r="B6" s="11" t="s">
        <v>156</v>
      </c>
      <c r="C6" s="12">
        <v>277529.02907743707</v>
      </c>
      <c r="D6" s="12">
        <v>142470.97092256293</v>
      </c>
      <c r="E6" s="42">
        <f t="shared" ref="E6:E17" si="0">+C6+D6</f>
        <v>420000</v>
      </c>
      <c r="F6" s="12">
        <v>23127.419089786421</v>
      </c>
      <c r="G6" s="12">
        <v>23127.419089786421</v>
      </c>
      <c r="H6" s="12">
        <v>23127.419089786421</v>
      </c>
      <c r="I6" s="12">
        <v>23127.419089786421</v>
      </c>
      <c r="J6" s="12">
        <v>23127.419089786421</v>
      </c>
      <c r="K6" s="12">
        <v>23127.419089786421</v>
      </c>
      <c r="L6" s="12">
        <v>23127.419089786421</v>
      </c>
      <c r="M6" s="12">
        <v>23127.419089786421</v>
      </c>
      <c r="N6" s="12">
        <v>23127.419089786421</v>
      </c>
      <c r="O6" s="12">
        <v>23127.419089786421</v>
      </c>
      <c r="P6" s="12">
        <v>23127.419089786421</v>
      </c>
      <c r="Q6" s="12">
        <v>23127.419089786421</v>
      </c>
      <c r="R6" s="13">
        <v>277529.02907743707</v>
      </c>
    </row>
    <row r="7" spans="1:18" s="9" customFormat="1" ht="32.25" customHeight="1" x14ac:dyDescent="0.45">
      <c r="A7" s="10"/>
      <c r="B7" s="11" t="s">
        <v>157</v>
      </c>
      <c r="C7" s="12">
        <v>25440161.006808117</v>
      </c>
      <c r="D7" s="12">
        <v>4559838.993191883</v>
      </c>
      <c r="E7" s="42">
        <f t="shared" si="0"/>
        <v>30000000</v>
      </c>
      <c r="F7" s="12">
        <v>2120013.4172340096</v>
      </c>
      <c r="G7" s="12">
        <v>2120013.4172340096</v>
      </c>
      <c r="H7" s="12">
        <v>2120013.4172340096</v>
      </c>
      <c r="I7" s="12">
        <v>2120013.4172340096</v>
      </c>
      <c r="J7" s="12">
        <v>2120013.4172340096</v>
      </c>
      <c r="K7" s="12">
        <v>2120013.4172340096</v>
      </c>
      <c r="L7" s="12">
        <v>2120013.4172340096</v>
      </c>
      <c r="M7" s="12">
        <v>2120013.4172340096</v>
      </c>
      <c r="N7" s="12">
        <v>2120013.4172340096</v>
      </c>
      <c r="O7" s="12">
        <v>2120013.4172340096</v>
      </c>
      <c r="P7" s="12">
        <v>2120013.4172340096</v>
      </c>
      <c r="Q7" s="12">
        <v>2120013.4172340096</v>
      </c>
      <c r="R7" s="13">
        <v>25440161.006808117</v>
      </c>
    </row>
    <row r="8" spans="1:18" s="9" customFormat="1" ht="32.25" customHeight="1" x14ac:dyDescent="0.45">
      <c r="A8" s="10"/>
      <c r="B8" s="11" t="s">
        <v>158</v>
      </c>
      <c r="C8" s="12">
        <v>16136330.443287242</v>
      </c>
      <c r="D8" s="12">
        <v>5863669.5567127578</v>
      </c>
      <c r="E8" s="42">
        <f t="shared" si="0"/>
        <v>22000000</v>
      </c>
      <c r="F8" s="12">
        <v>1344694.20360727</v>
      </c>
      <c r="G8" s="12">
        <v>1344694.20360727</v>
      </c>
      <c r="H8" s="12">
        <v>1344694.20360727</v>
      </c>
      <c r="I8" s="12">
        <v>1344694.20360727</v>
      </c>
      <c r="J8" s="12">
        <v>1344694.20360727</v>
      </c>
      <c r="K8" s="12">
        <v>1344694.20360727</v>
      </c>
      <c r="L8" s="12">
        <v>1344694.20360727</v>
      </c>
      <c r="M8" s="12">
        <v>1344694.20360727</v>
      </c>
      <c r="N8" s="12">
        <v>1344694.20360727</v>
      </c>
      <c r="O8" s="12">
        <v>1344694.20360727</v>
      </c>
      <c r="P8" s="12">
        <v>1344694.20360727</v>
      </c>
      <c r="Q8" s="12">
        <v>1344694.20360727</v>
      </c>
      <c r="R8" s="13">
        <v>16136330.44328724</v>
      </c>
    </row>
    <row r="9" spans="1:18" s="9" customFormat="1" ht="32.25" customHeight="1" x14ac:dyDescent="0.45">
      <c r="A9" s="10"/>
      <c r="B9" s="11" t="s">
        <v>159</v>
      </c>
      <c r="C9" s="12">
        <v>30528193.198518075</v>
      </c>
      <c r="D9" s="12">
        <v>-30528193</v>
      </c>
      <c r="E9" s="42">
        <f t="shared" si="0"/>
        <v>0.19851807504892349</v>
      </c>
      <c r="F9" s="12">
        <v>2775290.2907743705</v>
      </c>
      <c r="G9" s="12">
        <v>2775290.2907743705</v>
      </c>
      <c r="H9" s="12">
        <v>2775290.2907743705</v>
      </c>
      <c r="I9" s="12">
        <v>2775290.2907743705</v>
      </c>
      <c r="J9" s="12">
        <v>2775290.2907743705</v>
      </c>
      <c r="K9" s="12">
        <v>2775290.2907743705</v>
      </c>
      <c r="L9" s="12"/>
      <c r="M9" s="12">
        <v>2775290.2907743705</v>
      </c>
      <c r="N9" s="12">
        <v>2775290.2907743705</v>
      </c>
      <c r="O9" s="12">
        <v>2775290.2907743705</v>
      </c>
      <c r="P9" s="12">
        <v>2775290.2907743705</v>
      </c>
      <c r="Q9" s="12">
        <v>2775290.2907743705</v>
      </c>
      <c r="R9" s="13">
        <v>30528193.198518082</v>
      </c>
    </row>
    <row r="10" spans="1:18" s="9" customFormat="1" ht="32.25" customHeight="1" x14ac:dyDescent="0.45">
      <c r="A10" s="10"/>
      <c r="B10" s="11" t="s">
        <v>160</v>
      </c>
      <c r="C10" s="12">
        <v>25440160.916937564</v>
      </c>
      <c r="D10" s="12">
        <v>8399839.0830624364</v>
      </c>
      <c r="E10" s="42">
        <f t="shared" si="0"/>
        <v>33840000</v>
      </c>
      <c r="F10" s="12">
        <v>2120013.4097447968</v>
      </c>
      <c r="G10" s="12">
        <v>2120013.4097447968</v>
      </c>
      <c r="H10" s="12">
        <v>2120013.4097447968</v>
      </c>
      <c r="I10" s="12">
        <v>2120013.4097447968</v>
      </c>
      <c r="J10" s="12">
        <v>2120013.4097447968</v>
      </c>
      <c r="K10" s="12">
        <v>2120013.4097447968</v>
      </c>
      <c r="L10" s="12">
        <v>2120013.4097447968</v>
      </c>
      <c r="M10" s="12">
        <v>2120013.4097447968</v>
      </c>
      <c r="N10" s="12">
        <v>2120013.4097447968</v>
      </c>
      <c r="O10" s="12">
        <v>2120013.4097447968</v>
      </c>
      <c r="P10" s="12">
        <v>2120013.4097447968</v>
      </c>
      <c r="Q10" s="12">
        <v>2120013.4097447968</v>
      </c>
      <c r="R10" s="13">
        <v>25440160.916937567</v>
      </c>
    </row>
    <row r="11" spans="1:18" s="9" customFormat="1" ht="32.25" customHeight="1" x14ac:dyDescent="0.45">
      <c r="A11" s="10"/>
      <c r="B11" s="11" t="s">
        <v>161</v>
      </c>
      <c r="C11" s="12">
        <v>7929400.8307839157</v>
      </c>
      <c r="D11" s="12">
        <v>0</v>
      </c>
      <c r="E11" s="42">
        <f t="shared" si="0"/>
        <v>7929400.8307839157</v>
      </c>
      <c r="F11" s="12">
        <v>660783.40256532631</v>
      </c>
      <c r="G11" s="12">
        <v>660783.40256532631</v>
      </c>
      <c r="H11" s="12">
        <v>660783.40256532631</v>
      </c>
      <c r="I11" s="12">
        <v>660783.40256532631</v>
      </c>
      <c r="J11" s="12">
        <v>660783.40256532631</v>
      </c>
      <c r="K11" s="12">
        <v>660783.40256532631</v>
      </c>
      <c r="L11" s="12">
        <v>660783.40256532631</v>
      </c>
      <c r="M11" s="12">
        <v>660783.40256532631</v>
      </c>
      <c r="N11" s="12">
        <v>660783.40256532631</v>
      </c>
      <c r="O11" s="12">
        <v>660783.40256532631</v>
      </c>
      <c r="P11" s="12">
        <v>660783.40256532631</v>
      </c>
      <c r="Q11" s="12">
        <v>660783.40256532631</v>
      </c>
      <c r="R11" s="13">
        <v>7929400.8307839176</v>
      </c>
    </row>
    <row r="12" spans="1:18" s="9" customFormat="1" ht="32.25" customHeight="1" x14ac:dyDescent="0.45">
      <c r="A12" s="10"/>
      <c r="B12" s="11" t="s">
        <v>162</v>
      </c>
      <c r="C12" s="12">
        <v>26431336.10261305</v>
      </c>
      <c r="D12" s="12">
        <v>0</v>
      </c>
      <c r="E12" s="42">
        <f t="shared" si="0"/>
        <v>26431336.10261305</v>
      </c>
      <c r="F12" s="12"/>
      <c r="G12" s="12"/>
      <c r="H12" s="12">
        <v>6607834.0256532626</v>
      </c>
      <c r="I12" s="12"/>
      <c r="J12" s="12"/>
      <c r="K12" s="12">
        <v>6607834.0256532626</v>
      </c>
      <c r="L12" s="12"/>
      <c r="M12" s="12"/>
      <c r="N12" s="12">
        <v>6607834.0256532626</v>
      </c>
      <c r="O12" s="12"/>
      <c r="P12" s="12"/>
      <c r="Q12" s="12">
        <v>6607834.0256532626</v>
      </c>
      <c r="R12" s="13">
        <v>26431336.10261305</v>
      </c>
    </row>
    <row r="13" spans="1:18" s="9" customFormat="1" ht="32.25" customHeight="1" x14ac:dyDescent="0.45">
      <c r="A13" s="10"/>
      <c r="B13" s="11" t="s">
        <v>163</v>
      </c>
      <c r="C13" s="12">
        <v>5391992.5649330625</v>
      </c>
      <c r="D13" s="12">
        <f>608007.435066937+5200098</f>
        <v>5808105.4350669365</v>
      </c>
      <c r="E13" s="42">
        <f t="shared" si="0"/>
        <v>11200098</v>
      </c>
      <c r="F13" s="12">
        <v>449332.7137444219</v>
      </c>
      <c r="G13" s="12">
        <v>449332.7137444219</v>
      </c>
      <c r="H13" s="12">
        <v>449332.7137444219</v>
      </c>
      <c r="I13" s="12">
        <v>449332.7137444219</v>
      </c>
      <c r="J13" s="12">
        <v>449332.7137444219</v>
      </c>
      <c r="K13" s="12">
        <v>449332.7137444219</v>
      </c>
      <c r="L13" s="12">
        <v>449332.7137444219</v>
      </c>
      <c r="M13" s="12">
        <v>449332.7137444219</v>
      </c>
      <c r="N13" s="12">
        <v>449332.7137444219</v>
      </c>
      <c r="O13" s="12">
        <v>449332.7137444219</v>
      </c>
      <c r="P13" s="12">
        <v>449332.7137444219</v>
      </c>
      <c r="Q13" s="12">
        <v>449332.7137444219</v>
      </c>
      <c r="R13" s="13">
        <v>5391992.5649330616</v>
      </c>
    </row>
    <row r="14" spans="1:18" s="9" customFormat="1" ht="32.25" customHeight="1" x14ac:dyDescent="0.45">
      <c r="A14" s="10"/>
      <c r="B14" s="11" t="s">
        <v>164</v>
      </c>
      <c r="C14" s="12">
        <v>6145285.643857535</v>
      </c>
      <c r="D14" s="12">
        <v>0</v>
      </c>
      <c r="E14" s="42">
        <f t="shared" si="0"/>
        <v>6145285.643857535</v>
      </c>
      <c r="F14" s="12">
        <v>512107.1369881279</v>
      </c>
      <c r="G14" s="12">
        <v>512107.1369881279</v>
      </c>
      <c r="H14" s="12">
        <v>512107.1369881279</v>
      </c>
      <c r="I14" s="12">
        <v>512107.1369881279</v>
      </c>
      <c r="J14" s="12">
        <v>512107.1369881279</v>
      </c>
      <c r="K14" s="12">
        <v>512107.1369881279</v>
      </c>
      <c r="L14" s="12">
        <v>512107.1369881279</v>
      </c>
      <c r="M14" s="12">
        <v>512107.1369881279</v>
      </c>
      <c r="N14" s="12">
        <v>512107.1369881279</v>
      </c>
      <c r="O14" s="12">
        <v>512107.1369881279</v>
      </c>
      <c r="P14" s="12">
        <v>512107.1369881279</v>
      </c>
      <c r="Q14" s="12">
        <v>512107.1369881279</v>
      </c>
      <c r="R14" s="13">
        <v>6145285.643857534</v>
      </c>
    </row>
    <row r="15" spans="1:18" s="9" customFormat="1" ht="32.25" customHeight="1" x14ac:dyDescent="0.45">
      <c r="A15" s="10"/>
      <c r="B15" s="11" t="s">
        <v>165</v>
      </c>
      <c r="C15" s="12">
        <v>5352345.5607791431</v>
      </c>
      <c r="D15" s="12">
        <v>0</v>
      </c>
      <c r="E15" s="42">
        <f t="shared" si="0"/>
        <v>5352345.5607791431</v>
      </c>
      <c r="F15" s="12">
        <v>446028.79673159524</v>
      </c>
      <c r="G15" s="12">
        <v>446028.79673159524</v>
      </c>
      <c r="H15" s="12">
        <v>446028.79673159524</v>
      </c>
      <c r="I15" s="12">
        <v>446028.79673159524</v>
      </c>
      <c r="J15" s="12">
        <v>446028.79673159524</v>
      </c>
      <c r="K15" s="12">
        <v>446028.79673159524</v>
      </c>
      <c r="L15" s="12">
        <v>446028.79673159524</v>
      </c>
      <c r="M15" s="12">
        <v>446028.79673159524</v>
      </c>
      <c r="N15" s="12">
        <v>446028.79673159524</v>
      </c>
      <c r="O15" s="12">
        <v>446028.79673159524</v>
      </c>
      <c r="P15" s="12">
        <v>446028.79673159524</v>
      </c>
      <c r="Q15" s="12">
        <v>446028.79673159524</v>
      </c>
      <c r="R15" s="13">
        <v>5352345.5607791431</v>
      </c>
    </row>
    <row r="16" spans="1:18" s="9" customFormat="1" ht="32.25" customHeight="1" x14ac:dyDescent="0.45">
      <c r="A16" s="10"/>
      <c r="B16" s="11" t="s">
        <v>166</v>
      </c>
      <c r="C16" s="12">
        <v>8722340.9138623066</v>
      </c>
      <c r="D16" s="12">
        <v>877659.08613769338</v>
      </c>
      <c r="E16" s="42">
        <f t="shared" si="0"/>
        <v>9600000</v>
      </c>
      <c r="F16" s="12">
        <v>726861.74282185885</v>
      </c>
      <c r="G16" s="12">
        <v>726861.74282185885</v>
      </c>
      <c r="H16" s="12">
        <v>726861.74282185885</v>
      </c>
      <c r="I16" s="12">
        <v>726861.74282185885</v>
      </c>
      <c r="J16" s="12">
        <v>726861.74282185885</v>
      </c>
      <c r="K16" s="12">
        <v>726861.74282185885</v>
      </c>
      <c r="L16" s="12">
        <v>726861.74282185885</v>
      </c>
      <c r="M16" s="12">
        <v>726861.74282185885</v>
      </c>
      <c r="N16" s="12">
        <v>726861.74282185885</v>
      </c>
      <c r="O16" s="12">
        <v>726861.74282185885</v>
      </c>
      <c r="P16" s="12">
        <v>726861.74282185885</v>
      </c>
      <c r="Q16" s="12">
        <v>726861.74282185885</v>
      </c>
      <c r="R16" s="13">
        <v>8722340.9138623085</v>
      </c>
    </row>
    <row r="17" spans="1:18" s="9" customFormat="1" ht="32.25" customHeight="1" x14ac:dyDescent="0.45">
      <c r="A17" s="10"/>
      <c r="B17" s="11" t="s">
        <v>185</v>
      </c>
      <c r="C17" s="12">
        <v>14272921.495411048</v>
      </c>
      <c r="D17" s="12">
        <v>4327078.5045889523</v>
      </c>
      <c r="E17" s="42">
        <f t="shared" si="0"/>
        <v>18600000</v>
      </c>
      <c r="F17" s="12">
        <v>1189410.1246175873</v>
      </c>
      <c r="G17" s="12">
        <v>1189410.1246175873</v>
      </c>
      <c r="H17" s="12">
        <v>1189410.1246175873</v>
      </c>
      <c r="I17" s="12">
        <v>1189410.1246175873</v>
      </c>
      <c r="J17" s="12">
        <v>1189410.1246175873</v>
      </c>
      <c r="K17" s="12">
        <v>1189410.1246175873</v>
      </c>
      <c r="L17" s="12">
        <v>1189410.1246175873</v>
      </c>
      <c r="M17" s="12">
        <v>1189410.1246175873</v>
      </c>
      <c r="N17" s="12">
        <v>1189410.1246175873</v>
      </c>
      <c r="O17" s="12">
        <v>1189410.1246175873</v>
      </c>
      <c r="P17" s="12">
        <v>1189410.1246175873</v>
      </c>
      <c r="Q17" s="12">
        <v>1189410.1246175873</v>
      </c>
      <c r="R17" s="13">
        <v>14272921.495411051</v>
      </c>
    </row>
    <row r="18" spans="1:18" s="16" customFormat="1" ht="32.25" customHeight="1" thickBot="1" x14ac:dyDescent="0.5">
      <c r="A18" s="54" t="s">
        <v>121</v>
      </c>
      <c r="B18" s="55"/>
      <c r="C18" s="31">
        <f>SUM(C5:C17)</f>
        <v>173138466.79075283</v>
      </c>
      <c r="D18" s="31">
        <f t="shared" ref="D18:R18" si="1">SUM(D5:D17)</f>
        <v>-0.4542010985314846</v>
      </c>
      <c r="E18" s="31">
        <f t="shared" si="1"/>
        <v>173138466.33655173</v>
      </c>
      <c r="F18" s="31">
        <f t="shared" si="1"/>
        <v>12456868.414909512</v>
      </c>
      <c r="G18" s="31">
        <f t="shared" si="1"/>
        <v>12456868.414909512</v>
      </c>
      <c r="H18" s="31">
        <f t="shared" si="1"/>
        <v>19064702.440562773</v>
      </c>
      <c r="I18" s="31">
        <f t="shared" si="1"/>
        <v>12456868.414909512</v>
      </c>
      <c r="J18" s="31">
        <f t="shared" si="1"/>
        <v>12456868.414909512</v>
      </c>
      <c r="K18" s="31">
        <f t="shared" si="1"/>
        <v>19064702.440562773</v>
      </c>
      <c r="L18" s="31">
        <f t="shared" si="1"/>
        <v>9681578.1241351403</v>
      </c>
      <c r="M18" s="31">
        <f t="shared" si="1"/>
        <v>12456868.414909512</v>
      </c>
      <c r="N18" s="31">
        <f t="shared" si="1"/>
        <v>19064702.440562773</v>
      </c>
      <c r="O18" s="31">
        <f t="shared" si="1"/>
        <v>12456868.414909512</v>
      </c>
      <c r="P18" s="31">
        <f t="shared" si="1"/>
        <v>12456868.414909512</v>
      </c>
      <c r="Q18" s="31">
        <f t="shared" si="1"/>
        <v>19064702.440562773</v>
      </c>
      <c r="R18" s="32">
        <f t="shared" si="1"/>
        <v>173138466.79075283</v>
      </c>
    </row>
    <row r="19" spans="1:18" s="9" customFormat="1" ht="32.25" customHeight="1" x14ac:dyDescent="0.45">
      <c r="A19" s="5" t="s">
        <v>88</v>
      </c>
      <c r="B19" s="6" t="s">
        <v>88</v>
      </c>
      <c r="C19" s="7">
        <v>19823502.076959789</v>
      </c>
      <c r="D19" s="7">
        <v>0</v>
      </c>
      <c r="E19" s="41">
        <f>+C19+D19</f>
        <v>19823502.076959789</v>
      </c>
      <c r="F19" s="7"/>
      <c r="G19" s="7"/>
      <c r="H19" s="7"/>
      <c r="I19" s="7"/>
      <c r="J19" s="7">
        <v>4955875.5192399472</v>
      </c>
      <c r="K19" s="7">
        <v>4955875.5192399472</v>
      </c>
      <c r="L19" s="7">
        <v>4955875.5192399472</v>
      </c>
      <c r="M19" s="7">
        <v>4955875.5192399472</v>
      </c>
      <c r="N19" s="7"/>
      <c r="O19" s="7"/>
      <c r="P19" s="7"/>
      <c r="Q19" s="7"/>
      <c r="R19" s="8">
        <v>19823502.076959789</v>
      </c>
    </row>
    <row r="20" spans="1:18" s="16" customFormat="1" ht="32.25" customHeight="1" thickBot="1" x14ac:dyDescent="0.5">
      <c r="A20" s="54" t="s">
        <v>89</v>
      </c>
      <c r="B20" s="55"/>
      <c r="C20" s="31">
        <f>+C19</f>
        <v>19823502.076959789</v>
      </c>
      <c r="D20" s="31">
        <f t="shared" ref="D20:R20" si="2">+D19</f>
        <v>0</v>
      </c>
      <c r="E20" s="31">
        <f t="shared" si="2"/>
        <v>19823502.076959789</v>
      </c>
      <c r="F20" s="31">
        <f t="shared" si="2"/>
        <v>0</v>
      </c>
      <c r="G20" s="31">
        <f t="shared" si="2"/>
        <v>0</v>
      </c>
      <c r="H20" s="31">
        <f t="shared" si="2"/>
        <v>0</v>
      </c>
      <c r="I20" s="31">
        <f t="shared" si="2"/>
        <v>0</v>
      </c>
      <c r="J20" s="31">
        <f t="shared" si="2"/>
        <v>4955875.5192399472</v>
      </c>
      <c r="K20" s="31">
        <f t="shared" si="2"/>
        <v>4955875.5192399472</v>
      </c>
      <c r="L20" s="31">
        <f t="shared" si="2"/>
        <v>4955875.5192399472</v>
      </c>
      <c r="M20" s="31">
        <f t="shared" si="2"/>
        <v>4955875.5192399472</v>
      </c>
      <c r="N20" s="31">
        <f t="shared" si="2"/>
        <v>0</v>
      </c>
      <c r="O20" s="31">
        <f t="shared" si="2"/>
        <v>0</v>
      </c>
      <c r="P20" s="31">
        <f t="shared" si="2"/>
        <v>0</v>
      </c>
      <c r="Q20" s="31">
        <f t="shared" si="2"/>
        <v>0</v>
      </c>
      <c r="R20" s="32">
        <f t="shared" si="2"/>
        <v>19823502.076959789</v>
      </c>
    </row>
    <row r="21" spans="1:18" s="9" customFormat="1" ht="32.25" customHeight="1" x14ac:dyDescent="0.45">
      <c r="A21" s="5" t="s">
        <v>55</v>
      </c>
      <c r="B21" s="6" t="s">
        <v>167</v>
      </c>
      <c r="C21" s="7">
        <v>23127419.089786422</v>
      </c>
      <c r="D21" s="7">
        <v>0</v>
      </c>
      <c r="E21" s="41">
        <f>+C21+D21</f>
        <v>23127419.089786422</v>
      </c>
      <c r="F21" s="7"/>
      <c r="G21" s="7"/>
      <c r="H21" s="7"/>
      <c r="I21" s="7"/>
      <c r="J21" s="7"/>
      <c r="K21" s="7"/>
      <c r="L21" s="7">
        <v>7709139.6965954732</v>
      </c>
      <c r="M21" s="7">
        <v>7709139.6965954732</v>
      </c>
      <c r="N21" s="7">
        <v>7709139.6965954732</v>
      </c>
      <c r="O21" s="7"/>
      <c r="P21" s="7"/>
      <c r="Q21" s="7"/>
      <c r="R21" s="8">
        <v>23127419.089786418</v>
      </c>
    </row>
    <row r="22" spans="1:18" s="16" customFormat="1" ht="32.25" customHeight="1" thickBot="1" x14ac:dyDescent="0.5">
      <c r="A22" s="54" t="s">
        <v>60</v>
      </c>
      <c r="B22" s="55"/>
      <c r="C22" s="31">
        <f>+C21</f>
        <v>23127419.089786422</v>
      </c>
      <c r="D22" s="31">
        <f t="shared" ref="D22:R22" si="3">+D21</f>
        <v>0</v>
      </c>
      <c r="E22" s="31">
        <f t="shared" si="3"/>
        <v>23127419.089786422</v>
      </c>
      <c r="F22" s="31">
        <f t="shared" si="3"/>
        <v>0</v>
      </c>
      <c r="G22" s="31">
        <f t="shared" si="3"/>
        <v>0</v>
      </c>
      <c r="H22" s="31">
        <f t="shared" si="3"/>
        <v>0</v>
      </c>
      <c r="I22" s="31">
        <f t="shared" si="3"/>
        <v>0</v>
      </c>
      <c r="J22" s="31">
        <f t="shared" si="3"/>
        <v>0</v>
      </c>
      <c r="K22" s="31">
        <f t="shared" si="3"/>
        <v>0</v>
      </c>
      <c r="L22" s="31">
        <f t="shared" si="3"/>
        <v>7709139.6965954732</v>
      </c>
      <c r="M22" s="31">
        <f t="shared" si="3"/>
        <v>7709139.6965954732</v>
      </c>
      <c r="N22" s="31">
        <f t="shared" si="3"/>
        <v>7709139.6965954732</v>
      </c>
      <c r="O22" s="31">
        <f t="shared" si="3"/>
        <v>0</v>
      </c>
      <c r="P22" s="31">
        <f t="shared" si="3"/>
        <v>0</v>
      </c>
      <c r="Q22" s="31">
        <f t="shared" si="3"/>
        <v>0</v>
      </c>
      <c r="R22" s="32">
        <f t="shared" si="3"/>
        <v>23127419.089786418</v>
      </c>
    </row>
    <row r="23" spans="1:18" s="9" customFormat="1" ht="32.25" customHeight="1" x14ac:dyDescent="0.45">
      <c r="A23" s="5" t="s">
        <v>126</v>
      </c>
      <c r="B23" s="6" t="s">
        <v>168</v>
      </c>
      <c r="C23" s="7">
        <v>3972864.4503112952</v>
      </c>
      <c r="D23" s="7"/>
      <c r="E23" s="41">
        <f t="shared" ref="E23:E27" si="4">+C23+D23</f>
        <v>3972864.4503112952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1324288.1501037651</v>
      </c>
      <c r="M23" s="7">
        <v>1324288.1501037651</v>
      </c>
      <c r="N23" s="7">
        <v>1324288.1501037651</v>
      </c>
      <c r="O23" s="7">
        <v>0</v>
      </c>
      <c r="P23" s="7">
        <v>0</v>
      </c>
      <c r="Q23" s="7">
        <v>0</v>
      </c>
      <c r="R23" s="8">
        <v>3972864.4503112952</v>
      </c>
    </row>
    <row r="24" spans="1:18" s="9" customFormat="1" ht="32.25" customHeight="1" x14ac:dyDescent="0.45">
      <c r="A24" s="10"/>
      <c r="B24" s="11" t="s">
        <v>169</v>
      </c>
      <c r="C24" s="12">
        <v>13876451.453871852</v>
      </c>
      <c r="D24" s="12"/>
      <c r="E24" s="42">
        <f t="shared" si="4"/>
        <v>13876451.453871852</v>
      </c>
      <c r="F24" s="12"/>
      <c r="G24" s="12"/>
      <c r="H24" s="12"/>
      <c r="I24" s="12"/>
      <c r="J24" s="12"/>
      <c r="K24" s="12"/>
      <c r="L24" s="12"/>
      <c r="M24" s="12">
        <v>13876451.453871852</v>
      </c>
      <c r="N24" s="12"/>
      <c r="O24" s="12"/>
      <c r="P24" s="12"/>
      <c r="Q24" s="12"/>
      <c r="R24" s="13">
        <v>13876451.453871852</v>
      </c>
    </row>
    <row r="25" spans="1:18" s="9" customFormat="1" ht="32.25" customHeight="1" x14ac:dyDescent="0.45">
      <c r="A25" s="10"/>
      <c r="B25" s="11" t="s">
        <v>170</v>
      </c>
      <c r="C25" s="12">
        <v>660783.40256532631</v>
      </c>
      <c r="D25" s="12"/>
      <c r="E25" s="42">
        <f t="shared" si="4"/>
        <v>660783.40256532631</v>
      </c>
      <c r="F25" s="12">
        <v>55065.283547110528</v>
      </c>
      <c r="G25" s="12">
        <v>55065.283547110528</v>
      </c>
      <c r="H25" s="12">
        <v>55065.283547110528</v>
      </c>
      <c r="I25" s="12">
        <v>55065.283547110528</v>
      </c>
      <c r="J25" s="12">
        <v>55065.283547110528</v>
      </c>
      <c r="K25" s="12">
        <v>55065.283547110528</v>
      </c>
      <c r="L25" s="12">
        <v>55065.283547110528</v>
      </c>
      <c r="M25" s="12">
        <v>55065.283547110528</v>
      </c>
      <c r="N25" s="12">
        <v>55065.283547110528</v>
      </c>
      <c r="O25" s="12">
        <v>55065.283547110528</v>
      </c>
      <c r="P25" s="12">
        <v>55065.283547110528</v>
      </c>
      <c r="Q25" s="12">
        <v>55065.283547110528</v>
      </c>
      <c r="R25" s="13">
        <v>660783.40256532619</v>
      </c>
    </row>
    <row r="26" spans="1:18" s="9" customFormat="1" ht="32.25" customHeight="1" x14ac:dyDescent="0.45">
      <c r="A26" s="10"/>
      <c r="B26" s="11" t="s">
        <v>171</v>
      </c>
      <c r="C26" s="12">
        <v>528626.722052261</v>
      </c>
      <c r="D26" s="12"/>
      <c r="E26" s="42">
        <f t="shared" si="4"/>
        <v>528626.722052261</v>
      </c>
      <c r="F26" s="12">
        <v>44052.226837688417</v>
      </c>
      <c r="G26" s="12">
        <v>44052.226837688417</v>
      </c>
      <c r="H26" s="12">
        <v>44052.226837688417</v>
      </c>
      <c r="I26" s="12">
        <v>44052.226837688417</v>
      </c>
      <c r="J26" s="12">
        <v>44052.226837688417</v>
      </c>
      <c r="K26" s="12">
        <v>44052.226837688417</v>
      </c>
      <c r="L26" s="12">
        <v>44052.226837688417</v>
      </c>
      <c r="M26" s="12">
        <v>44052.226837688417</v>
      </c>
      <c r="N26" s="12">
        <v>44052.226837688417</v>
      </c>
      <c r="O26" s="12">
        <v>44052.226837688417</v>
      </c>
      <c r="P26" s="12">
        <v>44052.226837688417</v>
      </c>
      <c r="Q26" s="12">
        <v>44052.226837688417</v>
      </c>
      <c r="R26" s="13">
        <v>528626.722052261</v>
      </c>
    </row>
    <row r="27" spans="1:18" s="9" customFormat="1" ht="32.25" customHeight="1" x14ac:dyDescent="0.45">
      <c r="A27" s="10"/>
      <c r="B27" s="11" t="s">
        <v>172</v>
      </c>
      <c r="C27" s="12">
        <v>3303917.0128266313</v>
      </c>
      <c r="D27" s="12"/>
      <c r="E27" s="42">
        <f t="shared" si="4"/>
        <v>3303917.0128266313</v>
      </c>
      <c r="F27" s="12">
        <v>3303917.0128266313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">
        <v>3303917.0128266313</v>
      </c>
    </row>
    <row r="28" spans="1:18" s="16" customFormat="1" ht="32.25" customHeight="1" thickBot="1" x14ac:dyDescent="0.5">
      <c r="A28" s="54" t="s">
        <v>141</v>
      </c>
      <c r="B28" s="55"/>
      <c r="C28" s="31">
        <f>SUM(C23:C27)</f>
        <v>22342643.041627366</v>
      </c>
      <c r="D28" s="31">
        <f t="shared" ref="D28:R28" si="5">SUM(D23:D27)</f>
        <v>0</v>
      </c>
      <c r="E28" s="31">
        <f t="shared" si="5"/>
        <v>22342643.041627366</v>
      </c>
      <c r="F28" s="31">
        <f t="shared" si="5"/>
        <v>3403034.5232114303</v>
      </c>
      <c r="G28" s="31">
        <f t="shared" si="5"/>
        <v>99117.510384798952</v>
      </c>
      <c r="H28" s="31">
        <f t="shared" si="5"/>
        <v>99117.510384798952</v>
      </c>
      <c r="I28" s="31">
        <f t="shared" si="5"/>
        <v>99117.510384798952</v>
      </c>
      <c r="J28" s="31">
        <f t="shared" si="5"/>
        <v>99117.510384798952</v>
      </c>
      <c r="K28" s="31">
        <f t="shared" si="5"/>
        <v>99117.510384798952</v>
      </c>
      <c r="L28" s="31">
        <f t="shared" si="5"/>
        <v>1423405.6604885641</v>
      </c>
      <c r="M28" s="31">
        <f t="shared" si="5"/>
        <v>15299857.114360416</v>
      </c>
      <c r="N28" s="31">
        <f t="shared" si="5"/>
        <v>1423405.6604885641</v>
      </c>
      <c r="O28" s="31">
        <f t="shared" si="5"/>
        <v>99117.510384798952</v>
      </c>
      <c r="P28" s="31">
        <f t="shared" si="5"/>
        <v>99117.510384798952</v>
      </c>
      <c r="Q28" s="31">
        <f t="shared" si="5"/>
        <v>99117.510384798952</v>
      </c>
      <c r="R28" s="32">
        <f t="shared" si="5"/>
        <v>22342643.041627366</v>
      </c>
    </row>
    <row r="29" spans="1:18" s="9" customFormat="1" ht="32.25" customHeight="1" x14ac:dyDescent="0.45">
      <c r="A29" s="5" t="s">
        <v>173</v>
      </c>
      <c r="B29" s="6" t="s">
        <v>174</v>
      </c>
      <c r="C29" s="7">
        <v>1982350.4585071574</v>
      </c>
      <c r="D29" s="7"/>
      <c r="E29" s="41">
        <f t="shared" ref="E29:E34" si="6">+C29+D29</f>
        <v>1982350.4585071574</v>
      </c>
      <c r="F29" s="7">
        <v>0</v>
      </c>
      <c r="G29" s="7">
        <v>0</v>
      </c>
      <c r="H29" s="7">
        <v>0</v>
      </c>
      <c r="I29" s="7">
        <v>0</v>
      </c>
      <c r="J29" s="7">
        <v>1982350.4585071574</v>
      </c>
      <c r="K29" s="7">
        <v>0</v>
      </c>
      <c r="L29" s="7">
        <v>0</v>
      </c>
      <c r="M29" s="7">
        <v>0</v>
      </c>
      <c r="N29" s="7"/>
      <c r="O29" s="7">
        <v>0</v>
      </c>
      <c r="P29" s="7">
        <v>0</v>
      </c>
      <c r="Q29" s="7">
        <v>0</v>
      </c>
      <c r="R29" s="8">
        <v>1982350.4585071574</v>
      </c>
    </row>
    <row r="30" spans="1:18" s="9" customFormat="1" ht="32.25" customHeight="1" x14ac:dyDescent="0.45">
      <c r="A30" s="10"/>
      <c r="B30" s="11" t="s">
        <v>73</v>
      </c>
      <c r="C30" s="12">
        <v>792939.96689876611</v>
      </c>
      <c r="D30" s="12"/>
      <c r="E30" s="42">
        <f t="shared" si="6"/>
        <v>792939.96689876611</v>
      </c>
      <c r="F30" s="12"/>
      <c r="G30" s="12"/>
      <c r="H30" s="12"/>
      <c r="I30" s="12"/>
      <c r="J30" s="12">
        <v>198234.99172469153</v>
      </c>
      <c r="K30" s="12">
        <v>198234.99172469153</v>
      </c>
      <c r="L30" s="12">
        <v>198234.99172469153</v>
      </c>
      <c r="M30" s="12">
        <v>198234.99172469153</v>
      </c>
      <c r="N30" s="12"/>
      <c r="O30" s="12"/>
      <c r="P30" s="12"/>
      <c r="Q30" s="12"/>
      <c r="R30" s="13">
        <v>792939.96689876611</v>
      </c>
    </row>
    <row r="31" spans="1:18" s="9" customFormat="1" ht="32.25" customHeight="1" x14ac:dyDescent="0.45">
      <c r="A31" s="10"/>
      <c r="B31" s="11" t="s">
        <v>175</v>
      </c>
      <c r="C31" s="12">
        <v>1982349.941151547</v>
      </c>
      <c r="D31" s="12"/>
      <c r="E31" s="42">
        <f t="shared" si="6"/>
        <v>1982349.941151547</v>
      </c>
      <c r="F31" s="12"/>
      <c r="G31" s="12"/>
      <c r="H31" s="12"/>
      <c r="I31" s="12"/>
      <c r="J31" s="12">
        <v>495587.48528788675</v>
      </c>
      <c r="K31" s="12">
        <v>495587.48528788675</v>
      </c>
      <c r="L31" s="12">
        <v>495587.48528788675</v>
      </c>
      <c r="M31" s="12">
        <v>495587.48528788675</v>
      </c>
      <c r="N31" s="12"/>
      <c r="O31" s="12"/>
      <c r="P31" s="12"/>
      <c r="Q31" s="12"/>
      <c r="R31" s="13">
        <v>1982349.941151547</v>
      </c>
    </row>
    <row r="32" spans="1:18" s="9" customFormat="1" ht="32.25" customHeight="1" x14ac:dyDescent="0.45">
      <c r="A32" s="10"/>
      <c r="B32" s="11" t="s">
        <v>176</v>
      </c>
      <c r="C32" s="12">
        <v>3303917.0128266313</v>
      </c>
      <c r="D32" s="12"/>
      <c r="E32" s="42">
        <f t="shared" si="6"/>
        <v>3303917.0128266313</v>
      </c>
      <c r="F32" s="12"/>
      <c r="G32" s="12"/>
      <c r="H32" s="12"/>
      <c r="I32" s="12"/>
      <c r="J32" s="12"/>
      <c r="K32" s="12"/>
      <c r="L32" s="12">
        <v>3303917.0128266313</v>
      </c>
      <c r="M32" s="12"/>
      <c r="N32" s="12"/>
      <c r="O32" s="12"/>
      <c r="P32" s="12"/>
      <c r="Q32" s="12"/>
      <c r="R32" s="13">
        <v>3303917.0128266313</v>
      </c>
    </row>
    <row r="33" spans="1:18" s="9" customFormat="1" ht="32.25" customHeight="1" x14ac:dyDescent="0.45">
      <c r="A33" s="10"/>
      <c r="B33" s="11" t="s">
        <v>177</v>
      </c>
      <c r="C33" s="12">
        <v>1651958.5064133157</v>
      </c>
      <c r="D33" s="12"/>
      <c r="E33" s="42">
        <f t="shared" si="6"/>
        <v>1651958.5064133157</v>
      </c>
      <c r="F33" s="12"/>
      <c r="G33" s="12"/>
      <c r="H33" s="12"/>
      <c r="I33" s="12"/>
      <c r="J33" s="12"/>
      <c r="K33" s="12"/>
      <c r="L33" s="12"/>
      <c r="M33" s="12">
        <v>1651958.5064133157</v>
      </c>
      <c r="N33" s="12"/>
      <c r="O33" s="12"/>
      <c r="P33" s="12"/>
      <c r="Q33" s="12"/>
      <c r="R33" s="13">
        <v>1651958.5064133157</v>
      </c>
    </row>
    <row r="34" spans="1:18" s="9" customFormat="1" ht="32.25" customHeight="1" x14ac:dyDescent="0.45">
      <c r="A34" s="10"/>
      <c r="B34" s="11" t="s">
        <v>178</v>
      </c>
      <c r="C34" s="12">
        <v>1651958.5064133157</v>
      </c>
      <c r="D34" s="12"/>
      <c r="E34" s="42">
        <f t="shared" si="6"/>
        <v>1651958.5064133157</v>
      </c>
      <c r="F34" s="12"/>
      <c r="G34" s="12"/>
      <c r="H34" s="12"/>
      <c r="I34" s="12"/>
      <c r="J34" s="12"/>
      <c r="K34" s="12"/>
      <c r="L34" s="12"/>
      <c r="M34" s="12">
        <v>825979.25320665783</v>
      </c>
      <c r="N34" s="12">
        <v>825979.25320665783</v>
      </c>
      <c r="O34" s="12"/>
      <c r="P34" s="12"/>
      <c r="Q34" s="12"/>
      <c r="R34" s="13">
        <v>1651958.5064133157</v>
      </c>
    </row>
    <row r="35" spans="1:18" s="16" customFormat="1" ht="32.25" customHeight="1" thickBot="1" x14ac:dyDescent="0.5">
      <c r="A35" s="54" t="s">
        <v>179</v>
      </c>
      <c r="B35" s="55"/>
      <c r="C35" s="31">
        <f>SUM(C29:C34)</f>
        <v>11365474.392210735</v>
      </c>
      <c r="D35" s="31">
        <f t="shared" ref="D35:R35" si="7">SUM(D29:D34)</f>
        <v>0</v>
      </c>
      <c r="E35" s="31">
        <f t="shared" si="7"/>
        <v>11365474.392210735</v>
      </c>
      <c r="F35" s="31">
        <f t="shared" si="7"/>
        <v>0</v>
      </c>
      <c r="G35" s="31">
        <f t="shared" si="7"/>
        <v>0</v>
      </c>
      <c r="H35" s="31">
        <f t="shared" si="7"/>
        <v>0</v>
      </c>
      <c r="I35" s="31">
        <f t="shared" si="7"/>
        <v>0</v>
      </c>
      <c r="J35" s="31">
        <f t="shared" si="7"/>
        <v>2676172.9355197353</v>
      </c>
      <c r="K35" s="31">
        <f t="shared" si="7"/>
        <v>693822.47701257828</v>
      </c>
      <c r="L35" s="31">
        <f t="shared" si="7"/>
        <v>3997739.4898392097</v>
      </c>
      <c r="M35" s="31">
        <f t="shared" si="7"/>
        <v>3171760.2366325515</v>
      </c>
      <c r="N35" s="31">
        <f t="shared" si="7"/>
        <v>825979.25320665783</v>
      </c>
      <c r="O35" s="31">
        <f t="shared" si="7"/>
        <v>0</v>
      </c>
      <c r="P35" s="31">
        <f t="shared" si="7"/>
        <v>0</v>
      </c>
      <c r="Q35" s="31">
        <f t="shared" si="7"/>
        <v>0</v>
      </c>
      <c r="R35" s="32">
        <f t="shared" si="7"/>
        <v>11365474.392210735</v>
      </c>
    </row>
    <row r="36" spans="1:18" s="9" customFormat="1" ht="32.25" customHeight="1" x14ac:dyDescent="0.45">
      <c r="A36" s="5" t="s">
        <v>180</v>
      </c>
      <c r="B36" s="6" t="s">
        <v>181</v>
      </c>
      <c r="C36" s="7">
        <v>50351695.316928916</v>
      </c>
      <c r="D36" s="7"/>
      <c r="E36" s="41">
        <f>+C36+D36</f>
        <v>50351695.316928916</v>
      </c>
      <c r="F36" s="7"/>
      <c r="G36" s="7"/>
      <c r="H36" s="7"/>
      <c r="I36" s="7"/>
      <c r="J36" s="7"/>
      <c r="K36" s="7"/>
      <c r="L36" s="7"/>
      <c r="M36" s="7"/>
      <c r="N36" s="7">
        <v>12587923.829232229</v>
      </c>
      <c r="O36" s="7">
        <v>12587923.829232229</v>
      </c>
      <c r="P36" s="7">
        <v>12587923.829232229</v>
      </c>
      <c r="Q36" s="7">
        <v>12587923.829232229</v>
      </c>
      <c r="R36" s="8">
        <v>50351695.316928916</v>
      </c>
    </row>
    <row r="37" spans="1:18" s="16" customFormat="1" ht="32.25" customHeight="1" thickBot="1" x14ac:dyDescent="0.5">
      <c r="A37" s="54" t="s">
        <v>182</v>
      </c>
      <c r="B37" s="55"/>
      <c r="C37" s="31">
        <f>+C36</f>
        <v>50351695.316928916</v>
      </c>
      <c r="D37" s="31">
        <f t="shared" ref="D37:R37" si="8">+D36</f>
        <v>0</v>
      </c>
      <c r="E37" s="31">
        <f t="shared" si="8"/>
        <v>50351695.316928916</v>
      </c>
      <c r="F37" s="31">
        <f t="shared" si="8"/>
        <v>0</v>
      </c>
      <c r="G37" s="31">
        <f t="shared" si="8"/>
        <v>0</v>
      </c>
      <c r="H37" s="31">
        <f t="shared" si="8"/>
        <v>0</v>
      </c>
      <c r="I37" s="31">
        <f t="shared" si="8"/>
        <v>0</v>
      </c>
      <c r="J37" s="31">
        <f t="shared" si="8"/>
        <v>0</v>
      </c>
      <c r="K37" s="31">
        <f t="shared" si="8"/>
        <v>0</v>
      </c>
      <c r="L37" s="31">
        <f t="shared" si="8"/>
        <v>0</v>
      </c>
      <c r="M37" s="31">
        <f t="shared" si="8"/>
        <v>0</v>
      </c>
      <c r="N37" s="31">
        <f t="shared" si="8"/>
        <v>12587923.829232229</v>
      </c>
      <c r="O37" s="31">
        <f t="shared" si="8"/>
        <v>12587923.829232229</v>
      </c>
      <c r="P37" s="31">
        <f t="shared" si="8"/>
        <v>12587923.829232229</v>
      </c>
      <c r="Q37" s="31">
        <f t="shared" si="8"/>
        <v>12587923.829232229</v>
      </c>
      <c r="R37" s="32">
        <f t="shared" si="8"/>
        <v>50351695.316928916</v>
      </c>
    </row>
    <row r="38" spans="1:18" s="34" customFormat="1" ht="32.25" customHeight="1" thickBot="1" x14ac:dyDescent="0.5">
      <c r="A38" s="56" t="s">
        <v>101</v>
      </c>
      <c r="B38" s="56"/>
      <c r="C38" s="33">
        <f>+C37+C35+C28+C22+C20+C18</f>
        <v>300149200.70826608</v>
      </c>
      <c r="D38" s="33">
        <f t="shared" ref="D38:R38" si="9">+D37+D35+D28+D22+D20+D18</f>
        <v>-0.4542010985314846</v>
      </c>
      <c r="E38" s="33">
        <f t="shared" si="9"/>
        <v>300149200.25406498</v>
      </c>
      <c r="F38" s="33">
        <f t="shared" si="9"/>
        <v>15859902.938120943</v>
      </c>
      <c r="G38" s="33">
        <f t="shared" si="9"/>
        <v>12555985.92529431</v>
      </c>
      <c r="H38" s="33">
        <f t="shared" si="9"/>
        <v>19163819.950947572</v>
      </c>
      <c r="I38" s="33">
        <f t="shared" si="9"/>
        <v>12555985.92529431</v>
      </c>
      <c r="J38" s="33">
        <f t="shared" si="9"/>
        <v>20188034.380053993</v>
      </c>
      <c r="K38" s="33">
        <f t="shared" si="9"/>
        <v>24813517.947200097</v>
      </c>
      <c r="L38" s="33">
        <f t="shared" si="9"/>
        <v>27767738.490298335</v>
      </c>
      <c r="M38" s="33">
        <f t="shared" si="9"/>
        <v>43593500.981737897</v>
      </c>
      <c r="N38" s="33">
        <f t="shared" si="9"/>
        <v>41611150.880085692</v>
      </c>
      <c r="O38" s="33">
        <f t="shared" si="9"/>
        <v>25143909.754526541</v>
      </c>
      <c r="P38" s="33">
        <f t="shared" si="9"/>
        <v>25143909.754526541</v>
      </c>
      <c r="Q38" s="33">
        <f t="shared" si="9"/>
        <v>31751743.780179799</v>
      </c>
      <c r="R38" s="33">
        <f t="shared" si="9"/>
        <v>300149200.70826602</v>
      </c>
    </row>
    <row r="39" spans="1:18" x14ac:dyDescent="0.35"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35"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35"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x14ac:dyDescent="0.35"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x14ac:dyDescent="0.35"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x14ac:dyDescent="0.35"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x14ac:dyDescent="0.35"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5">
      <c r="F48"/>
      <c r="G48"/>
      <c r="H48"/>
      <c r="I48"/>
      <c r="J48"/>
      <c r="K48"/>
      <c r="L48"/>
      <c r="M48"/>
      <c r="N48"/>
      <c r="O48"/>
      <c r="P48"/>
      <c r="Q48"/>
      <c r="R48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</sheetData>
  <mergeCells count="8">
    <mergeCell ref="A37:B37"/>
    <mergeCell ref="A38:B38"/>
    <mergeCell ref="C2:K2"/>
    <mergeCell ref="A18:B18"/>
    <mergeCell ref="A20:B20"/>
    <mergeCell ref="A22:B22"/>
    <mergeCell ref="A28:B28"/>
    <mergeCell ref="A35:B35"/>
  </mergeCells>
  <printOptions horizontalCentered="1"/>
  <pageMargins left="0" right="0" top="0" bottom="0" header="0" footer="0"/>
  <pageSetup paperSize="9" scale="4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 RTI 1</vt:lpstr>
      <vt:lpstr>PROD RTI2</vt:lpstr>
      <vt:lpstr>PRODUCTION DE LA3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 BOUAGBA</dc:creator>
  <cp:lastModifiedBy>DELL</cp:lastModifiedBy>
  <dcterms:created xsi:type="dcterms:W3CDTF">2022-12-29T17:04:22Z</dcterms:created>
  <dcterms:modified xsi:type="dcterms:W3CDTF">2023-02-27T10:36:07Z</dcterms:modified>
</cp:coreProperties>
</file>