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onardo\Desktop\Leonardo\proyectofinal2019\Actividades\Taller01006\"/>
    </mc:Choice>
  </mc:AlternateContent>
  <xr:revisionPtr revIDLastSave="0" documentId="13_ncr:1_{B114AB4B-A676-4F27-B121-A82ABDFBC081}" xr6:coauthVersionLast="44" xr6:coauthVersionMax="44" xr10:uidLastSave="{00000000-0000-0000-0000-000000000000}"/>
  <bookViews>
    <workbookView xWindow="-120" yWindow="-120" windowWidth="20640" windowHeight="11160" xr2:uid="{00000000-000D-0000-FFFF-FFFF00000000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61" i="1" l="1"/>
  <c r="F107" i="1"/>
  <c r="F57" i="1"/>
  <c r="F8" i="1"/>
  <c r="F140" i="1"/>
  <c r="F139" i="1"/>
  <c r="F138" i="1"/>
  <c r="F137" i="1"/>
  <c r="F131" i="1"/>
  <c r="F130" i="1"/>
  <c r="F129" i="1"/>
  <c r="F126" i="1"/>
  <c r="F125" i="1"/>
  <c r="F124" i="1"/>
  <c r="F88" i="1"/>
  <c r="F87" i="1"/>
  <c r="F90" i="1"/>
  <c r="F89" i="1"/>
  <c r="F81" i="1"/>
  <c r="F80" i="1"/>
  <c r="F79" i="1"/>
  <c r="F76" i="1"/>
  <c r="F75" i="1"/>
  <c r="F74" i="1"/>
  <c r="F37" i="1"/>
  <c r="F39" i="1"/>
  <c r="F38" i="1"/>
  <c r="F36" i="1"/>
  <c r="F35" i="1"/>
  <c r="F29" i="1"/>
  <c r="F31" i="1"/>
  <c r="F30" i="1"/>
  <c r="F26" i="1"/>
  <c r="F25" i="1"/>
  <c r="F24" i="1"/>
  <c r="F67" i="1"/>
  <c r="F7" i="1"/>
  <c r="F135" i="1"/>
  <c r="F71" i="1"/>
  <c r="F141" i="1"/>
  <c r="F104" i="1"/>
  <c r="F72" i="1"/>
  <c r="F6" i="1"/>
  <c r="F120" i="1"/>
  <c r="F91" i="1"/>
  <c r="F48" i="1"/>
  <c r="F85" i="1"/>
  <c r="F16" i="1"/>
  <c r="F54" i="1"/>
  <c r="F84" i="1"/>
  <c r="F21" i="1"/>
  <c r="F70" i="1"/>
  <c r="F112" i="1"/>
  <c r="F122" i="1"/>
  <c r="F86" i="1"/>
  <c r="F147" i="1"/>
  <c r="F73" i="1"/>
  <c r="F78" i="1"/>
  <c r="F41" i="1"/>
  <c r="F117" i="1"/>
  <c r="F128" i="1"/>
  <c r="F62" i="1"/>
  <c r="F134" i="1"/>
  <c r="F96" i="1"/>
  <c r="F143" i="1"/>
  <c r="F97" i="1"/>
  <c r="F116" i="1"/>
  <c r="F111" i="1"/>
  <c r="F110" i="1"/>
  <c r="F55" i="1"/>
  <c r="F60" i="1"/>
  <c r="F66" i="1"/>
  <c r="F47" i="1"/>
  <c r="F92" i="1"/>
  <c r="F93" i="1"/>
  <c r="F148" i="1"/>
  <c r="F28" i="1"/>
  <c r="F13" i="1"/>
  <c r="F17" i="1"/>
  <c r="F43" i="1"/>
  <c r="F123" i="1"/>
  <c r="F20" i="1"/>
  <c r="F146" i="1"/>
  <c r="F42" i="1"/>
  <c r="F113" i="1"/>
  <c r="F56" i="1"/>
  <c r="F23" i="1"/>
  <c r="F44" i="1"/>
  <c r="F22" i="1"/>
  <c r="F136" i="1"/>
  <c r="F142" i="1"/>
  <c r="F34" i="1"/>
  <c r="F11" i="1"/>
  <c r="F103" i="1"/>
  <c r="F121" i="1"/>
  <c r="F40" i="1"/>
  <c r="F105" i="1"/>
  <c r="F63" i="1"/>
  <c r="F12" i="1"/>
  <c r="F106" i="1"/>
  <c r="B3" i="1" l="1"/>
  <c r="B51" i="1"/>
  <c r="B100" i="1" l="1"/>
</calcChain>
</file>

<file path=xl/sharedStrings.xml><?xml version="1.0" encoding="utf-8"?>
<sst xmlns="http://schemas.openxmlformats.org/spreadsheetml/2006/main" count="242" uniqueCount="48">
  <si>
    <t>Presupuestos:</t>
  </si>
  <si>
    <t>Económico:</t>
  </si>
  <si>
    <t>Administrador</t>
  </si>
  <si>
    <t>Operario</t>
  </si>
  <si>
    <t>Transportista</t>
  </si>
  <si>
    <t>Red</t>
  </si>
  <si>
    <t>Servidor</t>
  </si>
  <si>
    <t>Extra</t>
  </si>
  <si>
    <t>Recomendado:</t>
  </si>
  <si>
    <t>Premium:</t>
  </si>
  <si>
    <t>Terminal</t>
  </si>
  <si>
    <t>Monitor</t>
  </si>
  <si>
    <t>Webcam</t>
  </si>
  <si>
    <t>Disco duro</t>
  </si>
  <si>
    <t>Cantidad</t>
  </si>
  <si>
    <t>Terminal (escritorio)</t>
  </si>
  <si>
    <t>Terminal (portable)</t>
  </si>
  <si>
    <t>GPS</t>
  </si>
  <si>
    <t>Router</t>
  </si>
  <si>
    <t>Switch</t>
  </si>
  <si>
    <t>Access point</t>
  </si>
  <si>
    <t>Rack</t>
  </si>
  <si>
    <t>Windows</t>
  </si>
  <si>
    <t>Informix</t>
  </si>
  <si>
    <t>Disco duro HDD</t>
  </si>
  <si>
    <t>Disco duro SSD</t>
  </si>
  <si>
    <t>Moneda</t>
  </si>
  <si>
    <t>USD</t>
  </si>
  <si>
    <t>RAM</t>
  </si>
  <si>
    <t>Perifericos</t>
  </si>
  <si>
    <t>Ficha</t>
  </si>
  <si>
    <t>Red Hat</t>
  </si>
  <si>
    <t>Pesos</t>
  </si>
  <si>
    <t>Total (USD)</t>
  </si>
  <si>
    <t>Precio (Moneda)</t>
  </si>
  <si>
    <t>Patchera</t>
  </si>
  <si>
    <t>Cable (negro)</t>
  </si>
  <si>
    <t>Cable (blanco)</t>
  </si>
  <si>
    <t>Cable (gris)</t>
  </si>
  <si>
    <t>Cable (azul)</t>
  </si>
  <si>
    <t>Roseta</t>
  </si>
  <si>
    <t>Módulo RJ45</t>
  </si>
  <si>
    <t>Servidor Respaldo</t>
  </si>
  <si>
    <t>Servidor HTTP</t>
  </si>
  <si>
    <t>Firewall 1</t>
  </si>
  <si>
    <t>Firewall 2</t>
  </si>
  <si>
    <t>Impresora</t>
  </si>
  <si>
    <t>0.3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</si>
</sst>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48"/>
  <sheetViews>
    <sheetView tabSelected="1" topLeftCell="A115" zoomScale="85" zoomScaleNormal="85" workbookViewId="0">
      <selection activeCell="G127" sqref="G127"/>
    </sheetView>
  </sheetViews>
  <sheetFormatPr baseColWidth="10" defaultColWidth="11.42578125" defaultRowHeight="15" x14ac:dyDescent="0.25"/>
  <cols>
    <col min="1" max="1" width="15" customWidth="1"/>
    <col min="2" max="2" width="14.7109375" customWidth="1"/>
    <col min="3" max="3" width="23.140625" customWidth="1"/>
    <col min="4" max="4" width="17" customWidth="1"/>
    <col min="6" max="6" width="15.5703125" customWidth="1"/>
  </cols>
  <sheetData>
    <row r="1" spans="1:12" x14ac:dyDescent="0.25">
      <c r="D1" t="s">
        <v>34</v>
      </c>
      <c r="E1" t="s">
        <v>14</v>
      </c>
      <c r="F1" t="s">
        <v>33</v>
      </c>
      <c r="G1" t="s">
        <v>26</v>
      </c>
    </row>
    <row r="2" spans="1:12" x14ac:dyDescent="0.25">
      <c r="A2" t="s">
        <v>0</v>
      </c>
      <c r="K2" t="s">
        <v>32</v>
      </c>
      <c r="L2">
        <v>35</v>
      </c>
    </row>
    <row r="3" spans="1:12" x14ac:dyDescent="0.25">
      <c r="A3" t="s">
        <v>1</v>
      </c>
      <c r="B3">
        <f ca="1">SUM(F6:F49)</f>
        <v>68568</v>
      </c>
      <c r="C3" t="s">
        <v>27</v>
      </c>
      <c r="K3" t="s">
        <v>27</v>
      </c>
      <c r="L3">
        <v>1</v>
      </c>
    </row>
    <row r="5" spans="1:12" x14ac:dyDescent="0.25">
      <c r="B5" t="s">
        <v>2</v>
      </c>
    </row>
    <row r="6" spans="1:12" x14ac:dyDescent="0.25">
      <c r="C6" t="s">
        <v>10</v>
      </c>
      <c r="D6">
        <v>333</v>
      </c>
      <c r="E6">
        <v>40</v>
      </c>
      <c r="F6">
        <f t="shared" ref="F6:F7" ca="1" si="0">ROUND((D6*E6)/VLOOKUP(G6, INDIRECT("K2:L3"), 2),2)</f>
        <v>13320</v>
      </c>
      <c r="G6" t="s">
        <v>27</v>
      </c>
    </row>
    <row r="7" spans="1:12" x14ac:dyDescent="0.25">
      <c r="C7" t="s">
        <v>11</v>
      </c>
      <c r="D7">
        <v>44</v>
      </c>
      <c r="E7">
        <v>40</v>
      </c>
      <c r="F7">
        <f t="shared" ca="1" si="0"/>
        <v>1760</v>
      </c>
      <c r="G7" t="s">
        <v>27</v>
      </c>
    </row>
    <row r="8" spans="1:12" x14ac:dyDescent="0.25">
      <c r="C8" t="s">
        <v>46</v>
      </c>
      <c r="D8">
        <v>54</v>
      </c>
      <c r="E8">
        <v>2</v>
      </c>
      <c r="F8">
        <f>D8*E8</f>
        <v>108</v>
      </c>
      <c r="G8" t="s">
        <v>27</v>
      </c>
    </row>
    <row r="10" spans="1:12" x14ac:dyDescent="0.25">
      <c r="B10" t="s">
        <v>3</v>
      </c>
    </row>
    <row r="11" spans="1:12" x14ac:dyDescent="0.25">
      <c r="C11" t="s">
        <v>15</v>
      </c>
      <c r="D11">
        <v>475</v>
      </c>
      <c r="E11">
        <v>10</v>
      </c>
      <c r="F11">
        <f t="shared" ref="F11:F13" ca="1" si="1">ROUND((D11*E11)/VLOOKUP(G11, INDIRECT("K2:L3"), 2),2)</f>
        <v>4750</v>
      </c>
      <c r="G11" t="s">
        <v>27</v>
      </c>
    </row>
    <row r="12" spans="1:12" x14ac:dyDescent="0.25">
      <c r="C12" t="s">
        <v>16</v>
      </c>
      <c r="D12">
        <v>150</v>
      </c>
      <c r="E12">
        <v>30</v>
      </c>
      <c r="F12">
        <f t="shared" ca="1" si="1"/>
        <v>4500</v>
      </c>
      <c r="G12" t="s">
        <v>27</v>
      </c>
    </row>
    <row r="13" spans="1:12" x14ac:dyDescent="0.25">
      <c r="C13" t="s">
        <v>11</v>
      </c>
      <c r="D13">
        <v>44</v>
      </c>
      <c r="E13">
        <v>10</v>
      </c>
      <c r="F13">
        <f t="shared" ca="1" si="1"/>
        <v>440</v>
      </c>
      <c r="G13" t="s">
        <v>27</v>
      </c>
    </row>
    <row r="15" spans="1:12" x14ac:dyDescent="0.25">
      <c r="B15" t="s">
        <v>4</v>
      </c>
    </row>
    <row r="16" spans="1:12" x14ac:dyDescent="0.25">
      <c r="C16" t="s">
        <v>10</v>
      </c>
      <c r="D16">
        <v>527</v>
      </c>
      <c r="E16">
        <v>20</v>
      </c>
      <c r="F16">
        <f t="shared" ref="F16:F17" ca="1" si="2">ROUND((D16*E16)/VLOOKUP(G16, INDIRECT("K2:L3"), 2),2)</f>
        <v>10540</v>
      </c>
      <c r="G16" t="s">
        <v>27</v>
      </c>
    </row>
    <row r="17" spans="2:7" x14ac:dyDescent="0.25">
      <c r="C17" t="s">
        <v>17</v>
      </c>
      <c r="D17">
        <v>395</v>
      </c>
      <c r="E17">
        <v>20</v>
      </c>
      <c r="F17">
        <f t="shared" ca="1" si="2"/>
        <v>7900</v>
      </c>
      <c r="G17" t="s">
        <v>27</v>
      </c>
    </row>
    <row r="19" spans="2:7" x14ac:dyDescent="0.25">
      <c r="B19" t="s">
        <v>5</v>
      </c>
    </row>
    <row r="20" spans="2:7" x14ac:dyDescent="0.25">
      <c r="C20" t="s">
        <v>18</v>
      </c>
      <c r="D20">
        <v>301</v>
      </c>
      <c r="E20">
        <v>8</v>
      </c>
      <c r="F20">
        <f t="shared" ref="F20:F28" ca="1" si="3">ROUND((D20*E20)/VLOOKUP(G20, INDIRECT("K2:L3"), 2),2)</f>
        <v>2408</v>
      </c>
      <c r="G20" t="s">
        <v>27</v>
      </c>
    </row>
    <row r="21" spans="2:7" x14ac:dyDescent="0.25">
      <c r="C21" t="s">
        <v>19</v>
      </c>
      <c r="D21">
        <v>214</v>
      </c>
      <c r="E21">
        <v>9</v>
      </c>
      <c r="F21">
        <f t="shared" ca="1" si="3"/>
        <v>1926</v>
      </c>
      <c r="G21" t="s">
        <v>27</v>
      </c>
    </row>
    <row r="22" spans="2:7" x14ac:dyDescent="0.25">
      <c r="C22" t="s">
        <v>20</v>
      </c>
      <c r="D22">
        <v>107</v>
      </c>
      <c r="E22">
        <v>19</v>
      </c>
      <c r="F22">
        <f t="shared" ca="1" si="3"/>
        <v>2033</v>
      </c>
      <c r="G22" t="s">
        <v>27</v>
      </c>
    </row>
    <row r="23" spans="2:7" x14ac:dyDescent="0.25">
      <c r="C23" t="s">
        <v>36</v>
      </c>
      <c r="D23">
        <v>258</v>
      </c>
      <c r="E23">
        <v>2</v>
      </c>
      <c r="F23">
        <f t="shared" ca="1" si="3"/>
        <v>516</v>
      </c>
      <c r="G23" t="s">
        <v>27</v>
      </c>
    </row>
    <row r="24" spans="2:7" x14ac:dyDescent="0.25">
      <c r="C24" t="s">
        <v>39</v>
      </c>
      <c r="D24">
        <v>305</v>
      </c>
      <c r="E24">
        <v>2</v>
      </c>
      <c r="F24">
        <f>PRODUCT(E24,D24)</f>
        <v>610</v>
      </c>
      <c r="G24" t="s">
        <v>27</v>
      </c>
    </row>
    <row r="25" spans="2:7" x14ac:dyDescent="0.25">
      <c r="C25" t="s">
        <v>38</v>
      </c>
      <c r="D25">
        <v>87</v>
      </c>
      <c r="E25">
        <v>2</v>
      </c>
      <c r="F25">
        <f>PRODUCT(D25,E25)</f>
        <v>174</v>
      </c>
      <c r="G25" t="s">
        <v>27</v>
      </c>
    </row>
    <row r="26" spans="2:7" x14ac:dyDescent="0.25">
      <c r="C26" t="s">
        <v>37</v>
      </c>
      <c r="D26">
        <v>99</v>
      </c>
      <c r="E26">
        <v>2</v>
      </c>
      <c r="F26">
        <f>PRODUCT(D26,E26)</f>
        <v>198</v>
      </c>
      <c r="G26" t="s">
        <v>27</v>
      </c>
    </row>
    <row r="27" spans="2:7" x14ac:dyDescent="0.25">
      <c r="C27" t="s">
        <v>30</v>
      </c>
      <c r="D27" s="1" t="s">
        <v>47</v>
      </c>
      <c r="E27">
        <v>154</v>
      </c>
      <c r="F27">
        <v>41</v>
      </c>
      <c r="G27" t="s">
        <v>27</v>
      </c>
    </row>
    <row r="28" spans="2:7" x14ac:dyDescent="0.25">
      <c r="C28" t="s">
        <v>21</v>
      </c>
      <c r="D28">
        <v>135</v>
      </c>
      <c r="E28">
        <v>12</v>
      </c>
      <c r="F28">
        <f t="shared" ca="1" si="3"/>
        <v>1620</v>
      </c>
      <c r="G28" t="s">
        <v>27</v>
      </c>
    </row>
    <row r="29" spans="2:7" x14ac:dyDescent="0.25">
      <c r="C29" t="s">
        <v>41</v>
      </c>
      <c r="D29">
        <v>6</v>
      </c>
      <c r="E29">
        <v>95</v>
      </c>
      <c r="F29">
        <f>D29*E29</f>
        <v>570</v>
      </c>
      <c r="G29" t="s">
        <v>27</v>
      </c>
    </row>
    <row r="30" spans="2:7" x14ac:dyDescent="0.25">
      <c r="C30" t="s">
        <v>40</v>
      </c>
      <c r="D30">
        <v>2</v>
      </c>
      <c r="E30">
        <v>95</v>
      </c>
      <c r="F30">
        <f>D30*E30</f>
        <v>190</v>
      </c>
      <c r="G30" t="s">
        <v>27</v>
      </c>
    </row>
    <row r="31" spans="2:7" x14ac:dyDescent="0.25">
      <c r="C31" t="s">
        <v>35</v>
      </c>
      <c r="D31">
        <v>90</v>
      </c>
      <c r="E31">
        <v>9</v>
      </c>
      <c r="F31">
        <f>D31*E31</f>
        <v>810</v>
      </c>
      <c r="G31" t="s">
        <v>27</v>
      </c>
    </row>
    <row r="33" spans="2:7" x14ac:dyDescent="0.25">
      <c r="B33" t="s">
        <v>6</v>
      </c>
    </row>
    <row r="34" spans="2:7" x14ac:dyDescent="0.25">
      <c r="C34" t="s">
        <v>6</v>
      </c>
      <c r="D34">
        <v>1293</v>
      </c>
      <c r="E34">
        <v>1</v>
      </c>
      <c r="F34">
        <f t="shared" ref="F34:F44" ca="1" si="4">ROUND((D34*E34)/VLOOKUP(G34, INDIRECT("K2:L3"), 2),2)</f>
        <v>1293</v>
      </c>
      <c r="G34" t="s">
        <v>27</v>
      </c>
    </row>
    <row r="35" spans="2:7" x14ac:dyDescent="0.25">
      <c r="C35" t="s">
        <v>42</v>
      </c>
      <c r="D35">
        <v>1293</v>
      </c>
      <c r="E35">
        <v>1</v>
      </c>
      <c r="F35">
        <f>D35*E35</f>
        <v>1293</v>
      </c>
      <c r="G35" t="s">
        <v>27</v>
      </c>
    </row>
    <row r="36" spans="2:7" x14ac:dyDescent="0.25">
      <c r="C36" t="s">
        <v>43</v>
      </c>
      <c r="D36">
        <v>1293</v>
      </c>
      <c r="E36">
        <v>1</v>
      </c>
      <c r="F36">
        <f>D36*E36</f>
        <v>1293</v>
      </c>
      <c r="G36" t="s">
        <v>27</v>
      </c>
    </row>
    <row r="37" spans="2:7" x14ac:dyDescent="0.25">
      <c r="C37" t="s">
        <v>28</v>
      </c>
      <c r="D37">
        <v>99</v>
      </c>
      <c r="E37">
        <v>1</v>
      </c>
      <c r="F37">
        <f>D37*E37</f>
        <v>99</v>
      </c>
      <c r="G37" t="s">
        <v>27</v>
      </c>
    </row>
    <row r="38" spans="2:7" x14ac:dyDescent="0.25">
      <c r="C38" t="s">
        <v>44</v>
      </c>
      <c r="D38">
        <v>449</v>
      </c>
      <c r="E38">
        <v>1</v>
      </c>
      <c r="F38">
        <f>D38*E38</f>
        <v>449</v>
      </c>
      <c r="G38" t="s">
        <v>27</v>
      </c>
    </row>
    <row r="39" spans="2:7" x14ac:dyDescent="0.25">
      <c r="C39" t="s">
        <v>45</v>
      </c>
      <c r="D39">
        <v>449</v>
      </c>
      <c r="E39">
        <v>1</v>
      </c>
      <c r="F39">
        <f>D39*E39</f>
        <v>449</v>
      </c>
      <c r="G39" t="s">
        <v>27</v>
      </c>
    </row>
    <row r="40" spans="2:7" x14ac:dyDescent="0.25">
      <c r="C40" t="s">
        <v>24</v>
      </c>
      <c r="D40">
        <v>730</v>
      </c>
      <c r="E40">
        <v>2</v>
      </c>
      <c r="F40">
        <f t="shared" ca="1" si="4"/>
        <v>1460</v>
      </c>
      <c r="G40" t="s">
        <v>27</v>
      </c>
    </row>
    <row r="41" spans="2:7" x14ac:dyDescent="0.25">
      <c r="C41" t="s">
        <v>25</v>
      </c>
      <c r="D41">
        <v>38</v>
      </c>
      <c r="E41">
        <v>2</v>
      </c>
      <c r="F41">
        <f t="shared" ca="1" si="4"/>
        <v>76</v>
      </c>
      <c r="G41" t="s">
        <v>27</v>
      </c>
    </row>
    <row r="42" spans="2:7" x14ac:dyDescent="0.25">
      <c r="C42" t="s">
        <v>11</v>
      </c>
      <c r="D42">
        <v>44</v>
      </c>
      <c r="E42">
        <v>1</v>
      </c>
      <c r="F42">
        <f t="shared" ca="1" si="4"/>
        <v>44</v>
      </c>
      <c r="G42" t="s">
        <v>27</v>
      </c>
    </row>
    <row r="43" spans="2:7" x14ac:dyDescent="0.25">
      <c r="C43" t="s">
        <v>29</v>
      </c>
      <c r="D43">
        <v>13</v>
      </c>
      <c r="E43">
        <v>1</v>
      </c>
      <c r="F43">
        <f t="shared" ca="1" si="4"/>
        <v>13</v>
      </c>
      <c r="G43" t="s">
        <v>27</v>
      </c>
    </row>
    <row r="44" spans="2:7" x14ac:dyDescent="0.25">
      <c r="C44" t="s">
        <v>21</v>
      </c>
      <c r="D44">
        <v>135</v>
      </c>
      <c r="E44">
        <v>1</v>
      </c>
      <c r="F44">
        <f t="shared" ca="1" si="4"/>
        <v>135</v>
      </c>
      <c r="G44" t="s">
        <v>27</v>
      </c>
    </row>
    <row r="46" spans="2:7" x14ac:dyDescent="0.25">
      <c r="B46" t="s">
        <v>7</v>
      </c>
    </row>
    <row r="47" spans="2:7" x14ac:dyDescent="0.25">
      <c r="C47" t="s">
        <v>22</v>
      </c>
      <c r="D47">
        <v>125</v>
      </c>
      <c r="E47">
        <v>40</v>
      </c>
      <c r="F47">
        <f t="shared" ref="F47:F48" ca="1" si="5">ROUND((D47*E47)/VLOOKUP(G47, INDIRECT("K2:L3"), 2),2)</f>
        <v>5000</v>
      </c>
      <c r="G47" t="s">
        <v>27</v>
      </c>
    </row>
    <row r="48" spans="2:7" x14ac:dyDescent="0.25">
      <c r="C48" t="s">
        <v>23</v>
      </c>
      <c r="D48">
        <v>1250</v>
      </c>
      <c r="E48">
        <v>1</v>
      </c>
      <c r="F48">
        <f t="shared" ca="1" si="5"/>
        <v>1250</v>
      </c>
      <c r="G48" t="s">
        <v>27</v>
      </c>
    </row>
    <row r="49" spans="1:7" x14ac:dyDescent="0.25">
      <c r="C49" t="s">
        <v>31</v>
      </c>
      <c r="D49">
        <v>1300</v>
      </c>
      <c r="E49">
        <v>1</v>
      </c>
      <c r="F49">
        <v>1300</v>
      </c>
      <c r="G49" t="s">
        <v>27</v>
      </c>
    </row>
    <row r="51" spans="1:7" x14ac:dyDescent="0.25">
      <c r="A51" t="s">
        <v>8</v>
      </c>
      <c r="B51">
        <f ca="1">SUM(F54:F98)</f>
        <v>112427</v>
      </c>
      <c r="C51" t="s">
        <v>27</v>
      </c>
    </row>
    <row r="53" spans="1:7" x14ac:dyDescent="0.25">
      <c r="B53" t="s">
        <v>2</v>
      </c>
    </row>
    <row r="54" spans="1:7" x14ac:dyDescent="0.25">
      <c r="C54" t="s">
        <v>10</v>
      </c>
      <c r="D54">
        <v>475</v>
      </c>
      <c r="E54">
        <v>40</v>
      </c>
      <c r="F54">
        <f t="shared" ref="F54:F56" ca="1" si="6">ROUND((D54*E54)/VLOOKUP(G54, INDIRECT("K2:L3"), 2),2)</f>
        <v>19000</v>
      </c>
      <c r="G54" t="s">
        <v>27</v>
      </c>
    </row>
    <row r="55" spans="1:7" x14ac:dyDescent="0.25">
      <c r="C55" t="s">
        <v>11</v>
      </c>
      <c r="D55">
        <v>125</v>
      </c>
      <c r="E55">
        <v>40</v>
      </c>
      <c r="F55">
        <f t="shared" ca="1" si="6"/>
        <v>5000</v>
      </c>
      <c r="G55" t="s">
        <v>27</v>
      </c>
    </row>
    <row r="56" spans="1:7" x14ac:dyDescent="0.25">
      <c r="C56" t="s">
        <v>12</v>
      </c>
      <c r="D56">
        <v>21</v>
      </c>
      <c r="E56">
        <v>40</v>
      </c>
      <c r="F56">
        <f t="shared" ca="1" si="6"/>
        <v>840</v>
      </c>
      <c r="G56" t="s">
        <v>27</v>
      </c>
    </row>
    <row r="57" spans="1:7" x14ac:dyDescent="0.25">
      <c r="C57" t="s">
        <v>46</v>
      </c>
      <c r="D57">
        <v>54</v>
      </c>
      <c r="E57">
        <v>2</v>
      </c>
      <c r="F57">
        <f>D57*E57</f>
        <v>108</v>
      </c>
      <c r="G57" t="s">
        <v>27</v>
      </c>
    </row>
    <row r="59" spans="1:7" x14ac:dyDescent="0.25">
      <c r="B59" t="s">
        <v>3</v>
      </c>
    </row>
    <row r="60" spans="1:7" x14ac:dyDescent="0.25">
      <c r="C60" t="s">
        <v>15</v>
      </c>
      <c r="D60">
        <v>475</v>
      </c>
      <c r="E60">
        <v>10</v>
      </c>
      <c r="F60">
        <f t="shared" ref="F60:F63" ca="1" si="7">ROUND((D60*E60)/VLOOKUP(G60, INDIRECT("K2:L3"), 2),2)</f>
        <v>4750</v>
      </c>
      <c r="G60" t="s">
        <v>27</v>
      </c>
    </row>
    <row r="61" spans="1:7" x14ac:dyDescent="0.25">
      <c r="C61" t="s">
        <v>16</v>
      </c>
      <c r="D61">
        <v>527</v>
      </c>
      <c r="E61">
        <v>30</v>
      </c>
      <c r="F61">
        <f>D61*E61</f>
        <v>15810</v>
      </c>
      <c r="G61" t="s">
        <v>27</v>
      </c>
    </row>
    <row r="62" spans="1:7" x14ac:dyDescent="0.25">
      <c r="C62" t="s">
        <v>11</v>
      </c>
      <c r="D62">
        <v>125</v>
      </c>
      <c r="E62">
        <v>10</v>
      </c>
      <c r="F62">
        <f t="shared" ca="1" si="7"/>
        <v>1250</v>
      </c>
      <c r="G62" t="s">
        <v>27</v>
      </c>
    </row>
    <row r="63" spans="1:7" x14ac:dyDescent="0.25">
      <c r="C63" t="s">
        <v>12</v>
      </c>
      <c r="D63">
        <v>21</v>
      </c>
      <c r="E63">
        <v>10</v>
      </c>
      <c r="F63">
        <f t="shared" ca="1" si="7"/>
        <v>210</v>
      </c>
      <c r="G63" t="s">
        <v>27</v>
      </c>
    </row>
    <row r="65" spans="2:7" x14ac:dyDescent="0.25">
      <c r="B65" t="s">
        <v>4</v>
      </c>
    </row>
    <row r="66" spans="2:7" x14ac:dyDescent="0.25">
      <c r="C66" t="s">
        <v>10</v>
      </c>
      <c r="D66">
        <v>527</v>
      </c>
      <c r="E66">
        <v>20</v>
      </c>
      <c r="F66">
        <f t="shared" ref="F66:F67" ca="1" si="8">ROUND((D66*E66)/VLOOKUP(G66, INDIRECT("K2:L3"), 2),2)</f>
        <v>10540</v>
      </c>
      <c r="G66" t="s">
        <v>27</v>
      </c>
    </row>
    <row r="67" spans="2:7" x14ac:dyDescent="0.25">
      <c r="C67" t="s">
        <v>17</v>
      </c>
      <c r="D67">
        <v>395</v>
      </c>
      <c r="E67">
        <v>20</v>
      </c>
      <c r="F67">
        <f t="shared" ca="1" si="8"/>
        <v>7900</v>
      </c>
      <c r="G67" t="s">
        <v>27</v>
      </c>
    </row>
    <row r="69" spans="2:7" x14ac:dyDescent="0.25">
      <c r="B69" t="s">
        <v>5</v>
      </c>
    </row>
    <row r="70" spans="2:7" x14ac:dyDescent="0.25">
      <c r="C70" t="s">
        <v>18</v>
      </c>
      <c r="D70">
        <v>357</v>
      </c>
      <c r="E70">
        <v>8</v>
      </c>
      <c r="F70">
        <f t="shared" ref="F70:F73" ca="1" si="9">ROUND((D70*E70)/VLOOKUP(G70, INDIRECT("K2:L3"), 2),2)</f>
        <v>2856</v>
      </c>
      <c r="G70" t="s">
        <v>27</v>
      </c>
    </row>
    <row r="71" spans="2:7" x14ac:dyDescent="0.25">
      <c r="C71" t="s">
        <v>19</v>
      </c>
      <c r="D71">
        <v>306</v>
      </c>
      <c r="E71">
        <v>9</v>
      </c>
      <c r="F71">
        <f t="shared" ca="1" si="9"/>
        <v>2754</v>
      </c>
      <c r="G71" t="s">
        <v>27</v>
      </c>
    </row>
    <row r="72" spans="2:7" x14ac:dyDescent="0.25">
      <c r="C72" t="s">
        <v>20</v>
      </c>
      <c r="D72">
        <v>476</v>
      </c>
      <c r="E72">
        <v>19</v>
      </c>
      <c r="F72">
        <f t="shared" ca="1" si="9"/>
        <v>9044</v>
      </c>
      <c r="G72" t="s">
        <v>27</v>
      </c>
    </row>
    <row r="73" spans="2:7" x14ac:dyDescent="0.25">
      <c r="C73" t="s">
        <v>36</v>
      </c>
      <c r="D73">
        <v>258</v>
      </c>
      <c r="E73">
        <v>2</v>
      </c>
      <c r="F73">
        <f t="shared" ca="1" si="9"/>
        <v>516</v>
      </c>
      <c r="G73" t="s">
        <v>27</v>
      </c>
    </row>
    <row r="74" spans="2:7" x14ac:dyDescent="0.25">
      <c r="C74" t="s">
        <v>39</v>
      </c>
      <c r="D74">
        <v>305</v>
      </c>
      <c r="E74">
        <v>2</v>
      </c>
      <c r="F74">
        <f>PRODUCT(E74,D74)</f>
        <v>610</v>
      </c>
      <c r="G74" t="s">
        <v>27</v>
      </c>
    </row>
    <row r="75" spans="2:7" x14ac:dyDescent="0.25">
      <c r="C75" t="s">
        <v>38</v>
      </c>
      <c r="D75">
        <v>87</v>
      </c>
      <c r="E75">
        <v>2</v>
      </c>
      <c r="F75">
        <f>PRODUCT(D75,E75)</f>
        <v>174</v>
      </c>
      <c r="G75" t="s">
        <v>27</v>
      </c>
    </row>
    <row r="76" spans="2:7" x14ac:dyDescent="0.25">
      <c r="C76" t="s">
        <v>37</v>
      </c>
      <c r="D76">
        <v>99</v>
      </c>
      <c r="E76">
        <v>2</v>
      </c>
      <c r="F76">
        <f>PRODUCT(D76,E76)</f>
        <v>198</v>
      </c>
      <c r="G76" t="s">
        <v>27</v>
      </c>
    </row>
    <row r="77" spans="2:7" x14ac:dyDescent="0.25">
      <c r="C77" t="s">
        <v>30</v>
      </c>
      <c r="D77">
        <v>10</v>
      </c>
      <c r="E77">
        <v>154</v>
      </c>
      <c r="F77">
        <v>41</v>
      </c>
      <c r="G77" t="s">
        <v>27</v>
      </c>
    </row>
    <row r="78" spans="2:7" x14ac:dyDescent="0.25">
      <c r="C78" t="s">
        <v>21</v>
      </c>
      <c r="D78">
        <v>135</v>
      </c>
      <c r="E78">
        <v>12</v>
      </c>
      <c r="F78">
        <f t="shared" ref="F78" ca="1" si="10">ROUND((D78*E78)/VLOOKUP(G78, INDIRECT("K2:L3"), 2),2)</f>
        <v>1620</v>
      </c>
      <c r="G78" t="s">
        <v>27</v>
      </c>
    </row>
    <row r="79" spans="2:7" x14ac:dyDescent="0.25">
      <c r="C79" t="s">
        <v>41</v>
      </c>
      <c r="D79">
        <v>6</v>
      </c>
      <c r="E79">
        <v>95</v>
      </c>
      <c r="F79">
        <f>D79*E79</f>
        <v>570</v>
      </c>
      <c r="G79" t="s">
        <v>27</v>
      </c>
    </row>
    <row r="80" spans="2:7" x14ac:dyDescent="0.25">
      <c r="C80" t="s">
        <v>40</v>
      </c>
      <c r="D80">
        <v>2</v>
      </c>
      <c r="E80">
        <v>95</v>
      </c>
      <c r="F80">
        <f>D80*E80</f>
        <v>190</v>
      </c>
      <c r="G80" t="s">
        <v>27</v>
      </c>
    </row>
    <row r="81" spans="2:7" x14ac:dyDescent="0.25">
      <c r="C81" t="s">
        <v>35</v>
      </c>
      <c r="D81">
        <v>90</v>
      </c>
      <c r="E81">
        <v>9</v>
      </c>
      <c r="F81">
        <f>D81*E81</f>
        <v>810</v>
      </c>
      <c r="G81" t="s">
        <v>27</v>
      </c>
    </row>
    <row r="83" spans="2:7" x14ac:dyDescent="0.25">
      <c r="B83" t="s">
        <v>6</v>
      </c>
    </row>
    <row r="84" spans="2:7" x14ac:dyDescent="0.25">
      <c r="C84" t="s">
        <v>6</v>
      </c>
      <c r="D84">
        <v>6100</v>
      </c>
      <c r="E84">
        <v>1</v>
      </c>
      <c r="F84">
        <f t="shared" ref="F84" ca="1" si="11">ROUND((D84*E84)/VLOOKUP(G84, INDIRECT("K2:L3"), 2),2)</f>
        <v>6100</v>
      </c>
      <c r="G84" t="s">
        <v>27</v>
      </c>
    </row>
    <row r="85" spans="2:7" x14ac:dyDescent="0.25">
      <c r="C85" t="s">
        <v>13</v>
      </c>
      <c r="D85">
        <v>730</v>
      </c>
      <c r="E85">
        <v>3</v>
      </c>
      <c r="F85">
        <f t="shared" ref="F85:F86" ca="1" si="12">ROUND((D85*E85)/VLOOKUP(G85, INDIRECT("K2:L3"), 2),2)</f>
        <v>2190</v>
      </c>
      <c r="G85" t="s">
        <v>27</v>
      </c>
    </row>
    <row r="86" spans="2:7" x14ac:dyDescent="0.25">
      <c r="C86" t="s">
        <v>28</v>
      </c>
      <c r="D86">
        <v>99</v>
      </c>
      <c r="E86">
        <v>2</v>
      </c>
      <c r="F86">
        <f t="shared" ca="1" si="12"/>
        <v>198</v>
      </c>
      <c r="G86" t="s">
        <v>27</v>
      </c>
    </row>
    <row r="87" spans="2:7" x14ac:dyDescent="0.25">
      <c r="C87" t="s">
        <v>42</v>
      </c>
      <c r="D87">
        <v>1293</v>
      </c>
      <c r="E87">
        <v>1</v>
      </c>
      <c r="F87">
        <f>D87*E87</f>
        <v>1293</v>
      </c>
      <c r="G87" t="s">
        <v>27</v>
      </c>
    </row>
    <row r="88" spans="2:7" x14ac:dyDescent="0.25">
      <c r="C88" t="s">
        <v>43</v>
      </c>
      <c r="D88">
        <v>1293</v>
      </c>
      <c r="E88">
        <v>1</v>
      </c>
      <c r="F88">
        <f>D88*E88</f>
        <v>1293</v>
      </c>
      <c r="G88" t="s">
        <v>27</v>
      </c>
    </row>
    <row r="89" spans="2:7" x14ac:dyDescent="0.25">
      <c r="C89" t="s">
        <v>44</v>
      </c>
      <c r="D89">
        <v>449</v>
      </c>
      <c r="E89">
        <v>1</v>
      </c>
      <c r="F89">
        <f>D89*E89</f>
        <v>449</v>
      </c>
      <c r="G89" t="s">
        <v>27</v>
      </c>
    </row>
    <row r="90" spans="2:7" x14ac:dyDescent="0.25">
      <c r="C90" t="s">
        <v>45</v>
      </c>
      <c r="D90">
        <v>449</v>
      </c>
      <c r="E90">
        <v>1</v>
      </c>
      <c r="F90">
        <f>D90*E90</f>
        <v>449</v>
      </c>
      <c r="G90" t="s">
        <v>27</v>
      </c>
    </row>
    <row r="91" spans="2:7" x14ac:dyDescent="0.25">
      <c r="C91" t="s">
        <v>11</v>
      </c>
      <c r="D91">
        <v>125</v>
      </c>
      <c r="E91">
        <v>1</v>
      </c>
      <c r="F91">
        <f ca="1">ROUND((D91*E91)/VLOOKUP(G91, INDIRECT("K2:L3"), 2),2)</f>
        <v>125</v>
      </c>
      <c r="G91" t="s">
        <v>27</v>
      </c>
    </row>
    <row r="92" spans="2:7" x14ac:dyDescent="0.25">
      <c r="C92" t="s">
        <v>29</v>
      </c>
      <c r="D92">
        <v>13</v>
      </c>
      <c r="E92">
        <v>1</v>
      </c>
      <c r="F92">
        <f ca="1">ROUND((D92*E92)/VLOOKUP(G92, INDIRECT("K2:L3"), 2),2)</f>
        <v>13</v>
      </c>
      <c r="G92" t="s">
        <v>27</v>
      </c>
    </row>
    <row r="93" spans="2:7" x14ac:dyDescent="0.25">
      <c r="C93" t="s">
        <v>21</v>
      </c>
      <c r="D93">
        <v>826</v>
      </c>
      <c r="E93">
        <v>1</v>
      </c>
      <c r="F93">
        <f ca="1">ROUND((D93*E93)/VLOOKUP(G93, INDIRECT("K2:L3"), 2),2)</f>
        <v>826</v>
      </c>
      <c r="G93" t="s">
        <v>27</v>
      </c>
    </row>
    <row r="95" spans="2:7" x14ac:dyDescent="0.25">
      <c r="B95" t="s">
        <v>7</v>
      </c>
    </row>
    <row r="96" spans="2:7" x14ac:dyDescent="0.25">
      <c r="C96" t="s">
        <v>22</v>
      </c>
      <c r="D96">
        <v>235</v>
      </c>
      <c r="E96">
        <v>40</v>
      </c>
      <c r="F96">
        <f ca="1">ROUND((D96*E96)/VLOOKUP(G96, INDIRECT("K2:L3"), 2),2)</f>
        <v>9400</v>
      </c>
      <c r="G96" t="s">
        <v>27</v>
      </c>
    </row>
    <row r="97" spans="1:7" x14ac:dyDescent="0.25">
      <c r="C97" t="s">
        <v>23</v>
      </c>
      <c r="D97">
        <v>4000</v>
      </c>
      <c r="E97">
        <v>1</v>
      </c>
      <c r="F97">
        <f ca="1">ROUND((D97*E97)/VLOOKUP(G97, INDIRECT("K2:L3"), 2),2)</f>
        <v>4000</v>
      </c>
      <c r="G97" t="s">
        <v>27</v>
      </c>
    </row>
    <row r="98" spans="1:7" x14ac:dyDescent="0.25">
      <c r="C98" t="s">
        <v>31</v>
      </c>
      <c r="D98">
        <v>1300</v>
      </c>
      <c r="E98">
        <v>1</v>
      </c>
      <c r="F98">
        <v>1300</v>
      </c>
      <c r="G98" t="s">
        <v>27</v>
      </c>
    </row>
    <row r="100" spans="1:7" x14ac:dyDescent="0.25">
      <c r="A100" t="s">
        <v>9</v>
      </c>
      <c r="B100">
        <f ca="1">SUM(F103:F148)</f>
        <v>176110</v>
      </c>
      <c r="C100" t="s">
        <v>27</v>
      </c>
    </row>
    <row r="102" spans="1:7" x14ac:dyDescent="0.25">
      <c r="B102" t="s">
        <v>2</v>
      </c>
    </row>
    <row r="103" spans="1:7" x14ac:dyDescent="0.25">
      <c r="C103" t="s">
        <v>10</v>
      </c>
      <c r="D103">
        <v>530</v>
      </c>
      <c r="E103">
        <v>40</v>
      </c>
      <c r="F103">
        <f ca="1">ROUND((D103*E103)/VLOOKUP(G103, INDIRECT("K2:L3"), 2),2)</f>
        <v>21200</v>
      </c>
      <c r="G103" t="s">
        <v>27</v>
      </c>
    </row>
    <row r="104" spans="1:7" x14ac:dyDescent="0.25">
      <c r="C104" t="s">
        <v>11</v>
      </c>
      <c r="D104">
        <v>125</v>
      </c>
      <c r="E104">
        <v>40</v>
      </c>
      <c r="F104">
        <f ca="1">ROUND((D104*E104)/VLOOKUP(G104, INDIRECT("K2:L3"), 2),2)</f>
        <v>5000</v>
      </c>
      <c r="G104" t="s">
        <v>27</v>
      </c>
    </row>
    <row r="105" spans="1:7" x14ac:dyDescent="0.25">
      <c r="C105" t="s">
        <v>12</v>
      </c>
      <c r="D105">
        <v>21</v>
      </c>
      <c r="E105">
        <v>40</v>
      </c>
      <c r="F105">
        <f ca="1">ROUND((D105*E105)/VLOOKUP(G105, INDIRECT("K2:L3"), 2),2)</f>
        <v>840</v>
      </c>
      <c r="G105" t="s">
        <v>27</v>
      </c>
    </row>
    <row r="106" spans="1:7" x14ac:dyDescent="0.25">
      <c r="C106" t="s">
        <v>13</v>
      </c>
      <c r="D106">
        <v>66</v>
      </c>
      <c r="E106">
        <v>40</v>
      </c>
      <c r="F106">
        <f ca="1">ROUND((D106*E106)/VLOOKUP(G106, INDIRECT("K2:L3"), 2),2)</f>
        <v>2640</v>
      </c>
      <c r="G106" t="s">
        <v>27</v>
      </c>
    </row>
    <row r="107" spans="1:7" x14ac:dyDescent="0.25">
      <c r="C107" t="s">
        <v>46</v>
      </c>
      <c r="D107">
        <v>54</v>
      </c>
      <c r="E107">
        <v>2</v>
      </c>
      <c r="F107">
        <f>D107*E107</f>
        <v>108</v>
      </c>
      <c r="G107" t="s">
        <v>27</v>
      </c>
    </row>
    <row r="109" spans="1:7" x14ac:dyDescent="0.25">
      <c r="B109" t="s">
        <v>3</v>
      </c>
    </row>
    <row r="110" spans="1:7" x14ac:dyDescent="0.25">
      <c r="C110" t="s">
        <v>15</v>
      </c>
      <c r="D110">
        <v>475</v>
      </c>
      <c r="E110">
        <v>10</v>
      </c>
      <c r="F110">
        <f ca="1">ROUND((D110*E110)/VLOOKUP(G110, INDIRECT("K2:L3"), 2),2)</f>
        <v>4750</v>
      </c>
      <c r="G110" t="s">
        <v>27</v>
      </c>
    </row>
    <row r="111" spans="1:7" x14ac:dyDescent="0.25">
      <c r="C111" t="s">
        <v>16</v>
      </c>
      <c r="D111">
        <v>1607</v>
      </c>
      <c r="E111">
        <v>30</v>
      </c>
      <c r="F111">
        <f ca="1">ROUND((D111*E111)/VLOOKUP(G111, INDIRECT("K2:L3"), 2),2)</f>
        <v>48210</v>
      </c>
      <c r="G111" t="s">
        <v>27</v>
      </c>
    </row>
    <row r="112" spans="1:7" x14ac:dyDescent="0.25">
      <c r="C112" t="s">
        <v>11</v>
      </c>
      <c r="D112">
        <v>125</v>
      </c>
      <c r="E112">
        <v>10</v>
      </c>
      <c r="F112">
        <f ca="1">ROUND((D112*E112)/VLOOKUP(G112, INDIRECT("K2:L3"), 2),2)</f>
        <v>1250</v>
      </c>
      <c r="G112" t="s">
        <v>27</v>
      </c>
    </row>
    <row r="113" spans="2:7" x14ac:dyDescent="0.25">
      <c r="C113" t="s">
        <v>12</v>
      </c>
      <c r="D113">
        <v>21</v>
      </c>
      <c r="E113">
        <v>10</v>
      </c>
      <c r="F113">
        <f ca="1">ROUND((D113*E113)/VLOOKUP(G113, INDIRECT("K2:L3"), 2),2)</f>
        <v>210</v>
      </c>
      <c r="G113" t="s">
        <v>27</v>
      </c>
    </row>
    <row r="115" spans="2:7" x14ac:dyDescent="0.25">
      <c r="B115" t="s">
        <v>4</v>
      </c>
    </row>
    <row r="116" spans="2:7" x14ac:dyDescent="0.25">
      <c r="C116" t="s">
        <v>10</v>
      </c>
      <c r="D116">
        <v>1607</v>
      </c>
      <c r="E116">
        <v>20</v>
      </c>
      <c r="F116">
        <f ca="1">ROUND((D116*E116)/VLOOKUP(G116, INDIRECT("K2:L3"), 2),2)</f>
        <v>32140</v>
      </c>
      <c r="G116" t="s">
        <v>27</v>
      </c>
    </row>
    <row r="117" spans="2:7" x14ac:dyDescent="0.25">
      <c r="C117" t="s">
        <v>17</v>
      </c>
      <c r="D117">
        <v>395</v>
      </c>
      <c r="E117">
        <v>20</v>
      </c>
      <c r="F117">
        <f ca="1">ROUND((D117*E117)/VLOOKUP(G117, INDIRECT("K2:L3"), 2),2)</f>
        <v>7900</v>
      </c>
      <c r="G117" t="s">
        <v>27</v>
      </c>
    </row>
    <row r="119" spans="2:7" x14ac:dyDescent="0.25">
      <c r="B119" t="s">
        <v>5</v>
      </c>
    </row>
    <row r="120" spans="2:7" x14ac:dyDescent="0.25">
      <c r="C120" t="s">
        <v>18</v>
      </c>
      <c r="D120">
        <v>357</v>
      </c>
      <c r="E120">
        <v>8</v>
      </c>
      <c r="F120">
        <f ca="1">ROUND((D120*E120)/VLOOKUP(G120, INDIRECT("K2:L3"), 2),2)</f>
        <v>2856</v>
      </c>
      <c r="G120" t="s">
        <v>27</v>
      </c>
    </row>
    <row r="121" spans="2:7" x14ac:dyDescent="0.25">
      <c r="C121" t="s">
        <v>19</v>
      </c>
      <c r="D121">
        <v>306</v>
      </c>
      <c r="E121">
        <v>9</v>
      </c>
      <c r="F121">
        <f ca="1">ROUND((D121*E121)/VLOOKUP(G121, INDIRECT("K2:L3"), 2),2)</f>
        <v>2754</v>
      </c>
      <c r="G121" t="s">
        <v>27</v>
      </c>
    </row>
    <row r="122" spans="2:7" x14ac:dyDescent="0.25">
      <c r="C122" t="s">
        <v>20</v>
      </c>
      <c r="D122">
        <v>476</v>
      </c>
      <c r="E122">
        <v>19</v>
      </c>
      <c r="F122">
        <f ca="1">ROUND((D122*E122)/VLOOKUP(G122, INDIRECT("K2:L3"), 2),2)</f>
        <v>9044</v>
      </c>
      <c r="G122" t="s">
        <v>27</v>
      </c>
    </row>
    <row r="123" spans="2:7" x14ac:dyDescent="0.25">
      <c r="C123" t="s">
        <v>36</v>
      </c>
      <c r="D123">
        <v>258</v>
      </c>
      <c r="E123">
        <v>2</v>
      </c>
      <c r="F123">
        <f t="shared" ref="F123" ca="1" si="13">ROUND((D123*E123)/VLOOKUP(G123, INDIRECT("K2:L3"), 2),2)</f>
        <v>516</v>
      </c>
      <c r="G123" t="s">
        <v>27</v>
      </c>
    </row>
    <row r="124" spans="2:7" x14ac:dyDescent="0.25">
      <c r="C124" t="s">
        <v>39</v>
      </c>
      <c r="D124">
        <v>305</v>
      </c>
      <c r="E124">
        <v>2</v>
      </c>
      <c r="F124">
        <f>PRODUCT(E124,D124)</f>
        <v>610</v>
      </c>
      <c r="G124" t="s">
        <v>27</v>
      </c>
    </row>
    <row r="125" spans="2:7" x14ac:dyDescent="0.25">
      <c r="C125" t="s">
        <v>38</v>
      </c>
      <c r="D125">
        <v>87</v>
      </c>
      <c r="E125">
        <v>2</v>
      </c>
      <c r="F125">
        <f>PRODUCT(D125,E125)</f>
        <v>174</v>
      </c>
      <c r="G125" t="s">
        <v>27</v>
      </c>
    </row>
    <row r="126" spans="2:7" x14ac:dyDescent="0.25">
      <c r="C126" t="s">
        <v>37</v>
      </c>
      <c r="D126">
        <v>99</v>
      </c>
      <c r="E126">
        <v>2</v>
      </c>
      <c r="F126">
        <f>PRODUCT(D126,E126)</f>
        <v>198</v>
      </c>
      <c r="G126" t="s">
        <v>27</v>
      </c>
    </row>
    <row r="127" spans="2:7" x14ac:dyDescent="0.25">
      <c r="C127" t="s">
        <v>30</v>
      </c>
      <c r="D127">
        <v>10</v>
      </c>
      <c r="E127">
        <v>154</v>
      </c>
      <c r="F127">
        <v>41</v>
      </c>
      <c r="G127" t="s">
        <v>27</v>
      </c>
    </row>
    <row r="128" spans="2:7" x14ac:dyDescent="0.25">
      <c r="C128" t="s">
        <v>21</v>
      </c>
      <c r="D128">
        <v>135</v>
      </c>
      <c r="E128">
        <v>12</v>
      </c>
      <c r="F128">
        <f t="shared" ref="F128" ca="1" si="14">ROUND((D128*E128)/VLOOKUP(G128, INDIRECT("K2:L3"), 2),2)</f>
        <v>1620</v>
      </c>
      <c r="G128" t="s">
        <v>27</v>
      </c>
    </row>
    <row r="129" spans="2:7" x14ac:dyDescent="0.25">
      <c r="C129" t="s">
        <v>41</v>
      </c>
      <c r="D129">
        <v>6</v>
      </c>
      <c r="E129">
        <v>95</v>
      </c>
      <c r="F129">
        <f>D129*E129</f>
        <v>570</v>
      </c>
      <c r="G129" t="s">
        <v>27</v>
      </c>
    </row>
    <row r="130" spans="2:7" x14ac:dyDescent="0.25">
      <c r="C130" t="s">
        <v>40</v>
      </c>
      <c r="D130">
        <v>2</v>
      </c>
      <c r="E130">
        <v>95</v>
      </c>
      <c r="F130">
        <f>D130*E130</f>
        <v>190</v>
      </c>
      <c r="G130" t="s">
        <v>27</v>
      </c>
    </row>
    <row r="131" spans="2:7" x14ac:dyDescent="0.25">
      <c r="C131" t="s">
        <v>35</v>
      </c>
      <c r="D131">
        <v>90</v>
      </c>
      <c r="E131">
        <v>9</v>
      </c>
      <c r="F131">
        <f>D131*E131</f>
        <v>810</v>
      </c>
      <c r="G131" t="s">
        <v>27</v>
      </c>
    </row>
    <row r="133" spans="2:7" x14ac:dyDescent="0.25">
      <c r="B133" t="s">
        <v>6</v>
      </c>
    </row>
    <row r="134" spans="2:7" x14ac:dyDescent="0.25">
      <c r="C134" t="s">
        <v>6</v>
      </c>
      <c r="D134">
        <v>6100</v>
      </c>
      <c r="E134">
        <v>1</v>
      </c>
      <c r="F134">
        <f ca="1">ROUND((D134*E134)/VLOOKUP(G134, INDIRECT("K2:L3"), 2),2)</f>
        <v>6100</v>
      </c>
      <c r="G134" t="s">
        <v>27</v>
      </c>
    </row>
    <row r="135" spans="2:7" x14ac:dyDescent="0.25">
      <c r="C135" t="s">
        <v>13</v>
      </c>
      <c r="D135">
        <v>730</v>
      </c>
      <c r="E135">
        <v>4</v>
      </c>
      <c r="F135">
        <f ca="1">ROUND((D135*E135)/VLOOKUP(G135, INDIRECT("K2:L3"), 2),2)</f>
        <v>2920</v>
      </c>
      <c r="G135" t="s">
        <v>27</v>
      </c>
    </row>
    <row r="136" spans="2:7" x14ac:dyDescent="0.25">
      <c r="C136" t="s">
        <v>28</v>
      </c>
      <c r="D136">
        <v>99</v>
      </c>
      <c r="E136">
        <v>3</v>
      </c>
      <c r="F136">
        <f ca="1">ROUND((D136*E136)/VLOOKUP(G136, INDIRECT("K2:L3"), 2),2)</f>
        <v>297</v>
      </c>
      <c r="G136" t="s">
        <v>27</v>
      </c>
    </row>
    <row r="137" spans="2:7" x14ac:dyDescent="0.25">
      <c r="C137" t="s">
        <v>42</v>
      </c>
      <c r="D137">
        <v>1293</v>
      </c>
      <c r="E137">
        <v>1</v>
      </c>
      <c r="F137">
        <f>D137*E137</f>
        <v>1293</v>
      </c>
      <c r="G137" t="s">
        <v>27</v>
      </c>
    </row>
    <row r="138" spans="2:7" x14ac:dyDescent="0.25">
      <c r="C138" t="s">
        <v>43</v>
      </c>
      <c r="D138">
        <v>1293</v>
      </c>
      <c r="E138">
        <v>1</v>
      </c>
      <c r="F138">
        <f>D138*E138</f>
        <v>1293</v>
      </c>
      <c r="G138" t="s">
        <v>27</v>
      </c>
    </row>
    <row r="139" spans="2:7" x14ac:dyDescent="0.25">
      <c r="C139" t="s">
        <v>44</v>
      </c>
      <c r="D139">
        <v>449</v>
      </c>
      <c r="E139">
        <v>1</v>
      </c>
      <c r="F139">
        <f>D139*E139</f>
        <v>449</v>
      </c>
      <c r="G139" t="s">
        <v>27</v>
      </c>
    </row>
    <row r="140" spans="2:7" x14ac:dyDescent="0.25">
      <c r="C140" t="s">
        <v>45</v>
      </c>
      <c r="D140">
        <v>449</v>
      </c>
      <c r="E140">
        <v>1</v>
      </c>
      <c r="F140">
        <f>D140*E140</f>
        <v>449</v>
      </c>
      <c r="G140" t="s">
        <v>27</v>
      </c>
    </row>
    <row r="141" spans="2:7" x14ac:dyDescent="0.25">
      <c r="C141" t="s">
        <v>11</v>
      </c>
      <c r="D141">
        <v>125</v>
      </c>
      <c r="E141">
        <v>1</v>
      </c>
      <c r="F141">
        <f ca="1">ROUND((D141*E141)/VLOOKUP(G141, INDIRECT("K2:L3"), 2),2)</f>
        <v>125</v>
      </c>
      <c r="G141" t="s">
        <v>27</v>
      </c>
    </row>
    <row r="142" spans="2:7" x14ac:dyDescent="0.25">
      <c r="C142" t="s">
        <v>29</v>
      </c>
      <c r="D142">
        <v>27</v>
      </c>
      <c r="E142">
        <v>1</v>
      </c>
      <c r="F142">
        <f ca="1">ROUND((D142*E142)/VLOOKUP(G142, INDIRECT("K2:L3"), 2),2)</f>
        <v>27</v>
      </c>
      <c r="G142" t="s">
        <v>27</v>
      </c>
    </row>
    <row r="143" spans="2:7" x14ac:dyDescent="0.25">
      <c r="C143" t="s">
        <v>21</v>
      </c>
      <c r="D143">
        <v>826</v>
      </c>
      <c r="E143">
        <v>1</v>
      </c>
      <c r="F143">
        <f ca="1">ROUND((D143*E143)/VLOOKUP(G143, INDIRECT("K2:L3"), 2),2)</f>
        <v>826</v>
      </c>
      <c r="G143" t="s">
        <v>27</v>
      </c>
    </row>
    <row r="145" spans="2:7" x14ac:dyDescent="0.25">
      <c r="B145" t="s">
        <v>7</v>
      </c>
    </row>
    <row r="146" spans="2:7" x14ac:dyDescent="0.25">
      <c r="C146" t="s">
        <v>22</v>
      </c>
      <c r="D146">
        <v>235</v>
      </c>
      <c r="E146">
        <v>40</v>
      </c>
      <c r="F146">
        <f ca="1">ROUND((D146*E146)/VLOOKUP(G146, INDIRECT("K2:L3"), 2),2)</f>
        <v>9400</v>
      </c>
      <c r="G146" t="s">
        <v>27</v>
      </c>
    </row>
    <row r="147" spans="2:7" x14ac:dyDescent="0.25">
      <c r="C147" t="s">
        <v>23</v>
      </c>
      <c r="D147">
        <v>8000</v>
      </c>
      <c r="E147">
        <v>1</v>
      </c>
      <c r="F147">
        <f ca="1">ROUND((D147*E147)/VLOOKUP(G147, INDIRECT("K2:L3"), 2),2)</f>
        <v>8000</v>
      </c>
      <c r="G147" t="s">
        <v>27</v>
      </c>
    </row>
    <row r="148" spans="2:7" x14ac:dyDescent="0.25">
      <c r="C148" t="s">
        <v>31</v>
      </c>
      <c r="D148">
        <v>1300</v>
      </c>
      <c r="E148">
        <v>1</v>
      </c>
      <c r="F148">
        <f ca="1">ROUND((D148*E148)/VLOOKUP(G148, INDIRECT("K2:L3"), 2),2)</f>
        <v>1300</v>
      </c>
      <c r="G148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</dc:creator>
  <cp:lastModifiedBy>Leonardo</cp:lastModifiedBy>
  <dcterms:created xsi:type="dcterms:W3CDTF">2019-06-20T13:17:31Z</dcterms:created>
  <dcterms:modified xsi:type="dcterms:W3CDTF">2019-09-27T13:57:19Z</dcterms:modified>
</cp:coreProperties>
</file>