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EVOLUCION\"/>
    </mc:Choice>
  </mc:AlternateContent>
  <xr:revisionPtr revIDLastSave="0" documentId="13_ncr:1_{54D736D5-119D-4F2A-B9D0-23868CD35F0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Hoja1" sheetId="1" r:id="rId1"/>
  </sheets>
  <definedNames>
    <definedName name="_xlnm.Print_Area" localSheetId="0">Hoja1!$A$1:$P$769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31" i="1" l="1"/>
  <c r="I231" i="1" s="1"/>
  <c r="H230" i="1"/>
  <c r="I230" i="1" s="1"/>
  <c r="I226" i="1"/>
  <c r="J226" i="1"/>
  <c r="K226" i="1"/>
  <c r="L226" i="1"/>
  <c r="H226" i="1"/>
  <c r="H225" i="1"/>
  <c r="I225" i="1" s="1"/>
  <c r="H224" i="1"/>
  <c r="I224" i="1" s="1"/>
  <c r="J220" i="1"/>
  <c r="I220" i="1"/>
  <c r="H220" i="1"/>
  <c r="L220" i="1"/>
  <c r="K220" i="1"/>
  <c r="H219" i="1"/>
  <c r="I219" i="1" l="1"/>
  <c r="H104" i="1"/>
  <c r="L104" i="1" s="1"/>
  <c r="I104" i="1" s="1"/>
  <c r="K215" i="1" l="1"/>
  <c r="J215" i="1"/>
  <c r="H214" i="1"/>
  <c r="H215" i="1" s="1"/>
  <c r="J206" i="1"/>
  <c r="K206" i="1"/>
  <c r="H205" i="1"/>
  <c r="L205" i="1" s="1"/>
  <c r="I205" i="1" s="1"/>
  <c r="H204" i="1"/>
  <c r="J196" i="1"/>
  <c r="K196" i="1"/>
  <c r="H195" i="1"/>
  <c r="L195" i="1" s="1"/>
  <c r="I195" i="1" s="1"/>
  <c r="H194" i="1"/>
  <c r="L194" i="1" s="1"/>
  <c r="I194" i="1" s="1"/>
  <c r="H193" i="1"/>
  <c r="L193" i="1" s="1"/>
  <c r="I193" i="1" s="1"/>
  <c r="H192" i="1"/>
  <c r="H191" i="1"/>
  <c r="L191" i="1" s="1"/>
  <c r="I191" i="1" s="1"/>
  <c r="H190" i="1"/>
  <c r="L190" i="1" s="1"/>
  <c r="H186" i="1"/>
  <c r="K186" i="1"/>
  <c r="J186" i="1"/>
  <c r="K176" i="1"/>
  <c r="J176" i="1"/>
  <c r="H175" i="1"/>
  <c r="H176" i="1" s="1"/>
  <c r="K171" i="1"/>
  <c r="J171" i="1"/>
  <c r="H170" i="1"/>
  <c r="H171" i="1" s="1"/>
  <c r="K166" i="1"/>
  <c r="J166" i="1"/>
  <c r="H165" i="1"/>
  <c r="H166" i="1" s="1"/>
  <c r="K161" i="1"/>
  <c r="J161" i="1"/>
  <c r="H160" i="1"/>
  <c r="H161" i="1" s="1"/>
  <c r="K151" i="1"/>
  <c r="J151" i="1"/>
  <c r="H150" i="1"/>
  <c r="H151" i="1" s="1"/>
  <c r="K146" i="1"/>
  <c r="J146" i="1"/>
  <c r="H145" i="1"/>
  <c r="H146" i="1" s="1"/>
  <c r="K141" i="1"/>
  <c r="J141" i="1"/>
  <c r="H140" i="1"/>
  <c r="L140" i="1" s="1"/>
  <c r="I140" i="1" s="1"/>
  <c r="H139" i="1"/>
  <c r="L139" i="1" s="1"/>
  <c r="I139" i="1" s="1"/>
  <c r="H138" i="1"/>
  <c r="L138" i="1" s="1"/>
  <c r="I138" i="1" s="1"/>
  <c r="H137" i="1"/>
  <c r="L137" i="1" s="1"/>
  <c r="I137" i="1" s="1"/>
  <c r="K133" i="1"/>
  <c r="J133" i="1"/>
  <c r="H132" i="1"/>
  <c r="H133" i="1" s="1"/>
  <c r="K128" i="1"/>
  <c r="J128" i="1"/>
  <c r="H128" i="1"/>
  <c r="I127" i="1"/>
  <c r="I128" i="1" s="1"/>
  <c r="H122" i="1"/>
  <c r="L122" i="1" s="1"/>
  <c r="I122" i="1" s="1"/>
  <c r="K123" i="1"/>
  <c r="J123" i="1"/>
  <c r="H206" i="1" l="1"/>
  <c r="L214" i="1"/>
  <c r="H196" i="1"/>
  <c r="L204" i="1"/>
  <c r="L192" i="1"/>
  <c r="L196" i="1" s="1"/>
  <c r="I190" i="1"/>
  <c r="I186" i="1"/>
  <c r="L186" i="1"/>
  <c r="L145" i="1"/>
  <c r="L150" i="1"/>
  <c r="I150" i="1" s="1"/>
  <c r="I151" i="1" s="1"/>
  <c r="L160" i="1"/>
  <c r="I160" i="1" s="1"/>
  <c r="I161" i="1" s="1"/>
  <c r="I141" i="1"/>
  <c r="H141" i="1"/>
  <c r="L141" i="1"/>
  <c r="L175" i="1"/>
  <c r="L170" i="1"/>
  <c r="I170" i="1" s="1"/>
  <c r="I171" i="1" s="1"/>
  <c r="L165" i="1"/>
  <c r="I165" i="1" s="1"/>
  <c r="I166" i="1" s="1"/>
  <c r="L132" i="1"/>
  <c r="L128" i="1"/>
  <c r="L123" i="1"/>
  <c r="H123" i="1"/>
  <c r="I123" i="1"/>
  <c r="L215" i="1" l="1"/>
  <c r="I214" i="1"/>
  <c r="I215" i="1" s="1"/>
  <c r="L161" i="1"/>
  <c r="L151" i="1"/>
  <c r="L206" i="1"/>
  <c r="I204" i="1"/>
  <c r="I206" i="1" s="1"/>
  <c r="I192" i="1"/>
  <c r="I196" i="1" s="1"/>
  <c r="L171" i="1"/>
  <c r="L146" i="1"/>
  <c r="I145" i="1"/>
  <c r="L176" i="1"/>
  <c r="I175" i="1"/>
  <c r="I176" i="1" s="1"/>
  <c r="L166" i="1"/>
  <c r="L133" i="1"/>
  <c r="I132" i="1"/>
  <c r="I133" i="1" s="1"/>
  <c r="H113" i="1" l="1"/>
  <c r="L113" i="1" s="1"/>
  <c r="I113" i="1" s="1"/>
  <c r="J92" i="1"/>
  <c r="K92" i="1"/>
  <c r="H91" i="1"/>
  <c r="L91" i="1" s="1"/>
  <c r="I91" i="1" s="1"/>
  <c r="H90" i="1"/>
  <c r="L90" i="1" s="1"/>
  <c r="I90" i="1" s="1"/>
  <c r="H89" i="1"/>
  <c r="I89" i="1" s="1"/>
  <c r="H88" i="1"/>
  <c r="I88" i="1" s="1"/>
  <c r="H87" i="1"/>
  <c r="L87" i="1" s="1"/>
  <c r="H86" i="1"/>
  <c r="L86" i="1" s="1"/>
  <c r="I86" i="1" s="1"/>
  <c r="H85" i="1"/>
  <c r="L85" i="1" s="1"/>
  <c r="I85" i="1" s="1"/>
  <c r="H84" i="1"/>
  <c r="I84" i="1" s="1"/>
  <c r="H83" i="1"/>
  <c r="L83" i="1" s="1"/>
  <c r="I83" i="1" s="1"/>
  <c r="H82" i="1"/>
  <c r="L82" i="1" s="1"/>
  <c r="I82" i="1" s="1"/>
  <c r="H81" i="1"/>
  <c r="I81" i="1" s="1"/>
  <c r="H80" i="1"/>
  <c r="L80" i="1" s="1"/>
  <c r="I80" i="1" s="1"/>
  <c r="H79" i="1"/>
  <c r="L79" i="1" s="1"/>
  <c r="I79" i="1" s="1"/>
  <c r="H78" i="1"/>
  <c r="I78" i="1" s="1"/>
  <c r="J62" i="1"/>
  <c r="H61" i="1"/>
  <c r="L61" i="1" s="1"/>
  <c r="I61" i="1" s="1"/>
  <c r="H60" i="1"/>
  <c r="L60" i="1" s="1"/>
  <c r="I60" i="1" s="1"/>
  <c r="H59" i="1"/>
  <c r="L59" i="1" s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L52" i="1" s="1"/>
  <c r="I52" i="1" s="1"/>
  <c r="H51" i="1"/>
  <c r="L51" i="1" s="1"/>
  <c r="I51" i="1" s="1"/>
  <c r="H50" i="1"/>
  <c r="L50" i="1" s="1"/>
  <c r="I50" i="1" s="1"/>
  <c r="H49" i="1"/>
  <c r="I49" i="1" s="1"/>
  <c r="H48" i="1"/>
  <c r="L48" i="1" s="1"/>
  <c r="I48" i="1" s="1"/>
  <c r="H47" i="1"/>
  <c r="L47" i="1" s="1"/>
  <c r="I47" i="1" s="1"/>
  <c r="H46" i="1"/>
  <c r="L46" i="1" s="1"/>
  <c r="H45" i="1"/>
  <c r="L45" i="1" s="1"/>
  <c r="I45" i="1" s="1"/>
  <c r="H44" i="1"/>
  <c r="L44" i="1" s="1"/>
  <c r="I44" i="1" s="1"/>
  <c r="H43" i="1"/>
  <c r="L43" i="1" s="1"/>
  <c r="I43" i="1" s="1"/>
  <c r="H42" i="1"/>
  <c r="L42" i="1" s="1"/>
  <c r="I42" i="1" s="1"/>
  <c r="H41" i="1"/>
  <c r="L41" i="1" s="1"/>
  <c r="I41" i="1" s="1"/>
  <c r="H40" i="1"/>
  <c r="H39" i="1"/>
  <c r="L39" i="1" s="1"/>
  <c r="I39" i="1" s="1"/>
  <c r="H38" i="1"/>
  <c r="L38" i="1" s="1"/>
  <c r="I38" i="1" s="1"/>
  <c r="H37" i="1"/>
  <c r="I37" i="1" s="1"/>
  <c r="H36" i="1"/>
  <c r="L36" i="1" s="1"/>
  <c r="I36" i="1" s="1"/>
  <c r="H35" i="1"/>
  <c r="L35" i="1" s="1"/>
  <c r="I35" i="1" s="1"/>
  <c r="H34" i="1"/>
  <c r="L34" i="1" s="1"/>
  <c r="I34" i="1" s="1"/>
  <c r="H33" i="1"/>
  <c r="L33" i="1" s="1"/>
  <c r="I33" i="1" s="1"/>
  <c r="H32" i="1"/>
  <c r="L32" i="1" s="1"/>
  <c r="I32" i="1" s="1"/>
  <c r="H31" i="1"/>
  <c r="L31" i="1" s="1"/>
  <c r="I31" i="1" s="1"/>
  <c r="H30" i="1"/>
  <c r="L30" i="1" s="1"/>
  <c r="I30" i="1" s="1"/>
  <c r="H29" i="1"/>
  <c r="L29" i="1" s="1"/>
  <c r="I29" i="1" s="1"/>
  <c r="H28" i="1"/>
  <c r="L28" i="1" s="1"/>
  <c r="I28" i="1" s="1"/>
  <c r="H27" i="1"/>
  <c r="L27" i="1" s="1"/>
  <c r="I27" i="1" s="1"/>
  <c r="H26" i="1"/>
  <c r="L26" i="1" s="1"/>
  <c r="H17" i="1"/>
  <c r="H16" i="1"/>
  <c r="H105" i="1" l="1"/>
  <c r="L92" i="1"/>
  <c r="H92" i="1"/>
  <c r="I87" i="1"/>
  <c r="I92" i="1" s="1"/>
  <c r="I26" i="1"/>
  <c r="H62" i="1"/>
  <c r="I46" i="1"/>
  <c r="L40" i="1"/>
  <c r="I40" i="1" s="1"/>
  <c r="H18" i="1"/>
  <c r="K18" i="1"/>
  <c r="J18" i="1"/>
  <c r="I8" i="1"/>
  <c r="I62" i="1" l="1"/>
  <c r="L62" i="1"/>
  <c r="L17" i="1"/>
  <c r="I17" i="1" s="1"/>
  <c r="L8" i="1"/>
  <c r="K8" i="1"/>
  <c r="J8" i="1"/>
  <c r="H8" i="1"/>
  <c r="L16" i="1" l="1"/>
  <c r="L105" i="1"/>
  <c r="K114" i="1"/>
  <c r="J114" i="1"/>
  <c r="H114" i="1"/>
  <c r="K105" i="1"/>
  <c r="J105" i="1"/>
  <c r="K62" i="1"/>
  <c r="L18" i="1" l="1"/>
  <c r="I16" i="1"/>
  <c r="I18" i="1" s="1"/>
  <c r="L114" i="1"/>
</calcChain>
</file>

<file path=xl/sharedStrings.xml><?xml version="1.0" encoding="utf-8"?>
<sst xmlns="http://schemas.openxmlformats.org/spreadsheetml/2006/main" count="1021" uniqueCount="274">
  <si>
    <t>Cédula 1 Proveedores</t>
  </si>
  <si>
    <t>Proveedor</t>
  </si>
  <si>
    <t>RFC</t>
  </si>
  <si>
    <t>Folio Fiscal</t>
  </si>
  <si>
    <t># Comprobante</t>
  </si>
  <si>
    <t>Concepto facturado</t>
  </si>
  <si>
    <t>Moneda</t>
  </si>
  <si>
    <t>Tipo de Cambio</t>
  </si>
  <si>
    <t>Importe</t>
  </si>
  <si>
    <t>IVA</t>
  </si>
  <si>
    <t>IVA RETENIDO</t>
  </si>
  <si>
    <t>Total</t>
  </si>
  <si>
    <t># Cheque o transacción</t>
  </si>
  <si>
    <t>Fecha cargos</t>
  </si>
  <si>
    <t>Nombre banco</t>
  </si>
  <si>
    <t>Referencia</t>
  </si>
  <si>
    <t>MN</t>
  </si>
  <si>
    <t>Requerimiento informativo OCTUBRE 2021</t>
  </si>
  <si>
    <t>Farmacias Tepa S.A. de C.V.</t>
  </si>
  <si>
    <t>RFC: FTE930212AG8</t>
  </si>
  <si>
    <t>2 PHARMA BUSINESS PARTNER SA DE CV</t>
  </si>
  <si>
    <t>DPB1402055A3</t>
  </si>
  <si>
    <t>DE6E6503-CB6C-4C00-B003-15A9A9DDCB62</t>
  </si>
  <si>
    <t>TIZO 3 FACIAL MINERAL SUNCREEN SPF40 50GRS</t>
  </si>
  <si>
    <t>BANORTE</t>
  </si>
  <si>
    <t>TRANSF-441</t>
  </si>
  <si>
    <t>ADU800131T10</t>
  </si>
  <si>
    <t>3M MEXICO SA DE CV</t>
  </si>
  <si>
    <t>TMM720509PYA</t>
  </si>
  <si>
    <t>FC313202-8768-45B0-A4F3-811A9F24890D</t>
  </si>
  <si>
    <t>0304CCCE-3BBC-49E6-A3A5-93B87701B5AF</t>
  </si>
  <si>
    <t>163682</t>
  </si>
  <si>
    <t>CERO RAYAS GRANDE AZUL CHAROLA, GUANTE UNIVERSAL MEDIANO, ETC.</t>
  </si>
  <si>
    <t>DONA METALICA</t>
  </si>
  <si>
    <t>ABARROTERA DEL DUERO S.A DE C.V.</t>
  </si>
  <si>
    <t>B4F9CA66-FC79-4216-8493-1D3A8CD421A3</t>
  </si>
  <si>
    <t>CA148CBB-F39F-4A33-8DFF-796915951154</t>
  </si>
  <si>
    <t>61841D1A-D61A-47AE-BDC0-A2C9D61FDA99</t>
  </si>
  <si>
    <t>D21FE18F-D91D-48F0-BC02-CC7E7BFE06FD</t>
  </si>
  <si>
    <t>8DEF0351-3A18-4AF5-A522-82B7C812F33C</t>
  </si>
  <si>
    <t>DDB9772C-05AD-4ECB-AE84-BFEE50C4202D</t>
  </si>
  <si>
    <t>10D0FEF7-22E5-43C2-8035-B9910E72138D</t>
  </si>
  <si>
    <t>47440A47-C6B7-45C4-8F56-B4FD611FAE2D</t>
  </si>
  <si>
    <t>BAA9604C-352B-4BAA-AEB3-A7ACFC8B6C65</t>
  </si>
  <si>
    <t>F2C0B5F7-AF94-457B-BF46-DBF9F9A31B1C</t>
  </si>
  <si>
    <t>082F33B1-6E17-4109-B10B-FA246D72F274</t>
  </si>
  <si>
    <t>8A205ECB-06E9-46C5-98F7-0EEC95484CFE</t>
  </si>
  <si>
    <t>BEB580FA-39E4-47EE-AB24-A50BFF863696</t>
  </si>
  <si>
    <t>6C22BE51-DE41-46FF-BBEB-301CDB6BABE9</t>
  </si>
  <si>
    <t>CE60D74C-9498-4702-821D-CB2A83211B8A</t>
  </si>
  <si>
    <t>AFD88E71-D2A1-4D6A-A99F-86FE5F5EC691</t>
  </si>
  <si>
    <t>268637A1-4367-4C67-AC6E-8434FCA10C6A</t>
  </si>
  <si>
    <t>EA08A0DC-47BD-4ACB-B95F-C548005C3FA9</t>
  </si>
  <si>
    <t>4A9C0778-09B5-4228-87E5-794D94F781BD</t>
  </si>
  <si>
    <t>5096BD64-E668-47B4-8E68-91EEED14C047</t>
  </si>
  <si>
    <t>3828FB7B-8E6F-4D90-B118-C21EC1B35DFC</t>
  </si>
  <si>
    <t>2A202075-1351-43EE-A9F6-9AB833BD2728</t>
  </si>
  <si>
    <t>D5E01906-3887-497D-B6C2-817CEDB16B84</t>
  </si>
  <si>
    <t>F5EC9FBC-1130-439E-B0E8-E21BF7749360</t>
  </si>
  <si>
    <t>1D67E824-0776-4D8B-B94B-A131675693EF</t>
  </si>
  <si>
    <t>E19899FE-0D4E-41BD-9B94-B47291CE27D5</t>
  </si>
  <si>
    <t>2DACE1D9-5D0C-4AA5-82F2-D8A4F4F6A404</t>
  </si>
  <si>
    <t>73085C88-7705-4D9E-ADFD-B86933F5D09D</t>
  </si>
  <si>
    <t>58CE8487-0A95-4377-8F64-65AA0DF79786</t>
  </si>
  <si>
    <t>73E22113-4D91-4D89-807D-64C1F17B3430</t>
  </si>
  <si>
    <t>6CBF7478-1CA0-4520-AFC4-25457E31B68D</t>
  </si>
  <si>
    <t>3F9BC57D-B446-48D7-94B0-7DA663C01DCF</t>
  </si>
  <si>
    <t>01E55DFE-D6D7-4E71-86C4-225B8C7A1F33</t>
  </si>
  <si>
    <t>72F38BA1-D095-4DA3-8BAD-EA4928D1A966</t>
  </si>
  <si>
    <t>920EE207-095F-4B49-84C8-ABC7313AD8D7</t>
  </si>
  <si>
    <t xml:space="preserve">ClaveProdServ : 12161902  Cantidad :             3.00  valorUnitario :                 98.09  Importe :            294.26  Descripción : DET LIQ 1-2-3 MULTIUSOS ANTIBACT    7/LT
ClaveProdServ : 47131807  Cantidad :             8.00  valorUnitario :                352.55  Importe :           2820.41  Descripción : BLANQ CLORALEX MASCOTAS         6/3.75LT
ClaveProdServ : 12161902  Cantidad :             5.00  valorUnitario :                155.53  Importe :            777.63  Descripción : DET CLORALEX FRESCURA NATURAL   10/900GR
ClaveProdServ : 47131807  Cantidad :            20.00  valorUnitario :                183.38  Importe :           3667.59  Descripción : BLANQ CLOROX ROPA BLANCO INTENSO15/930ML
ClaveProdServ : 12161905  Cantidad :             5.00  valorUnitario :                165.40  Importe :            826.98  Descripción : SV DOWNY LE FLORAL              12/600ML
ClaveProdServ : 47131810  Cantidad :            15.00  valorUnitario :                219.47  Importe :           3292.11  Descripción : LT LIQ PINOL EFICAZ  LIMON      12/750ML
ClaveProdServ : 47131810  Cantidad :            10.00  valorUnitario :                219.47  Importe :           2194.74  Descripción : LT LIQ PINOL EFICAZ  MANZANA    12/750ML
ClaveProdServ : 12161905  Cantidad :            20.00  valorUnitario :                254.88  Importe :           5097.59  Descripción : SV ENSUEÑO MAX ZER ENJ BEBE      9/1.5LT
ClaveProdServ : 12161905  Cantidad :            20.00  valorUnitario :                154.80  Importe :           3096.03  Descripción : SV ENSUEÑO FRES/PRIM COLOR PLUS 12/850ML
ClaveProdServ : 47131801  Cantidad :             5.00  valorUnitario :                120.03  Importe :            600.17  Descripción : LP FLASH BRISA MARINA           20/500ML
ClaveProdServ : 47131829  Cantidad :            15.00  valorUnitario :                367.32  Importe :           5509.78  Descripción : LPB HARPIC POWER ULTRA          12/750ML
ClaveProdServ : 47131829  Cantidad :             5.00  valorUnitario :                367.43  Importe :           1837.16  Descripción : PAST HARPIC POWER PLUS           36/35GR
ClaveProdServ : 47131829  Cantidad :            15.00  valorUnitario :                271.99  Importe :           4079.87  Descripción : LPB HARPIC POWER PLUS           12/500ML
ClaveProdServ : 53131627  Cantidad :            30.00  valorUnitario :                249.31  Importe :           7479.31  Descripción : JT LIQ LIRIO C&amp;P COCO           12/500ML
ClaveProdServ : 53131627  Cantidad :            30.00  valorUnitario :                249.31  Importe :           7479.31  Descripción : JT LIQ LIRIO C&amp;P GRANADA        12/500ML
ClaveProdServ : 53131627  Cantidad :            18.00  valorUnitario :                254.91  Importe :           4588.45  Descripción : JT LIQ LIRIO C&amp;P KIWI           12/500ML
ClaveProdServ : 12161902  Cantidad :            15.00  valorUnitario :                375.58  Importe :           5633.66  Descripción : DET LIQ MAS COLOR RENUEVA Y FLO 4/4.65LT
ClaveProdServ : 12161902  Cantidad :             8.00  valorUnitario :                259.11  Importe :           2072.90  Descripción : DET ACE NATURALS                24/500GR
ClaveProdServ : 12161902  Cantidad :            20.00  valorUnitario :                153.49  Importe :           3069.83  Descripción : DET LIQ MAS COLOR RENUEVA Y FLOR 8/830ML
ClaveProdServ : 12161902  Cantidad :            20.00  valorUnitario :                165.36  Importe :           3307.24  Descripción : DET LIQ PERSIL ALTA HIGIENE      8/830ML
ClaveProdServ : 47131801  Cantidad :            35.00  valorUnitario :                115.52  Importe :           4043.10  Descripción : LP POETT ALEGRA TU DÍA          12/900ML
ClaveProdServ : 47131801  Cantidad :            25.00  valorUnitario :                115.52  Importe :           2887.93  Descripción : LP POETT BEBE                   12/900ML
ClaveProdServ : 47131801  Cantidad :            30.00  valorUnitario :                115.52  Importe :           3465.52  Descripción : LP POETT INSPIRACION TROPICAL   12/900ML
ClaveProdServ : 47131816  Cantidad :             3.00  valorUnitario :                261.48  Importe :            784.45  Descripción : AR RENUZIT LOVELY LAVENDER      12/198GR
ClaveProdServ : 12161905  Cantidad :             5.00  valorUnitario :                147.89  Importe :            739.44  Descripción : SV SUAVITEL A/P S/E FRES/PRIMAV 18/300ML
ClaveProdServ : 12161905  Cantidad :             6.00  valorUnitario :                281.35  Importe :           1688.07  Descripción : SV SUAVITEL DESINFECTANTE       12/750ML
ClaveProdServ : 12161902  Cantidad :            50.00  valorUnitario :                175.30  Importe :           8765.09  Descripción : DET UTIL MULTIUSOS+100GR GRATIS    10/KG
ClaveProdServ : 47131807  Cantidad :            15.00  valorUnitario :                434.22  Importe :           6513.36  Descripción : BLANQ VANISH QUITA MANCHAS      8/1.75LT
ClaveProdServ : 47131816  Cantidad :             6.00  valorUnitario :                225.19  Importe :           1351.16  Descripción : AR AIRWICK AER MAGNOLIA/CHERRY  12/226GR
ClaveProdServ : 47131807  Cantidad :            10.00  valorUnitario :                434.22  Importe :           4342.24  Descripción : BLANQ VANISH WHITE               8/1.7LT
ClaveProdServ : 47131801  Cantidad :            22.00  valorUnitario :                209.97  Importe :           4619.43  Descripción : LP BREF AZUL FRESCURA              15/LT
ClaveProdServ : 47131801  Cantidad :            15.00  valorUnitario :                227.30  Importe :           3409.53  Descripción : LP POETT PRIMAVERA                 6/4LT
ClaveProdServ : 47131816  Cantidad :             7.00  valorUnitario :                225.75  Importe :           1580.25  Descripción : AR AIRWICK AER ACQUAMARINA      12/226GR
ClaveProdServ : 12161902  Cantidad :             5.00  valorUnitario :                194.09  Importe :            970.43  Descripción : DET LIQ ARIEL REVITACOLOR        9/800ML
ClaveProdServ : 47131807  Cantidad :            80.00  valorUnitario :                134.97  Importe :          10797.25  Descripción : BLANQ BLANCATEL FAMILIAR        6/3.75LT
ClaveProdServ : 47131801  Cantidad :            37.00  valorUnitario :                209.97  Importe :           7769.04  Descripción : LP BREF VERDE BRILLANTE PINO       15/LT
ClaveProdServ : 47131807  Cantidad :            40.00  valorUnitario :                 75.79  Importe :           3031.72  Descripción : BLANQ CLARASOL                     12/LT
</t>
  </si>
  <si>
    <t xml:space="preserve">ClaveProdServ : 53131615  Cantidad :            11.00  valorUnitario :                279.58  Importe :           3075.35  Descripción : TF SABA BUENAS NOCHES C/A+6PZ     6/24PZ
</t>
  </si>
  <si>
    <t xml:space="preserve">ClaveProdServ : 53131613  Cantidad :             6.00  valorUnitario :                627.48  Importe :           3764.90  Descripción : PF CR LUBRIDERM PIEL NORMAL     12/400ML
ClaveProdServ : 53131613  Cantidad :             5.00  valorUnitario :                627.48  Importe :           3137.41  Descripción : PF CR LUBRIDERM PIEL SECA       12/400ML
ClaveProdServ : 53131613  Cantidad :             6.00  valorUnitario :                209.48  Importe :           1256.90  Descripción : PF CR LUBRIDERM REP INTENSIVA   12/120ML
ClaveProdServ : 53131606  Cantidad :             5.00  valorUnitario :                349.32  Importe :           1746.59  Descripción : DS ANT SPEED-S R-ON 24/7 COOL N 8/6/30ML
</t>
  </si>
  <si>
    <t xml:space="preserve">ClaveProdServ : 53131628  Cantidad :            50.00  valorUnitario :                282.64  Importe :          14132.04  Descripción : SH CAPRICE NAT ACEITE HERBAL    12/760ML
</t>
  </si>
  <si>
    <t xml:space="preserve">ClaveProdServ : 14111705  Cantidad :            60.00  valorUnitario :                253.31  Importe :          15198.62  Descripción : SVT ADORABLE                    12/450PZ
ClaveProdServ : 14111705  Cantidad :             6.00  valorUnitario :                275.33  Importe :           1651.97  Descripción : SVT HORTENSIA SUPREME           12/400PZ
ClaveProdServ : 50202207  Cantidad :             2.00  valorUnitario :                403.64  Importe :            807.28  Descripción : MEZCLA JACK DANIELS MANZANA     24/350ML
ClaveProdServ : 52151502  Cantidad :            70.00  valorUnitario :                151.23  Importe :          10586.29  Descripción : DES CHAROLA#66 JAGUAR TERMICA    10/50PZ
ClaveProdServ : 14111705  Cantidad :            12.00  valorUnitario :                281.17  Importe :           3374.07  Descripción : SVT VELVET                      48/100PZ
ClaveProdServ : 10191509  Cantidad :            20.00  valorUnitario :                446.00  Importe :           8920.00  Descripción : INS VAPE MAT LAMINITAS            8/72PZ
ClaveProdServ : 53131615  Cantidad :            30.00  valorUnitario :                111.44  Importe :           3343.19  Descripción : TF ALWAYS PROTEC DIA SUAVE  C/A   8/10PZ
ClaveProdServ : 50202309  Cantidad :            25.00  valorUnitario :                118.31  Importe :           2957.76  Descripción : ENERG AMPER                     12/473ML
ClaveProdServ : 14111705  Cantidad :            60.00  valorUnitario :                318.25  Importe :          19095.00  Descripción : SVTOALLA  BIG QUALITY 180HD         24PZ
ClaveProdServ : 50202207  Cantidad :             8.00  valorUnitario :                249.33  Importe :           1994.62  Descripción : MEZCLA CABRITO MIX              24/355ML
ClaveProdServ : 50202206  Cantidad :             6.00  valorUnitario :                637.65  Importe :           3825.88  Descripción : TEQ CABRITO REP+PACHA 250ML      6/750ML
ClaveProdServ : 53131624  Cantidad :            11.00  valorUnitario :                194.54  Importe :           2139.97  Descripción : BB TOALL HUM CHICOLASTIC VIAJERO 24/48PZ
ClaveProdServ : 50202207  Cantidad :             6.00  valorUnitario :                538.01  Importe :           3228.05  Descripción : ROMP ESMERALDA 12/500ML
ClaveProdServ : 14111705  Cantidad :            10.00  valorUnitario :                284.56  Importe :           2845.60  Descripción : SVT HORTENSIA  SUPREME          24/200PZ
</t>
  </si>
  <si>
    <t xml:space="preserve">ClaveProdServ : 47131810  Cantidad :            70.00  valorUnitario :                168.89  Importe :          11822.29  Descripción : LT LIQ AXION LIMON+3PZ GRATIS   12/400ML
</t>
  </si>
  <si>
    <t xml:space="preserve">ClaveProdServ : 53131628  Cantidad :             6.00  valorUnitario :                324.77  Importe :           1948.62  Descripción : SH CAPRICE 2EN1 FUERZA          12/750ML
ClaveProdServ : 53131628  Cantidad :             6.00  valorUnitario :                324.77  Importe :           1948.62  Descripción : SH CAPRICE ESP BRILLO/CRISTAL   12/750ML
ClaveProdServ : 53131628  Cantidad :             6.00  valorUnitario :                324.77  Importe :           1948.63  Descripción : SH CAPRICE ESP FUERZA/CRECIMIEN 12/750ML
ClaveProdServ : 53131628  Cantidad :             6.00  valorUnitario :                321.41  Importe :           1928.48  Descripción : SH CAPRICE ESP HIDRATA/FUER UVA 12/750ML
</t>
  </si>
  <si>
    <t xml:space="preserve">ClaveProdServ : 12161902  Cantidad :            30.00  valorUnitario :                 98.09  Importe :           2942.59  Descripción : DET LIQ 1-2-3 FRESCA BLANCURA       7/LT
ClaveProdServ : 12161905  Cantidad :            10.00  valorUnitario :                165.40  Importe :           1653.97  Descripción : SV DOWNY LE FLORAL              12/600ML
ClaveProdServ : 12161905  Cantidad :            20.00  valorUnitario :                260.95  Importe :           5218.97  Descripción : SV ENSUEÑO MAX ZER ENJ FRES/PRIM 9/1.5LT
ClaveProdServ : 12161905  Cantidad :            15.00  valorUnitario :                319.94  Importe :           4799.09  Descripción : SV ENSUEÑO MAX ZER ENJ FRE/PRI 6/2.838LT
ClaveProdServ : 12161905  Cantidad :            15.00  valorUnitario :                319.94  Importe :           4799.09  Descripción : SV ENSUEÑO MAX ZER ENJ BEBE      6/2.8LT
ClaveProdServ : 12161905  Cantidad :            15.00  valorUnitario :                155.78  Importe :           2336.64  Descripción : SV ENSUEÑO FRES/VERAN COLOR PLUS12/850ML
ClaveProdServ : 47131829  Cantidad :             2.00  valorUnitario :                466.29  Importe :            932.57  Descripción : PAST FLASH LAVANDA               50/65GR
ClaveProdServ : 53131608  Cantidad :             1.00  valorUnitario :                287.66  Importe :            287.66  Descripción : JT LIRIO HOTELERO               200/20GR
ClaveProdServ : 47131825  Cantidad :             1.00  valorUnitario :                288.33  Importe :            288.33  Descripción : LP LYSOL DESINFECTANTE CITRUS   14/820ML
ClaveProdServ : 47131830  Cantidad :             2.00  valorUnitario :                609.35  Importe :           1218.69  Descripción : LPM  3EN1  ACEITE ROJO          12/480ML
ClaveProdServ : 12161902  Cantidad :             5.00  valorUnitario :                170.22  Importe :            851.08  Descripción : DET MAESTRO LIMPIO MULTIUSOS    15/500GR
ClaveProdServ : 12161902  Cantidad :            21.00  valorUnitario :                153.49  Importe :           3223.32  Descripción : DET LIQ MAS COLOR RENUEVA Y FLOR 8/830ML
ClaveProdServ : 47131801  Cantidad :            20.00  valorUnitario :                141.60  Importe :           2831.90  Descripción : LP POETT ESPIRITU PLAY           8/1.8LT
ClaveProdServ : 47131801  Cantidad :            20.00  valorUnitario :                141.60  Importe :           2831.90  Descripción : LP POETT BEBE               8/1.8LT
ClaveProdServ : 47131816  Cantidad :             5.00  valorUnitario :                261.48  Importe :           1307.41  Descripción : AR RENUZIT FOREVER RASPBERRY    12/198GR
ClaveProdServ : 53131608  Cantidad :             2.00  valorUnitario :                483.74  Importe :            967.48  Descripción : JT SAVILE COCO                  72/150GR
ClaveProdServ : 12161902  Cantidad :            22.00  valorUnitario :                177.96  Importe :           3915.05  Descripción : DET UTIL MULTIUSOS                 5/2KG
ClaveProdServ : 12161902  Cantidad :            20.00  valorUnitario :                183.27  Importe :           3665.34  Descripción : DET UTIL MULTIUSOS+50GR GRATIS  20/500GR
ClaveProdServ : 47131816  Cantidad :             1.00  valorUnitario :                247.61  Importe :            247.61  Descripción : AR AIRWICK STICK UPS CITRUS      24/70GR
ClaveProdServ : 12161902  Cantidad :             5.00  valorUnitario :                185.72  Importe :            928.58  Descripción : DET UTIL MULTIUSOS              40/250GR
ClaveProdServ : 12161905  Cantidad :            60.00  valorUnitario :                165.19  Importe :           9911.36  Descripción : SV DOWNY L/E FLORAL+3 GRATIS     9/800ML
ClaveProdServ : 47131801  Cantidad :            20.00  valorUnitario :                119.61  Importe :           2392.24  Descripción : LP FLASH BRISA MARINA              12/LT
ClaveProdServ : 47131825  Cantidad :             5.00  valorUnitario :                538.47  Importe :           2692.33  Descripción : LPB AJAX BICLORO                24/582GR
ClaveProdServ : 12161902  Cantidad :            15.00  valorUnitario :                160.97  Importe :           2414.48  Descripción : DET BLANCATEL FLORAL POLVO      12/800GR
ClaveProdServ : 12161902  Cantidad :             4.00  valorUnitario :                176.62  Importe :            706.48  Descripción : DET LIQ BOLD 3 FLORES AMORES    12/800ML
ClaveProdServ : 47131807  Cantidad :             5.00  valorUnitario :                 84.03  Importe :            420.13  Descripción : BLANQ CLARASOL                  24/500ML
ClaveProdServ : 47131807  Cantidad :            40.00  valorUnitario :                122.44  Importe :           4897.59  Descripción : BLANQ CLORALEX RENDIDOR GEL     12/950ML
ClaveProdServ : 12161905  Cantidad :             5.00  valorUnitario :                309.03  Importe :           1545.13  Descripción : SV DOWNY L/E BRISA FRESCA        9/1.4LT
</t>
  </si>
  <si>
    <t xml:space="preserve">ClaveProdServ : 12161902  Cantidad :            45.00  valorUnitario :                211.55  Importe :           9519.58  Descripción : DET LIQ VEL ROSITA REGULAR      12/450ML
</t>
  </si>
  <si>
    <t xml:space="preserve">ClaveProdServ : 53131606  Cantidad :             2.00  valorUnitario :                287.12  Importe :            574.24  Descripción : DS ANT REXONA AER V8 TUNING HOM 12/150ML
</t>
  </si>
  <si>
    <t xml:space="preserve">ClaveProdServ : 14111705  Cantidad :            30.00  valorUnitario :                154.79  Importe :           4643.79  Descripción : SVT ADORABLE                    24/125PZ
ClaveProdServ : 53131624  Cantidad :             4.00  valorUnitario :                657.40  Importe :           2629.59  Descripción : BB TOALL HUM DODYS             4/12/50PZ
ClaveProdServ : 50202206  Cantidad :             2.00  valorUnitario :               1900.26  Importe :           3800.52  Descripción : TEQ JIMADOR REPOSADO 100% AGAVE 12/700ML
ClaveProdServ : 50202206  Cantidad :             1.00  valorUnitario :               5251.17  Importe :           5251.17  Descripción : TEQ HERRADURA REPOSADO          12/950ML
ClaveProdServ : 14111704  Cantidad :             9.00  valorUnitario :                288.16  Importe :           2593.47  Descripción : HIG HORTENSIA SUPREME 204HD     24/4ROLL
ClaveProdServ : 14111705  Cantidad :             6.00  valorUnitario :                180.78  Importe :           1084.66  Descripción : SVTOALLA IRIS 50HD                 8/3PZ
ClaveProdServ : 50202207  Cantidad :             2.00  valorUnitario :                403.66  Importe :            807.31  Descripción : MEZCLA JACK DANIELS MINERAL     24/350ML
ClaveProdServ : 14111705  Cantidad :            10.00  valorUnitario :                325.23  Importe :           3252.33  Descripción : SVT LYS                         12/500PZ
ClaveProdServ : 14111705  Cantidad :            29.00  valorUnitario :                163.83  Importe :           4751.00  Descripción : SVTOALLA ADORABLE 50HD             8/3PZ
ClaveProdServ : 14111705  Cantidad :            20.00  valorUnitario :                295.07  Importe :           5901.36  Descripción : SVT VELVET                      24/220PZ
ClaveProdServ : 14111705  Cantidad :            15.00  valorUnitario :                278.25  Importe :           4173.75  Descripción : SVT VOGUE                       48/100PZ
ClaveProdServ : 14111705  Cantidad :            20.00  valorUnitario :                249.50  Importe :           4990.00  Descripción : SVT VOGUE                       12/380PZ
ClaveProdServ : 14111705  Cantidad :            20.00  valorUnitario :                126.86  Importe :           2537.24  Descripción : SVTOALLA VOGUE 3X2                 6/3PZ
ClaveProdServ : 53102306  Cantidad :             8.00  valorUnitario :                294.45  Importe :           2355.59  Descripción : PÑ AFFECTIVE UNITALLA             6/10PZ
ClaveProdServ : 50202309  Cantidad :            20.00  valorUnitario :                 91.96  Importe :           1839.14  Descripción : BEB GATORADE CHUP LIMA/LIMON        6/LT
ClaveProdServ : 53131615  Cantidad :            15.00  valorUnitario :                199.60  Importe :           2994.05  Descripción : TF ALWAYS NOCHES TRANQUILAS C/A   12/8PZ
ClaveProdServ : 50202309  Cantidad :            20.00  valorUnitario :                118.31  Importe :           2366.21  Descripción : ENERG AMPER BLUEBERRY ENERGY    12/473ML
ClaveProdServ : 50202309  Cantidad :            15.00  valorUnitario :                118.31  Importe :           1774.66  Descripción : ENERG AMPER PREDATOR ENERGY     12/473ML
ClaveProdServ : 50202309  Cantidad :            15.00  valorUnitario :                118.31  Importe :           1774.66  Descripción : ENERG AMPER SPEED ENERGY        12/473ML
ClaveProdServ : 50202309  Cantidad :             4.00  valorUnitario :                293.54  Importe :           1174.17  Descripción : ENERG BOOST SLEEK               24/235ML
ClaveProdServ : 50202206  Cantidad :             2.00  valorUnitario :               1158.72  Importe :           2317.43  Descripción : RON CAPTAIN MORGAN ORIGINAL     12/700ML
</t>
  </si>
  <si>
    <t xml:space="preserve">ClaveProdServ : 50202311  Cantidad :            20.00  valorUnitario :                587.05  Importe :          11740.92  Descripción : CP CHOCOMILK ENRIQ BOLSA        40/160GR
ClaveProdServ : 50181905  Cantidad :            20.00  valorUnitario :                325.27  Importe :           6505.37  Descripción : GALL GAMESA EMPERADOR COMBINADO 12/382GR
ClaveProdServ : 50181905  Cantidad :             5.00  valorUnitario :                131.22  Importe :            656.11  Descripción : GALL GAMESA EMPERADOR VAINILLA   16/91GR
ClaveProdServ : 50181905  Cantidad :             7.00  valorUnitario :                261.59  Importe :           1831.15  Descripción : GALL GAMESA MARINAS BETUNADAS       6/KG
ClaveProdServ : 50221200  Cantidad :             5.00  valorUnitario :               1095.78  Importe :           5478.89  Descripción : CER ALL BRAN PASAS              21/490GR
ClaveProdServ : 50221202  Cantidad :            10.00  valorUnitario :                189.39  Importe :           1893.89  Descripción : CER BAR RICE KRISPIES MEGA       32/37GR
ClaveProdServ : 50221202  Cantidad :             5.00  valorUnitario :                189.39  Importe :            946.94  Descripción : CER BAR CHOCO KRISPIS MEGA       32/37GR
ClaveProdServ : 50221200  Cantidad :             5.00  valorUnitario :                780.94  Importe :           3904.72  Descripción : CER CHOCO KRISPIS               21/450GR
ClaveProdServ : 50221100  Cantidad :             2.00  valorUnitario :                779.32  Importe :           1558.63  Descripción : PAN MOLIDO CORN FLAKES          52/160GR
ClaveProdServ : 50151513  Cantidad :            25.00  valorUnitario :                424.25  Importe :          10606.25  Descripción : AC MACEITE MAIZ                 12/900ML
ClaveProdServ : 50192401  Cantidad :            15.00  valorUnitario :                415.26  Importe :           6228.90  Descripción : MERM MCCORMICK FRESA+30GR GRAT  24/240GR
ClaveProdServ : 50466800  Cantidad :            37.00  valorUnitario :                156.51  Importe :           5790.87  Descripción : VEG ELOTE DEL MONTE             24/225GR
ClaveProdServ : 50171832  Cantidad :             8.00  valorUnitario :                194.01  Importe :           1552.08  Descripción : MOST MCCORMICK #4               24/115GR
ClaveProdServ : 50201706  Cantidad :            30.00  valorUnitario :                207.26  Importe :           6217.80  Descripción : CAF NESCAFE CAFE DE OLLA         12/46GR
ClaveProdServ : 50201706  Cantidad :            12.00  valorUnitario :                490.02  Importe :           5880.24  Descripción : CAF NESCAFE DOLCA                15/80GR
ClaveProdServ : 50131700  Cantidad :            15.00  valorUnitario :                417.60  Importe :           6264.00  Descripción : LCH LECHERA SIRVE/FACIL ORIGINA 18/335GR
ClaveProdServ : 50221200  Cantidad :             4.00  valorUnitario :                365.30  Importe :           1461.19  Descripción : CER TRIX NESTLE                 20/230GR
ClaveProdServ : 50131704  Cantidad :             6.00  valorUnitario :               1009.27  Importe :           6055.62  Descripción : LCH POLV NIDO FORTICRECE LATA   12/720GR
ClaveProdServ : 50221100  Cantidad :           100.00  valorUnitario :                230.42  Importe :          23042.00  Descripción : GRAN ARR PROGRESO SUPER EXTRA      10/KG
ClaveProdServ : 50221002  Cantidad :             1.00  valorUnitario :                122.01  Importe :            122.01  Descripción : HAR TALPITA EXTRA FINA             10/KG
ClaveProdServ : 50202300  Cantidad :            39.00  valorUnitario :                135.66  Importe :           5290.55  Descripción : AGUA VITALOE CON SABILA         12/500ML
ClaveProdServ : 50221200  Cantidad :             5.00  valorUnitario :                222.69  Importe :           1113.43  Descripción : CER CHOCO KRISPIS                50/38GR
ClaveProdServ : 50466800  Cantidad :            10.00  valorUnitario :                160.08  Importe :           1600.80  Descripción : VEG ENS VERDURAS DEL MONTE      24/215GR
ClaveProdServ : 50161511  Cantidad :             1.00  valorUnitario :                532.50  Importe :            532.50  Descripción : CM DON GUSTAVO 12/540GR
ClaveProdServ : 50171800  Cantidad :             5.00  valorUnitario :                359.05  Importe :           1795.25  Descripción : SSA EL PATO CHILE ADOBADO       48/225GR
ClaveProdServ : 50171800  Cantidad :            15.00  valorUnitario :                352.09  Importe :           5281.35  Descripción : SSA EL PATO CHILE FRESCO        48/225GR
ClaveProdServ : 50171800  Cantidad :            10.00  valorUnitario :                359.05  Importe :           3590.50  Descripción : SSA HABANERA EL PATO            48/225GR
ClaveProdServ : 50181905  Cantidad :            14.00  valorUnitario :                305.81  Importe :           4281.28  Descripción : GALL GAMESA CHOKIS              12/285GR
</t>
  </si>
  <si>
    <t xml:space="preserve">ClaveProdServ : 12161902  Cantidad :            60.00  valorUnitario :                138.97  Importe :           8338.45  Descripción : DET 1-2-3 MULTIUSOS                 10KG
ClaveProdServ : 47131807  Cantidad :            30.00  valorUnitario :                175.70  Importe :           5270.95  Descripción : BLANQ CLORALEX CONCENTRADO GEL  15/600ML
ClaveProdServ : 47131807  Cantidad :           100.00  valorUnitario :                115.47  Importe :          11546.55  Descripción : BLANQ CLORALEX RENDIDOR         12/950M
ClaveProdServ : 47131807  Cantidad :            20.00  valorUnitario :                285.47  Importe :           5709.31  Descripción : BLANQ CLORALEX CONCENTRADO GEL  15/950ML
ClaveProdServ : 47131807  Cantidad :           100.00  valorUnitario :                160.46  Importe :          16045.70  Descripción : BLANQ CLOROX                     6/3.8LT
ClaveProdServ : 12161905  Cantidad :            10.00  valorUnitario :                307.43  Importe :           3074.31  Descripción : SV DOWNY L/E FLORAL              9/1.4LT
ClaveProdServ : 12161905  Cantidad :             5.00  valorUnitario :                165.40  Importe :            826.98  Descripción : SV DOWNY LE FLORAL              12/600ML
ClaveProdServ : 12161905  Cantidad :            20.00  valorUnitario :                143.91  Importe :           2878.10  Descripción : SV DOWNY L/E TANGO PASSION       9/750ML
ClaveProdServ : 47131825  Cantidad :             8.00  valorUnitario :                395.26  Importe :           3162.06  Descripción : LPCO EASY OFF PASTA REGULAR     12/238GR
ClaveProdServ : 47131810  Cantidad :            10.00  valorUnitario :                229.35  Importe :           2293.53  Descripción : LT LIQ EFICAZ PINOL FRUTOS ROJOS12/750ML
ClaveProdServ : 12161905  Cantidad :             6.00  valorUnitario :                106.55  Importe :            639.31  Descripción : SV ENSUEÑO MAX ZERO E R/VIOLETA 12/450ML
ClaveProdServ : 12161902  Cantidad :             5.00  valorUnitario :                187.13  Importe :            935.65  Descripción : DET LIQ ACE UNO PARA TODO        9/800ML
ClaveProdServ : 12161905  Cantidad :             6.00  valorUnitario :                107.11  Importe :            642.67  Descripción : SV ENSUEÑO Z/E FRES/PRIM        12/450ML
ClaveProdServ : 53131608  Cantidad :             1.00  valorUnitario :                287.66  Importe :            287.66  Descripción : JT LIRIO HOTELERO               200/20GR
ClaveProdServ : 53131608  Cantidad :            10.00  valorUnitario :                492.03  Importe :           4920.34  Descripción : JT LIRIO C&amp;P COCO               50/200GR
ClaveProdServ : 12161902  Cantidad :            10.00  valorUnitario :                188.51  Importe :           1885.09  Descripción : DET MAESTRO LIMPIO REGULAR          10KG
ClaveProdServ : 01010101  Cantidad :            10.00  valorUnitario :                347.78  Importe :           3477.84  Descripción : DET VIVA REGULAR                24/850GR
ClaveProdServ : 12161902  Cantidad :            60.00  valorUnitario :                152.59  Importe :           9155.17  Descripción : DET LIQ MAS OSCURA               8/830ML
ClaveProdServ : 12161902  Cantidad :             5.00  valorUnitario :                194.09  Importe :            970.43  Descripción : DET LIQ ARIEL REVITACOLOR        9/800ML
ClaveProdServ : 47131807  Cantidad :            30.00  valorUnitario :                137.71  Importe :           4131.21  Descripción : BLANQ BLANCATEL FLORAL           6/3.7LT
ClaveProdServ : 47131801  Cantidad :             3.00  valorUnitario :                121.94  Importe :            365.82  Descripción : LP BRASSO FRUTAS DEL BOSQUE     12/900ML
ClaveProdServ : 47131801  Cantidad :             4.00  valorUnitario :                121.94  Importe :            487.76  Descripción : LP BRASSO SENSACION FRUTAL      12/900ML
ClaveProdServ : 47131801  Cantidad :            46.00  valorUnitario :                209.97  Importe :           9658.81  Descripción : LP BREF AZUL FRESCURA              15/LT
</t>
  </si>
  <si>
    <t xml:space="preserve">ClaveProdServ : 53131628  Cantidad :            15.00  valorUnitario :                324.77  Importe :           4871.56  Descripción : SH CAPRICE 2EN1 FUERZA          12/750ML
ClaveProdServ : 53131628  Cantidad :            15.00  valorUnitario :                389.09  Importe :           5836.41  Descripción : SH CAPRICE CONTROL CASPA SUAVID 12/750ML
</t>
  </si>
  <si>
    <t xml:space="preserve">ClaveProdServ : 53131628  Cantidad :            40.00  valorUnitario :                282.64  Importe :          11305.63  Descripción : SH CAPRICE NAT MANZANA          12/760ML
</t>
  </si>
  <si>
    <t xml:space="preserve">ClaveProdServ : 47131801  Cantidad :            60.00  valorUnitario :                232.14  Importe :          13928.52  Descripción : LP FABULOSO PASION FRUTAS          12/LT
</t>
  </si>
  <si>
    <t xml:space="preserve">ClaveProdServ : 53131628  Cantidad :             6.00  valorUnitario :                442.66  Importe :           2655.93  Descripción : SH H&amp;S LIMPIEZA RENOVADORA      12/375ML
</t>
  </si>
  <si>
    <t xml:space="preserve">ClaveProdServ : 14111704  Cantidad :            50.00  valorUnitario :                332.76  Importe :          16637.93  Descripción : HIG ADORABLE 360HD+4PAQ GRATIS  20/4ROLL
ClaveProdServ : 14111705  Cantidad :            10.00  valorUnitario :                283.06  Importe :           2830.60  Descripción : SVT HORTENSIA  SUPREME          24/200PZ
ClaveProdServ : 14111705  Cantidad :            10.00  valorUnitario :                275.00  Importe :           2750.00  Descripción : SVT HORTENSIA SUPREME           12/400PZ
ClaveProdServ : 14111705  Cantidad :            10.00  valorUnitario :                277.96  Importe :           2779.57  Descripción : SVTOALL HORTENCIA 70HD              24PZ
ClaveProdServ : 14111704  Cantidad :            30.00  valorUnitario :                309.66  Importe :           9289.66  Descripción : HIG HORTENSIA SUPREME 600HD     12/4ROLL
ClaveProdServ : 14111704  Cantidad :            10.00  valorUnitario :                199.94  Importe :           1999.40  Descripción : HIG IRIS 160HD                  24/4ROLL
ClaveProdServ : 14111705  Cantidad :            40.00  valorUnitario :                180.78  Importe :           7231.03  Descripción : SVTOALLA IRIS 50HD                 8/3PZ
ClaveProdServ : 14111705  Cantidad :            30.00  valorUnitario :                264.02  Importe :           7920.52  Descripción : SVT ADORABLE                    24/220PZ
ClaveProdServ : 50202207  Cantidad :             5.00  valorUnitario :                290.88  Importe :           1454.40  Descripción : MEZCLA NEW MIX VAMPIRO          24/350ML
ClaveProdServ : 10121800  Cantidad :             6.00  valorUnitario :                707.90  Importe :           4247.38  Descripción : MASC PEDIGREE CACHORRO            10/2KG
ClaveProdServ : 48102108  Cantidad :             2.00  valorUnitario :                587.73  Importe :           1175.45  Descripción : EMP ALUMINIO REYNOLDS            24/7.6M
ClaveProdServ : 14111705  Cantidad :            10.00  valorUnitario :                281.17  Importe :           2811.72  Descripción : SVT VELVET                      48/100PZ
ClaveProdServ : 14111705  Cantidad :            20.00  valorUnitario :                296.49  Importe :           5929.83  Descripción : SVT VELVET                      12/450PZ
ClaveProdServ : 14111705  Cantidad :            20.00  valorUnitario :                132.78  Importe :           2655.52  Descripción : SVTOALLA VOGUE                      15PZ
ClaveProdServ : 14111705  Cantidad :            15.00  valorUnitario :                126.86  Importe :           1902.93  Descripción : SVTOALLA VOGUE 3X2                 6/3PZ
ClaveProdServ : 10191509  Cantidad :            40.00  valorUnitario :                373.66  Importe :          14946.55  Descripción : INS BAYGON CASA Y JARDIN        12/400ML
ClaveProdServ : 10191509  Cantidad :            20.00  valorUnitario :                307.77  Importe :           6155.34  Descripción : INS BAYGON PODER MORTAL         12/400ML
ClaveProdServ : 47131825  Cantidad :             5.00  valorUnitario :                375.80  Importe :           1879.01  Descripción : AR CIF AER ANTIBACTERIAL        12/150ML
ClaveProdServ : 50202206  Cantidad :             2.00  valorUnitario :               1448.33  Importe :           2896.66  Descripción : TEQ JIMADOR REPOSADO            24/200ML
ClaveProdServ : 50202207  Cantidad :             3.00  valorUnitario :                915.24  Importe :           2745.72  Descripción : ROMP ESMERALDA 12/960ML
ClaveProdServ : 14111704  Cantidad :            30.00  valorUnitario :                236.54  Importe :           7096.29  Descripción : HIG BIG QUALITY 400HD           12/4ROLL
</t>
  </si>
  <si>
    <t xml:space="preserve">ClaveProdServ : 12161905  Cantidad :           200.00  valorUnitario :                171.52  Importe :          34303.46  Descripción : SV ENSUEÑO MAX Z/E FRE/PRIM + 150  12/LT
ClaveProdServ : 12161905  Cantidad :            30.00  valorUnitario :                171.54  Importe :           5146.29  Descripción : SV ENSUEÑO MAX ZER ENJ SENS/NATU12/850ML
ClaveProdServ : 12161905  Cantidad :            20.00  valorUnitario :                171.54  Importe :           3430.86  Descripción : SV ENSUEÑO ZER ENJ ALMENDRA/AVEN12/850ML
ClaveProdServ : 12161905  Cantidad :            80.00  valorUnitario :                171.52  Importe :          13721.38  Descripción : SV ENSUEÑO NATUREZA ARGAN+MANDA 12/850ML
ClaveProdServ : 12161905  Cantidad :            30.00  valorUnitario :                171.54  Importe :           5146.29  Descripción : SV ENSUEÑO NATUREZA LICHI+ARGAN 12/850ML
ClaveProdServ : 12161905  Cantidad :            50.00  valorUnitario :                171.54  Importe :           8577.16  Descripción : SV ENSUEÑO PEPINO/BAMBU         12/850ML
ClaveProdServ : 12161905  Cantidad :           100.00  valorUnitario :                171.54  Importe :          17154.31  Descripción : SV ENSUEÑO MAX ZER ENJ BEBE     12/850ML
ClaveProdServ : 12161905  Cantidad :            20.00  valorUnitario :                171.52  Importe :           3430.34  Descripción : SV ENSUEÑO COCO C/KARITE ZERO E 12/850ML
ClaveProdServ : 12161905  Cantidad :            20.00  valorUnitario :                171.54  Importe :           3430.86  Descripción : SV ENSUEÑO MAX ZER ENJ FRE/ARMON12/850ML
ClaveProdServ : 12161905  Cantidad :            40.00  valorUnitario :                171.52  Importe :           6860.69  Descripción : SV ENSUEÑO MAX ZER ENJ FRES/VER 12/850ML
</t>
  </si>
  <si>
    <t xml:space="preserve">ClaveProdServ : 53131628  Cantidad :            10.00  valorUnitario :                387.08  Importe :           3870.75  Descripción : SH CAPRICE CONTROL CASPA LIMPIE 12/750ML
ClaveProdServ : 53131628  Cantidad :            10.00  valorUnitario :                389.09  Importe :           3890.94  Descripción : SH CAPRICE CONTROL CASPA SUAVID 12/750ML
ClaveProdServ : 53131628  Cantidad :            10.00  valorUnitario :                321.41  Importe :           3214.13  Descripción : SH CAPRICE ESP FUERZA ACTICERAM 12/750ML
ClaveProdServ : 53131628  Cantidad :            15.00  valorUnitario :                284.11  Importe :           4261.69  Descripción : SH CAPRICE NAT FRUTOS/AGUACOCO  12/760ML
</t>
  </si>
  <si>
    <t xml:space="preserve">ClaveProdServ : 47131801  Cantidad :            20.00  valorUnitario :                232.12  Importe :           4642.48  Descripción : LP FABULOSO CLORO                  12/LT
ClaveProdServ : 47131801  Cantidad :            15.00  valorUnitario :                233.34  Importe :           3500.12  Descripción : LP FABULOSO COMP MENTA REFRESCA 12/828ML
</t>
  </si>
  <si>
    <t xml:space="preserve">ClaveProdServ : 47131801  Cantidad :             8.00  valorUnitario :                261.69  Importe :           2093.49  Descripción : LP FABULOSO LAVANDA             24/500ML
ClaveProdServ : 47131801  Cantidad :             6.00  valorUnitario :                261.69  Importe :           1570.11  Descripción : LP FABULOSO MAR FRESCO          24/500ML
</t>
  </si>
  <si>
    <t xml:space="preserve">ClaveProdServ : 53131602  Cantidad :            15.00  valorUnitario :                 80.53  Importe :           1207.89  Descripción : EST GEL EGO ATTRACTION          12/200GR
ClaveProdServ : 53131606  Cantidad :             5.00  valorUnitario :                352.97  Importe :           1764.83  Descripción : DS ANT LADY S-S R-ON DD FLOR FRE8/6/30ML
</t>
  </si>
  <si>
    <t xml:space="preserve">ClaveProdServ : 50221002  Cantidad :            10.00  valorUnitario :                410.01  Importe :           4100.10  Descripción : HAR PASTEL BETTY CROCKER CH FUD 12/432GR
</t>
  </si>
  <si>
    <t xml:space="preserve">ClaveProdServ : 12161902  Cantidad :            17.00  valorUnitario :                 98.09  Importe :           1667.47  Descripción : DET LIQ 1-2-3 MULTIUSOS ANTIBACT    7/LT
ClaveProdServ : 47131807  Cantidad :            80.00  valorUnitario :                254.97  Importe :          20397.25  Descripción : BLANQ CLOROX ROPA COLOR          8/1.8LT
ClaveProdServ : 47131807  Cantidad :            15.00  valorUnitario :                183.38  Importe :           2750.69  Descripción : BLANQ CLOROX ROPA BLANCO INTENSO15/930ML
ClaveProdServ : 12161905  Cantidad :            10.00  valorUnitario :                309.03  Importe :           3090.26  Descripción : SV DOWNY L/E BRISA FRESCA        9/1.4LT
ClaveProdServ : 12161905  Cantidad :            10.00  valorUnitario :                307.43  Importe :           3074.31  Descripción : SV DOWNY L/E FLORAL              9/1.4LT
ClaveProdServ : 47131810  Cantidad :            10.00  valorUnitario :                228.49  Importe :           2284.91  Descripción : LT LIQ PINOL EFICAZ  LIMON      12/750ML
ClaveProdServ : 47131810  Cantidad :             6.00  valorUnitario :                228.49  Importe :           1370.95  Descripción : LT LIQ PINOL EFICAZ  MANZANA    12/750ML
ClaveProdServ : 12161905  Cantidad :            15.00  valorUnitario :                260.95  Importe :           3914.22  Descripción : SV ENSUEÑO MAX ZER ENJ FRES/PRIM 9/1.5LT
ClaveProdServ : 12161905  Cantidad :            20.00  valorUnitario :                319.94  Importe :           6398.79  Descripción : SV ENSUEÑO MAX ZER ENJ FRE/PRI 6/2.838LT
ClaveProdServ : 47131801  Cantidad :             5.00  valorUnitario :                124.78  Importe :            623.88  Descripción : LP FLASH LAVANDA                20/500ML
ClaveProdServ : 47131816  Cantidad :             5.00  valorUnitario :                225.75  Importe :           1128.75  Descripción : AR AIRWICK AER ACQUAMARINA      12/226GR
ClaveProdServ : 47131818  Cantidad :             4.00  valorUnitario :                476.43  Importe :           1905.71  Descripción : AR LYSOL DESINFECTANTE MULTIUSO 12/650ML
ClaveProdServ : 47131825  Cantidad :            10.00  valorUnitario :                288.33  Importe :           2883.25  Descripción : LP LYSOL DESINFECTANTE CITRUS   14/820ML
ClaveProdServ : 12161902  Cantidad :            40.00  valorUnitario :                153.50  Importe :           6140.00  Descripción : DET LIQ MAS COLOR RENUEVA Y FLOR 8/830ML
ClaveProdServ : 12161902  Cantidad :             6.00  valorUnitario :                153.50  Importe :            921.00  Descripción : DET LIQ MAS CUIDADO Y FRESCURA   8/830ML
ClaveProdServ : 12161902  Cantidad :            15.00  valorUnitario :                152.58  Importe :           2288.66  Descripción : DET LIQ MAS DELICADA             8/830ML
ClaveProdServ : 47131801  Cantidad :             3.00  valorUnitario :                205.92  Importe :            617.77  Descripción : LP PINOL AROMAS  MARINO         20/500ML
ClaveProdServ : 53131608  Cantidad :             1.00  valorUnitario :                483.74  Importe :            483.74  Descripción : JT SAVILE AGUA DE ROSAS         72/150GR
ClaveProdServ : 12161902  Cantidad :             5.00  valorUnitario :                436.54  Importe :           2182.71  Descripción : JL BLANQ VANISH PINK           4/12/68GR
ClaveProdServ : 47131807  Cantidad :             8.00  valorUnitario :                446.12  Importe :           3568.97  Descripción : BLANQ VANISH WHITE              14/900ML
ClaveProdServ : 47131825  Cantidad :             4.00  valorUnitario :                538.47  Importe :           2153.86  Descripción : LPB AJAX BICLORO                24/582GR
ClaveProdServ : 47131810  Cantidad :             5.00  valorUnitario :                769.90  Importe :           3849.48  Descripción : LT AXION PASTA LIMA LIMON       24/425GR
ClaveProdServ : 12161902  Cantidad :             4.00  valorUnitario :                176.62  Importe :            706.48  Descripción : DET LIQ BOLD 3 CARIÑITOS MAMA   12/800ML
ClaveProdServ : 47131801  Cantidad :             2.00  valorUnitario :                121.94  Importe :            243.88  Descripción : LP BRASSO FRUTAS DEL BOSQUE     12/900ML
ClaveProdServ : 47131801  Cantidad :             3.00  valorUnitario :                121.94  Importe :            365.82  Descripción : LP BRASSO SENSACION FRUTAL      12/900ML
ClaveProdServ : 47131807  Cantidad :             8.00  valorUnitario :                358.92  Importe :           2871.38  Descripción : BLANQ CLORALEX MASCOTAS         6/3.75LT
ClaveProdServ : 47131807  Cantidad :            20.00  valorUnitario :                122.44  Importe :           2448.79  Descripción : BLANQ CLORALEX RENDIDOR GEL     12/950ML
</t>
  </si>
  <si>
    <t xml:space="preserve">ClaveProdServ : 12161905  Cantidad :            10.00  valorUnitario :                136.46  Importe :           1364.58  Descripción : SV SUAVITEL REG FRES/PRIM       12/450ML
ClaveProdServ : 12161905  Cantidad :             5.00  valorUnitario :                136.46  Importe :            682.29  Descripción : SV SUAVITEL REG AROMA/SOL       12/450ML
</t>
  </si>
  <si>
    <t xml:space="preserve">ClaveProdServ : 14111705  Cantidad :            40.00  valorUnitario :                253.31  Importe :          10132.41  Descripción : SVT ADORABLE                    12/450PZ
ClaveProdServ : 50202206  Cantidad :             2.00  valorUnitario :               1448.33  Importe :           2896.66  Descripción : TEQ JIMADOR REPOSADO            24/200ML
ClaveProdServ : 50202206  Cantidad :             1.00  valorUnitario :               3275.56  Importe :           3275.56  Descripción : WK JACK DANIELS TENNESSEE HONEY 12/700ML
ClaveProdServ : 50202207  Cantidad :             2.00  valorUnitario :                403.66  Importe :            807.31  Descripción : MEZCLA JACK DANIELS COLA        24/350ML
ClaveProdServ : 50202207  Cantidad :             2.00  valorUnitario :                403.66  Importe :            807.31  Descripción : MEZCLA JACK DANIELS GINGER      24/350ML
ClaveProdServ : 14111704  Cantidad :            30.00  valorUnitario :                261.05  Importe :           7831.55  Descripción : HIG KLEENEX COTTONELLE L/D180HD 4/12ROLL
ClaveProdServ : 10121800  Cantidad :             6.00  valorUnitario :                707.90  Importe :           4247.38  Descripción : MASC PEDIGREE CACHORRO            10/2KG
ClaveProdServ : 48102108  Cantidad :             6.00  valorUnitario :                587.72  Importe :           3526.34  Descripción : EMP ALUMINIO REYNOLDS            24/7.6M
ClaveProdServ : 15101605  Cantidad :            15.00  valorUnitario :                156.14  Importe :           2342.07  Descripción : CARBON BULTO                       5/3KG
ClaveProdServ : 14111705  Cantidad :            30.00  valorUnitario :                163.83  Importe :           4914.83  Descripción : SVTOALLA ADORABLE 50HD             8/3PZ
ClaveProdServ : 14111705  Cantidad :            10.00  valorUnitario :                273.28  Importe :           2732.76  Descripción : SVT VOGUE                       48/100PZ
ClaveProdServ : 10122100  Cantidad :             2.00  valorUnitario :                262.70  Importe :            525.40  Descripción : MASC WHISKAS RECETA ORIG CARNE  12/500GR
ClaveProdServ : 53131615  Cantidad :            10.00  valorUnitario :                199.60  Importe :           1996.03  Descripción : TF ALWAYS NOCHES TRANQUILAS C/A   12/8PZ
ClaveProdServ : 50202309  Cantidad :            20.00  valorUnitario :                118.31  Importe :           2366.21  Descripción : ENERG AMPER BLUEBERRY ENERGY    12/473ML
ClaveProdServ : 50202309  Cantidad :            20.00  valorUnitario :                118.31  Importe :           2366.21  Descripción : ENERG AMPER                     12/473ML
ClaveProdServ : 50202309  Cantidad :            10.00  valorUnitario :                118.31  Importe :           1183.10  Descripción : ENERG AMPER PREDATOR ENERGY     12/473ML
ClaveProdServ : 50202309  Cantidad :            20.00  valorUnitario :                118.31  Importe :           2366.21  Descripción : ENERG AMPER SPEED ENERGY        12/473ML
ClaveProdServ : 53131624  Cantidad :             5.00  valorUnitario :                206.79  Importe :           1033.97  Descripción : BB TOALL HUM BEBIN SUPER         24/40PZ
</t>
  </si>
  <si>
    <t xml:space="preserve">ClaveProdServ : 50202311  Cantidad :             5.00  valorUnitario :                876.19  Importe :           4380.97  Descripción : CP CALCTOSE C/COLINA LATA       24/400GR
ClaveProdServ : 50171832  Cantidad :             5.00  valorUnitario :                194.01  Importe :            970.05  Descripción : MOST MCCORMICK #4               24/115GR
ClaveProdServ : 50201706  Cantidad :            30.00  valorUnitario :                207.26  Importe :           6217.80  Descripción : CAF NESCAFE CAFE DE OLLA         12/46GR
ClaveProdServ : 50201706  Cantidad :            35.00  valorUnitario :                238.20  Importe :           8337.00  Descripción : CAF NESCAFE DECAF DAWN           12/40GR
ClaveProdServ : 50221200  Cantidad :            10.00  valorUnitario :                337.86  Importe :           3378.61  Descripción : CER NESQUIK NESTLE              20/230GR
ClaveProdServ : 50131704  Cantidad :            20.00  valorUnitario :               1003.42  Importe :          20068.40  Descripción : LCH POLV NESTLE NUTRI RINDES    24/460GR
ClaveProdServ : 50202301  Cantidad :            20.00  valorUnitario :                 52.29  Importe :           1045.80  Descripción : AGUA PURIFICADA NIAGARA            15/LT
ClaveProdServ : 50202301  Cantidad :            25.00  valorUnitario :                 58.69  Importe :           1467.25  Descripción : AGUA PURIFICADA NIAGARA         28/500ML
ClaveProdServ : 50202304  Cantidad :            15.00  valorUnitario :                234.00  Importe :           3510.00  Descripción : JUG OCEAN SPRAY ARANDANO           12/LT
ClaveProdServ : 50161509  Cantidad :            10.00  valorUnitario :                382.08  Importe :           3820.80  Descripción : AZ SPLENDA SOBRES                24/25PZ
ClaveProdServ : 50221002  Cantidad :            24.00  valorUnitario :                122.01  Importe :           2928.24  Descripción : HAR TALPITA EXTRA FINA             10/KG
ClaveProdServ : 50171800  Cantidad :             5.00  valorUnitario :                345.46  Importe :           1727.30  Descripción : SSA CASTILLO HABANERO VERDE     24/150ML
ClaveProdServ : 50171800  Cantidad :             5.00  valorUnitario :                197.82  Importe :            989.10  Descripción : SSA TAMAZULA ROJA               35/140ML
ClaveProdServ : 50202300  Cantidad :            30.00  valorUnitario :                116.73  Importe :           3501.98  Descripción : AGUA VITALOE CON SABILA         12/320ML
ClaveProdServ : 50181905  Cantidad :            26.00  valorUnitario :                155.81  Importe :           4050.94  Descripción : GALL GAMESA ARCOIRIS MUL        10/185GR
ClaveProdServ : 50171551  Cantidad :            14.00  valorUnitario :                227.50  Importe :           3185.00  Descripción : SAL CISNE S/FLUOR BOLSA            20/KG
ClaveProdServ : 50161814  Cantidad :            10.00  valorUnitario :                284.15  Importe :           2841.48  Descripción : DL BOMBON LA ROSA BIANCH ENRO 15/400GR
ClaveProdServ : 50171800  Cantidad :           100.00  valorUnitario :                199.56  Importe :          19956.00  Descripción : SSA CATSUP EMBASA TETRA PINV       12/KG
ClaveProdServ : 50151514  Cantidad :             7.00  valorUnitario :                603.25  Importe :           4222.75  Descripción : MT INCA VEGETAL                    12/KG
ClaveProdServ : 50221200  Cantidad :            10.00  valorUnitario :                764.44  Importe :           7644.36  Descripción : CER ZUCARITAS 21/490GR
ClaveProdServ : 50192401  Cantidad :            20.00  valorUnitario :                415.26  Importe :           8305.20  Descripción : MERM MCCORMICK FRESA+30GR GRAT  24/240GR
</t>
  </si>
  <si>
    <t xml:space="preserve">ClaveProdServ : 50161814  Cantidad :             3.00  valorUnitario :                819.06  Importe :           2457.17  Descripción : DL CACHITOS MONTES              20/100PZ
ClaveProdServ : 50161813  Cantidad :             1.00  valorUnitario :                470.17  Importe :            470.17  Descripción : DL CHOC DUVALIN BARRA FRESA       8/12PZ
ClaveProdServ : 50161813  Cantidad :             3.00  valorUnitario :               1770.89  Importe :           5312.68  Descripción : DL CHOC SNICKERS TRADICIONAL   32/6/48GR
ClaveProdServ : 50161814  Cantidad :             3.00  valorUnitario :                549.59  Importe :           1648.78  Descripción : DL PELON PELONETES             24/6/30GR
ClaveProdServ : 50161814  Cantidad :             2.00  valorUnitario :                495.39  Importe :            990.78  Descripción : DL PELONETA SANDIA DEL PUESTO  24/10/9GR
</t>
  </si>
  <si>
    <t xml:space="preserve">ClaveProdServ : 50193108  Cantidad :           300.00  valorUnitario :                124.80  Importe :          37440.00  Descripción : PR DEL FUERTE TOM COND TETRA    24/210GR
</t>
  </si>
  <si>
    <t xml:space="preserve">ClaveProdServ : 50171832  Cantidad :            60.00  valorUnitario :                620.28  Importe :          37216.80  Descripción : MAY MCCORMICK J/LIMON #32       12/725GR
ClaveProdServ : 50171832  Cantidad :            15.00  valorUnitario :                669.88  Importe :          10048.20  Descripción : MAY MCCORMICK J/LIMON INST       4/2.8KG
</t>
  </si>
  <si>
    <t xml:space="preserve">ClaveProdServ : 50161813  Cantidad :            40.00  valorUnitario :                 54.79  Importe :           2191.65  Descripción : DL CHOC SUIZO ALMENDRA              16PZ
</t>
  </si>
  <si>
    <t xml:space="preserve">ClaveProdServ : 50161813  Cantidad :             1.00  valorUnitario :               1213.15  Importe :           1213.15  Descripción : DL CHOC FERRERO ROCHER  T3       8/8/3PZ
</t>
  </si>
  <si>
    <t xml:space="preserve">ClaveProdServ : 12161902  Cantidad :            32.00  valorUnitario :                 97.53  Importe :           3120.83  Descripción : DET LIQ 1-2-3 COLOR                 7/LT
ClaveProdServ : 47131807  Cantidad :           150.00  valorUnitario :                118.10  Importe :          17715.53  Descripción : BLANQ CLOROX                    8/1.89LT
ClaveProdServ : 47131810  Cantidad :            15.00  valorUnitario :                229.35  Importe :           3440.30  Descripción : LT LIQ EFICAZ PINOL FRUTOS ROJOS12/750ML
ClaveProdServ : 47131810  Cantidad :            10.00  valorUnitario :                228.49  Importe :           2284.91  Descripción : LT LIQ PINOL EFICAZ  MANZANA    12/750ML
ClaveProdServ : 12161905  Cantidad :            10.00  valorUnitario :                317.97  Importe :           3179.74  Descripción : SV ENSUEÑO MAX ZER ENJ BEBE      6/2.8LT
ClaveProdServ : 12161905  Cantidad :             6.00  valorUnitario :                109.53  Importe :            657.16  Descripción : SV ENSUEÑO MAX ZERO E FRES/VERA 12/450ML
ClaveProdServ : 12161905  Cantidad :             6.00  valorUnitario :                107.11  Importe :            642.67  Descripción : SV ENSUEÑO Z/E FRES/PRIM        12/450ML
ClaveProdServ : 12161905  Cantidad :            10.00  valorUnitario :                161.15  Importe :           1611.47  Descripción : SV ENSUEÑO FRES/PRIM COLOR PLUS 12/850ML
ClaveProdServ : 47131801  Cantidad :             5.00  valorUnitario :                124.86  Importe :            624.31  Descripción : LP FLASH LAVANDA                20/500ML
ClaveProdServ : 47131829  Cantidad :             3.00  valorUnitario :                466.28  Importe :           1398.85  Descripción : PAST FLASH LAVANDA               50/65GR
ClaveProdServ : 47131829  Cantidad :            10.00  valorUnitario :                367.32  Importe :           3673.19  Descripción : LPB HARPIC POWER ULTRA          12/750ML
ClaveProdServ : 47131816  Cantidad :             5.00  valorUnitario :                225.19  Importe :           1125.96  Descripción : AR AIRWICK AER MAGNOLIA/CHERRY  12/226GR
ClaveProdServ : 53131627  Cantidad :            25.00  valorUnitario :                253.62  Importe :           6340.52  Descripción : JT LIQ LIRIO C&amp;P COCO           12/500ML
ClaveProdServ : 53131627  Cantidad :            25.00  valorUnitario :                253.62  Importe :           6340.52  Descripción : JT LIQ LIRIO C&amp;P GRANADA        12/500ML
ClaveProdServ : 12161902  Cantidad :             5.00  valorUnitario :                170.22  Importe :            851.08  Descripción : DET MAESTRO LIMPIO MULTIUSOS    15/500GR
ClaveProdServ : 47131801  Cantidad :            20.00  valorUnitario :                141.60  Importe :           2831.90  Descripción : LP POETT BEBE               8/1.8LT
ClaveProdServ : 47131801  Cantidad :            12.00  valorUnitario :                141.60  Importe :           1699.14  Descripción : LP POETT ESPIRITU PLAY           8/1.8LT
ClaveProdServ : 47131801  Cantidad :            40.00  valorUnitario :                141.59  Importe :           5663.79  Descripción : LP POETT PRIMAVERAL         8/1.8LT
ClaveProdServ : 47131801  Cantidad :            50.00  valorUnitario :                227.30  Importe :          11365.09  Descripción : LP POETT PRIMAVERA                 6/4LT
ClaveProdServ : 47131801  Cantidad :            20.00  valorUnitario :                115.52  Importe :           2310.34  Descripción : LP POETT BEBE                   12/900ML
ClaveProdServ : 47131801  Cantidad :            10.00  valorUnitario :                115.52  Importe :           1155.17  Descripción : LP POETT MUSICA                 12/900ML
ClaveProdServ : 47131801  Cantidad :            50.00  valorUnitario :                115.52  Importe :           5775.86  Descripción : LP POETT PRIMAVERA              12/900ML
ClaveProdServ : 47131816  Cantidad :             5.00  valorUnitario :                225.75  Importe :           1128.75  Descripción : AR AIRWICK AER ACQUAMARINA      12/226GR
ClaveProdServ : 12161905  Cantidad :             5.00  valorUnitario :                147.89  Importe :            739.44  Descripción : SV SUAVITEL A/P S/E FRES/PRIMAV 18/300ML
ClaveProdServ : 12161905  Cantidad :             5.00  valorUnitario :                281.34  Importe :           1406.72  Descripción : SV SUAVITEL DESINFECTANTE       12/750ML
ClaveProdServ : 12161902  Cantidad :             5.00  valorUnitario :                436.54  Importe :           2182.71  Descripción : JL BLANQ VANISH PINK           4/12/68GR
ClaveProdServ : 47131807  Cantidad :             5.00  valorUnitario :                196.30  Importe :            981.49  Descripción : BLANQ VANISH OXI ACTION POLVO   12/120GR
ClaveProdServ : 01010101  Cantidad :            10.00  valorUnitario :                347.78  Importe :           3477.84  Descripción : DET VIVA LAVANDA                24/850GR
ClaveProdServ : 12161902  Cantidad :            10.00  valorUnitario :                118.04  Importe :           1180.43  Descripción : DET LIQ ARIEL REVITACOLOR        9/400ML
ClaveProdServ : 47131810  Cantidad :             4.00  valorUnitario :                769.90  Importe :           3079.59  Descripción : LT AXION PASTA LIMA LIMON       24/425GR
ClaveProdServ : 12161902  Cantidad :             6.00  valorUnitario :                176.62  Importe :           1059.72  Descripción : DET LIQ BOLD 3 CARIÑITOS MAMA   12/800ML
ClaveProdServ : 47131801  Cantidad :             5.00  valorUnitario :                121.94  Importe :            609.70  Descripción : LP BRASSO SUEÑOS DE LAVANDA     12/900ML
ClaveProdServ : 47131807  Cantidad :           100.00  valorUnitario :                137.85  Importe :          13785.34  Descripción : BLANQ CLORALEX GIGANTE             8/2LT
ClaveProdServ : 47131807  Cantidad :            30.00  valorUnitario :                285.47  Importe :           8563.97  Descripción : BLANQ CLORALEX CONCENTRADO GEL  15/950ML
</t>
  </si>
  <si>
    <t xml:space="preserve">ClaveProdServ : 53131501  Cantidad :             2.00  valorUnitario :                438.35  Importe :            876.70  Descripción : CB ENJ LISTERINE TOTAL CARE     12/250ML
ClaveProdServ : 53131628  Cantidad :             5.00  valorUnitario :                 97.13  Importe :            485.65  Descripción : SH PERT HIDRATACION PROFUNDA    12/180ML
</t>
  </si>
  <si>
    <t xml:space="preserve">ClaveProdServ : 14111704  Cantidad :            30.00  valorUnitario :                332.76  Importe :           9982.76  Descripción : HIG ADORABLE 360HD+4PAQ GRATIS  20/4ROLL
ClaveProdServ : 50202300  Cantidad :             1.00  valorUnitario :                480.27  Importe :            480.27  Descripción : JARAB MADRILEÑA NATURAL            12/LT
ClaveProdServ : 50202300  Cantidad :            50.00  valorUnitario :                 20.66  Importe :           1033.19  Descripción : AGUA AGÜITAS NESTLE MANZANA      6/300ML
ClaveProdServ : 50202300  Cantidad :            15.00  valorUnitario :                 24.77  Importe :            371.51  Descripción : AGUA AGÜITAS NESTLE UVA          6/300ML
ClaveProdServ : 50202206  Cantidad :             6.00  valorUnitario :                157.38  Importe :            944.28  Descripción : MEZCLA ANTIGUO PALOMA           12/350ML
ClaveProdServ : 53131615  Cantidad :            15.00  valorUnitario :                198.24  Importe :           2973.62  Descripción : TF SABA ULTRA DELG C/A SENSITI-V 10/10PZ
ClaveProdServ : 53131615  Cantidad :            30.00  valorUnitario :                370.14  Importe :          11104.14  Descripción : TF SABA ULTRA LARGA C/A          16/12PZ
ClaveProdServ : 53131615  Cantidad :            30.00  valorUnitario :                275.67  Importe :           8270.17  Descripción : TF SABA ULTRA NOCTURNA C/A       12/10PZ
ClaveProdServ : 14111704  Cantidad :            50.00  valorUnitario :                371.41  Importe :          18570.25  Descripción : HIG VOGUE MANZANILLA 400HD      24/4ROLL
ClaveProdServ : 50202311  Cantidad :             4.00  valorUnitario :                241.13  Importe :            964.52  Descripción : SB ZUKO MANGO               12EXH/8/15GR
ClaveProdServ : 47131825  Cantidad :             5.00  valorUnitario :                375.80  Importe :           1879.01  Descripción : AR CIF AER ANTIBACTERIAL        12/150ML
ClaveProdServ : 53131615  Cantidad :            16.00  valorUnitario :                140.49  Importe :           2247.86  Descripción : TF ALWAYS PROTEC TOTAL SECA C/A   8/10PZ
ClaveProdServ : 50202207  Cantidad :             6.00  valorUnitario :                249.33  Importe :           1495.97  Descripción : MEZCLA CABRITO MIX              24/355ML
ClaveProdServ : 50202203  Cantidad :             2.00  valorUnitario :               1090.38  Importe :           2180.76  Descripción : VMT RESERVADO C Y T CAB/SAUV    12/750ML
ClaveProdServ : 50202203  Cantidad :             1.00  valorUnitario :               1090.38  Importe :           1090.38  Descripción : VMT RESERVADO C Y T MERLOT      12/750ML
ClaveProdServ : 50202207  Cantidad :             5.00  valorUnitario :                538.01  Importe :           2690.04  Descripción : ROMP ESMERALDA 12/500ML
ClaveProdServ : 14111705  Cantidad :            10.00  valorUnitario :                277.96  Importe :           2779.57  Descripción : SVTOALL HORTENCIA 70HD              24PZ
ClaveProdServ : 14111704  Cantidad :            30.00  valorUnitario :                309.66  Importe :           9289.66  Descripción : HIG HORTENSIA SUPREME 600HD     12/4ROLL
ClaveProdServ : 53131615  Cantidad :             8.00  valorUnitario :                146.97  Importe :           1175.79  Descripción : TF KOTEX NOCTURNA C/A             10/8PZ
</t>
  </si>
  <si>
    <t>ABARROTERA GLOVIGU, S.A. DE C.V.</t>
  </si>
  <si>
    <t>AGL131023M15</t>
  </si>
  <si>
    <t>BBAB573B-FBC3-4EE1-AA9A-EB095463289E</t>
  </si>
  <si>
    <t>E0063CAD-BC7F-4263-A4E6-05476CF76149</t>
  </si>
  <si>
    <t>2AE7C9F5-9DCD-4AF9-9C9D-7B74BD9C62AD</t>
  </si>
  <si>
    <t>3642D82D-15AA-4AFF-A7DC-4771EF7DF8DA</t>
  </si>
  <si>
    <t>E31EA39C-032D-4C71-B7DD-6C993D740867</t>
  </si>
  <si>
    <t>674E1B2F-9DD1-4A08-B8F8-ED72F48E6C74</t>
  </si>
  <si>
    <t>B59AE6CA-2383-47C9-B4BD-16738DC83923</t>
  </si>
  <si>
    <t>0936475B-5634-40A7-A302-DC02CFD838CE</t>
  </si>
  <si>
    <t>D628330D-6187-4388-93B4-63DCD00CEE14</t>
  </si>
  <si>
    <t>AE8E9F74-4FA2-41A1-B2A6-E332953E7451</t>
  </si>
  <si>
    <t>E112F928-735F-4446-A96F-19F49F17C864</t>
  </si>
  <si>
    <t xml:space="preserve">ClaveProdServ : 53102306  Cantidad : 30  valorUnitario : 654.31  Importe : 19629.30  Descripción : AFFECTIVE ADVANCE GRANDE 8/10 CAJA
ClaveProdServ : 50211612  Cantidad : 4  valorUnitario : 1551.72  Importe : 6206.88  Descripción : BIC 8/15+2 VELADORA CAJA
ClaveProdServ : 53102305  Cantidad : 5  valorUnitario : 261.21  Importe : 1306.05  Descripción : CLASSIC ETAPA 1 12/14 CAJA
ClaveProdServ : 53102305  Cantidad : 23  valorUnitario : 657.76  Importe : 15128.48  Descripción : HUGIES SUPREME 3 UNISEX 5/36 CAJA
ClaveProdServ : 53102305  Cantidad : 18  valorUnitario : 778.45  Importe : 14012.10  Descripción : HUGIES ULTRA ETAPA 4 NIÑA 5/40 CAJA
ClaveProdServ : 53102305  Cantidad : 5  valorUnitario : 273.28  Importe : 1366.40  Descripción : SUAVELASTIC GRANDE 6/14 CAJA
ClaveProdServ : 53102305  Cantidad : 80  valorUnitario : 482.76  Importe : 38620.80  Descripción : SUAVELASTIC GRANDE 4/40  CAJA
ClaveProdServ : 53131615  Cantidad : 30  valorUnitario : 89.66  Importe : 2689.80  Descripción : KOTEX U CON ALAS 8/10 CAJA
ClaveProdServ : 53131615  Cantidad : 20  valorUnitario : 97.41  Importe : 1948.20  Descripción : KOTEX ANATOMICA C/A 10/10 CAJA
ClaveProdServ : 14111704  Cantidad : 150  valorUnitario : 181.03  Importe : 27154.50  Descripción : PETALO ULTRARESIST 6/6/500H CAJA
ClaveProdServ : 53131615  Cantidad : 60  valorUnitario : 133.62  Importe : 8017.20  Descripción : SABA CLIP C/A 14/10 CAJA
ClaveProdServ : 53131615  Cantidad : 30  valorUnitario : 176.72  Importe : 5301.60  Descripción : SABA ULTRAINVISIBLE 10/10 CAJA
ClaveProdServ : 50202200  Cantidad : 3  valorUnitario : 1014.20  Importe : 3042.60  Descripción : VODKA SMIRNOFF X1 12/750ML CAJA
ClaveProdServ : 50202206  Cantidad : 2  valorUnitario : 1876.65  Importe : 3753.30  Descripción : LICOR BAILEYS ORIGINAL 12/700ML CAJA
</t>
  </si>
  <si>
    <t xml:space="preserve">ClaveProdServ : 47131807  Cantidad : 40  valorUnitario : 71.55  Importe : 2862.00  Descripción : CLARASOL 3/1GALON CAJA
ClaveProdServ : 47131827  Cantidad : 50  valorUnitario : 325.00  Importe : 16250.00  Descripción : VANISH 14/925ML CAJA
</t>
  </si>
  <si>
    <t xml:space="preserve">ClaveProdServ : 50193100  Cantidad : 6  valorUnitario : 640.00  Importe : 3840.00  Descripción : MOLE DOÑA MARIA  VASO ROJO 24/235GR CAJA
ClaveProdServ : 50221200  Cantidad : 28  valorUnitario : 152.78  Importe : 4277.84  Descripción : FROOT LOOPS 14/90GR CAJA
ClaveProdServ : 50171800  Cantidad : 40  valorUnitario : 335.00  Importe : 13400.00  Descripción : MAYONESA M.C. LIMON NO16 CAJA
ClaveProdServ : 50221101  Cantidad : 50  valorUnitario : 205.00  Importe : 10250.00  Descripción : ARROZ PROGRESO LARGO 10/1 KG CAJA
</t>
  </si>
  <si>
    <t xml:space="preserve">ClaveProdServ : 50171904  Cantidad : 16  valorUnitario : 160.00  Importe : 2560.00  Descripción : ELOTE DEL MONTE 24/225GR CAJA
ClaveProdServ : 50171830  Cantidad : 12  valorUnitario : 304.00  Importe : 3648.00  Descripción : SALSA ENCINO 20/340ML CAJA
ClaveProdServ : 50221200  Cantidad : 10  valorUnitario : 650.00  Importe : 6500.00  Descripción : CORN POPS 28/210GR CAJA
ClaveProdServ : 50171800  Cantidad : 105  valorUnitario : 340.00  Importe : 35700.00  Descripción : MAYONESA M.C. LIMON NO16 CAJA
ClaveProdServ : 50161500  Cantidad : 20  valorUnitario : 1333.33  Importe : 26666.60  Descripción : CHOCOLATE ABUELITA c/24 CAJA
</t>
  </si>
  <si>
    <t xml:space="preserve">ClaveProdServ : 12161902  Cantidad : 51  valorUnitario : 204.31  Importe : 10419.81  Descripción : ACE REGULAR 10/900GR CAJA
ClaveProdServ : 47131801  Cantidad : 10  valorUnitario : 325.86  Importe : 3258.60  Descripción : AJAX AMONIA 12/1LITRO CAJA
ClaveProdServ : 47131807  Cantidad : 32  valorUnitario : 140.52  Importe : 4496.64  Descripción : CLORALEX  8/2LT CAJA
</t>
  </si>
  <si>
    <t xml:space="preserve">ClaveProdServ : 53102306  Cantidad : 10  valorUnitario : 527.59  Importe : 5275.90  Descripción : AFFECTIVE ADVANCE MEDIANO 8/10 CAJA
ClaveProdServ : 53102306  Cantidad : 25  valorUnitario : 245.69  Importe : 6142.25  Descripción : AFFECTIVE PROTECT GRANDE 4/10 CAJA
ClaveProdServ : 53102305  Cantidad : 18  valorUnitario : 468.10  Importe : 8425.80  Descripción : BBTIPS ETAPA 4 4/40 CAJA
ClaveProdServ : 53102305  Cantidad : 75  valorUnitario : 403.45  Importe : 30258.75  Descripción : BEBIN XGRANDE 4/40 CAJA
ClaveProdServ : 50211612  Cantidad : 4  valorUnitario : 1551.72  Importe : 6206.88  Descripción : BIC 8/15+2 VELADORA CAJA
ClaveProdServ : 53102305  Cantidad : 10  valorUnitario : 264.66  Importe : 2646.60  Descripción : CLASSIC ETAPA 2 4/40 CAJA
ClaveProdServ : 53102305  Cantidad : 20  valorUnitario : 637.93  Importe : 12758.60  Descripción : HUGIES SUPREME RN 6/38+1 TOALLA HUM CAJA
ClaveProdServ : 53102305  Cantidad : 50  valorUnitario : 367.24  Importe : 18362.00  Descripción : ABSORSEC GRANDE  4/40 CAJA
ClaveProdServ : 53102305  Cantidad : 4  valorUnitario : 241.38  Importe : 965.52  Descripción : SUAVELASTIC MAX CHICO 8/14 CAJA
ClaveProdServ : 53131615  Cantidad : 10  valorUnitario : 131.90  Importe : 1319.00  Descripción : KOTEX PANTY MANZ. REG 14/22 CAJA//
ClaveProdServ : 53131615  Cantidad : 15  valorUnitario : 129.31  Importe : 1939.65  Descripción : KOTEX PANTY LARGO 14/20 CAJA
ClaveProdServ : 39112604  Cantidad : 5  valorUnitario : 299.14  Importe : 1495.70  Descripción : LUZ ETERNA VOTIVO CAJA
ClaveProdServ : 14111705  Cantidad : 10  valorUnitario : 366.38  Importe : 3663.80  Descripción : SERVILLETA PETALO 48/100 HOJAS CAJA
ClaveProdServ : 53131615  Cantidad : 40  valorUnitario : 304.31  Importe : 12172.40  Descripción : SABA INVISIBLE DESPACHADOR 6/42 CAJA//
ClaveProdServ : 53102306  Cantidad : 30  valorUnitario : 461.21  Importe : 13836.30  Descripción : TENA SLIP GRANDE 6/10 CAJA
ClaveProdServ : 53102306  Cantidad : 21  valorUnitario : 370.69  Importe : 7784.49  Descripción : TENA SLIP MEDIANO 6/10 CAJA
ClaveProdServ : 31201619  Cantidad : 20  valorUnitario : 126.72  Importe : 2534.40  Descripción : TOP C/12 EXHIBIDOR
ClaveProdServ : 53102305  Cantidad : 40  valorUnitario : 461.21  Importe : 18448.40  Descripción : SUAVELASTIC MEDIANO 4/40 CAJA
ClaveProdServ : 47131502  Cantidad : 3  valorUnitario : 362.07  Importe : 1086.21  Descripción : WIPES TOALLA CLEANDEX 24/40 CAJA
</t>
  </si>
  <si>
    <t xml:space="preserve">ClaveProdServ : 50171800  Cantidad : 20  valorUnitario : 245.00  Importe : 4900.00  Descripción : SALSA COSTA BRAVA ROJA 12/1.5LT CAJA
ClaveProdServ : 50171830  Cantidad : 5  valorUnitario : 304.00  Importe : 1520.00  Descripción : SALSA ENCINO 20/340ML CAJA
ClaveProdServ : 50171800  Cantidad : 50  valorUnitario : 335.00  Importe : 16750.00  Descripción : MAYONESA M.C. LIMON NO16 CAJA
ClaveProdServ : 50171800  Cantidad : 10  valorUnitario : 195.00  Importe : 1950.00  Descripción : SALSA YAHUALICA GALON CAJA
ClaveProdServ : 50171830  Cantidad : 40  valorUnitario : 195.00  Importe : 7800.00  Descripción : SALSA YAHUALICA 24/355ML CAJA
</t>
  </si>
  <si>
    <t xml:space="preserve">ClaveProdServ : 53102305  Cantidad : 30  valorUnitario : 468.10  Importe : 14043.00  Descripción : BBTIPS ETAPA 4 4/40 CAJA
ClaveProdServ : 53131624  Cantidad : 7  valorUnitario : 665.52  Importe : 4658.64  Descripción : TOALLITA DODYS  ADULTO 48 ,24PAQ CAJA
ClaveProdServ : 53102305  Cantidad : 10  valorUnitario : 668.10  Importe : 6681.00  Descripción : HUGIES SUPREME 1 6/38 CAJA
ClaveProdServ : 53102305  Cantidad : 12  valorUnitario : 913.79  Importe : 10965.48  Descripción : HUGIES SUPREME 5 NIÑO 5/36 CAJA
ClaveProdServ : 53102305  Cantidad : 10  valorUnitario : 637.93  Importe : 6379.30  Descripción : HUGIES SUPREME RN 6/38+1 TOALLA HUM CAJA
ClaveProdServ : 53102305  Cantidad : 20  valorUnitario : 778.45  Importe : 15569.00  Descripción : HUG. ULT. E4 NIÑO 5/40 CAJA
ClaveProdServ : 53102305  Cantidad : 8  valorUnitario : 214.66  Importe : 1717.28  Descripción : ABSORSEC GRANDE 6/14 CAJA
ClaveProdServ : 53102305  Cantidad : 40  valorUnitario : 612.93  Importe : 24517.20  Descripción : SUAVELASTIC XTRA JUMBO 4/40 CAJA
ClaveProdServ : 53102305  Cantidad : 5  valorUnitario : 273.28  Importe : 1366.40  Descripción : SUAVELASTIC GRANDE 6/14 CAJA
ClaveProdServ : 50202201  Cantidad : 30  valorUnitario : 267.24  Importe : 8017.20  Descripción : CERVEZA MODELO 24/355ML CAJA
ClaveProdServ : 14111704  Cantidad : 150  valorUnitario : 181.03  Importe : 27154.50  Descripción : PETALO ULTRARESIST 6/6/500H CAJA
ClaveProdServ : 53131615  Cantidad : 20  valorUnitario : 62.93  Importe : 1258.60  Descripción : SABA AMORE S/A 10/8 CAJA
ClaveProdServ : 53131615  Cantidad : 30  valorUnitario : 113.79  Importe : 3413.70  Descripción : SABA CONFORT MNZ NOCT  10/8 +2PQ CAJA
ClaveProdServ : 53131615  Cantidad : 4  valorUnitario : 237.07  Importe : 948.28  Descripción : SABA CLIP DESPACHADOR 6/42 CAJA
ClaveProdServ : 53131615  Cantidad : 27  valorUnitario : 253.45  Importe : 6843.15  Descripción : SABA ULTRA BUENAS NOCHES 12/10 CAJA
</t>
  </si>
  <si>
    <t xml:space="preserve">ClaveProdServ : 53102305  Cantidad : 30  valorUnitario : 368.10  Importe : 11043.00  Descripción : BBTIPS ETAPA 2 4/40 CAJA
ClaveProdServ : 53102305  Cantidad : 39  valorUnitario : 383.62  Importe : 14961.18  Descripción : CLASSIC ETAPA 5 4/40 CAJA
ClaveProdServ : 50202201  Cantidad : 10  valorUnitario : 267.24  Importe : 2672.40  Descripción : CERVEZA CORONA EXTRA 24/355ML CAJA
ClaveProdServ : 50202201  Cantidad : 70  valorUnitario : 287.07  Importe : 20094.90  Descripción : CERVEZA CORONA EXTRA LATON 24/473ML CAJA
ClaveProdServ : 50202201  Cantidad : 60  valorUnitario : 287.07  Importe : 17224.20  Descripción : CERVEZA ESTRELLA LATON 24/473ML CAJA
ClaveProdServ : 53102305  Cantidad : 10  valorUnitario : 243.10  Importe : 2431.00  Descripción : ABSORSEC JUMBO 6/14 CAJA
ClaveProdServ : 53131615  Cantidad : 40  valorUnitario : 100.00  Importe : 4000.00  Descripción : KOTEX MANZANILLA NOCTURNA C/A 8/10 CAJA
ClaveProdServ : 53131615  Cantidad : 10  valorUnitario : 131.90  Importe : 1319.00  Descripción : KOTEX PANTY MANZ. REG 14/22 CAJA//
ClaveProdServ : 39112604  Cantidad : 8  valorUnitario : 261.21  Importe : 2089.68  Descripción : LUZ ETERNA VELA SATURNO 6/16 CAJA
ClaveProdServ : 50202201  Cantidad : 10  valorUnitario : 267.24  Importe : 2672.40  Descripción : CERVEZA MODELO 24/355ML CAJA
ClaveProdServ : 53131615  Cantidad : 100  valorUnitario : 269.83  Importe : 26983.00  Descripción : SABA BUENAS NOCHES DESP 6/24 CAJA//
ClaveProdServ : 53131615  Cantidad : 8  valorUnitario : 225.00  Importe : 1800.00  Descripción : SABA SPORT U-DELG LARGA C/A 12/10 CAJA
ClaveProdServ : 50202200  Cantidad : 3  valorUnitario : 1014.20  Importe : 3042.60  Descripción : VODKA SMIRNOFF X1 12/750ML CAJA
ClaveProdServ : 14111705  Cantidad : 30  valorUnitario : 294.83  Importe : 8844.90  Descripción : SF SERVILLETA VELVET 24/220 CAJA
ClaveProdServ : 53102305  Cantidad : 30  valorUnitario : 408.62  Importe : 12258.60  Descripción : BBTIPS ETAPA 3 4/40 CAJA
ClaveProdServ : 53131615  Cantidad : 15  valorUnitario : 123.28  Importe : 1849.20  Descripción : KOTEX NOCTURNA C/A 10/10 CAJA
</t>
  </si>
  <si>
    <t xml:space="preserve">ClaveProdServ : 47131807  Cantidad : 10  valorUnitario : 254.31  Importe : 2543.10  Descripción : CLORALEX MASCOTAS REGULAR 15/950 CAJA
ClaveProdServ : 47131807  Cantidad : 10  valorUnitario : 297.41  Importe : 2974.10  Descripción : CLORALEX COLOR 15/950ML CAJA
</t>
  </si>
  <si>
    <t xml:space="preserve">ClaveProdServ : 50221101  Cantidad : 70  valorUnitario : 197.00  Importe : 13790.00  Descripción : ARROZ PROGRESO LARGO 10/1 KG CAJA
ClaveProdServ : 50171800  Cantidad : 20  valorUnitario : 245.00  Importe : 4900.00  Descripción : SALSA COSTA BRAVA ROJA 12/1.5LT CAJA
</t>
  </si>
  <si>
    <t>881BA3CC-A436-4EB0-A7C5-A026FCA81AC8</t>
  </si>
  <si>
    <t>B061EBB4-3CEA-4274-9842-42D5E2A75943</t>
  </si>
  <si>
    <t>3DA37449-17F2-49D4-929D-C8132E997E8E</t>
  </si>
  <si>
    <t xml:space="preserve">ClaveProdServ : 50171800  Cantidad : 15  valorUnitario : 195.00  Importe : 2925.00  Descripción : SALSA YAHUALICA GALON CAJA
</t>
  </si>
  <si>
    <t xml:space="preserve">ClaveProdServ : 14111705  Cantidad : 40  valorUnitario : 263.79  Importe : 10551.60  Descripción : SF SERVILLETA ADORABLE 24/220 CAJA
ClaveProdServ : 53102305  Cantidad : 50  valorUnitario : 468.10  Importe : 23405.00  Descripción : BBTIPS ETAPA 4 4/40 CAJA
ClaveProdServ : 53102305  Cantidad : 15  valorUnitario : 496.55  Importe : 7448.25  Descripción : BEBIN XXGRANDE 4/40 CAJA
ClaveProdServ : 53102305  Cantidad : 50  valorUnitario : 412.07  Importe : 20603.50  Descripción : BEBIN XGRANDE 4/40 CAJA
ClaveProdServ : 53102305  Cantidad : 75  valorUnitario : 362.07  Importe : 27155.25  Descripción : BEBIN GRANDE 4/40 CAJA
ClaveProdServ : 53102305  Cantidad : 10  valorUnitario : 264.66  Importe : 2646.60  Descripción : CLASSIC ETAPA 2 4/40 CAJA
ClaveProdServ : 53102305  Cantidad : 20  valorUnitario : 446.55  Importe : 8931.00  Descripción : CLASSIC ETAPA 6 4/40 CAJA
ClaveProdServ : 53102305  Cantidad : 11  valorUnitario : 913.79  Importe : 10051.69  Descripción : HUGIES SUPREME 5 NIÑO 5/36 CAJA
ClaveProdServ : 53102305  Cantidad : 10  valorUnitario : 801.72  Importe : 8017.20  Descripción : HUGIES ULTRA ETAPA 4 NIÑO 5/40 CAJA
ClaveProdServ : 53102305  Cantidad : 10  valorUnitario : 637.93  Importe : 6379.30  Descripción : HUGIES SUPREME RN 6/38+1 TOALLA HUM CAJA
ClaveProdServ : 53102305  Cantidad : 5  valorUnitario : 306.03  Importe : 1530.15  Descripción : ABSORSEC CHICO 4/40 CAJA
ClaveProdServ : 53102305  Cantidad : 20  valorUnitario : 366.38  Importe : 7327.60  Descripción : SUAVELASTIC MAX CHICO 4/40 CAJA
ClaveProdServ : 53102305  Cantidad : 5  valorUnitario : 273.28  Importe : 1366.40  Descripción : SUAVELASTIC GRANDE 6/14 CAJA
ClaveProdServ : 53131615  Cantidad : 20  valorUnitario : 89.66  Importe : 1793.20  Descripción : KOTEX U CON ALAS 8/10 CAJA
ClaveProdServ : 53131615  Cantidad : 15  valorUnitario : 129.31  Importe : 1939.65  Descripción : KOTEX PANTY LARGO 14/20 CAJA
</t>
  </si>
  <si>
    <t xml:space="preserve">ClaveProdServ : 53131615  Cantidad : 40  valorUnitario : 238.79  Importe : 9551.60  Descripción : SABA CLIP DESPACHADOR 6/42 CAJA
ClaveProdServ : 53131615  Cantidad : 10  valorUnitario : 181.90  Importe : 1819.00  Descripción : SABA SENSITI-V ULTRA DELG C/A 10/10 CAJA
ClaveProdServ : 53131615  Cantidad : 5  valorUnitario : 222.41  Importe : 1112.05  Descripción : SABA TEENS DELGADA C/A CAJA
ClaveProdServ : 14111705  Cantidad : 5  valorUnitario : 278.45  Importe : 1392.25  Descripción : SF SERVILLETA VELVET 48/100 HOJAS CAJA
ClaveProdServ : 47131502  Cantidad : 3  valorUnitario : 362.07  Importe : 1086.21  Descripción : WIPES TOALLA CLEANDEX 24/40 CAJA
</t>
  </si>
  <si>
    <t>ABASTECEDORA DE PRODUCTOS NATURALES SA DE CV</t>
  </si>
  <si>
    <t>APN831231I55</t>
  </si>
  <si>
    <t>0B83A300-0027-4251-8B9F-2E47D9DB8205</t>
  </si>
  <si>
    <t xml:space="preserve">ClaveProdServ : 50405914  Cantidad : 12.000000  valorUnitario : 100.000000  Importe : 1200.000000  Descripción : ALGA SPIRULINA 90 CAPS.
ClaveProdServ : 50407001  Cantidad : 4.000000  valorUnitario : 115.000000  Importe : 460.000000  Descripción : ALFALFA DESHIDRATADA 400 TABL.
ClaveProdServ : 53131619  Cantidad : 3.000000  valorUnitario : 153.000000  Importe : 459.000000  Descripción : CREMA HIDRATANTE COLAGENO+HA 120 G.
ClaveProdServ : 50151600  Cantidad : 2.000000  valorUnitario : 220.000000  Importe : 440.000000  Descripción : SALMON PLUS (OMEGA 3) 90 CAPS.
ClaveProdServ : 42231801  Cantidad : 3.000000  valorUnitario : 100.000000  Importe : 300.000000  Descripción : ISOFLAVONAS DE SOYA 90 TABL.
ClaveProdServ : 50151604  Cantidad : 5.000000  valorUnitario : 230.000000  Importe : 1150.000000  Descripción : MEGA MAXIMUM 90 CAPS. (OMEGA 3,6,9)
ClaveProdServ : 50151604  Cantidad : 2.000000  valorUnitario : 0.010000  Importe : 0.020000  Descripción : MEGA MAXIMUM 90 CAPS. (OMEGA 3,6,9)
ClaveProdServ : 50131629  Cantidad : 3.000000  valorUnitario : 780.000000  Importe : 2340.000000  Descripción : ALBUMINA DE HUEVO CHOCO 1200 G.
ClaveProdServ : 50131629  Cantidad : 2.000000  valorUnitario : 780.000000  Importe : 1560.000000  Descripción : ALBUMINA DE HUEVO NATURAL 1200 G.
ClaveProdServ : 42231800  Cantidad : 3.000000  valorUnitario : 360.000000  Importe : 1080.000000  Descripción : L-GLUTAMINA EN POLVO 300 G. + 50%
ClaveProdServ : 42231800  Cantidad : 2.000000  valorUnitario : 250.000000  Importe : 500.000000  Descripción : PROTEINA 90% CHOCO 400 G. + 20%
ClaveProdServ : 42231800  Cantidad : 3.000000  valorUnitario : 250.000000  Importe : 750.000000  Descripción : PROTEINA 90% NATURAL 400 G. + 20%
ClaveProdServ : 50131705  Cantidad : 3.000000  valorUnitario : 315.000000  Importe : 945.000000  Descripción : SUERO DE LECHE CHOCO 500 G. + 20%
ClaveProdServ : 50131705  Cantidad : 4.000000  valorUnitario : 315.000000  Importe : 1260.000000  Descripción : SUERO DE LECHE NAT 500 G. + 20%
ClaveProdServ : 50131705  Cantidad : 2.000000  valorUnitario : 315.000000  Importe : 630.000000  Descripción : SUERO DE LECHE FRESA 500g +20% EXTRA
ClaveProdServ : 53131619  Cantidad : 1.000000  valorUnitario : 0.010000  Importe : 0.010000  Descripción : CREMA GLUCOSAMINA 80 G.
</t>
  </si>
  <si>
    <t>ABSORBENT COTTON SA DE CV</t>
  </si>
  <si>
    <t>ACO140129KY4</t>
  </si>
  <si>
    <t>6F2F2C62-C81D-4C59-9853-C02FF7C4BB28</t>
  </si>
  <si>
    <t xml:space="preserve">ClaveProdServ : 11121802  Cantidad : 200.00  valorUnitario : 12.84  Importe : 2568.00  Descripción : ALMOHADILLA FACIAL C/100 PZ. ALBY
ClaveProdServ : 11121802  Cantidad : 720.00  valorUnitario : 5.28  Importe : 3801.60  Descripción : ALGODON PLISADO 50 GR. ALBY
ClaveProdServ : 11121802  Cantidad : 80.00  valorUnitario : 18.35  Importe : 1468.00  Descripción : ALGODON PLISADO 200 GR. ALBY
ClaveProdServ : 11121802  Cantidad : 130.00  valorUnitario : 26.30  Importe : 3419.00  Descripción : ALGODON PLISADO 300 GR. ALBY
</t>
  </si>
  <si>
    <t>EDELIA MARIA ALVARADO</t>
  </si>
  <si>
    <t>AACE340217RP8</t>
  </si>
  <si>
    <t>4BF9AA76-CE03-4633-9214-342A2C6020DE</t>
  </si>
  <si>
    <t>CONTROL REMOTO</t>
  </si>
  <si>
    <t>ISMAEL ALVARADO DE LA TORRE</t>
  </si>
  <si>
    <t>AATI650912LZ0</t>
  </si>
  <si>
    <t>10FFFD21-A67E-4BF9-8B22-064679BCC05C</t>
  </si>
  <si>
    <t>HONORARIOS</t>
  </si>
  <si>
    <t>AMBIDERM S.A. DE C.V.</t>
  </si>
  <si>
    <t>AMB890104S63</t>
  </si>
  <si>
    <t>b990d869-7048-465e-a0e2-5999d71a952a</t>
  </si>
  <si>
    <t xml:space="preserve">ClaveProdServ : 42131611  Cantidad : 30.000000  valorUnitario : 54.620000  Importe : 1638.60  Descripción : GORRO PLISADO BLANCO 10GR BOLSA C/ 100 PZAS
ClaveProdServ : 42132203  Cantidad : 36.000000  valorUnitario : 250.000000  Importe : 9000.00  Descripción : GUANTE AMBIDERM ESTÉRIL CHICO CAJA C/100 PZAS
ClaveProdServ : 42132203  Cantidad : 4.000000  valorUnitario : 0.010000  Importe : 0.04  Descripción : GUANTE AMBIDERM ESTÉRIL CHICO CAJA C/100 PZAS
ClaveProdServ : 42132203  Cantidad : 54.000000  valorUnitario : 250.000000  Importe : 13500.00  Descripción : GUANTE AMBIDERM ESTÉRIL MEDIANO CAJA C/100 PZAS
ClaveProdServ : 42132203  Cantidad : 6.000000  valorUnitario : 0.010000  Importe : 0.06  Descripción : GUANTE AMBIDERM ESTÉRIL MEDIANO CAJA C/100 PZAS
ClaveProdServ : 42132203  Cantidad : 36.000000  valorUnitario : 250.000000  Importe : 9000.00  Descripción : GUANTE AMBIDERM ESTÉRIL GRANDE CAJA C/100 PZAS.
ClaveProdServ : 42132203  Cantidad : 4.000000  valorUnitario : 0.010000  Importe : 0.04  Descripción : GUANTE AMBIDERM ESTÉRIL GRANDE CAJA C/100 PZAS.
ClaveProdServ : 42132203  Cantidad : 54.000000  valorUnitario : 210.000000  Importe : 11340.00  Descripción : GUANTE AMBIDERM CONFORT LISO CHICO NC CAJA C/100 PZAS
ClaveProdServ : 42132203  Cantidad : 6.000000  valorUnitario : 0.010000  Importe : 0.06  Descripción : GUANTE AMBIDERM CONFORT LISO CHICO NC CAJA C/100 PZAS
ClaveProdServ : 42132203  Cantidad : 54.000000  valorUnitario : 210.000000  Importe : 11340.00  Descripción : GUANTE AMBIDERM CONFORT LISO GRANDE NC CAJA C/100 PZAS
ClaveProdServ : 42132203  Cantidad : 6.000000  valorUnitario : 0.010000  Importe : 0.06  Descripción : GUANTE AMBIDERM CONFORT LISO GRANDE NC CAJA C/100 PZAS
ClaveProdServ : 42132203  Cantidad : 80.000000  valorUnitario : 210.000000  Importe : 16800.00  Descripción : GUANTE AMBIDERM CONFORT LISO MEDIANO NC CAJA C/100 PZAS
ClaveProdServ : 42131600  Cantidad : 80.000000  valorUnitario : 111.110000  Importe : 8888.80  Descripción : CUBREBOCAS DE 3 PLIEGOS C/ELÁSTICO BLANCO CAJA C/50 PZAS *
ClaveProdServ : 42131600  Cantidad : 80.000000  valorUnitario : 111.110000  Importe : 8888.80  Descripción : CUBREBOCAS DE 3 PLIEGOS C/ELÁSTICO AZUL CAJA C/50 PZAS*
</t>
  </si>
  <si>
    <t>TRANSF-471</t>
  </si>
  <si>
    <t>AGUA Y SANEAMIENTO DEL MUNICIPIO DE TEPATITLAN</t>
  </si>
  <si>
    <t>8768971</t>
  </si>
  <si>
    <t>8731608</t>
  </si>
  <si>
    <t>8748577</t>
  </si>
  <si>
    <t>8767171</t>
  </si>
  <si>
    <t xml:space="preserve">ClaveProdServ : 83101500  Cantidad : 1.00  valorUnitario : 17.16  Importe : 17.16  Descripción : INFRAESTRUCTURA MENSUAL
ClaveProdServ : 83101500  Cantidad : 1.00  valorUnitario : 79.19  Importe : 79.19  Descripción : AGUA RESIDUAL MENSUAL
ClaveProdServ : 83101500  Cantidad : 1.00  valorUnitario : 263.95  Importe : 263.95  Descripción : CONSUMO AGUA MENSUAL NO DOMESTICO
</t>
  </si>
  <si>
    <t xml:space="preserve">ClaveProdServ : 83101500  Cantidad : 1.00  valorUnitario : 78.90  Importe : 78.90  Descripción : INFRAESTRUCTURA MENSUAL
ClaveProdServ : 83101500  Cantidad : 1.00  valorUnitario : 364.14  Importe : 364.14  Descripción : AGUA RESIDUAL MENSUAL
ClaveProdServ : 83101500  Cantidad : 1.00  valorUnitario : 1213.81  Importe : 1213.81  Descripción : CONSUMO AGUA MENSUAL NO DOMESTICO
ClaveProdServ : 01010101  Cantidad : 1.00  valorUnitario : 0.01  Importe : 0.01  Descripción : REDONDEO AJUSTE
</t>
  </si>
  <si>
    <t xml:space="preserve">ClaveProdServ : 83101500  Cantidad : 1.00  valorUnitario : 20.99  Importe : 20.99  Descripción : INFRAESTRUCTURA MENSUAL
ClaveProdServ : 83101500  Cantidad : 1.00  valorUnitario : 96.87  Importe : 96.87  Descripción : AGUA RESIDUAL MENSUAL
ClaveProdServ : 83101500  Cantidad : 1.00  valorUnitario : 322.90  Importe : 322.90  Descripción : CONSUMO AGUA MENSUAL NO DOMESTICO
</t>
  </si>
  <si>
    <t xml:space="preserve">ClaveProdServ : 83101500  Cantidad : 1.00  valorUnitario : 19.71  Importe : 19.71  Descripción : INFRAESTRUCTURA MENSUAL
ClaveProdServ : 83101500  Cantidad : 1.00  valorUnitario : 90.98  Importe : 90.98  Descripción : AGUA RESIDUAL MENSUAL
ClaveProdServ : 83101500  Cantidad : 1.00  valorUnitario : 303.25  Importe : 303.25  Descripción : CONSUMO AGUA MENSUAL NO DOMESTICO
</t>
  </si>
  <si>
    <t>ASM071115MU2</t>
  </si>
  <si>
    <t>David Paulino Arellano Vera</t>
  </si>
  <si>
    <t>AEVD7901232VA</t>
  </si>
  <si>
    <t>E438A214-E991-41F1-86C2-EF0B86C0E6B7</t>
  </si>
  <si>
    <t xml:space="preserve">ClaveProdServ : 12163800  Cantidad : 24  valorUnitario : 31.900000  Importe : 765.600000  Descripción : Crema de silicones
ClaveProdServ : 12163800  Cantidad : 24  valorUnitario : 44.000000  Importe : 1056.000000  Descripción : Gel llantas
ClaveProdServ : 12163800  Cantidad : 24  valorUnitario : 47.000000  Importe : 1128.000000  Descripción : Shampoo cera
</t>
  </si>
  <si>
    <t>ARMONÍA EN ENVASADO Y NUTRICIÓN S.A. DE C.V.</t>
  </si>
  <si>
    <t>AEN060815A67</t>
  </si>
  <si>
    <t>E6120D38-40C3-4F3C-9416-CB6BF43EB3DE</t>
  </si>
  <si>
    <t xml:space="preserve">ClaveProdServ : 72102900  Cantidad : 1.00  valorUnitario : 5055.1536  Importe : 5055.15  Descripción : SERV PROGRAMACION EQUIPO DE PESAJE
</t>
  </si>
  <si>
    <t>JOSE MANUEL ARREOLA JAUREGUI</t>
  </si>
  <si>
    <t>AEJM850719A72</t>
  </si>
  <si>
    <t>228DFBEE-5351-4F0B-89D9-DFD875310965</t>
  </si>
  <si>
    <t>98755732</t>
  </si>
  <si>
    <t xml:space="preserve">ClaveProdServ : 51241200  Cantidad : 1  valorUnitario : 680.172413  Importe : 680.172413  Descripción : PRODUCTO DERMATOLOGICO
</t>
  </si>
  <si>
    <t>ASOCIACION JALISCIENSE MAYORISTA SA DE CV</t>
  </si>
  <si>
    <t>AJM1507277Y4</t>
  </si>
  <si>
    <t>4BAE3983-78D5-4DFD-9519-690DDC62225E</t>
  </si>
  <si>
    <t xml:space="preserve">ClaveProdServ : 53131602  Cantidad : 3  valorUnitario : 331.90  Importe : 995.70  Descripción : KIT BALCHE (SHAMPOO, ACONDICIONADOR, CREMA PARA PEINAR)
</t>
  </si>
  <si>
    <t>TRANSF-440</t>
  </si>
  <si>
    <t>Jose Carlos Atristain Gutierrez</t>
  </si>
  <si>
    <t>AIGC940305UZA</t>
  </si>
  <si>
    <t>2a1aac19-542c-4afa-bd97-095264d5713b</t>
  </si>
  <si>
    <t xml:space="preserve">ClaveProdServ : 53131602  Cantidad : 5  valorUnitario : 263.76  Importe : 1318.80  Descripción : [PT1014] GEL LINAZA 250 GR (MXN) GEL DE LINAZA ARBOL VERDE 250 GR   /   K727881L522
ClaveProdServ : 53131602  Cantidad : 5  valorUnitario : 231.72  Importe : 1158.60  Descripción : [PT1016] GEL LINAZA 500 GR (MXN) GEL DE LINAZA ARBOL VERDE 500 GR   /   K70581L531
ClaveProdServ : 53131602  Cantidad : 2  valorUnitario : 427.20  Importe : 854.40  Descripción : [PT1018] GEL ROMERO 1000 GR (MXN) GEL DE ROMERO ARBOL VERDE 1000 GR   /   K72120L512
ClaveProdServ : 53131602  Cantidad : 15  valorUnitario : 131.88  Importe : 1978.20  Descripción : [PT1019] GEL ROMERO 250 GR (MXN) GEL DE ROMERO ARBOL VERDE 250 GR    /   72071L535
ClaveProdServ : 53131602  Cantidad : 5  valorUnitario : 231.72  Importe : 1158.60  Descripción : [PT1020] GEL ROMERO 500 GR (MXN) GEL DE ROMERO ARBOL VERDE 500 GR   /   K72581L508
ClaveProdServ : 53131628  Cantidad : 15  valorUnitario : 151.26  Importe : 2268.90  Descripción : [PT1060] SHAMPOO CABALLO 1L SH c/6 SHAMPOO ANTICAIDA SECRETO HERBAL 1000 LT   /   6312
</t>
  </si>
  <si>
    <t>Lic. Rubén Barba Hernández</t>
  </si>
  <si>
    <t>BAHR591108F33</t>
  </si>
  <si>
    <t>80CC2922-A399-4C03-8D16-C05854177CF1</t>
  </si>
  <si>
    <t xml:space="preserve">ClaveProdServ : 80121600  Cantidad : 1  valorUnitario : 5000.00  Importe : 5000.00  Descripción : Certificación de firmas
</t>
  </si>
  <si>
    <t>FCE63F4C-D479-46D8-81BF-F2047EAAB865</t>
  </si>
  <si>
    <t>MARIA DE LOURDES BARBA OROZCO</t>
  </si>
  <si>
    <t>BAOL630807L89</t>
  </si>
  <si>
    <t>19C3627E-7766-42D3-8BB2-22B68EE40E35</t>
  </si>
  <si>
    <t>CD25CA45-9E03-4AFA-ADE9-10F7129F87CF</t>
  </si>
  <si>
    <t>5E6E7ACA-C955-4992-B432-48465FD41321</t>
  </si>
  <si>
    <t>94417850-8F46-4E14-B8BE-B2DDB223682F</t>
  </si>
  <si>
    <t xml:space="preserve">ClaveProdServ : 31211500  Cantidad : 1.00  valorUnitario : 628.45  Importe : 628.45  Descripción : FONDO ACRILICO PARA EXTERIORES 19 LT CUBETA
</t>
  </si>
  <si>
    <t xml:space="preserve">ClaveProdServ : 31162800  Cantidad : 2.00  valorUnitario : 41.25  Importe : 82.50  Descripción : REJILLA ESCURRIDORA PARA RODILLO
ClaveProdServ : 31211500  Cantidad : 1.00  valorUnitario : 1904.25  Importe : 1904.25  Descripción : POLIPRISA BLANCO 19 LT CUBETA
ClaveProdServ : 31211500  Cantidad : 1.00  valorUnitario : 651.00  Importe : 651.00  Descripción : FONDO ACRILICO PARA EXTERIORES 19 LT CUBETA Especial
ClaveProdServ : 31211500  Cantidad : 1.00  valorUnitario : 2313.00  Importe : 2313.00  Descripción : MILCO PLUS BLANCO 19 LT CUBETA
ClaveProdServ : 27111900  Cantidad : 2.00  valorUnitario : 14.25  Importe : 28.50  Descripción : LIJA FANDELI LONA 180
ClaveProdServ : 11162100  Cantidad : 1.00  valorUnitario : 36.75  Importe : 36.75  Descripción : ESTOPA COPAR KG A GRANEL
ClaveProdServ : 31211500  Cantidad : 2.00  valorUnitario : 545.25  Importe : 1090.50  Descripción : MILCO PLUS BLANCO 4 LT GALON
ClaveProdServ : 31211800  Cantidad : 6.00  valorUnitario : 29.25  Importe : 175.50  Descripción : AGUARRAS LT  A GRANEL
ClaveProdServ : 31211900  Cantidad : 2.00  valorUnitario : 22.50  Importe : 45.00  Descripción : BROCHA COMANDER 1 1/2"
</t>
  </si>
  <si>
    <t xml:space="preserve">ClaveProdServ : 31211500  Cantidad : 1.00  valorUnitario : 2313.00  Importe : 2313.00  Descripción : MILCO PLUS BLANCO 19 LT CUBETA
ClaveProdServ : 11162100  Cantidad : 1.00  valorUnitario : 36.75  Importe : 36.75  Descripción : ESTOPA COPAR KG A GRANEL
</t>
  </si>
  <si>
    <t xml:space="preserve">ClaveProdServ : 31211900  Cantidad : 2.00  valorUnitario : 26.25  Importe : 52.50  Descripción : REPUESTO MINI ESPUMA 4"
ClaveProdServ : 31162800  Cantidad : 2.00  valorUnitario : 26.25  Importe : 52.50  Descripción : MANERAL DE JAULA CHICO 4"
ClaveProdServ : 31211500  Cantidad : 1.00  valorUnitario : 1821.75  Importe : 1821.75  Descripción : POLIPRISA BLANCO 19 LT CUBETA
ClaveProdServ : 31211500  Cantidad : 1.00  valorUnitario : 2248.50  Importe : 2248.50  Descripción : MILCO PLUS BLANCO 19 LT CUBETA
ClaveProdServ : 31211800  Cantidad : 10.00  valorUnitario : 29.25  Importe : 292.50  Descripción : AGUARRAS LT  A GRANEL
ClaveProdServ : 11162100  Cantidad : 1.00  valorUnitario : 36.75  Importe : 36.75  Descripción : ESTOPA COPAR KG A GRANEL
</t>
  </si>
  <si>
    <t>4FA1ABCC-A7D4-4B4B-A699-A97F2033181F</t>
  </si>
  <si>
    <t xml:space="preserve">ClaveProdServ : 31211500  Cantidad : 12.00  valorUnitario : 1500.00  Importe : 18000.00  Descripción : IMPERMEABILIZANTE BLANCO 7 AÑOS 19 LT CUBETA
ClaveProdServ : 31211900  Cantidad : 4.00  valorUnitario : 75.00  Importe : 300.00  Descripción : BROCHA COMANDER 4"
</t>
  </si>
  <si>
    <t>6FB29000-1A00-44E1-97BB-FF4FECFBFF8D</t>
  </si>
  <si>
    <t xml:space="preserve">ClaveProdServ : 31211500  Cantidad : 2.00  valorUnitario : 628.50  Importe : 1257.00  Descripción : FONDO ACRILICO PARA EXTERIORES 19 LT CUBETA
ClaveProdServ : 31211900  Cantidad : 2.00  valorUnitario : 46.50  Importe : 93.00  Descripción : CEPILLO FINO PERFECT
</t>
  </si>
  <si>
    <t>J.JESUS BARBOZA SERRANO</t>
  </si>
  <si>
    <t>BASJ300805S89</t>
  </si>
  <si>
    <t>4449809F-4A52-438A-91EF-49BADDC37AE9</t>
  </si>
  <si>
    <t>8039366F-D270-492A-A1F2-D14DF0E16857</t>
  </si>
  <si>
    <t xml:space="preserve">ClaveProdServ : 44121708  Cantidad : 36  valorUnitario : 27.202  Importe : 979.27200  Descripción : MARC ESTERBROOK PERM NEGRO
ClaveProdServ : 14111523  Cantidad : 2  valorUnitario : 137.984  Importe : 275.96800  Descripción : PASANTE KORES  CTA C/100 NG
ClaveProdServ : 44121503  Cantidad : 100  valorUnitario : 2.649  Importe : 264.900  Descripción : SOBRE BOLSA T/CARTA FORTEC
ClaveProdServ : 44121503  Cantidad : 100  valorUnitario : 0.542  Importe : 54.200  Descripción : SOBRE BOSTON T/CARTA NASSA
</t>
  </si>
  <si>
    <t xml:space="preserve">ClaveProdServ : 44121634  Cantidad : 192  valorUnitario : 15.03  Importe : 2885.7600  Descripción : CINTA JANEL 119 18X65 TRANSPARENTE
</t>
  </si>
  <si>
    <t>JUAN FRANCISCO BARRAGAN MENDOZA</t>
  </si>
  <si>
    <t>BAMJ880803MK4</t>
  </si>
  <si>
    <t>92e94b49-5338-44ad-948d-2b258eb7e43a</t>
  </si>
  <si>
    <t xml:space="preserve">ClaveProdServ : 78181500  Cantidad : 1.0000  valorUnitario : 3895.0000  Importe : 3895.00  Descripción : REPARACIÓN GENERAL DE CLUTCH DE 12" 1/2 DISCO EMPASTADO VOLANTE MOTRIZ CEPILLADO BALERO PILOTO BALERO COLLARÍN SOPORTE CARDÁN TRASERO PARO DE CLUTCH QUITAR Y PONER TRANSMISIÓN PARA REPARAR CLUTCH
</t>
  </si>
  <si>
    <t>c48a6b50-d300-4c14-84d3-8227a707c0c5</t>
  </si>
  <si>
    <t>PAGO</t>
  </si>
  <si>
    <t>MAT_6016_00001</t>
  </si>
  <si>
    <t>948233A6-4441-48BC-97AD-46B599E1D0E4</t>
  </si>
  <si>
    <t>3808761</t>
  </si>
  <si>
    <t>0196C067-0ED9-435E-A827-763C26FCC29E</t>
  </si>
  <si>
    <t>097A6ED0-E2AE-447B-9027-443863712A79</t>
  </si>
  <si>
    <t>39E161EB-61B6-4158-8E89-E6CEAE785674</t>
  </si>
  <si>
    <t>46DB06AD-3C7A-4A1F-93E9-8B1FC36D35C4</t>
  </si>
  <si>
    <t>90F11314-5A4C-4FF7-8623-B3B4970E5D94</t>
  </si>
  <si>
    <t>CE503C39-2EFE-4E39-8ED3-A3617E671832</t>
  </si>
  <si>
    <t>D2A8A568-F255-4868-995E-3871E5AED1E6</t>
  </si>
  <si>
    <t>EAF39A4C-4609-43C1-9E46-BAEBA3582436</t>
  </si>
  <si>
    <t>F78C7112-A4B7-48CF-9A54-04B95D430152</t>
  </si>
  <si>
    <t>1414955254M0012021</t>
  </si>
  <si>
    <t>1414840668M0012021</t>
  </si>
  <si>
    <t>1414954448M0012021</t>
  </si>
  <si>
    <t>1414955251M0012021</t>
  </si>
  <si>
    <t>1414954446M0012021</t>
  </si>
  <si>
    <t>1414954445M0012021</t>
  </si>
  <si>
    <t>1414916938M0012021</t>
  </si>
  <si>
    <t>1414954447M0012021</t>
  </si>
  <si>
    <t>1414916937M0012021</t>
  </si>
  <si>
    <t>1B1567A5-8FFD-4336-9E0D-2C082CC5E7AD</t>
  </si>
  <si>
    <t>2B9BFA9E-201C-4D6A-8D24-380DF233A283</t>
  </si>
  <si>
    <t>2D0A5A78-D4DA-4BF6-AB40-388317023796</t>
  </si>
  <si>
    <t>51027591-662E-49CE-95DE-426D90913ABE</t>
  </si>
  <si>
    <t>88BC3755-F8B8-47DA-BB86-7C1A6FD6F249</t>
  </si>
  <si>
    <t>14664</t>
  </si>
  <si>
    <t>14565</t>
  </si>
  <si>
    <t>14632</t>
  </si>
  <si>
    <t>14566</t>
  </si>
  <si>
    <t>14573</t>
  </si>
  <si>
    <t>76D23DD9-B596-49E6-9892-F6A82EC3FF44</t>
  </si>
  <si>
    <t>114566</t>
  </si>
  <si>
    <t>08CD50E4-903D-486C-AABD-1551A470625B</t>
  </si>
  <si>
    <t>2188</t>
  </si>
  <si>
    <t>ARCHIVO INTERNACIONAL MARCARIO SAPI</t>
  </si>
  <si>
    <t>0430D9C8-5633-4A6A-A6C3-F4FFF7CD0DFC</t>
  </si>
  <si>
    <t>ae169926-d482-40d1-b343-84f126e1f1ae</t>
  </si>
  <si>
    <t>C68B35CD-8614-45DE-B59D-E7FA01DBF68F</t>
  </si>
  <si>
    <t>0D3ED0A0-8E07-490D-AB7E-A2BC5BF54F84</t>
  </si>
  <si>
    <t>DAILYDERM SA DE CV</t>
  </si>
  <si>
    <t>DAI081002T44</t>
  </si>
  <si>
    <t>4ad71ca4-f41e-425e-841f-90cd046bcf41</t>
  </si>
  <si>
    <t>17028</t>
  </si>
  <si>
    <t xml:space="preserve">ClaveProdServ : 53131608  Cantidad : 1  valorUnitario : 175.35  Importe : 175.35  Descripción : JABON MARFIL 130G
ClaveProdServ : 53131608  Cantidad : 10  valorUnitario : 165.46  Importe : 1654.60  Descripción : JABON BRISE 250G
ClaveProdServ : 53131613  Cantidad : 1  valorUnitario : 99.65  Importe : 99.65  Descripción : LOCION ANTISEBORREICA 125 ML
</t>
  </si>
  <si>
    <t>DE LA PEÑA GARIBALDI HECTOR ROBERTO</t>
  </si>
  <si>
    <t>PEGH470726T44</t>
  </si>
  <si>
    <t>PEGH470726T45</t>
  </si>
  <si>
    <t>b3e3bf4a-6255-4ac6-b07d-63a1506b6cf8</t>
  </si>
  <si>
    <t>1749</t>
  </si>
  <si>
    <t xml:space="preserve">ClaveProdServ : 52152000  Cantidad : 12  valorUnitario : 29.21  Importe : 350.52  Descripción : 0-48526-01159-9 52152000 Biberon cuello estándar mamila flujo med. 4 oz.
ClaveProdServ : 42192305  Cantidad : 12  valorUnitario : 50.99  Importe : 611.88  Descripción : 0-48526-41006-4 42192305 Portachupon pincesas
ClaveProdServ : 52152000  Cantidad : 12  valorUnitario : 69.88  Importe : 838.56  Descripción : 0-48526-01103-2 52152000 Biberon antigoteo 3 etapas cuello ancho c/asas 11 oz.
ClaveProdServ : 53131505  Cantidad : 24  valorUnitario : 59.49  Importe : 1427.76  Descripción : 0-48526-05999-7 53131505 Sujetachupón para todo tipo de chupones
ClaveProdServ : 52152103  Cantidad : 12  valorUnitario : 92.21  Importe : 1106.52  Descripción : 0-48526-09644-2 52152103 Taza entrenadora antiderrames entintada 10 oz.
ClaveProdServ : 53131505  Cantidad : 12  valorUnitario : 34.12  Importe : 409.44  Descripción : 0-48526-00540-6 53131505 paq. 2 Mordederas figuras
ClaveProdServ : 42192305  Cantidad : 12  valorUnitario : 21.18  Importe : 254.16  Descripción : 0-48526-00192-7 42192305 Sujetachupón Deportivo
ClaveProdServ : 52152102  Cantidad : 12  valorUnitario : 23.53  Importe : 282.36  Descripción : 0-48526-30124-9 52152102 Vaso Hard Top 9 oz.
ClaveProdServ : 53131505  Cantidad : 12  valorUnitario : 12.33  Importe : 147.96  Descripción : 0-48526-05929-4 53131505 Chupón como mamá
ClaveProdServ : 52152103  Cantidad : 12  valorUnitario : 10.01  Importe : 120.12  Descripción : 7-502280-482284 52152103 Taza flujo libre snoopy 8 oz.
ClaveProdServ : 52152102  Cantidad : 12  valorUnitario : 10.01  Importe : 120.12  Descripción : 7-502280-482291 52152102 Vaso fliujo libre snoopy 10 oz.
ClaveProdServ : 48101919  Cantidad : 12  valorUnitario : 38.29  Importe : 459.48  Descripción : 7-502280-48871-2 48101919 Dosificador para leche en polvo Mostropi
ClaveProdServ : 52152000  Cantidad : 12  valorUnitario : 15.00  Importe : 180.00  Descripción : 0-48526-01604-4 52152000 Biberón 5 oz. Decorado bob espponja
ClaveProdServ : 53131505  Cantidad : 12  valorUnitario : 9.78  Importe : 117.36  Descripción : 0-48526-00304-4 53131505 Mordedera pequeña animalitos
ClaveProdServ : 53131505  Cantidad : 12  valorUnitario : 23.53  Importe : 282.36  Descripción : 0-48526-98618-7 53131505 Chupon pacificador escudo animalitos 0-6 meses
ClaveProdServ : 53131637  Cantidad : 36  valorUnitario : 63.27  Importe : 2277.72  Descripción : 0-48526-04800-7 53131637 Protector de pezon con estuche
ClaveProdServ : 52152102  Cantidad : 12  valorUnitario : 80.26  Importe : 963.12  Descripción : 0-48526-10110-8 52152102 1Pk 10 oz. swirls no spill soft spout click it gripper
</t>
  </si>
  <si>
    <t>644a5f96-c286-45bc-9750-be421da1848f</t>
  </si>
  <si>
    <t>1754</t>
  </si>
  <si>
    <t xml:space="preserve">ClaveProdServ : 52152002  Cantidad : 12  valorUnitario : 40.68  Importe : 488.16  Descripción : 7-502269-05340-7 52152002 Dosificador para leche en polvo 4 compartimentos
ClaveProdServ : 53131503  Cantidad : 12  valorUnitario : 28.82  Importe : 345.84  Descripción : 0-48526-00766-0 53131503 Cepikko de dientes imdividual
ClaveProdServ : 52151704  Cantidad : 12  valorUnitario : 46.61  Importe : 559.32  Descripción : 0-48526-05638-5 52151704 Paq. 2 cucharas de silicón
ClaveProdServ : 53131505  Cantidad : 12  valorUnitario : 67.81  Importe : 813.72  Descripción : 7-502269-05681-1 53131505 Dosificador de alimentos solidos
ClaveProdServ : 53131505  Cantidad : 6  valorUnitario : 67.05  Importe : 402.30  Descripción : 0-48526-05736-8 53131505 Chupón de cereza natural flex 0-6 meses
ClaveProdServ : 42231807  Cantidad : 24  valorUnitario : 29.80  Importe : 715.20  Descripción : 0-48526-00921-3 42231807 Paquete 2 mamilas antigoteo
ClaveProdServ : 53131505  Cantidad : 12  valorUnitario : 61.38  Importe : 736.56  Descripción : 0-48526-05360-5 53131505 Mordisquitos
ClaveProdServ : 47131605  Cantidad : 24  valorUnitario : 41.55  Importe : 997.20  Descripción : 0-48526-05503-6 47131605 Escobillón para mamila y biberón con punta de esponja
ClaveProdServ : 47131605  Cantidad : 24  valorUnitario : 36.60  Importe : 878.40  Descripción : 0-48526-05545-6 47131605 Escobillon para biberones y mamilas
ClaveProdServ : 47131605  Cantidad : 24  valorUnitario : 50.99  Importe : 1223.76  Descripción : 0-48526-05542-5 47131605 Escobillón para biberón c/base de succion
ClaveProdServ : 42192305  Cantidad : 24  valorUnitario : 45.33  Importe : 1087.92  Descripción : 0-48526-00180-4 42192305 Sujetachupón Decorado
ClaveProdServ : 52151704  Cantidad : 12  valorUnitario : 124.08  Importe : 1488.96  Descripción : 0-48526-01563-4 52151704 Cuchara de silicon squeeze feeder
ClaveProdServ : 48101919  Cantidad : 12  valorUnitario : 72.71  Importe : 872.52  Descripción : 0-48526-05577-7 48101919 Papillero dosificador 30 ml de silicon
ClaveProdServ : 42192305  Cantidad : 12  valorUnitario : 81.21  Importe : 974.52  Descripción : 0-48526-05776-4 42192305 Portachupon Paci finder
ClaveProdServ : 53131505  Cantidad : 12  valorUnitario : 33.52  Importe : 402.24  Descripción : 0-48526-98745-0 Chupon Ortondontico 0-6 meses centro juguetes
ClaveProdServ : 53131505  Cantidad : 12  valorUnitario : 33.85  Importe : 406.20  Descripción : 0-48526-98746-7 53131505 Chupon Ortondontico 6-12 meses centro juguetes
ClaveProdServ : 53131621  Cantidad : 12  valorUnitario : 92.54  Importe : 1110.48  Descripción : 0-48526-04774-1 53131621 Juego para el cuidado de uñas
ClaveProdServ : 53131505  Cantidad : 12  valorUnitario : 84.99  Importe : 1019.88  Descripción : 0-48526-98835-8 Pk de 3 chupon ortodontico
ClaveProdServ : 52151704  Cantidad : 12  valorUnitario : 38.82  Importe : 465.84  Descripción : 0-48526-05230-1 52151704 Cuchara Hot Safe Acero inoxidable punta vinyl
ClaveProdServ : 53131505  Cantidad : 12  valorUnitario : 96.32  Importe : 1155.84  Descripción : 0-48526-00455-3 53131505 Mordedera de llaves con gel Pur-icedoble superficie
ClaveProdServ : 53131505  Cantidad : 12  valorUnitario : 52.88  Importe : 634.56  Descripción : 0-48526-00670-0 53131505 Mordedera de frutas
ClaveProdServ : 53131505  Cantidad : 12  valorUnitario : 55.72  Importe : 668.64  Descripción : 0-48526-00730-1 53131505 Nuby dent para encias con estuche
ClaveProdServ : 53131621  Cantidad : 24  valorUnitario : 30.21  Importe : 725.04  Descripción : 0-48526-00222-1 53131621 Cortauñas con cubierta
ClaveProdServ : 53131505  Cantidad : 12  valorUnitario : 40.87  Importe : 490.44  Descripción : 0-48526-02700-2 53131505 Porta chupon transparente
ClaveProdServ : 48101703  Cantidad : 12  valorUnitario : 33.17  Importe : 398.04  Descripción : 0-48526-05305-6 48101703 Portaleche con dosificador para leche en polvo
ClaveProdServ : 52152102  Cantidad : 24  valorUnitario : 73.66  Importe : 1767.84  Descripción : 0-48526-00889-6 52152102 Vaso antiderrames con boquilla suave 10 oz.
ClaveProdServ : 52152102  Cantidad : 4  valorUnitario : 29.00  Importe : 116.00  Descripción : 0-48526-01214-5 PDQ 52152102 Botella deportiva antigoteo 10 oz.
ClaveProdServ : 52152102  Cantidad : 10  valorUnitario : 29.00  Importe : 290.00  Descripción : 75022669001260 52152102 Botadero nuby
ClaveProdServ : 52152102  Cantidad : 12  valorUnitario : 92.54  Importe : 1110.48  Descripción : 0-48526-09637-4 52152102 Vaso antiderrames con popote Flipit 12 oz.
ClaveProdServ : 52152102  Cantidad : 12  valorUnitario : 80.26  Importe : 963.12  Descripción : 0-48526-09675-6 52152102 Vaso con popote antiderrames 12 oz.
ClaveProdServ : 52152102  Cantidad : 12  valorUnitario : 63.53  Importe : 762.36  Descripción : 0-48526-00835-3 52152102 Vaso Flipit antiderrames con popote 14 oz.
ClaveProdServ : 53131505  Cantidad : 6  valorUnitario : 66.96  Importe : 401.76  Descripción : 0-48526-06247-8 53131505 JUGUETE PARA BAÑO 2 PIEZAS
ClaveProdServ : 53131505  Cantidad : 12  valorUnitario : 55.72  Importe : 668.64  Descripción : 0-48526-05893-8 53131505 Paquete dos chupone estilo cereza 0-6 meses
ClaveProdServ : 53131505  Cantidad : 12  valorUnitario : 55.72  Importe : 668.64  Descripción : 0-48526-98929-4 53131505 Paquete dos chupone estilo cereza 6-12 meses
ClaveProdServ : 53131505  Cantidad : 12  valorUnitario : 57.60  Importe : 691.20  Descripción : 0-48526-98930-0 53131505 Paq. Dos chuppones ortodonticos silicon 6-12 meses
ClaveProdServ : 53131505  Cantidad : 12  valorUnitario : 43.22  Importe : 518.64  Descripción : 0-48526-05895-2 53131505 Chupon estilo ceresa
ClaveProdServ : 53131505  Cantidad : 12  valorUnitario : 57.60  Importe : 691.20  Descripción : 0-48526-05894-5 53131505 Paq. Dos chuppones ortodonticos silicon 0-6 meses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</si>
</sst>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</cellStyleXfs>
  <cellXfs count="39">
    <xf numFmtId="0" fontId="0" fillId="0" borderId="0" xfId="0"/>
    <xf numFmtId="44" fontId="0" fillId="2" borderId="0" xfId="1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44" fontId="2" fillId="3" borderId="0" xfId="1" applyFont="1" applyFill="1" applyBorder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ill="1"/>
    <xf numFmtId="44" fontId="2" fillId="4" borderId="0" xfId="1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Font="1" applyFill="1"/>
    <xf numFmtId="44" fontId="2" fillId="3" borderId="0" xfId="1" applyFont="1" applyFill="1" applyBorder="1" applyAlignment="1">
      <alignment horizontal="center" wrapText="1"/>
    </xf>
    <xf numFmtId="44" fontId="2" fillId="0" borderId="0" xfId="1" applyFont="1" applyFill="1" applyAlignment="1">
      <alignment horizontal="center"/>
    </xf>
    <xf numFmtId="44" fontId="2" fillId="0" borderId="0" xfId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43" fontId="1" fillId="0" borderId="0" xfId="3" applyFont="1" applyAlignment="1">
      <alignment horizontal="center" vertical="center"/>
    </xf>
    <xf numFmtId="43" fontId="0" fillId="0" borderId="0" xfId="3" applyFont="1" applyFill="1"/>
    <xf numFmtId="43" fontId="1" fillId="0" borderId="0" xfId="3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3" fontId="3" fillId="0" borderId="0" xfId="3" applyFont="1" applyFill="1" applyAlignment="1">
      <alignment horizontal="center" vertical="center"/>
    </xf>
    <xf numFmtId="43" fontId="0" fillId="0" borderId="0" xfId="3" applyFont="1" applyFill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/>
    <xf numFmtId="49" fontId="0" fillId="0" borderId="0" xfId="0" applyNumberFormat="1" applyAlignment="1">
      <alignment horizontal="center" vertical="center"/>
    </xf>
    <xf numFmtId="9" fontId="2" fillId="3" borderId="0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44" fontId="1" fillId="0" borderId="0" xfId="1" applyFont="1" applyFill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</cellXfs>
  <cellStyles count="5">
    <cellStyle name="Millares" xfId="3" builtinId="3"/>
    <cellStyle name="Millares 2" xfId="2" xr:uid="{00000000-0005-0000-0000-000001000000}"/>
    <cellStyle name="Moneda" xfId="1" builtinId="4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1"/>
  <sheetViews>
    <sheetView tabSelected="1" view="pageBreakPreview" topLeftCell="A220" zoomScale="90" zoomScaleNormal="90" zoomScaleSheetLayoutView="90" workbookViewId="0">
      <selection activeCell="E210" sqref="A209:E210"/>
    </sheetView>
  </sheetViews>
  <sheetFormatPr baseColWidth="10" defaultRowHeight="15" x14ac:dyDescent="0.25"/>
  <cols>
    <col min="1" max="1" width="39.7109375" style="3" customWidth="1"/>
    <col min="2" max="2" width="18.42578125" style="3" customWidth="1"/>
    <col min="3" max="3" width="48.140625" style="3" customWidth="1"/>
    <col min="4" max="4" width="14.5703125" style="3" bestFit="1" customWidth="1"/>
    <col min="5" max="5" width="39.7109375" style="3" bestFit="1" customWidth="1"/>
    <col min="6" max="6" width="11.42578125" style="3"/>
    <col min="7" max="7" width="11.42578125" style="2"/>
    <col min="8" max="9" width="20.140625" style="2" customWidth="1"/>
    <col min="10" max="10" width="18.7109375" style="2" customWidth="1"/>
    <col min="11" max="11" width="17.85546875" style="2" customWidth="1"/>
    <col min="12" max="12" width="19.140625" style="2" customWidth="1"/>
    <col min="13" max="13" width="21.5703125" style="3" bestFit="1" customWidth="1"/>
    <col min="14" max="14" width="17.42578125" style="3" customWidth="1"/>
    <col min="15" max="15" width="19.42578125" style="3" customWidth="1"/>
    <col min="16" max="16" width="11.42578125" style="3"/>
  </cols>
  <sheetData>
    <row r="1" spans="1:17" x14ac:dyDescent="0.25">
      <c r="A1" s="9"/>
      <c r="B1" s="9"/>
      <c r="C1" s="9" t="s">
        <v>18</v>
      </c>
      <c r="D1" s="9"/>
      <c r="E1" s="9"/>
      <c r="F1" s="9"/>
      <c r="G1" s="1"/>
      <c r="M1" s="10"/>
      <c r="N1" s="10"/>
      <c r="O1" s="10"/>
      <c r="P1" s="10"/>
      <c r="Q1" s="11"/>
    </row>
    <row r="2" spans="1:17" x14ac:dyDescent="0.25">
      <c r="A2" s="9"/>
      <c r="B2" s="9"/>
      <c r="C2" s="9" t="s">
        <v>19</v>
      </c>
      <c r="D2" s="9"/>
      <c r="E2" s="9"/>
      <c r="F2" s="9"/>
      <c r="G2" s="1"/>
      <c r="M2" s="10"/>
      <c r="N2" s="10"/>
      <c r="O2" s="10"/>
      <c r="P2" s="10"/>
      <c r="Q2" s="11"/>
    </row>
    <row r="3" spans="1:17" x14ac:dyDescent="0.25">
      <c r="A3" s="9"/>
      <c r="B3" s="9"/>
      <c r="C3" s="9" t="s">
        <v>17</v>
      </c>
      <c r="D3" s="9"/>
      <c r="E3" s="9"/>
      <c r="F3" s="9"/>
      <c r="G3" s="1"/>
      <c r="M3" s="10"/>
      <c r="N3" s="10"/>
      <c r="O3" s="10"/>
      <c r="P3" s="10"/>
      <c r="Q3" s="11"/>
    </row>
    <row r="4" spans="1:17" x14ac:dyDescent="0.25">
      <c r="A4" s="9"/>
      <c r="B4" s="9"/>
      <c r="C4" s="9" t="s">
        <v>0</v>
      </c>
      <c r="D4" s="9"/>
      <c r="E4" s="9"/>
      <c r="F4" s="9"/>
      <c r="G4" s="1"/>
      <c r="M4" s="10"/>
      <c r="N4" s="10"/>
      <c r="O4" s="10"/>
      <c r="P4" s="10"/>
      <c r="Q4" s="11"/>
    </row>
    <row r="5" spans="1:17" x14ac:dyDescent="0.25">
      <c r="A5" s="10"/>
      <c r="B5" s="10"/>
      <c r="C5" s="10"/>
      <c r="D5" s="10"/>
      <c r="E5" s="10"/>
      <c r="F5" s="10"/>
      <c r="M5" s="10"/>
      <c r="N5" s="10"/>
      <c r="O5" s="10"/>
      <c r="P5" s="10"/>
      <c r="Q5" s="11"/>
    </row>
    <row r="6" spans="1:17" ht="30" x14ac:dyDescent="0.25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15" t="s">
        <v>7</v>
      </c>
      <c r="H6" s="5" t="s">
        <v>8</v>
      </c>
      <c r="I6" s="30">
        <v>0</v>
      </c>
      <c r="J6" s="5" t="s">
        <v>9</v>
      </c>
      <c r="K6" s="5" t="s">
        <v>10</v>
      </c>
      <c r="L6" s="5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11"/>
    </row>
    <row r="7" spans="1:17" s="7" customFormat="1" x14ac:dyDescent="0.25">
      <c r="A7" s="20" t="s">
        <v>20</v>
      </c>
      <c r="B7" s="27" t="s">
        <v>21</v>
      </c>
      <c r="C7" t="s">
        <v>22</v>
      </c>
      <c r="D7" s="24">
        <v>19452</v>
      </c>
      <c r="E7" s="28" t="s">
        <v>23</v>
      </c>
      <c r="F7" s="12" t="s">
        <v>16</v>
      </c>
      <c r="G7" s="6">
        <v>1</v>
      </c>
      <c r="H7" s="21">
        <v>20043.310000000001</v>
      </c>
      <c r="I7" s="21">
        <v>0</v>
      </c>
      <c r="J7" s="26">
        <v>3206.93</v>
      </c>
      <c r="K7" s="6">
        <v>0</v>
      </c>
      <c r="L7" s="23">
        <v>23250.23</v>
      </c>
      <c r="M7" s="24" t="s">
        <v>25</v>
      </c>
      <c r="N7" s="13">
        <v>44481</v>
      </c>
      <c r="O7" s="25" t="s">
        <v>24</v>
      </c>
      <c r="P7" s="12"/>
      <c r="Q7" s="14"/>
    </row>
    <row r="8" spans="1:17" x14ac:dyDescent="0.25">
      <c r="A8" s="10"/>
      <c r="B8" s="10"/>
      <c r="C8" s="10"/>
      <c r="D8" s="10"/>
      <c r="E8" s="10"/>
      <c r="F8" s="10"/>
      <c r="H8" s="8">
        <f>SUM(H7)</f>
        <v>20043.310000000001</v>
      </c>
      <c r="I8" s="8">
        <f>I7</f>
        <v>0</v>
      </c>
      <c r="J8" s="8">
        <f t="shared" ref="J8:L8" si="0">SUM(J7)</f>
        <v>3206.93</v>
      </c>
      <c r="K8" s="8">
        <f t="shared" si="0"/>
        <v>0</v>
      </c>
      <c r="L8" s="8">
        <f t="shared" si="0"/>
        <v>23250.23</v>
      </c>
      <c r="M8" s="10"/>
      <c r="N8" s="10"/>
      <c r="O8" s="10"/>
      <c r="P8" s="10"/>
      <c r="Q8" s="11"/>
    </row>
    <row r="9" spans="1:17" x14ac:dyDescent="0.25">
      <c r="A9" s="10"/>
      <c r="B9" s="10"/>
      <c r="C9" s="10"/>
      <c r="D9" s="10"/>
      <c r="E9" s="10"/>
      <c r="F9" s="10"/>
      <c r="H9" s="16"/>
      <c r="I9" s="16"/>
      <c r="J9" s="16"/>
      <c r="K9" s="16"/>
      <c r="L9" s="16"/>
      <c r="M9" s="10"/>
      <c r="N9" s="10"/>
      <c r="O9" s="10"/>
      <c r="P9" s="10"/>
      <c r="Q9" s="11"/>
    </row>
    <row r="10" spans="1:17" x14ac:dyDescent="0.25">
      <c r="A10" s="10"/>
      <c r="B10" s="10"/>
      <c r="C10" s="10"/>
      <c r="D10" s="10"/>
      <c r="E10" s="10"/>
      <c r="F10" s="10"/>
      <c r="H10" s="16"/>
      <c r="I10" s="16"/>
      <c r="J10" s="16"/>
      <c r="K10" s="16"/>
      <c r="L10" s="16"/>
      <c r="M10" s="10"/>
      <c r="N10" s="10"/>
      <c r="O10" s="10"/>
      <c r="P10" s="10"/>
      <c r="Q10" s="11"/>
    </row>
    <row r="11" spans="1:17" x14ac:dyDescent="0.25">
      <c r="A11" s="4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11"/>
      <c r="G11"/>
      <c r="H11"/>
      <c r="I11"/>
      <c r="J11"/>
      <c r="K11"/>
      <c r="L11"/>
      <c r="M11"/>
      <c r="N11"/>
      <c r="O11"/>
      <c r="P11"/>
    </row>
    <row r="12" spans="1:17" s="7" customFormat="1" x14ac:dyDescent="0.25">
      <c r="A12" s="20" t="s">
        <v>20</v>
      </c>
      <c r="B12" s="27" t="s">
        <v>21</v>
      </c>
      <c r="C12" t="s">
        <v>218</v>
      </c>
      <c r="D12" s="3" t="s">
        <v>220</v>
      </c>
      <c r="E12" s="18" t="s">
        <v>219</v>
      </c>
      <c r="F12" s="14"/>
    </row>
    <row r="13" spans="1:17" x14ac:dyDescent="0.25">
      <c r="A13" s="10"/>
      <c r="B13" s="10"/>
      <c r="C13" s="10"/>
      <c r="D13" s="10"/>
      <c r="E13" s="10"/>
      <c r="F13" s="10"/>
      <c r="H13" s="16"/>
      <c r="I13" s="16"/>
      <c r="J13" s="16"/>
      <c r="K13" s="16"/>
      <c r="L13" s="16"/>
      <c r="M13" s="10"/>
      <c r="N13" s="10"/>
      <c r="O13" s="10"/>
      <c r="P13" s="10"/>
      <c r="Q13" s="11"/>
    </row>
    <row r="14" spans="1:17" x14ac:dyDescent="0.25">
      <c r="A14" s="10"/>
      <c r="B14" s="10"/>
      <c r="C14" s="10"/>
      <c r="D14" s="10"/>
      <c r="E14" s="10"/>
      <c r="F14" s="10"/>
      <c r="M14" s="10"/>
      <c r="N14" s="10"/>
      <c r="O14" s="10"/>
      <c r="P14" s="10"/>
      <c r="Q14" s="11"/>
    </row>
    <row r="15" spans="1:17" ht="30" x14ac:dyDescent="0.25">
      <c r="A15" s="4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15" t="s">
        <v>7</v>
      </c>
      <c r="H15" s="5" t="s">
        <v>8</v>
      </c>
      <c r="I15" s="30">
        <v>0</v>
      </c>
      <c r="J15" s="5" t="s">
        <v>9</v>
      </c>
      <c r="K15" s="5" t="s">
        <v>10</v>
      </c>
      <c r="L15" s="5" t="s">
        <v>11</v>
      </c>
      <c r="M15" s="4" t="s">
        <v>12</v>
      </c>
      <c r="N15" s="4" t="s">
        <v>13</v>
      </c>
      <c r="O15" s="4" t="s">
        <v>14</v>
      </c>
      <c r="P15" s="4" t="s">
        <v>15</v>
      </c>
      <c r="Q15" s="11"/>
    </row>
    <row r="16" spans="1:17" s="7" customFormat="1" x14ac:dyDescent="0.25">
      <c r="A16" s="20" t="s">
        <v>27</v>
      </c>
      <c r="B16" s="31" t="s">
        <v>28</v>
      </c>
      <c r="C16" t="s">
        <v>29</v>
      </c>
      <c r="D16" s="24">
        <v>682231</v>
      </c>
      <c r="E16" t="s">
        <v>32</v>
      </c>
      <c r="F16" s="12" t="s">
        <v>16</v>
      </c>
      <c r="G16" s="6">
        <v>1</v>
      </c>
      <c r="H16" s="21">
        <f>J16/0.16</f>
        <v>97194.5625</v>
      </c>
      <c r="I16" s="21">
        <f>L16-H16-J16</f>
        <v>0</v>
      </c>
      <c r="J16" s="26">
        <v>15551.13</v>
      </c>
      <c r="K16" s="22">
        <v>0</v>
      </c>
      <c r="L16" s="23">
        <f t="shared" ref="L16:L17" si="1">H16+J16-K16</f>
        <v>112745.6925</v>
      </c>
      <c r="M16" s="29" t="s">
        <v>31</v>
      </c>
      <c r="N16" s="13">
        <v>44475</v>
      </c>
      <c r="O16" s="25" t="s">
        <v>24</v>
      </c>
      <c r="P16" s="12"/>
      <c r="Q16" s="14"/>
    </row>
    <row r="17" spans="1:17" s="7" customFormat="1" x14ac:dyDescent="0.25">
      <c r="A17" s="20" t="s">
        <v>27</v>
      </c>
      <c r="B17" s="31" t="s">
        <v>28</v>
      </c>
      <c r="C17" t="s">
        <v>30</v>
      </c>
      <c r="D17" s="24">
        <v>683346</v>
      </c>
      <c r="E17" t="s">
        <v>33</v>
      </c>
      <c r="F17" s="12" t="s">
        <v>16</v>
      </c>
      <c r="G17" s="6">
        <v>1</v>
      </c>
      <c r="H17" s="21">
        <f>J17/0.16</f>
        <v>5184</v>
      </c>
      <c r="I17" s="21">
        <f>L17-H17-J17</f>
        <v>0</v>
      </c>
      <c r="J17" s="26">
        <v>829.44</v>
      </c>
      <c r="K17" s="22">
        <v>0</v>
      </c>
      <c r="L17" s="23">
        <f t="shared" si="1"/>
        <v>6013.4400000000005</v>
      </c>
      <c r="M17" s="29" t="s">
        <v>31</v>
      </c>
      <c r="N17" s="13">
        <v>44475</v>
      </c>
      <c r="O17" s="25" t="s">
        <v>24</v>
      </c>
      <c r="P17" s="12"/>
      <c r="Q17" s="14"/>
    </row>
    <row r="18" spans="1:17" s="7" customFormat="1" x14ac:dyDescent="0.25">
      <c r="A18" s="12"/>
      <c r="B18" s="12"/>
      <c r="C18" s="12"/>
      <c r="D18" s="12"/>
      <c r="E18" s="12"/>
      <c r="F18" s="12"/>
      <c r="G18" s="6"/>
      <c r="H18" s="8">
        <f>SUM(H16:H17)</f>
        <v>102378.5625</v>
      </c>
      <c r="I18" s="8">
        <f>SUM(I16:I17)</f>
        <v>0</v>
      </c>
      <c r="J18" s="8">
        <f>SUM(J16:J17)</f>
        <v>16380.57</v>
      </c>
      <c r="K18" s="8">
        <f>SUM(K16:K17)</f>
        <v>0</v>
      </c>
      <c r="L18" s="8">
        <f>SUM(L16:L17)</f>
        <v>118759.13250000001</v>
      </c>
      <c r="M18" s="12"/>
      <c r="N18" s="12"/>
      <c r="O18" s="12"/>
      <c r="P18" s="12"/>
      <c r="Q18" s="14"/>
    </row>
    <row r="19" spans="1:17" s="7" customFormat="1" x14ac:dyDescent="0.25">
      <c r="A19" s="12"/>
      <c r="B19" s="12"/>
      <c r="C19" s="12"/>
      <c r="D19" s="12"/>
      <c r="E19" s="12"/>
      <c r="F19" s="12"/>
      <c r="G19" s="6"/>
      <c r="H19" s="16"/>
      <c r="I19" s="16"/>
      <c r="J19" s="16"/>
      <c r="K19" s="6"/>
      <c r="L19" s="6"/>
      <c r="M19" s="12"/>
      <c r="N19" s="12"/>
      <c r="O19" s="12"/>
      <c r="P19" s="12"/>
      <c r="Q19" s="14"/>
    </row>
    <row r="20" spans="1:17" s="7" customFormat="1" x14ac:dyDescent="0.25">
      <c r="A20" s="12"/>
      <c r="B20" s="12"/>
      <c r="C20" s="12"/>
      <c r="D20" s="12"/>
      <c r="E20" s="12"/>
      <c r="F20" s="12"/>
      <c r="G20" s="6"/>
      <c r="H20" s="16"/>
      <c r="I20" s="16"/>
      <c r="J20" s="16"/>
      <c r="K20" s="6"/>
      <c r="L20" s="6"/>
      <c r="M20" s="12"/>
      <c r="N20" s="12"/>
      <c r="O20" s="12"/>
      <c r="P20" s="12"/>
      <c r="Q20" s="14"/>
    </row>
    <row r="21" spans="1:17" x14ac:dyDescent="0.25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11"/>
      <c r="G21"/>
      <c r="H21"/>
      <c r="I21"/>
      <c r="J21"/>
      <c r="K21"/>
      <c r="L21"/>
      <c r="M21"/>
      <c r="N21"/>
      <c r="O21"/>
      <c r="P21"/>
    </row>
    <row r="22" spans="1:17" s="7" customFormat="1" x14ac:dyDescent="0.25">
      <c r="A22" s="20" t="s">
        <v>27</v>
      </c>
      <c r="B22" s="31" t="s">
        <v>28</v>
      </c>
      <c r="C22" t="s">
        <v>221</v>
      </c>
      <c r="D22" s="3" t="s">
        <v>222</v>
      </c>
      <c r="E22" s="18" t="s">
        <v>219</v>
      </c>
      <c r="F22" s="14"/>
    </row>
    <row r="23" spans="1:17" s="7" customFormat="1" x14ac:dyDescent="0.25">
      <c r="A23" s="12"/>
      <c r="B23" s="12"/>
      <c r="C23" s="12"/>
      <c r="D23" s="12"/>
      <c r="E23" s="12"/>
      <c r="F23" s="12"/>
      <c r="G23" s="6"/>
      <c r="H23" s="16"/>
      <c r="I23" s="16"/>
      <c r="J23" s="16"/>
      <c r="K23" s="6"/>
      <c r="L23" s="6"/>
      <c r="M23" s="12"/>
      <c r="N23" s="12"/>
      <c r="O23" s="12"/>
      <c r="P23" s="12"/>
      <c r="Q23" s="14"/>
    </row>
    <row r="24" spans="1:17" x14ac:dyDescent="0.25">
      <c r="A24" s="10"/>
      <c r="B24" s="10"/>
      <c r="C24" s="10"/>
      <c r="D24" s="10"/>
      <c r="E24" s="10"/>
      <c r="F24" s="10"/>
      <c r="M24" s="10"/>
      <c r="N24" s="10"/>
      <c r="O24" s="10"/>
      <c r="P24" s="10"/>
      <c r="Q24" s="11"/>
    </row>
    <row r="25" spans="1:17" ht="30" x14ac:dyDescent="0.25">
      <c r="A25" s="4" t="s">
        <v>1</v>
      </c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15" t="s">
        <v>7</v>
      </c>
      <c r="H25" s="5" t="s">
        <v>8</v>
      </c>
      <c r="I25" s="30">
        <v>0</v>
      </c>
      <c r="J25" s="5" t="s">
        <v>9</v>
      </c>
      <c r="K25" s="5" t="s">
        <v>10</v>
      </c>
      <c r="L25" s="5" t="s">
        <v>11</v>
      </c>
      <c r="M25" s="4" t="s">
        <v>12</v>
      </c>
      <c r="N25" s="4" t="s">
        <v>13</v>
      </c>
      <c r="O25" s="4" t="s">
        <v>14</v>
      </c>
      <c r="P25" s="4" t="s">
        <v>15</v>
      </c>
      <c r="Q25" s="11"/>
    </row>
    <row r="26" spans="1:17" x14ac:dyDescent="0.25">
      <c r="A26" s="31" t="s">
        <v>34</v>
      </c>
      <c r="B26" s="31" t="s">
        <v>26</v>
      </c>
      <c r="C26" t="s">
        <v>35</v>
      </c>
      <c r="D26" s="24">
        <v>18131657</v>
      </c>
      <c r="E26" t="s">
        <v>70</v>
      </c>
      <c r="F26" s="12" t="s">
        <v>16</v>
      </c>
      <c r="G26" s="6">
        <v>1</v>
      </c>
      <c r="H26" s="21">
        <f>J26/0.16</f>
        <v>134405.25</v>
      </c>
      <c r="I26" s="21">
        <f>L26-H26-J26</f>
        <v>0</v>
      </c>
      <c r="J26" s="26">
        <v>21504.84</v>
      </c>
      <c r="K26" s="17">
        <v>0</v>
      </c>
      <c r="L26" s="23">
        <f>H26+J26-K26</f>
        <v>155910.09</v>
      </c>
      <c r="M26" s="24">
        <v>163924</v>
      </c>
      <c r="N26" s="19">
        <v>44471</v>
      </c>
      <c r="O26" s="25" t="s">
        <v>24</v>
      </c>
      <c r="P26" s="18"/>
      <c r="Q26" s="11"/>
    </row>
    <row r="27" spans="1:17" x14ac:dyDescent="0.25">
      <c r="A27" s="31" t="s">
        <v>34</v>
      </c>
      <c r="B27" s="31" t="s">
        <v>26</v>
      </c>
      <c r="C27" t="s">
        <v>36</v>
      </c>
      <c r="D27" s="24">
        <v>18131658</v>
      </c>
      <c r="E27" t="s">
        <v>71</v>
      </c>
      <c r="F27" s="12" t="s">
        <v>16</v>
      </c>
      <c r="G27" s="6">
        <v>1</v>
      </c>
      <c r="H27" s="21">
        <f t="shared" ref="H27:H61" si="2">J27/0.16</f>
        <v>3075.375</v>
      </c>
      <c r="I27" s="21">
        <f t="shared" ref="I27:I61" si="3">L27-H27-J27</f>
        <v>0</v>
      </c>
      <c r="J27" s="26">
        <v>492.06</v>
      </c>
      <c r="K27" s="17">
        <v>0</v>
      </c>
      <c r="L27" s="23">
        <f t="shared" ref="L27:L61" si="4">H27+J27-K27</f>
        <v>3567.4349999999999</v>
      </c>
      <c r="M27" s="24">
        <v>163924</v>
      </c>
      <c r="N27" s="19">
        <v>44471</v>
      </c>
      <c r="O27" s="25" t="s">
        <v>24</v>
      </c>
      <c r="P27" s="18"/>
      <c r="Q27" s="11"/>
    </row>
    <row r="28" spans="1:17" x14ac:dyDescent="0.25">
      <c r="A28" s="31" t="s">
        <v>34</v>
      </c>
      <c r="B28" s="31" t="s">
        <v>26</v>
      </c>
      <c r="C28" t="s">
        <v>37</v>
      </c>
      <c r="D28" s="24">
        <v>18131661</v>
      </c>
      <c r="E28" t="s">
        <v>72</v>
      </c>
      <c r="F28" s="12" t="s">
        <v>16</v>
      </c>
      <c r="G28" s="6">
        <v>1</v>
      </c>
      <c r="H28" s="21">
        <f t="shared" si="2"/>
        <v>9905.8125</v>
      </c>
      <c r="I28" s="21">
        <f t="shared" si="3"/>
        <v>0</v>
      </c>
      <c r="J28" s="26">
        <v>1584.93</v>
      </c>
      <c r="K28" s="17">
        <v>0</v>
      </c>
      <c r="L28" s="23">
        <f t="shared" si="4"/>
        <v>11490.7425</v>
      </c>
      <c r="M28" s="24">
        <v>163924</v>
      </c>
      <c r="N28" s="19">
        <v>44471</v>
      </c>
      <c r="O28" s="25" t="s">
        <v>24</v>
      </c>
      <c r="P28" s="18"/>
      <c r="Q28" s="11"/>
    </row>
    <row r="29" spans="1:17" x14ac:dyDescent="0.25">
      <c r="A29" s="31" t="s">
        <v>34</v>
      </c>
      <c r="B29" s="31" t="s">
        <v>26</v>
      </c>
      <c r="C29" t="s">
        <v>38</v>
      </c>
      <c r="D29" s="24">
        <v>18131662</v>
      </c>
      <c r="E29" t="s">
        <v>73</v>
      </c>
      <c r="F29" s="12" t="s">
        <v>16</v>
      </c>
      <c r="G29" s="6">
        <v>1</v>
      </c>
      <c r="H29" s="21">
        <f t="shared" si="2"/>
        <v>11887.25</v>
      </c>
      <c r="I29" s="21">
        <f t="shared" si="3"/>
        <v>0</v>
      </c>
      <c r="J29" s="26">
        <v>1901.96</v>
      </c>
      <c r="K29" s="17">
        <v>0</v>
      </c>
      <c r="L29" s="23">
        <f t="shared" si="4"/>
        <v>13789.21</v>
      </c>
      <c r="M29" s="24">
        <v>163924</v>
      </c>
      <c r="N29" s="19">
        <v>44471</v>
      </c>
      <c r="O29" s="25" t="s">
        <v>24</v>
      </c>
      <c r="P29" s="18"/>
      <c r="Q29" s="11"/>
    </row>
    <row r="30" spans="1:17" x14ac:dyDescent="0.25">
      <c r="A30" s="31" t="s">
        <v>34</v>
      </c>
      <c r="B30" s="31" t="s">
        <v>26</v>
      </c>
      <c r="C30" t="s">
        <v>39</v>
      </c>
      <c r="D30" s="24">
        <v>18131663</v>
      </c>
      <c r="E30" t="s">
        <v>74</v>
      </c>
      <c r="F30" s="12" t="s">
        <v>16</v>
      </c>
      <c r="G30" s="6">
        <v>1</v>
      </c>
      <c r="H30" s="21">
        <f t="shared" si="2"/>
        <v>79968.3125</v>
      </c>
      <c r="I30" s="21">
        <f t="shared" si="3"/>
        <v>0</v>
      </c>
      <c r="J30" s="26">
        <v>12794.93</v>
      </c>
      <c r="K30" s="17">
        <v>0</v>
      </c>
      <c r="L30" s="23">
        <f t="shared" si="4"/>
        <v>92763.242499999993</v>
      </c>
      <c r="M30" s="24">
        <v>163924</v>
      </c>
      <c r="N30" s="19">
        <v>44471</v>
      </c>
      <c r="O30" s="25" t="s">
        <v>24</v>
      </c>
      <c r="P30" s="18"/>
      <c r="Q30" s="11"/>
    </row>
    <row r="31" spans="1:17" ht="16.5" customHeight="1" x14ac:dyDescent="0.25">
      <c r="A31" s="31" t="s">
        <v>34</v>
      </c>
      <c r="B31" s="31" t="s">
        <v>26</v>
      </c>
      <c r="C31" t="s">
        <v>40</v>
      </c>
      <c r="D31" s="24">
        <v>18170839</v>
      </c>
      <c r="E31" t="s">
        <v>75</v>
      </c>
      <c r="F31" s="12" t="s">
        <v>16</v>
      </c>
      <c r="G31" s="6">
        <v>1</v>
      </c>
      <c r="H31" s="21">
        <f t="shared" si="2"/>
        <v>9944.4375</v>
      </c>
      <c r="I31" s="21">
        <f t="shared" si="3"/>
        <v>0</v>
      </c>
      <c r="J31" s="26">
        <v>1591.11</v>
      </c>
      <c r="K31" s="17">
        <v>0</v>
      </c>
      <c r="L31" s="23">
        <f t="shared" si="4"/>
        <v>11535.547500000001</v>
      </c>
      <c r="M31" s="24">
        <v>163925</v>
      </c>
      <c r="N31" s="19">
        <v>44478</v>
      </c>
      <c r="O31" s="25" t="s">
        <v>24</v>
      </c>
      <c r="P31" s="18"/>
      <c r="Q31" s="11"/>
    </row>
    <row r="32" spans="1:17" ht="16.5" customHeight="1" x14ac:dyDescent="0.25">
      <c r="A32" s="31" t="s">
        <v>34</v>
      </c>
      <c r="B32" s="31" t="s">
        <v>26</v>
      </c>
      <c r="C32" t="s">
        <v>41</v>
      </c>
      <c r="D32" s="24">
        <v>18170842</v>
      </c>
      <c r="E32" t="s">
        <v>76</v>
      </c>
      <c r="F32" s="12" t="s">
        <v>16</v>
      </c>
      <c r="G32" s="6">
        <v>1</v>
      </c>
      <c r="H32" s="21">
        <f t="shared" si="2"/>
        <v>6539.4374999999991</v>
      </c>
      <c r="I32" s="21">
        <f t="shared" si="3"/>
        <v>0</v>
      </c>
      <c r="J32" s="26">
        <v>1046.31</v>
      </c>
      <c r="K32" s="17">
        <v>0</v>
      </c>
      <c r="L32" s="23">
        <f t="shared" si="4"/>
        <v>7585.7474999999995</v>
      </c>
      <c r="M32" s="24">
        <v>163925</v>
      </c>
      <c r="N32" s="19">
        <v>44478</v>
      </c>
      <c r="O32" s="25" t="s">
        <v>24</v>
      </c>
      <c r="P32" s="18"/>
      <c r="Q32" s="11"/>
    </row>
    <row r="33" spans="1:17" ht="16.5" customHeight="1" x14ac:dyDescent="0.25">
      <c r="A33" s="31" t="s">
        <v>34</v>
      </c>
      <c r="B33" s="31" t="s">
        <v>26</v>
      </c>
      <c r="C33" t="s">
        <v>42</v>
      </c>
      <c r="D33" s="24">
        <v>18170843</v>
      </c>
      <c r="E33" t="s">
        <v>77</v>
      </c>
      <c r="F33" s="12" t="s">
        <v>16</v>
      </c>
      <c r="G33" s="6">
        <v>1</v>
      </c>
      <c r="H33" s="21">
        <f t="shared" si="2"/>
        <v>70194.125</v>
      </c>
      <c r="I33" s="21">
        <f t="shared" si="3"/>
        <v>0</v>
      </c>
      <c r="J33" s="26">
        <v>11231.06</v>
      </c>
      <c r="K33" s="17">
        <v>0</v>
      </c>
      <c r="L33" s="23">
        <f t="shared" si="4"/>
        <v>81425.184999999998</v>
      </c>
      <c r="M33" s="24">
        <v>163925</v>
      </c>
      <c r="N33" s="19">
        <v>44478</v>
      </c>
      <c r="O33" s="25" t="s">
        <v>24</v>
      </c>
      <c r="P33" s="18"/>
      <c r="Q33" s="11"/>
    </row>
    <row r="34" spans="1:17" ht="16.5" customHeight="1" x14ac:dyDescent="0.25">
      <c r="A34" s="31" t="s">
        <v>34</v>
      </c>
      <c r="B34" s="31" t="s">
        <v>26</v>
      </c>
      <c r="C34" t="s">
        <v>43</v>
      </c>
      <c r="D34" s="24">
        <v>18170845</v>
      </c>
      <c r="E34" t="s">
        <v>78</v>
      </c>
      <c r="F34" s="12" t="s">
        <v>16</v>
      </c>
      <c r="G34" s="6">
        <v>1</v>
      </c>
      <c r="H34" s="21">
        <f t="shared" si="2"/>
        <v>8539.8125</v>
      </c>
      <c r="I34" s="21">
        <f t="shared" si="3"/>
        <v>0</v>
      </c>
      <c r="J34" s="26">
        <v>1366.37</v>
      </c>
      <c r="K34" s="17">
        <v>0</v>
      </c>
      <c r="L34" s="23">
        <f t="shared" si="4"/>
        <v>9906.182499999999</v>
      </c>
      <c r="M34" s="24">
        <v>163925</v>
      </c>
      <c r="N34" s="19">
        <v>44478</v>
      </c>
      <c r="O34" s="25" t="s">
        <v>24</v>
      </c>
      <c r="P34" s="18"/>
      <c r="Q34" s="11"/>
    </row>
    <row r="35" spans="1:17" ht="16.5" customHeight="1" x14ac:dyDescent="0.25">
      <c r="A35" s="31" t="s">
        <v>34</v>
      </c>
      <c r="B35" s="31" t="s">
        <v>26</v>
      </c>
      <c r="C35" t="s">
        <v>44</v>
      </c>
      <c r="D35" s="24">
        <v>18170847</v>
      </c>
      <c r="E35" t="s">
        <v>79</v>
      </c>
      <c r="F35" s="12" t="s">
        <v>16</v>
      </c>
      <c r="G35" s="6">
        <v>1</v>
      </c>
      <c r="H35" s="21">
        <f t="shared" si="2"/>
        <v>574.25</v>
      </c>
      <c r="I35" s="21">
        <f t="shared" si="3"/>
        <v>0</v>
      </c>
      <c r="J35" s="26">
        <v>91.88</v>
      </c>
      <c r="K35" s="17">
        <v>0</v>
      </c>
      <c r="L35" s="23">
        <f t="shared" si="4"/>
        <v>666.13</v>
      </c>
      <c r="M35" s="24">
        <v>163925</v>
      </c>
      <c r="N35" s="19">
        <v>44478</v>
      </c>
      <c r="O35" s="25" t="s">
        <v>24</v>
      </c>
      <c r="P35" s="18"/>
      <c r="Q35" s="11"/>
    </row>
    <row r="36" spans="1:17" ht="16.5" customHeight="1" x14ac:dyDescent="0.25">
      <c r="A36" s="31" t="s">
        <v>34</v>
      </c>
      <c r="B36" s="31" t="s">
        <v>26</v>
      </c>
      <c r="C36" t="s">
        <v>45</v>
      </c>
      <c r="D36" s="24">
        <v>18170848</v>
      </c>
      <c r="E36" t="s">
        <v>80</v>
      </c>
      <c r="F36" s="12" t="s">
        <v>16</v>
      </c>
      <c r="G36" s="6">
        <v>1</v>
      </c>
      <c r="H36" s="21">
        <f t="shared" si="2"/>
        <v>63012.125</v>
      </c>
      <c r="I36" s="21">
        <f t="shared" si="3"/>
        <v>0</v>
      </c>
      <c r="J36" s="26">
        <v>10081.94</v>
      </c>
      <c r="K36" s="17">
        <v>0</v>
      </c>
      <c r="L36" s="23">
        <f t="shared" si="4"/>
        <v>73094.065000000002</v>
      </c>
      <c r="M36" s="24">
        <v>163925</v>
      </c>
      <c r="N36" s="19">
        <v>44478</v>
      </c>
      <c r="O36" s="25" t="s">
        <v>24</v>
      </c>
      <c r="P36" s="18"/>
      <c r="Q36" s="11"/>
    </row>
    <row r="37" spans="1:17" ht="16.5" customHeight="1" x14ac:dyDescent="0.25">
      <c r="A37" s="31" t="s">
        <v>34</v>
      </c>
      <c r="B37" s="31" t="s">
        <v>26</v>
      </c>
      <c r="C37" t="s">
        <v>46</v>
      </c>
      <c r="D37" s="24">
        <v>18217236</v>
      </c>
      <c r="E37" t="s">
        <v>81</v>
      </c>
      <c r="F37" s="12" t="s">
        <v>16</v>
      </c>
      <c r="G37" s="6">
        <v>1</v>
      </c>
      <c r="H37" s="21">
        <f t="shared" si="2"/>
        <v>5290.5625</v>
      </c>
      <c r="I37" s="21">
        <f t="shared" si="3"/>
        <v>129285.0775</v>
      </c>
      <c r="J37" s="26">
        <v>846.49</v>
      </c>
      <c r="K37" s="17">
        <v>0</v>
      </c>
      <c r="L37" s="23">
        <v>135422.13</v>
      </c>
      <c r="M37" s="24">
        <v>164139</v>
      </c>
      <c r="N37" s="19">
        <v>44485</v>
      </c>
      <c r="O37" s="25" t="s">
        <v>24</v>
      </c>
      <c r="P37" s="18"/>
      <c r="Q37" s="11"/>
    </row>
    <row r="38" spans="1:17" ht="16.5" customHeight="1" x14ac:dyDescent="0.25">
      <c r="A38" s="31" t="s">
        <v>34</v>
      </c>
      <c r="B38" s="31" t="s">
        <v>26</v>
      </c>
      <c r="C38" t="s">
        <v>47</v>
      </c>
      <c r="D38" s="24">
        <v>18217232</v>
      </c>
      <c r="E38" t="s">
        <v>82</v>
      </c>
      <c r="F38" s="12" t="s">
        <v>16</v>
      </c>
      <c r="G38" s="6">
        <v>1</v>
      </c>
      <c r="H38" s="21">
        <f t="shared" si="2"/>
        <v>96521.75</v>
      </c>
      <c r="I38" s="21">
        <f t="shared" si="3"/>
        <v>0</v>
      </c>
      <c r="J38" s="26">
        <v>15443.48</v>
      </c>
      <c r="K38" s="17">
        <v>0</v>
      </c>
      <c r="L38" s="23">
        <f t="shared" si="4"/>
        <v>111965.23</v>
      </c>
      <c r="M38" s="24">
        <v>164139</v>
      </c>
      <c r="N38" s="19">
        <v>44485</v>
      </c>
      <c r="O38" s="25" t="s">
        <v>24</v>
      </c>
      <c r="P38" s="18"/>
      <c r="Q38" s="11"/>
    </row>
    <row r="39" spans="1:17" ht="16.5" customHeight="1" x14ac:dyDescent="0.25">
      <c r="A39" s="31" t="s">
        <v>34</v>
      </c>
      <c r="B39" s="31" t="s">
        <v>26</v>
      </c>
      <c r="C39" t="s">
        <v>48</v>
      </c>
      <c r="D39" s="24">
        <v>18217233</v>
      </c>
      <c r="E39" t="s">
        <v>83</v>
      </c>
      <c r="F39" s="12" t="s">
        <v>16</v>
      </c>
      <c r="G39" s="6">
        <v>1</v>
      </c>
      <c r="H39" s="21">
        <f t="shared" si="2"/>
        <v>9007.0625</v>
      </c>
      <c r="I39" s="21">
        <f t="shared" si="3"/>
        <v>0</v>
      </c>
      <c r="J39" s="26">
        <v>1441.13</v>
      </c>
      <c r="K39" s="17">
        <v>0</v>
      </c>
      <c r="L39" s="23">
        <f t="shared" si="4"/>
        <v>10448.192500000001</v>
      </c>
      <c r="M39" s="24">
        <v>164139</v>
      </c>
      <c r="N39" s="19">
        <v>44485</v>
      </c>
      <c r="O39" s="25" t="s">
        <v>24</v>
      </c>
      <c r="P39" s="18"/>
      <c r="Q39" s="11"/>
    </row>
    <row r="40" spans="1:17" ht="16.5" customHeight="1" x14ac:dyDescent="0.25">
      <c r="A40" s="31" t="s">
        <v>34</v>
      </c>
      <c r="B40" s="31" t="s">
        <v>26</v>
      </c>
      <c r="C40" t="s">
        <v>49</v>
      </c>
      <c r="D40" s="24">
        <v>18217234</v>
      </c>
      <c r="E40" t="s">
        <v>84</v>
      </c>
      <c r="F40" s="12" t="s">
        <v>16</v>
      </c>
      <c r="G40" s="6">
        <v>1</v>
      </c>
      <c r="H40" s="21">
        <f t="shared" si="2"/>
        <v>9509.8125</v>
      </c>
      <c r="I40" s="21">
        <f t="shared" si="3"/>
        <v>0</v>
      </c>
      <c r="J40" s="26">
        <v>1521.57</v>
      </c>
      <c r="K40" s="17">
        <v>0</v>
      </c>
      <c r="L40" s="23">
        <f t="shared" si="4"/>
        <v>11031.3825</v>
      </c>
      <c r="M40" s="24">
        <v>164139</v>
      </c>
      <c r="N40" s="19">
        <v>44485</v>
      </c>
      <c r="O40" s="25" t="s">
        <v>24</v>
      </c>
      <c r="P40" s="18"/>
      <c r="Q40" s="11"/>
    </row>
    <row r="41" spans="1:17" ht="16.5" customHeight="1" x14ac:dyDescent="0.25">
      <c r="A41" s="31" t="s">
        <v>34</v>
      </c>
      <c r="B41" s="31" t="s">
        <v>26</v>
      </c>
      <c r="C41" t="s">
        <v>50</v>
      </c>
      <c r="D41" s="24">
        <v>18217237</v>
      </c>
      <c r="E41" t="s">
        <v>85</v>
      </c>
      <c r="F41" s="12" t="s">
        <v>16</v>
      </c>
      <c r="G41" s="6">
        <v>1</v>
      </c>
      <c r="H41" s="21">
        <f t="shared" si="2"/>
        <v>10949.25</v>
      </c>
      <c r="I41" s="21">
        <f t="shared" si="3"/>
        <v>0</v>
      </c>
      <c r="J41" s="26">
        <v>1751.88</v>
      </c>
      <c r="K41" s="17">
        <v>0</v>
      </c>
      <c r="L41" s="23">
        <f t="shared" si="4"/>
        <v>12701.130000000001</v>
      </c>
      <c r="M41" s="24">
        <v>164139</v>
      </c>
      <c r="N41" s="19">
        <v>44485</v>
      </c>
      <c r="O41" s="25" t="s">
        <v>24</v>
      </c>
      <c r="P41" s="18"/>
      <c r="Q41" s="11"/>
    </row>
    <row r="42" spans="1:17" ht="16.5" customHeight="1" x14ac:dyDescent="0.25">
      <c r="A42" s="31" t="s">
        <v>34</v>
      </c>
      <c r="B42" s="31" t="s">
        <v>26</v>
      </c>
      <c r="C42" t="s">
        <v>51</v>
      </c>
      <c r="D42" s="24">
        <v>18217238</v>
      </c>
      <c r="E42" t="s">
        <v>86</v>
      </c>
      <c r="F42" s="12" t="s">
        <v>16</v>
      </c>
      <c r="G42" s="6">
        <v>1</v>
      </c>
      <c r="H42" s="21">
        <f t="shared" si="2"/>
        <v>2655.9375</v>
      </c>
      <c r="I42" s="21">
        <f t="shared" si="3"/>
        <v>0</v>
      </c>
      <c r="J42" s="26">
        <v>424.95</v>
      </c>
      <c r="K42" s="17">
        <v>0</v>
      </c>
      <c r="L42" s="23">
        <f t="shared" si="4"/>
        <v>3080.8874999999998</v>
      </c>
      <c r="M42" s="24">
        <v>164139</v>
      </c>
      <c r="N42" s="19">
        <v>44485</v>
      </c>
      <c r="O42" s="25" t="s">
        <v>24</v>
      </c>
      <c r="P42" s="18"/>
      <c r="Q42" s="11"/>
    </row>
    <row r="43" spans="1:17" ht="16.5" customHeight="1" x14ac:dyDescent="0.25">
      <c r="A43" s="31" t="s">
        <v>34</v>
      </c>
      <c r="B43" s="31" t="s">
        <v>26</v>
      </c>
      <c r="C43" t="s">
        <v>52</v>
      </c>
      <c r="D43" s="24">
        <v>18217239</v>
      </c>
      <c r="E43" t="s">
        <v>87</v>
      </c>
      <c r="F43" s="12" t="s">
        <v>16</v>
      </c>
      <c r="G43" s="6">
        <v>1</v>
      </c>
      <c r="H43" s="21">
        <f t="shared" si="2"/>
        <v>107335.5</v>
      </c>
      <c r="I43" s="21">
        <f t="shared" si="3"/>
        <v>0</v>
      </c>
      <c r="J43" s="26">
        <v>17173.68</v>
      </c>
      <c r="K43" s="17">
        <v>0</v>
      </c>
      <c r="L43" s="23">
        <f t="shared" si="4"/>
        <v>124509.18</v>
      </c>
      <c r="M43" s="24">
        <v>164139</v>
      </c>
      <c r="N43" s="19">
        <v>44485</v>
      </c>
      <c r="O43" s="25" t="s">
        <v>24</v>
      </c>
      <c r="P43" s="18"/>
      <c r="Q43" s="11"/>
    </row>
    <row r="44" spans="1:17" ht="16.5" customHeight="1" x14ac:dyDescent="0.25">
      <c r="A44" s="31" t="s">
        <v>34</v>
      </c>
      <c r="B44" s="31" t="s">
        <v>26</v>
      </c>
      <c r="C44" t="s">
        <v>53</v>
      </c>
      <c r="D44" s="24">
        <v>18261675</v>
      </c>
      <c r="E44" t="s">
        <v>88</v>
      </c>
      <c r="F44" s="12" t="s">
        <v>16</v>
      </c>
      <c r="G44" s="6">
        <v>1</v>
      </c>
      <c r="H44" s="21">
        <f t="shared" si="2"/>
        <v>101201.625</v>
      </c>
      <c r="I44" s="21">
        <f t="shared" si="3"/>
        <v>0</v>
      </c>
      <c r="J44" s="26">
        <v>16192.26</v>
      </c>
      <c r="K44" s="17">
        <v>0</v>
      </c>
      <c r="L44" s="23">
        <f t="shared" si="4"/>
        <v>117393.88499999999</v>
      </c>
      <c r="M44" s="24">
        <v>164140</v>
      </c>
      <c r="N44" s="19">
        <v>44492</v>
      </c>
      <c r="O44" s="25" t="s">
        <v>24</v>
      </c>
      <c r="P44" s="18"/>
      <c r="Q44" s="11"/>
    </row>
    <row r="45" spans="1:17" x14ac:dyDescent="0.25">
      <c r="A45" s="31" t="s">
        <v>34</v>
      </c>
      <c r="B45" s="31" t="s">
        <v>26</v>
      </c>
      <c r="C45" t="s">
        <v>54</v>
      </c>
      <c r="D45" s="24">
        <v>18261676</v>
      </c>
      <c r="E45" t="s">
        <v>89</v>
      </c>
      <c r="F45" s="12" t="s">
        <v>16</v>
      </c>
      <c r="G45" s="6">
        <v>1</v>
      </c>
      <c r="H45" s="21">
        <f t="shared" si="2"/>
        <v>12817.124999999998</v>
      </c>
      <c r="I45" s="21">
        <f t="shared" si="3"/>
        <v>0</v>
      </c>
      <c r="J45" s="26">
        <v>2050.7399999999998</v>
      </c>
      <c r="K45" s="17">
        <v>0</v>
      </c>
      <c r="L45" s="23">
        <f t="shared" si="4"/>
        <v>14867.864999999998</v>
      </c>
      <c r="M45" s="24">
        <v>164140</v>
      </c>
      <c r="N45" s="19">
        <v>44492</v>
      </c>
      <c r="O45" s="25" t="s">
        <v>24</v>
      </c>
      <c r="P45" s="18"/>
      <c r="Q45" s="11"/>
    </row>
    <row r="46" spans="1:17" x14ac:dyDescent="0.25">
      <c r="A46" s="31" t="s">
        <v>34</v>
      </c>
      <c r="B46" s="31" t="s">
        <v>26</v>
      </c>
      <c r="C46" t="s">
        <v>55</v>
      </c>
      <c r="D46" s="24">
        <v>18261677</v>
      </c>
      <c r="E46" t="s">
        <v>90</v>
      </c>
      <c r="F46" s="12" t="s">
        <v>16</v>
      </c>
      <c r="G46" s="6">
        <v>1</v>
      </c>
      <c r="H46" s="21">
        <f t="shared" si="2"/>
        <v>6400.9375</v>
      </c>
      <c r="I46" s="21">
        <f t="shared" si="3"/>
        <v>0</v>
      </c>
      <c r="J46" s="26">
        <v>1024.1500000000001</v>
      </c>
      <c r="K46" s="17">
        <v>0</v>
      </c>
      <c r="L46" s="23">
        <f t="shared" si="4"/>
        <v>7425.0874999999996</v>
      </c>
      <c r="M46" s="24">
        <v>164140</v>
      </c>
      <c r="N46" s="19">
        <v>44492</v>
      </c>
      <c r="O46" s="25" t="s">
        <v>24</v>
      </c>
      <c r="P46" s="18"/>
      <c r="Q46" s="11"/>
    </row>
    <row r="47" spans="1:17" x14ac:dyDescent="0.25">
      <c r="A47" s="31" t="s">
        <v>34</v>
      </c>
      <c r="B47" s="31" t="s">
        <v>26</v>
      </c>
      <c r="C47" t="s">
        <v>56</v>
      </c>
      <c r="D47" s="24">
        <v>18261678</v>
      </c>
      <c r="E47" t="s">
        <v>91</v>
      </c>
      <c r="F47" s="12" t="s">
        <v>16</v>
      </c>
      <c r="G47" s="6">
        <v>1</v>
      </c>
      <c r="H47" s="21">
        <f t="shared" si="2"/>
        <v>3122.375</v>
      </c>
      <c r="I47" s="21">
        <f t="shared" si="3"/>
        <v>0</v>
      </c>
      <c r="J47" s="26">
        <v>499.58</v>
      </c>
      <c r="K47" s="17">
        <v>0</v>
      </c>
      <c r="L47" s="23">
        <f t="shared" si="4"/>
        <v>3621.9549999999999</v>
      </c>
      <c r="M47" s="24">
        <v>164140</v>
      </c>
      <c r="N47" s="19">
        <v>44492</v>
      </c>
      <c r="O47" s="25" t="s">
        <v>24</v>
      </c>
      <c r="P47" s="18"/>
      <c r="Q47" s="11"/>
    </row>
    <row r="48" spans="1:17" x14ac:dyDescent="0.25">
      <c r="A48" s="31" t="s">
        <v>34</v>
      </c>
      <c r="B48" s="31" t="s">
        <v>26</v>
      </c>
      <c r="C48" t="s">
        <v>57</v>
      </c>
      <c r="D48" s="24">
        <v>18261679</v>
      </c>
      <c r="E48" t="s">
        <v>92</v>
      </c>
      <c r="F48" s="12" t="s">
        <v>16</v>
      </c>
      <c r="G48" s="6">
        <v>1</v>
      </c>
      <c r="H48" s="21">
        <f t="shared" si="2"/>
        <v>2972.6875</v>
      </c>
      <c r="I48" s="21">
        <f t="shared" si="3"/>
        <v>0</v>
      </c>
      <c r="J48" s="26">
        <v>475.63</v>
      </c>
      <c r="K48" s="17">
        <v>0</v>
      </c>
      <c r="L48" s="23">
        <f t="shared" si="4"/>
        <v>3448.3175000000001</v>
      </c>
      <c r="M48" s="24">
        <v>164140</v>
      </c>
      <c r="N48" s="19">
        <v>44492</v>
      </c>
      <c r="O48" s="25" t="s">
        <v>24</v>
      </c>
      <c r="P48" s="18"/>
      <c r="Q48" s="11"/>
    </row>
    <row r="49" spans="1:17" x14ac:dyDescent="0.25">
      <c r="A49" s="31" t="s">
        <v>34</v>
      </c>
      <c r="B49" s="31" t="s">
        <v>26</v>
      </c>
      <c r="C49" t="s">
        <v>58</v>
      </c>
      <c r="D49" s="24">
        <v>18261680</v>
      </c>
      <c r="E49" t="s">
        <v>93</v>
      </c>
      <c r="F49" s="12" t="s">
        <v>16</v>
      </c>
      <c r="G49" s="6">
        <v>1</v>
      </c>
      <c r="H49" s="21">
        <f t="shared" si="2"/>
        <v>0</v>
      </c>
      <c r="I49" s="21">
        <f t="shared" si="3"/>
        <v>3075.07</v>
      </c>
      <c r="J49" s="26">
        <v>0</v>
      </c>
      <c r="K49" s="17">
        <v>0</v>
      </c>
      <c r="L49" s="23">
        <v>3075.07</v>
      </c>
      <c r="M49" s="24">
        <v>164140</v>
      </c>
      <c r="N49" s="19">
        <v>44492</v>
      </c>
      <c r="O49" s="25" t="s">
        <v>24</v>
      </c>
      <c r="P49" s="18"/>
      <c r="Q49" s="11"/>
    </row>
    <row r="50" spans="1:17" x14ac:dyDescent="0.25">
      <c r="A50" s="31" t="s">
        <v>34</v>
      </c>
      <c r="B50" s="31" t="s">
        <v>26</v>
      </c>
      <c r="C50" t="s">
        <v>59</v>
      </c>
      <c r="D50" s="24">
        <v>18261682</v>
      </c>
      <c r="E50" t="s">
        <v>94</v>
      </c>
      <c r="F50" s="12" t="s">
        <v>16</v>
      </c>
      <c r="G50" s="6">
        <v>1</v>
      </c>
      <c r="H50" s="21">
        <f t="shared" si="2"/>
        <v>79768.5625</v>
      </c>
      <c r="I50" s="21">
        <f t="shared" si="3"/>
        <v>0</v>
      </c>
      <c r="J50" s="26">
        <v>12762.97</v>
      </c>
      <c r="K50" s="17">
        <v>0</v>
      </c>
      <c r="L50" s="23">
        <f t="shared" si="4"/>
        <v>92531.532500000001</v>
      </c>
      <c r="M50" s="24">
        <v>164355</v>
      </c>
      <c r="N50" s="19">
        <v>44492</v>
      </c>
      <c r="O50" s="25" t="s">
        <v>24</v>
      </c>
      <c r="P50" s="18"/>
      <c r="Q50" s="11"/>
    </row>
    <row r="51" spans="1:17" x14ac:dyDescent="0.25">
      <c r="A51" s="31" t="s">
        <v>34</v>
      </c>
      <c r="B51" s="31" t="s">
        <v>26</v>
      </c>
      <c r="C51" t="s">
        <v>60</v>
      </c>
      <c r="D51" s="24">
        <v>18261685</v>
      </c>
      <c r="E51" t="s">
        <v>95</v>
      </c>
      <c r="F51" s="12" t="s">
        <v>16</v>
      </c>
      <c r="G51" s="6">
        <v>1</v>
      </c>
      <c r="H51" s="21">
        <f t="shared" si="2"/>
        <v>1653.9375</v>
      </c>
      <c r="I51" s="21">
        <f t="shared" si="3"/>
        <v>0</v>
      </c>
      <c r="J51" s="26">
        <v>264.63</v>
      </c>
      <c r="K51" s="17">
        <v>0</v>
      </c>
      <c r="L51" s="23">
        <f t="shared" si="4"/>
        <v>1918.5675000000001</v>
      </c>
      <c r="M51" s="24">
        <v>164355</v>
      </c>
      <c r="N51" s="19">
        <v>44492</v>
      </c>
      <c r="O51" s="25" t="s">
        <v>24</v>
      </c>
      <c r="P51" s="18"/>
      <c r="Q51" s="11"/>
    </row>
    <row r="52" spans="1:17" x14ac:dyDescent="0.25">
      <c r="A52" s="31" t="s">
        <v>34</v>
      </c>
      <c r="B52" s="31" t="s">
        <v>26</v>
      </c>
      <c r="C52" t="s">
        <v>61</v>
      </c>
      <c r="D52" s="24">
        <v>18261689</v>
      </c>
      <c r="E52" t="s">
        <v>96</v>
      </c>
      <c r="F52" s="12" t="s">
        <v>16</v>
      </c>
      <c r="G52" s="6">
        <v>1</v>
      </c>
      <c r="H52" s="21">
        <f t="shared" si="2"/>
        <v>55351.312499999993</v>
      </c>
      <c r="I52" s="21">
        <f t="shared" si="3"/>
        <v>0</v>
      </c>
      <c r="J52" s="26">
        <v>8856.2099999999991</v>
      </c>
      <c r="K52" s="17">
        <v>0</v>
      </c>
      <c r="L52" s="23">
        <f t="shared" si="4"/>
        <v>64207.522499999992</v>
      </c>
      <c r="M52" s="24">
        <v>164355</v>
      </c>
      <c r="N52" s="19">
        <v>44492</v>
      </c>
      <c r="O52" s="25" t="s">
        <v>24</v>
      </c>
      <c r="P52" s="18"/>
      <c r="Q52" s="11"/>
    </row>
    <row r="53" spans="1:17" x14ac:dyDescent="0.25">
      <c r="A53" s="31" t="s">
        <v>34</v>
      </c>
      <c r="B53" s="31" t="s">
        <v>26</v>
      </c>
      <c r="C53" t="s">
        <v>62</v>
      </c>
      <c r="D53" s="24">
        <v>18261681</v>
      </c>
      <c r="E53" t="s">
        <v>97</v>
      </c>
      <c r="F53" s="12" t="s">
        <v>16</v>
      </c>
      <c r="G53" s="6">
        <v>1</v>
      </c>
      <c r="H53" s="21">
        <f t="shared" si="2"/>
        <v>3502.0000000000005</v>
      </c>
      <c r="I53" s="21">
        <f t="shared" si="3"/>
        <v>110288.7</v>
      </c>
      <c r="J53" s="26">
        <v>560.32000000000005</v>
      </c>
      <c r="K53" s="17">
        <v>0</v>
      </c>
      <c r="L53" s="23">
        <v>114351.02</v>
      </c>
      <c r="M53" s="24">
        <v>164356</v>
      </c>
      <c r="N53" s="19">
        <v>44492</v>
      </c>
      <c r="O53" s="25" t="s">
        <v>24</v>
      </c>
      <c r="P53" s="18"/>
      <c r="Q53" s="11"/>
    </row>
    <row r="54" spans="1:17" x14ac:dyDescent="0.25">
      <c r="A54" s="31" t="s">
        <v>34</v>
      </c>
      <c r="B54" s="31" t="s">
        <v>26</v>
      </c>
      <c r="C54" t="s">
        <v>63</v>
      </c>
      <c r="D54" s="24">
        <v>18261683</v>
      </c>
      <c r="E54" t="s">
        <v>98</v>
      </c>
      <c r="F54" s="12" t="s">
        <v>16</v>
      </c>
      <c r="G54" s="6">
        <v>1</v>
      </c>
      <c r="H54" s="21">
        <f t="shared" si="2"/>
        <v>0</v>
      </c>
      <c r="I54" s="21">
        <f t="shared" si="3"/>
        <v>11749.95</v>
      </c>
      <c r="J54" s="26">
        <v>0</v>
      </c>
      <c r="K54" s="17">
        <v>0</v>
      </c>
      <c r="L54" s="23">
        <v>11749.95</v>
      </c>
      <c r="M54" s="24">
        <v>164356</v>
      </c>
      <c r="N54" s="19">
        <v>44492</v>
      </c>
      <c r="O54" s="25" t="s">
        <v>24</v>
      </c>
      <c r="P54" s="18"/>
      <c r="Q54" s="11"/>
    </row>
    <row r="55" spans="1:17" x14ac:dyDescent="0.25">
      <c r="A55" s="31" t="s">
        <v>34</v>
      </c>
      <c r="B55" s="31" t="s">
        <v>26</v>
      </c>
      <c r="C55" t="s">
        <v>64</v>
      </c>
      <c r="D55" s="24">
        <v>18261684</v>
      </c>
      <c r="E55" t="s">
        <v>99</v>
      </c>
      <c r="F55" s="12" t="s">
        <v>16</v>
      </c>
      <c r="G55" s="6">
        <v>1</v>
      </c>
      <c r="H55" s="21">
        <f t="shared" si="2"/>
        <v>0</v>
      </c>
      <c r="I55" s="21">
        <f t="shared" si="3"/>
        <v>32947.199999999997</v>
      </c>
      <c r="J55" s="26">
        <v>0</v>
      </c>
      <c r="K55" s="17">
        <v>0</v>
      </c>
      <c r="L55" s="23">
        <v>32947.199999999997</v>
      </c>
      <c r="M55" s="24">
        <v>164356</v>
      </c>
      <c r="N55" s="19">
        <v>44492</v>
      </c>
      <c r="O55" s="25" t="s">
        <v>24</v>
      </c>
      <c r="P55" s="18"/>
      <c r="Q55" s="11"/>
    </row>
    <row r="56" spans="1:17" x14ac:dyDescent="0.25">
      <c r="A56" s="31" t="s">
        <v>34</v>
      </c>
      <c r="B56" s="31" t="s">
        <v>26</v>
      </c>
      <c r="C56" t="s">
        <v>65</v>
      </c>
      <c r="D56" s="24">
        <v>18261686</v>
      </c>
      <c r="E56" t="s">
        <v>100</v>
      </c>
      <c r="F56" s="12" t="s">
        <v>16</v>
      </c>
      <c r="G56" s="6">
        <v>1</v>
      </c>
      <c r="H56" s="21">
        <f t="shared" si="2"/>
        <v>0</v>
      </c>
      <c r="I56" s="21">
        <f t="shared" si="3"/>
        <v>43483.8</v>
      </c>
      <c r="J56" s="26">
        <v>0</v>
      </c>
      <c r="K56" s="17">
        <v>0</v>
      </c>
      <c r="L56" s="23">
        <v>43483.8</v>
      </c>
      <c r="M56" s="24">
        <v>164356</v>
      </c>
      <c r="N56" s="19">
        <v>44492</v>
      </c>
      <c r="O56" s="25" t="s">
        <v>24</v>
      </c>
      <c r="P56" s="18"/>
      <c r="Q56" s="11"/>
    </row>
    <row r="57" spans="1:17" x14ac:dyDescent="0.25">
      <c r="A57" s="31" t="s">
        <v>34</v>
      </c>
      <c r="B57" s="31" t="s">
        <v>26</v>
      </c>
      <c r="C57" t="s">
        <v>66</v>
      </c>
      <c r="D57" s="24">
        <v>18261687</v>
      </c>
      <c r="E57" t="s">
        <v>101</v>
      </c>
      <c r="F57" s="12" t="s">
        <v>16</v>
      </c>
      <c r="G57" s="6">
        <v>1</v>
      </c>
      <c r="H57" s="21">
        <f t="shared" si="2"/>
        <v>0</v>
      </c>
      <c r="I57" s="21">
        <f t="shared" si="3"/>
        <v>2315.94</v>
      </c>
      <c r="J57" s="26">
        <v>0</v>
      </c>
      <c r="K57" s="17">
        <v>0</v>
      </c>
      <c r="L57" s="23">
        <v>2315.94</v>
      </c>
      <c r="M57" s="24">
        <v>164356</v>
      </c>
      <c r="N57" s="19">
        <v>44492</v>
      </c>
      <c r="O57" s="25" t="s">
        <v>24</v>
      </c>
      <c r="P57" s="18"/>
      <c r="Q57" s="11"/>
    </row>
    <row r="58" spans="1:17" x14ac:dyDescent="0.25">
      <c r="A58" s="31" t="s">
        <v>34</v>
      </c>
      <c r="B58" s="31" t="s">
        <v>26</v>
      </c>
      <c r="C58" t="s">
        <v>61</v>
      </c>
      <c r="D58" s="24">
        <v>18261688</v>
      </c>
      <c r="E58" t="s">
        <v>102</v>
      </c>
      <c r="F58" s="12" t="s">
        <v>16</v>
      </c>
      <c r="G58" s="6">
        <v>1</v>
      </c>
      <c r="H58" s="21">
        <f t="shared" si="2"/>
        <v>0</v>
      </c>
      <c r="I58" s="21">
        <f t="shared" si="3"/>
        <v>1310.2</v>
      </c>
      <c r="J58" s="26">
        <v>0</v>
      </c>
      <c r="K58" s="17">
        <v>0</v>
      </c>
      <c r="L58" s="23">
        <v>1310.2</v>
      </c>
      <c r="M58" s="24">
        <v>164356</v>
      </c>
      <c r="N58" s="19">
        <v>44492</v>
      </c>
      <c r="O58" s="25" t="s">
        <v>24</v>
      </c>
      <c r="P58" s="18"/>
      <c r="Q58" s="11"/>
    </row>
    <row r="59" spans="1:17" x14ac:dyDescent="0.25">
      <c r="A59" s="31" t="s">
        <v>34</v>
      </c>
      <c r="B59" s="31" t="s">
        <v>26</v>
      </c>
      <c r="C59" t="s">
        <v>67</v>
      </c>
      <c r="D59" s="24">
        <v>18307803</v>
      </c>
      <c r="E59" t="s">
        <v>103</v>
      </c>
      <c r="F59" s="12" t="s">
        <v>16</v>
      </c>
      <c r="G59" s="6">
        <v>1</v>
      </c>
      <c r="H59" s="21">
        <f t="shared" si="2"/>
        <v>121701.5625</v>
      </c>
      <c r="I59" s="21">
        <f t="shared" si="3"/>
        <v>0</v>
      </c>
      <c r="J59" s="26">
        <v>19472.25</v>
      </c>
      <c r="K59" s="17">
        <v>0</v>
      </c>
      <c r="L59" s="23">
        <f t="shared" si="4"/>
        <v>141173.8125</v>
      </c>
      <c r="M59" s="24">
        <v>164811</v>
      </c>
      <c r="N59" s="19">
        <v>44499</v>
      </c>
      <c r="O59" s="25" t="s">
        <v>24</v>
      </c>
      <c r="P59" s="18"/>
      <c r="Q59" s="11"/>
    </row>
    <row r="60" spans="1:17" x14ac:dyDescent="0.25">
      <c r="A60" s="31" t="s">
        <v>34</v>
      </c>
      <c r="B60" s="31" t="s">
        <v>26</v>
      </c>
      <c r="C60" t="s">
        <v>68</v>
      </c>
      <c r="D60" s="24">
        <v>18307804</v>
      </c>
      <c r="E60" t="s">
        <v>104</v>
      </c>
      <c r="F60" s="12" t="s">
        <v>16</v>
      </c>
      <c r="G60" s="6">
        <v>1</v>
      </c>
      <c r="H60" s="21">
        <f t="shared" si="2"/>
        <v>1362.375</v>
      </c>
      <c r="I60" s="21">
        <f t="shared" si="3"/>
        <v>0</v>
      </c>
      <c r="J60" s="26">
        <v>217.98</v>
      </c>
      <c r="K60" s="17">
        <v>0</v>
      </c>
      <c r="L60" s="23">
        <f t="shared" si="4"/>
        <v>1580.355</v>
      </c>
      <c r="M60" s="24">
        <v>164811</v>
      </c>
      <c r="N60" s="19">
        <v>44499</v>
      </c>
      <c r="O60" s="25" t="s">
        <v>24</v>
      </c>
      <c r="P60" s="18"/>
      <c r="Q60" s="11"/>
    </row>
    <row r="61" spans="1:17" x14ac:dyDescent="0.25">
      <c r="A61" s="31" t="s">
        <v>34</v>
      </c>
      <c r="B61" s="31" t="s">
        <v>26</v>
      </c>
      <c r="C61" t="s">
        <v>69</v>
      </c>
      <c r="D61" s="24">
        <v>18307807</v>
      </c>
      <c r="E61" t="s">
        <v>105</v>
      </c>
      <c r="F61" s="12" t="s">
        <v>16</v>
      </c>
      <c r="G61" s="6">
        <v>1</v>
      </c>
      <c r="H61" s="21">
        <f t="shared" si="2"/>
        <v>79523.6875</v>
      </c>
      <c r="I61" s="21">
        <f t="shared" si="3"/>
        <v>0</v>
      </c>
      <c r="J61" s="26">
        <v>12723.79</v>
      </c>
      <c r="K61" s="17">
        <v>0</v>
      </c>
      <c r="L61" s="23">
        <f t="shared" si="4"/>
        <v>92247.477500000008</v>
      </c>
      <c r="M61" s="24">
        <v>164811</v>
      </c>
      <c r="N61" s="19">
        <v>44499</v>
      </c>
      <c r="O61" s="25" t="s">
        <v>24</v>
      </c>
      <c r="P61" s="18"/>
      <c r="Q61" s="11"/>
    </row>
    <row r="62" spans="1:17" x14ac:dyDescent="0.25">
      <c r="A62" s="10"/>
      <c r="B62" s="10"/>
      <c r="C62" s="10"/>
      <c r="D62" s="10"/>
      <c r="E62" s="10"/>
      <c r="F62" s="10"/>
      <c r="H62" s="8">
        <f>SUM(H26:H61)</f>
        <v>1108694.25</v>
      </c>
      <c r="I62" s="8">
        <f>SUM(I26:I61)</f>
        <v>334455.9375</v>
      </c>
      <c r="J62" s="8">
        <f>SUM(J26:J61)</f>
        <v>177391.08000000002</v>
      </c>
      <c r="K62" s="8">
        <f>SUM(K26:K31)</f>
        <v>0</v>
      </c>
      <c r="L62" s="8">
        <f>SUM(L26:L61)</f>
        <v>1620541.2674999996</v>
      </c>
      <c r="M62" s="10"/>
      <c r="N62" s="10"/>
      <c r="O62" s="10"/>
      <c r="P62" s="10"/>
      <c r="Q62" s="11"/>
    </row>
    <row r="63" spans="1:17" s="7" customFormat="1" x14ac:dyDescent="0.25">
      <c r="A63" s="12"/>
      <c r="B63" s="12"/>
      <c r="C63" s="12"/>
      <c r="D63" s="12"/>
      <c r="E63" s="12"/>
      <c r="F63" s="12"/>
      <c r="G63" s="6"/>
      <c r="H63" s="16"/>
      <c r="I63" s="16"/>
      <c r="J63" s="16"/>
      <c r="K63" s="16"/>
      <c r="L63" s="16"/>
      <c r="M63" s="12"/>
      <c r="N63" s="12"/>
      <c r="O63" s="12"/>
      <c r="P63" s="12"/>
      <c r="Q63" s="14"/>
    </row>
    <row r="64" spans="1:17" s="7" customFormat="1" x14ac:dyDescent="0.25">
      <c r="A64" s="12"/>
      <c r="B64" s="12"/>
      <c r="C64" s="12"/>
      <c r="D64" s="12"/>
      <c r="E64" s="12"/>
      <c r="F64" s="12"/>
      <c r="G64" s="6"/>
      <c r="H64" s="16"/>
      <c r="I64" s="16"/>
      <c r="J64" s="16"/>
      <c r="K64" s="16"/>
      <c r="L64" s="16"/>
      <c r="M64" s="12"/>
      <c r="N64" s="12"/>
      <c r="O64" s="12"/>
      <c r="P64" s="12"/>
      <c r="Q64" s="14"/>
    </row>
    <row r="65" spans="1:17" x14ac:dyDescent="0.25">
      <c r="A65" s="4" t="s">
        <v>1</v>
      </c>
      <c r="B65" s="4" t="s">
        <v>2</v>
      </c>
      <c r="C65" s="4" t="s">
        <v>3</v>
      </c>
      <c r="D65" s="4" t="s">
        <v>4</v>
      </c>
      <c r="E65" s="4" t="s">
        <v>5</v>
      </c>
      <c r="F65" s="11"/>
      <c r="G65"/>
      <c r="H65"/>
      <c r="I65"/>
      <c r="J65"/>
      <c r="K65"/>
      <c r="L65"/>
      <c r="M65"/>
      <c r="N65"/>
      <c r="O65"/>
      <c r="P65"/>
    </row>
    <row r="66" spans="1:17" s="7" customFormat="1" x14ac:dyDescent="0.25">
      <c r="A66" s="31" t="s">
        <v>34</v>
      </c>
      <c r="B66" s="31" t="s">
        <v>26</v>
      </c>
      <c r="C66" t="s">
        <v>223</v>
      </c>
      <c r="D66" s="3" t="s">
        <v>232</v>
      </c>
      <c r="E66" s="18" t="s">
        <v>219</v>
      </c>
      <c r="F66" s="14"/>
    </row>
    <row r="67" spans="1:17" s="7" customFormat="1" x14ac:dyDescent="0.25">
      <c r="A67" s="31" t="s">
        <v>34</v>
      </c>
      <c r="B67" s="31" t="s">
        <v>26</v>
      </c>
      <c r="C67" t="s">
        <v>224</v>
      </c>
      <c r="D67" s="3" t="s">
        <v>233</v>
      </c>
      <c r="E67" s="18" t="s">
        <v>219</v>
      </c>
      <c r="F67" s="12"/>
      <c r="G67" s="6"/>
      <c r="H67" s="16"/>
      <c r="I67" s="16"/>
      <c r="J67" s="16"/>
      <c r="K67" s="16"/>
      <c r="L67" s="16"/>
      <c r="M67" s="12"/>
      <c r="N67" s="12"/>
      <c r="O67" s="12"/>
      <c r="P67" s="12"/>
      <c r="Q67" s="14"/>
    </row>
    <row r="68" spans="1:17" s="7" customFormat="1" x14ac:dyDescent="0.25">
      <c r="A68" s="31" t="s">
        <v>34</v>
      </c>
      <c r="B68" s="31" t="s">
        <v>26</v>
      </c>
      <c r="C68" t="s">
        <v>225</v>
      </c>
      <c r="D68" s="3" t="s">
        <v>234</v>
      </c>
      <c r="E68" s="18" t="s">
        <v>219</v>
      </c>
      <c r="F68" s="12"/>
      <c r="G68" s="6"/>
      <c r="H68" s="16"/>
      <c r="I68" s="16"/>
      <c r="J68" s="16"/>
      <c r="K68" s="16"/>
      <c r="L68" s="16"/>
      <c r="M68" s="12"/>
      <c r="N68" s="12"/>
      <c r="O68" s="12"/>
      <c r="P68" s="12"/>
      <c r="Q68" s="14"/>
    </row>
    <row r="69" spans="1:17" s="7" customFormat="1" x14ac:dyDescent="0.25">
      <c r="A69" s="31" t="s">
        <v>34</v>
      </c>
      <c r="B69" s="31" t="s">
        <v>26</v>
      </c>
      <c r="C69" t="s">
        <v>226</v>
      </c>
      <c r="D69" s="3" t="s">
        <v>235</v>
      </c>
      <c r="E69" s="18" t="s">
        <v>219</v>
      </c>
      <c r="F69" s="12"/>
      <c r="G69" s="6"/>
      <c r="H69" s="16"/>
      <c r="I69" s="16"/>
      <c r="J69" s="16"/>
      <c r="K69" s="16"/>
      <c r="L69" s="16"/>
      <c r="M69" s="12"/>
      <c r="N69" s="12"/>
      <c r="O69" s="12"/>
      <c r="P69" s="12"/>
      <c r="Q69" s="14"/>
    </row>
    <row r="70" spans="1:17" s="7" customFormat="1" x14ac:dyDescent="0.25">
      <c r="A70" s="31" t="s">
        <v>34</v>
      </c>
      <c r="B70" s="31" t="s">
        <v>26</v>
      </c>
      <c r="C70" t="s">
        <v>227</v>
      </c>
      <c r="D70" s="3" t="s">
        <v>236</v>
      </c>
      <c r="E70" s="18" t="s">
        <v>219</v>
      </c>
      <c r="F70" s="12"/>
      <c r="G70" s="6"/>
      <c r="H70" s="16"/>
      <c r="I70" s="16"/>
      <c r="J70" s="16"/>
      <c r="K70" s="16"/>
      <c r="L70" s="16"/>
      <c r="M70" s="12"/>
      <c r="N70" s="12"/>
      <c r="O70" s="12"/>
      <c r="P70" s="12"/>
      <c r="Q70" s="14"/>
    </row>
    <row r="71" spans="1:17" s="7" customFormat="1" x14ac:dyDescent="0.25">
      <c r="A71" s="31" t="s">
        <v>34</v>
      </c>
      <c r="B71" s="31" t="s">
        <v>26</v>
      </c>
      <c r="C71" t="s">
        <v>228</v>
      </c>
      <c r="D71" s="3" t="s">
        <v>237</v>
      </c>
      <c r="E71" s="18" t="s">
        <v>219</v>
      </c>
      <c r="F71" s="12"/>
      <c r="G71" s="6"/>
      <c r="H71" s="16"/>
      <c r="I71" s="16"/>
      <c r="J71" s="16"/>
      <c r="K71" s="16"/>
      <c r="L71" s="16"/>
      <c r="M71" s="12"/>
      <c r="N71" s="12"/>
      <c r="O71" s="12"/>
      <c r="P71" s="12"/>
      <c r="Q71" s="14"/>
    </row>
    <row r="72" spans="1:17" s="7" customFormat="1" x14ac:dyDescent="0.25">
      <c r="A72" s="31" t="s">
        <v>34</v>
      </c>
      <c r="B72" s="31" t="s">
        <v>26</v>
      </c>
      <c r="C72" t="s">
        <v>229</v>
      </c>
      <c r="D72" s="3" t="s">
        <v>238</v>
      </c>
      <c r="E72" s="18" t="s">
        <v>219</v>
      </c>
      <c r="F72" s="12"/>
      <c r="G72" s="6"/>
      <c r="H72" s="16"/>
      <c r="I72" s="16"/>
      <c r="J72" s="16"/>
      <c r="K72" s="16"/>
      <c r="L72" s="16"/>
      <c r="M72" s="12"/>
      <c r="N72" s="12"/>
      <c r="O72" s="12"/>
      <c r="P72" s="12"/>
      <c r="Q72" s="14"/>
    </row>
    <row r="73" spans="1:17" s="7" customFormat="1" x14ac:dyDescent="0.25">
      <c r="A73" s="31" t="s">
        <v>34</v>
      </c>
      <c r="B73" s="31" t="s">
        <v>26</v>
      </c>
      <c r="C73" t="s">
        <v>230</v>
      </c>
      <c r="D73" s="3" t="s">
        <v>239</v>
      </c>
      <c r="E73" s="18" t="s">
        <v>219</v>
      </c>
      <c r="F73" s="12"/>
      <c r="G73" s="6"/>
      <c r="H73" s="16"/>
      <c r="I73" s="16"/>
      <c r="J73" s="16"/>
      <c r="K73" s="16"/>
      <c r="L73" s="16"/>
      <c r="M73" s="12"/>
      <c r="N73" s="12"/>
      <c r="O73" s="12"/>
      <c r="P73" s="12"/>
      <c r="Q73" s="14"/>
    </row>
    <row r="74" spans="1:17" s="7" customFormat="1" x14ac:dyDescent="0.25">
      <c r="A74" s="31" t="s">
        <v>34</v>
      </c>
      <c r="B74" s="31" t="s">
        <v>26</v>
      </c>
      <c r="C74" t="s">
        <v>231</v>
      </c>
      <c r="D74" s="3" t="s">
        <v>240</v>
      </c>
      <c r="E74" s="18" t="s">
        <v>219</v>
      </c>
      <c r="F74" s="12"/>
      <c r="G74" s="6"/>
      <c r="H74" s="16"/>
      <c r="I74" s="16"/>
      <c r="J74" s="16"/>
      <c r="K74" s="16"/>
      <c r="L74" s="16"/>
      <c r="M74" s="12"/>
      <c r="N74" s="12"/>
      <c r="O74" s="12"/>
      <c r="P74" s="12"/>
      <c r="Q74" s="14"/>
    </row>
    <row r="75" spans="1:17" s="7" customFormat="1" x14ac:dyDescent="0.25">
      <c r="A75" s="12"/>
      <c r="B75" s="12"/>
      <c r="C75" s="12"/>
      <c r="D75" s="12"/>
      <c r="E75" s="12"/>
      <c r="F75" s="12"/>
      <c r="G75" s="6"/>
      <c r="H75" s="16"/>
      <c r="I75" s="16"/>
      <c r="J75" s="16"/>
      <c r="K75" s="16"/>
      <c r="L75" s="16"/>
      <c r="M75" s="12"/>
      <c r="N75" s="12"/>
      <c r="O75" s="12"/>
      <c r="P75" s="12"/>
      <c r="Q75" s="14"/>
    </row>
    <row r="76" spans="1:17" x14ac:dyDescent="0.25">
      <c r="A76" s="10"/>
      <c r="B76" s="10"/>
      <c r="C76" s="10"/>
      <c r="D76" s="10"/>
      <c r="E76" s="10"/>
      <c r="F76" s="10"/>
      <c r="M76" s="10"/>
      <c r="N76" s="10"/>
      <c r="O76" s="10"/>
      <c r="P76" s="10"/>
      <c r="Q76" s="11"/>
    </row>
    <row r="77" spans="1:17" ht="30" x14ac:dyDescent="0.25">
      <c r="A77" s="4" t="s">
        <v>1</v>
      </c>
      <c r="B77" s="4" t="s">
        <v>2</v>
      </c>
      <c r="C77" s="4" t="s">
        <v>3</v>
      </c>
      <c r="D77" s="4" t="s">
        <v>4</v>
      </c>
      <c r="E77" s="4" t="s">
        <v>5</v>
      </c>
      <c r="F77" s="4" t="s">
        <v>6</v>
      </c>
      <c r="G77" s="15" t="s">
        <v>7</v>
      </c>
      <c r="H77" s="5" t="s">
        <v>8</v>
      </c>
      <c r="I77" s="30">
        <v>0</v>
      </c>
      <c r="J77" s="5" t="s">
        <v>9</v>
      </c>
      <c r="K77" s="5" t="s">
        <v>10</v>
      </c>
      <c r="L77" s="5" t="s">
        <v>11</v>
      </c>
      <c r="M77" s="4" t="s">
        <v>12</v>
      </c>
      <c r="N77" s="4" t="s">
        <v>13</v>
      </c>
      <c r="O77" s="4" t="s">
        <v>14</v>
      </c>
      <c r="P77" s="4" t="s">
        <v>15</v>
      </c>
      <c r="Q77" s="11"/>
    </row>
    <row r="78" spans="1:17" x14ac:dyDescent="0.25">
      <c r="A78" s="31" t="s">
        <v>106</v>
      </c>
      <c r="B78" s="31" t="s">
        <v>107</v>
      </c>
      <c r="C78" t="s">
        <v>108</v>
      </c>
      <c r="D78" s="24">
        <v>26759</v>
      </c>
      <c r="E78" t="s">
        <v>121</v>
      </c>
      <c r="F78" s="12" t="s">
        <v>16</v>
      </c>
      <c r="G78" s="6">
        <v>1</v>
      </c>
      <c r="H78" s="21">
        <f t="shared" ref="H78" si="5">J78/0.16</f>
        <v>0</v>
      </c>
      <c r="I78" s="21">
        <f t="shared" ref="I78" si="6">L78-H78-J78</f>
        <v>32110.07</v>
      </c>
      <c r="J78" s="26"/>
      <c r="K78" s="17">
        <v>0</v>
      </c>
      <c r="L78" s="23">
        <v>32110.07</v>
      </c>
      <c r="M78" s="24">
        <v>164349</v>
      </c>
      <c r="N78" s="32">
        <v>44483</v>
      </c>
      <c r="O78" s="25" t="s">
        <v>24</v>
      </c>
      <c r="P78" s="10"/>
      <c r="Q78" s="11"/>
    </row>
    <row r="79" spans="1:17" x14ac:dyDescent="0.25">
      <c r="A79" s="31" t="s">
        <v>106</v>
      </c>
      <c r="B79" s="31" t="s">
        <v>107</v>
      </c>
      <c r="C79" t="s">
        <v>109</v>
      </c>
      <c r="D79" s="24">
        <v>26756</v>
      </c>
      <c r="E79" t="s">
        <v>119</v>
      </c>
      <c r="F79" s="12" t="s">
        <v>16</v>
      </c>
      <c r="G79" s="6">
        <v>1</v>
      </c>
      <c r="H79" s="21">
        <f t="shared" ref="H79:H91" si="7">J79/0.16</f>
        <v>150915.75</v>
      </c>
      <c r="I79" s="21">
        <f t="shared" ref="I79:I91" si="8">L79-H79-J79</f>
        <v>0</v>
      </c>
      <c r="J79" s="26">
        <v>24146.52</v>
      </c>
      <c r="K79" s="17">
        <v>0</v>
      </c>
      <c r="L79" s="23">
        <f t="shared" ref="L79:L91" si="9">H79+J79-K79</f>
        <v>175062.27</v>
      </c>
      <c r="M79" s="24">
        <v>164349</v>
      </c>
      <c r="N79" s="32">
        <v>44483</v>
      </c>
      <c r="O79" s="25" t="s">
        <v>24</v>
      </c>
      <c r="P79" s="10"/>
      <c r="Q79" s="11"/>
    </row>
    <row r="80" spans="1:17" x14ac:dyDescent="0.25">
      <c r="A80" s="31" t="s">
        <v>106</v>
      </c>
      <c r="B80" s="31" t="s">
        <v>107</v>
      </c>
      <c r="C80" t="s">
        <v>110</v>
      </c>
      <c r="D80" s="24">
        <v>26760</v>
      </c>
      <c r="E80" t="s">
        <v>120</v>
      </c>
      <c r="F80" s="12" t="s">
        <v>16</v>
      </c>
      <c r="G80" s="6">
        <v>1</v>
      </c>
      <c r="H80" s="21">
        <f t="shared" si="7"/>
        <v>19112</v>
      </c>
      <c r="I80" s="21">
        <f t="shared" si="8"/>
        <v>0</v>
      </c>
      <c r="J80" s="26">
        <v>3057.92</v>
      </c>
      <c r="K80" s="17">
        <v>0</v>
      </c>
      <c r="L80" s="23">
        <f t="shared" si="9"/>
        <v>22169.919999999998</v>
      </c>
      <c r="M80" s="24">
        <v>164349</v>
      </c>
      <c r="N80" s="32">
        <v>44483</v>
      </c>
      <c r="O80" s="25" t="s">
        <v>24</v>
      </c>
      <c r="P80" s="10"/>
      <c r="Q80" s="11"/>
    </row>
    <row r="81" spans="1:17" x14ac:dyDescent="0.25">
      <c r="A81" s="31" t="s">
        <v>106</v>
      </c>
      <c r="B81" s="31" t="s">
        <v>107</v>
      </c>
      <c r="C81" t="s">
        <v>111</v>
      </c>
      <c r="D81" s="24">
        <v>27000</v>
      </c>
      <c r="E81" t="s">
        <v>122</v>
      </c>
      <c r="F81" s="12" t="s">
        <v>16</v>
      </c>
      <c r="G81" s="6">
        <v>1</v>
      </c>
      <c r="H81" s="21">
        <f t="shared" si="7"/>
        <v>0</v>
      </c>
      <c r="I81" s="21">
        <f t="shared" si="8"/>
        <v>77727.929999999993</v>
      </c>
      <c r="J81" s="26">
        <v>0</v>
      </c>
      <c r="K81" s="17">
        <v>0</v>
      </c>
      <c r="L81" s="23">
        <v>77727.929999999993</v>
      </c>
      <c r="M81" s="24">
        <v>164351</v>
      </c>
      <c r="N81" s="32">
        <v>44483</v>
      </c>
      <c r="O81" s="25" t="s">
        <v>24</v>
      </c>
      <c r="P81" s="10"/>
      <c r="Q81" s="11"/>
    </row>
    <row r="82" spans="1:17" x14ac:dyDescent="0.25">
      <c r="A82" s="31" t="s">
        <v>106</v>
      </c>
      <c r="B82" s="31" t="s">
        <v>107</v>
      </c>
      <c r="C82" t="s">
        <v>112</v>
      </c>
      <c r="D82" s="24">
        <v>27001</v>
      </c>
      <c r="E82" t="s">
        <v>123</v>
      </c>
      <c r="F82" s="12" t="s">
        <v>16</v>
      </c>
      <c r="G82" s="6">
        <v>1</v>
      </c>
      <c r="H82" s="21">
        <f t="shared" si="7"/>
        <v>18175.0625</v>
      </c>
      <c r="I82" s="21">
        <f t="shared" si="8"/>
        <v>0</v>
      </c>
      <c r="J82" s="26">
        <v>2908.01</v>
      </c>
      <c r="K82" s="17">
        <v>0</v>
      </c>
      <c r="L82" s="23">
        <f t="shared" si="9"/>
        <v>21083.072500000002</v>
      </c>
      <c r="M82" s="24">
        <v>164351</v>
      </c>
      <c r="N82" s="32">
        <v>44483</v>
      </c>
      <c r="O82" s="25" t="s">
        <v>24</v>
      </c>
      <c r="P82" s="10"/>
      <c r="Q82" s="11"/>
    </row>
    <row r="83" spans="1:17" x14ac:dyDescent="0.25">
      <c r="A83" s="31" t="s">
        <v>106</v>
      </c>
      <c r="B83" s="31" t="s">
        <v>107</v>
      </c>
      <c r="C83" t="s">
        <v>113</v>
      </c>
      <c r="D83" s="24">
        <v>27002</v>
      </c>
      <c r="E83" t="s">
        <v>124</v>
      </c>
      <c r="F83" s="12" t="s">
        <v>16</v>
      </c>
      <c r="G83" s="6">
        <v>1</v>
      </c>
      <c r="H83" s="21">
        <f t="shared" si="7"/>
        <v>155322.625</v>
      </c>
      <c r="I83" s="21">
        <f t="shared" si="8"/>
        <v>0</v>
      </c>
      <c r="J83" s="26">
        <v>24851.62</v>
      </c>
      <c r="K83" s="17">
        <v>0</v>
      </c>
      <c r="L83" s="23">
        <f t="shared" si="9"/>
        <v>180174.245</v>
      </c>
      <c r="M83" s="24">
        <v>164351</v>
      </c>
      <c r="N83" s="32">
        <v>44483</v>
      </c>
      <c r="O83" s="25" t="s">
        <v>24</v>
      </c>
      <c r="P83" s="10"/>
      <c r="Q83" s="11"/>
    </row>
    <row r="84" spans="1:17" x14ac:dyDescent="0.25">
      <c r="A84" s="31" t="s">
        <v>106</v>
      </c>
      <c r="B84" s="31" t="s">
        <v>107</v>
      </c>
      <c r="C84" t="s">
        <v>114</v>
      </c>
      <c r="D84" s="24">
        <v>26873</v>
      </c>
      <c r="E84" t="s">
        <v>125</v>
      </c>
      <c r="F84" s="12" t="s">
        <v>16</v>
      </c>
      <c r="G84" s="6">
        <v>1</v>
      </c>
      <c r="H84" s="21">
        <f t="shared" si="7"/>
        <v>0</v>
      </c>
      <c r="I84" s="21">
        <f t="shared" si="8"/>
        <v>32920</v>
      </c>
      <c r="J84" s="26">
        <v>0</v>
      </c>
      <c r="K84" s="17">
        <v>0</v>
      </c>
      <c r="L84" s="23">
        <v>32920</v>
      </c>
      <c r="M84" s="24">
        <v>164570</v>
      </c>
      <c r="N84" s="32">
        <v>44484</v>
      </c>
      <c r="O84" s="25" t="s">
        <v>24</v>
      </c>
      <c r="P84" s="10"/>
      <c r="Q84" s="11"/>
    </row>
    <row r="85" spans="1:17" x14ac:dyDescent="0.25">
      <c r="A85" s="31" t="s">
        <v>106</v>
      </c>
      <c r="B85" s="31" t="s">
        <v>107</v>
      </c>
      <c r="C85" t="s">
        <v>115</v>
      </c>
      <c r="D85" s="24">
        <v>26878</v>
      </c>
      <c r="E85" t="s">
        <v>126</v>
      </c>
      <c r="F85" s="12" t="s">
        <v>16</v>
      </c>
      <c r="G85" s="6">
        <v>1</v>
      </c>
      <c r="H85" s="21">
        <f t="shared" si="7"/>
        <v>133532.75</v>
      </c>
      <c r="I85" s="21">
        <f t="shared" si="8"/>
        <v>0</v>
      </c>
      <c r="J85" s="26">
        <v>21365.24</v>
      </c>
      <c r="K85" s="17">
        <v>0</v>
      </c>
      <c r="L85" s="23">
        <f t="shared" si="9"/>
        <v>154897.99</v>
      </c>
      <c r="M85" s="24">
        <v>164570</v>
      </c>
      <c r="N85" s="32">
        <v>44484</v>
      </c>
      <c r="O85" s="25" t="s">
        <v>24</v>
      </c>
      <c r="P85" s="10"/>
      <c r="Q85" s="11"/>
    </row>
    <row r="86" spans="1:17" x14ac:dyDescent="0.25">
      <c r="A86" s="31" t="s">
        <v>106</v>
      </c>
      <c r="B86" s="31" t="s">
        <v>107</v>
      </c>
      <c r="C86" t="s">
        <v>116</v>
      </c>
      <c r="D86" s="24">
        <v>27140</v>
      </c>
      <c r="E86" t="s">
        <v>127</v>
      </c>
      <c r="F86" s="12" t="s">
        <v>16</v>
      </c>
      <c r="G86" s="6">
        <v>1</v>
      </c>
      <c r="H86" s="21">
        <f t="shared" si="7"/>
        <v>134898.625</v>
      </c>
      <c r="I86" s="21">
        <f t="shared" si="8"/>
        <v>0</v>
      </c>
      <c r="J86" s="26">
        <v>21583.78</v>
      </c>
      <c r="K86" s="17">
        <v>0</v>
      </c>
      <c r="L86" s="23">
        <f t="shared" si="9"/>
        <v>156482.405</v>
      </c>
      <c r="M86" s="24">
        <v>164824</v>
      </c>
      <c r="N86" s="32">
        <v>44491</v>
      </c>
      <c r="O86" s="25" t="s">
        <v>24</v>
      </c>
      <c r="P86" s="10"/>
      <c r="Q86" s="11"/>
    </row>
    <row r="87" spans="1:17" x14ac:dyDescent="0.25">
      <c r="A87" s="31" t="s">
        <v>106</v>
      </c>
      <c r="B87" s="31" t="s">
        <v>107</v>
      </c>
      <c r="C87" t="s">
        <v>117</v>
      </c>
      <c r="D87" s="24">
        <v>27141</v>
      </c>
      <c r="E87" t="s">
        <v>128</v>
      </c>
      <c r="F87" s="12" t="s">
        <v>16</v>
      </c>
      <c r="G87" s="6">
        <v>1</v>
      </c>
      <c r="H87" s="21">
        <f t="shared" si="7"/>
        <v>5517.1875</v>
      </c>
      <c r="I87" s="21">
        <f t="shared" si="8"/>
        <v>0</v>
      </c>
      <c r="J87" s="26">
        <v>882.75</v>
      </c>
      <c r="K87" s="17">
        <v>0</v>
      </c>
      <c r="L87" s="23">
        <f t="shared" si="9"/>
        <v>6399.9375</v>
      </c>
      <c r="M87" s="24">
        <v>164824</v>
      </c>
      <c r="N87" s="32">
        <v>44491</v>
      </c>
      <c r="O87" s="25" t="s">
        <v>24</v>
      </c>
      <c r="P87" s="10"/>
      <c r="Q87" s="11"/>
    </row>
    <row r="88" spans="1:17" x14ac:dyDescent="0.25">
      <c r="A88" s="31" t="s">
        <v>106</v>
      </c>
      <c r="B88" s="31" t="s">
        <v>107</v>
      </c>
      <c r="C88" t="s">
        <v>118</v>
      </c>
      <c r="D88" s="24">
        <v>27142</v>
      </c>
      <c r="E88" t="s">
        <v>129</v>
      </c>
      <c r="F88" s="12" t="s">
        <v>16</v>
      </c>
      <c r="G88" s="6">
        <v>1</v>
      </c>
      <c r="H88" s="21">
        <f t="shared" si="7"/>
        <v>0</v>
      </c>
      <c r="I88" s="21">
        <f t="shared" si="8"/>
        <v>18690</v>
      </c>
      <c r="J88" s="26">
        <v>0</v>
      </c>
      <c r="K88" s="17">
        <v>0</v>
      </c>
      <c r="L88" s="23">
        <v>18690</v>
      </c>
      <c r="M88" s="24">
        <v>164824</v>
      </c>
      <c r="N88" s="32">
        <v>44491</v>
      </c>
      <c r="O88" s="25" t="s">
        <v>24</v>
      </c>
      <c r="P88" s="10"/>
      <c r="Q88" s="11"/>
    </row>
    <row r="89" spans="1:17" x14ac:dyDescent="0.25">
      <c r="A89" s="31" t="s">
        <v>106</v>
      </c>
      <c r="B89" s="31" t="s">
        <v>107</v>
      </c>
      <c r="C89" t="s">
        <v>130</v>
      </c>
      <c r="D89" s="24">
        <v>27274</v>
      </c>
      <c r="E89" t="s">
        <v>133</v>
      </c>
      <c r="F89" s="12" t="s">
        <v>16</v>
      </c>
      <c r="G89" s="6">
        <v>1</v>
      </c>
      <c r="H89" s="21">
        <f t="shared" si="7"/>
        <v>0</v>
      </c>
      <c r="I89" s="21">
        <f t="shared" si="8"/>
        <v>2925</v>
      </c>
      <c r="J89" s="26">
        <v>0</v>
      </c>
      <c r="K89" s="17">
        <v>0</v>
      </c>
      <c r="L89" s="23">
        <v>2925</v>
      </c>
      <c r="M89" s="24">
        <v>164825</v>
      </c>
      <c r="N89" s="32">
        <v>44497</v>
      </c>
      <c r="O89" s="25" t="s">
        <v>24</v>
      </c>
      <c r="P89" s="10"/>
      <c r="Q89" s="11"/>
    </row>
    <row r="90" spans="1:17" x14ac:dyDescent="0.25">
      <c r="A90" s="31" t="s">
        <v>106</v>
      </c>
      <c r="B90" s="31" t="s">
        <v>107</v>
      </c>
      <c r="C90" t="s">
        <v>131</v>
      </c>
      <c r="D90" s="24">
        <v>27273</v>
      </c>
      <c r="E90" t="s">
        <v>134</v>
      </c>
      <c r="F90" s="12" t="s">
        <v>16</v>
      </c>
      <c r="G90" s="6">
        <v>1</v>
      </c>
      <c r="H90" s="21">
        <f t="shared" si="7"/>
        <v>139146.375</v>
      </c>
      <c r="I90" s="21">
        <f t="shared" si="8"/>
        <v>0</v>
      </c>
      <c r="J90" s="26">
        <v>22263.42</v>
      </c>
      <c r="K90" s="17">
        <v>0</v>
      </c>
      <c r="L90" s="23">
        <f t="shared" si="9"/>
        <v>161409.79499999998</v>
      </c>
      <c r="M90" s="24">
        <v>164825</v>
      </c>
      <c r="N90" s="32">
        <v>44497</v>
      </c>
      <c r="O90" s="25" t="s">
        <v>24</v>
      </c>
      <c r="P90" s="10"/>
      <c r="Q90" s="11"/>
    </row>
    <row r="91" spans="1:17" x14ac:dyDescent="0.25">
      <c r="A91" s="31" t="s">
        <v>106</v>
      </c>
      <c r="B91" s="31" t="s">
        <v>107</v>
      </c>
      <c r="C91" t="s">
        <v>132</v>
      </c>
      <c r="D91" s="24">
        <v>27275</v>
      </c>
      <c r="E91" t="s">
        <v>135</v>
      </c>
      <c r="F91" s="12" t="s">
        <v>16</v>
      </c>
      <c r="G91" s="6">
        <v>1</v>
      </c>
      <c r="H91" s="21">
        <f t="shared" si="7"/>
        <v>14961.125000000002</v>
      </c>
      <c r="I91" s="21">
        <f t="shared" si="8"/>
        <v>0</v>
      </c>
      <c r="J91" s="26">
        <v>2393.7800000000002</v>
      </c>
      <c r="K91" s="17">
        <v>0</v>
      </c>
      <c r="L91" s="23">
        <f t="shared" si="9"/>
        <v>17354.905000000002</v>
      </c>
      <c r="M91" s="24">
        <v>164825</v>
      </c>
      <c r="N91" s="32">
        <v>44497</v>
      </c>
      <c r="O91" s="25" t="s">
        <v>24</v>
      </c>
      <c r="P91" s="10"/>
      <c r="Q91" s="11"/>
    </row>
    <row r="92" spans="1:17" x14ac:dyDescent="0.25">
      <c r="A92" s="10"/>
      <c r="B92" s="10"/>
      <c r="C92" s="10"/>
      <c r="D92" s="10"/>
      <c r="E92" s="10"/>
      <c r="F92" s="10"/>
      <c r="H92" s="8">
        <f>SUM(H78:H91)</f>
        <v>771581.5</v>
      </c>
      <c r="I92" s="8">
        <f>SUM(I78:I91)</f>
        <v>164373</v>
      </c>
      <c r="J92" s="8">
        <f>SUM(J78:J91)</f>
        <v>123453.04000000001</v>
      </c>
      <c r="K92" s="8">
        <f t="shared" ref="K92" si="10">SUM(K78:K91)</f>
        <v>0</v>
      </c>
      <c r="L92" s="8">
        <f>SUM(L78:L91)</f>
        <v>1059407.54</v>
      </c>
      <c r="M92" s="10"/>
      <c r="N92" s="10"/>
      <c r="O92" s="10"/>
      <c r="P92" s="10"/>
      <c r="Q92" s="11"/>
    </row>
    <row r="93" spans="1:17" s="7" customFormat="1" x14ac:dyDescent="0.25">
      <c r="A93" s="12"/>
      <c r="B93" s="12"/>
      <c r="C93" s="12"/>
      <c r="D93" s="12"/>
      <c r="E93" s="12"/>
      <c r="F93" s="12"/>
      <c r="G93" s="6"/>
      <c r="H93" s="16"/>
      <c r="I93" s="16"/>
      <c r="J93" s="16"/>
      <c r="K93" s="16"/>
      <c r="L93" s="16"/>
      <c r="M93" s="12"/>
      <c r="N93" s="12"/>
      <c r="O93" s="12"/>
      <c r="P93" s="12"/>
      <c r="Q93" s="14"/>
    </row>
    <row r="94" spans="1:17" s="7" customFormat="1" x14ac:dyDescent="0.25">
      <c r="A94" s="12"/>
      <c r="B94" s="12"/>
      <c r="C94" s="12"/>
      <c r="D94" s="12"/>
      <c r="E94" s="12"/>
      <c r="F94" s="12"/>
      <c r="G94" s="6"/>
      <c r="H94" s="16"/>
      <c r="I94" s="16"/>
      <c r="J94" s="16"/>
      <c r="K94" s="16"/>
      <c r="L94" s="16"/>
      <c r="M94" s="12"/>
      <c r="N94" s="12"/>
      <c r="O94" s="12"/>
      <c r="P94" s="12"/>
      <c r="Q94" s="14"/>
    </row>
    <row r="95" spans="1:17" x14ac:dyDescent="0.25">
      <c r="A95" s="4" t="s">
        <v>1</v>
      </c>
      <c r="B95" s="4" t="s">
        <v>2</v>
      </c>
      <c r="C95" s="4" t="s">
        <v>3</v>
      </c>
      <c r="D95" s="4" t="s">
        <v>4</v>
      </c>
      <c r="E95" s="4" t="s">
        <v>5</v>
      </c>
      <c r="F95" s="11"/>
      <c r="G95"/>
      <c r="H95"/>
      <c r="I95"/>
      <c r="J95"/>
      <c r="K95"/>
      <c r="L95"/>
      <c r="M95"/>
      <c r="N95"/>
      <c r="O95"/>
      <c r="P95"/>
    </row>
    <row r="96" spans="1:17" s="7" customFormat="1" x14ac:dyDescent="0.25">
      <c r="A96" s="31" t="s">
        <v>106</v>
      </c>
      <c r="B96" s="31" t="s">
        <v>107</v>
      </c>
      <c r="C96" t="s">
        <v>241</v>
      </c>
      <c r="D96" s="3" t="s">
        <v>246</v>
      </c>
      <c r="E96" s="18" t="s">
        <v>219</v>
      </c>
      <c r="F96" s="14"/>
    </row>
    <row r="97" spans="1:17" s="7" customFormat="1" x14ac:dyDescent="0.25">
      <c r="A97" s="31" t="s">
        <v>106</v>
      </c>
      <c r="B97" s="31" t="s">
        <v>107</v>
      </c>
      <c r="C97" t="s">
        <v>242</v>
      </c>
      <c r="D97" s="3" t="s">
        <v>247</v>
      </c>
      <c r="E97" s="18" t="s">
        <v>219</v>
      </c>
      <c r="F97" s="12"/>
      <c r="G97" s="6"/>
      <c r="H97" s="16"/>
      <c r="I97" s="16"/>
      <c r="J97" s="16"/>
      <c r="K97" s="16"/>
      <c r="L97" s="16"/>
      <c r="M97" s="12"/>
      <c r="N97" s="12"/>
      <c r="O97" s="12"/>
      <c r="P97" s="12"/>
      <c r="Q97" s="14"/>
    </row>
    <row r="98" spans="1:17" s="7" customFormat="1" x14ac:dyDescent="0.25">
      <c r="A98" s="31" t="s">
        <v>106</v>
      </c>
      <c r="B98" s="31" t="s">
        <v>107</v>
      </c>
      <c r="C98" t="s">
        <v>243</v>
      </c>
      <c r="D98" s="3" t="s">
        <v>248</v>
      </c>
      <c r="E98" s="18" t="s">
        <v>219</v>
      </c>
      <c r="F98" s="12"/>
      <c r="G98" s="6"/>
      <c r="H98" s="16"/>
      <c r="I98" s="16"/>
      <c r="J98" s="16"/>
      <c r="K98" s="16"/>
      <c r="L98" s="16"/>
      <c r="M98" s="12"/>
      <c r="N98" s="12"/>
      <c r="O98" s="12"/>
      <c r="P98" s="12"/>
      <c r="Q98" s="14"/>
    </row>
    <row r="99" spans="1:17" s="7" customFormat="1" x14ac:dyDescent="0.25">
      <c r="A99" s="31" t="s">
        <v>106</v>
      </c>
      <c r="B99" s="31" t="s">
        <v>107</v>
      </c>
      <c r="C99" t="s">
        <v>244</v>
      </c>
      <c r="D99" s="3" t="s">
        <v>249</v>
      </c>
      <c r="E99" s="18" t="s">
        <v>219</v>
      </c>
      <c r="F99" s="12"/>
      <c r="G99" s="6"/>
      <c r="H99" s="16"/>
      <c r="I99" s="16"/>
      <c r="J99" s="16"/>
      <c r="K99" s="16"/>
      <c r="L99" s="16"/>
      <c r="M99" s="12"/>
      <c r="N99" s="12"/>
      <c r="O99" s="12"/>
      <c r="P99" s="12"/>
      <c r="Q99" s="14"/>
    </row>
    <row r="100" spans="1:17" s="7" customFormat="1" x14ac:dyDescent="0.25">
      <c r="A100" s="31" t="s">
        <v>106</v>
      </c>
      <c r="B100" s="31" t="s">
        <v>107</v>
      </c>
      <c r="C100" t="s">
        <v>245</v>
      </c>
      <c r="D100" s="3" t="s">
        <v>250</v>
      </c>
      <c r="E100" s="18" t="s">
        <v>219</v>
      </c>
      <c r="F100" s="12"/>
      <c r="G100" s="6"/>
      <c r="H100" s="16"/>
      <c r="I100" s="16"/>
      <c r="J100" s="16"/>
      <c r="K100" s="16"/>
      <c r="L100" s="16"/>
      <c r="M100" s="12"/>
      <c r="N100" s="12"/>
      <c r="O100" s="12"/>
      <c r="P100" s="12"/>
      <c r="Q100" s="14"/>
    </row>
    <row r="101" spans="1:17" s="7" customFormat="1" x14ac:dyDescent="0.25">
      <c r="A101" s="12"/>
      <c r="B101" s="12"/>
      <c r="C101" s="12"/>
      <c r="D101" s="12"/>
      <c r="E101" s="12"/>
      <c r="F101" s="12"/>
      <c r="G101" s="6"/>
      <c r="H101" s="16"/>
      <c r="I101" s="16"/>
      <c r="J101" s="16"/>
      <c r="K101" s="16"/>
      <c r="L101" s="16"/>
      <c r="M101" s="12"/>
      <c r="N101" s="12"/>
      <c r="O101" s="12"/>
      <c r="P101" s="12"/>
      <c r="Q101" s="14"/>
    </row>
    <row r="102" spans="1:17" x14ac:dyDescent="0.25">
      <c r="A102" s="10"/>
      <c r="B102" s="10"/>
      <c r="C102" s="10"/>
      <c r="D102" s="10"/>
      <c r="E102" s="10"/>
      <c r="F102" s="10"/>
      <c r="M102" s="10"/>
      <c r="N102" s="10"/>
      <c r="O102" s="10"/>
      <c r="P102" s="10"/>
      <c r="Q102" s="11"/>
    </row>
    <row r="103" spans="1:17" ht="30" x14ac:dyDescent="0.25">
      <c r="A103" s="4" t="s">
        <v>1</v>
      </c>
      <c r="B103" s="4" t="s">
        <v>2</v>
      </c>
      <c r="C103" s="4" t="s">
        <v>3</v>
      </c>
      <c r="D103" s="4" t="s">
        <v>4</v>
      </c>
      <c r="E103" s="4" t="s">
        <v>5</v>
      </c>
      <c r="F103" s="4" t="s">
        <v>6</v>
      </c>
      <c r="G103" s="15" t="s">
        <v>7</v>
      </c>
      <c r="H103" s="5" t="s">
        <v>8</v>
      </c>
      <c r="I103" s="30">
        <v>0</v>
      </c>
      <c r="J103" s="5" t="s">
        <v>9</v>
      </c>
      <c r="K103" s="5" t="s">
        <v>10</v>
      </c>
      <c r="L103" s="5" t="s">
        <v>11</v>
      </c>
      <c r="M103" s="4" t="s">
        <v>12</v>
      </c>
      <c r="N103" s="4" t="s">
        <v>13</v>
      </c>
      <c r="O103" s="4" t="s">
        <v>14</v>
      </c>
      <c r="P103" s="4" t="s">
        <v>15</v>
      </c>
      <c r="Q103" s="11"/>
    </row>
    <row r="104" spans="1:17" x14ac:dyDescent="0.25">
      <c r="A104" s="31" t="s">
        <v>136</v>
      </c>
      <c r="B104" s="31" t="s">
        <v>137</v>
      </c>
      <c r="C104" t="s">
        <v>138</v>
      </c>
      <c r="D104" s="24">
        <v>375220</v>
      </c>
      <c r="E104" t="s">
        <v>139</v>
      </c>
      <c r="F104" s="12" t="s">
        <v>16</v>
      </c>
      <c r="G104" s="6">
        <v>1</v>
      </c>
      <c r="H104" s="21">
        <f t="shared" ref="H104" si="11">J104/0.16</f>
        <v>11285.4375</v>
      </c>
      <c r="I104" s="21">
        <f t="shared" ref="I104" si="12">L104-H104-J104</f>
        <v>0</v>
      </c>
      <c r="J104" s="26">
        <v>1805.67</v>
      </c>
      <c r="K104" s="17">
        <v>0</v>
      </c>
      <c r="L104" s="23">
        <f t="shared" ref="L104" si="13">H104+J104-K104</f>
        <v>13091.1075</v>
      </c>
      <c r="M104" s="24">
        <v>164515</v>
      </c>
      <c r="N104" s="32">
        <v>44497</v>
      </c>
      <c r="O104" s="25" t="s">
        <v>24</v>
      </c>
      <c r="P104" s="10"/>
      <c r="Q104" s="11"/>
    </row>
    <row r="105" spans="1:17" x14ac:dyDescent="0.25">
      <c r="A105" s="10"/>
      <c r="B105" s="10"/>
      <c r="C105" s="10"/>
      <c r="D105" s="10"/>
      <c r="E105" s="10"/>
      <c r="F105" s="10"/>
      <c r="H105" s="8">
        <f>SUM(H104:H104)</f>
        <v>11285.4375</v>
      </c>
      <c r="I105" s="8"/>
      <c r="J105" s="8">
        <f>SUM(J104:J104)</f>
        <v>1805.67</v>
      </c>
      <c r="K105" s="8">
        <f>SUM(K104:K104)</f>
        <v>0</v>
      </c>
      <c r="L105" s="8">
        <f>SUM(L104:L104)</f>
        <v>13091.1075</v>
      </c>
      <c r="M105" s="10"/>
      <c r="N105" s="10"/>
      <c r="O105" s="10"/>
      <c r="P105" s="10"/>
      <c r="Q105" s="11"/>
    </row>
    <row r="106" spans="1:17" s="7" customFormat="1" x14ac:dyDescent="0.25">
      <c r="A106" s="12"/>
      <c r="B106" s="12"/>
      <c r="C106" s="12"/>
      <c r="D106" s="12"/>
      <c r="E106" s="12"/>
      <c r="F106" s="12"/>
      <c r="G106" s="6"/>
      <c r="H106" s="16"/>
      <c r="I106" s="16"/>
      <c r="J106" s="16"/>
      <c r="K106" s="16"/>
      <c r="L106" s="16"/>
      <c r="M106" s="12"/>
      <c r="N106" s="12"/>
      <c r="O106" s="12"/>
      <c r="P106" s="12"/>
      <c r="Q106" s="14"/>
    </row>
    <row r="107" spans="1:17" s="7" customFormat="1" x14ac:dyDescent="0.25">
      <c r="A107" s="12"/>
      <c r="B107" s="12"/>
      <c r="C107" s="12"/>
      <c r="D107" s="12"/>
      <c r="E107" s="12"/>
      <c r="F107" s="12"/>
      <c r="G107" s="6"/>
      <c r="H107" s="16"/>
      <c r="I107" s="16"/>
      <c r="J107" s="16"/>
      <c r="K107" s="16"/>
      <c r="L107" s="16"/>
      <c r="M107" s="12"/>
      <c r="N107" s="12"/>
      <c r="O107" s="12"/>
      <c r="P107" s="12"/>
      <c r="Q107" s="14"/>
    </row>
    <row r="108" spans="1:17" x14ac:dyDescent="0.25">
      <c r="A108" s="4" t="s">
        <v>1</v>
      </c>
      <c r="B108" s="4" t="s">
        <v>2</v>
      </c>
      <c r="C108" s="4" t="s">
        <v>3</v>
      </c>
      <c r="D108" s="4" t="s">
        <v>4</v>
      </c>
      <c r="E108" s="4" t="s">
        <v>5</v>
      </c>
      <c r="F108" s="11"/>
      <c r="G108"/>
      <c r="H108"/>
      <c r="I108"/>
      <c r="J108"/>
      <c r="K108"/>
      <c r="L108"/>
      <c r="M108"/>
      <c r="N108"/>
      <c r="O108"/>
      <c r="P108"/>
    </row>
    <row r="109" spans="1:17" s="7" customFormat="1" x14ac:dyDescent="0.25">
      <c r="A109" s="31" t="s">
        <v>136</v>
      </c>
      <c r="B109" s="31" t="s">
        <v>137</v>
      </c>
      <c r="C109" t="s">
        <v>251</v>
      </c>
      <c r="D109" s="3" t="s">
        <v>252</v>
      </c>
      <c r="E109" s="18" t="s">
        <v>219</v>
      </c>
      <c r="F109" s="14"/>
    </row>
    <row r="110" spans="1:17" s="7" customFormat="1" x14ac:dyDescent="0.25">
      <c r="A110" s="12"/>
      <c r="B110" s="12"/>
      <c r="C110" s="12"/>
      <c r="D110" s="12"/>
      <c r="E110" s="12"/>
      <c r="F110" s="12"/>
      <c r="G110" s="6"/>
      <c r="H110" s="16"/>
      <c r="I110" s="16"/>
      <c r="J110" s="16"/>
      <c r="K110" s="16"/>
      <c r="L110" s="16"/>
      <c r="M110" s="12"/>
      <c r="N110" s="12"/>
      <c r="O110" s="12"/>
      <c r="P110" s="12"/>
      <c r="Q110" s="14"/>
    </row>
    <row r="111" spans="1:17" x14ac:dyDescent="0.25">
      <c r="A111" s="10"/>
      <c r="B111" s="10"/>
      <c r="C111" s="10"/>
      <c r="D111" s="10"/>
      <c r="E111" s="10"/>
      <c r="F111" s="10"/>
      <c r="M111" s="10"/>
      <c r="N111" s="10"/>
      <c r="O111" s="10"/>
      <c r="P111" s="10"/>
      <c r="Q111" s="11"/>
    </row>
    <row r="112" spans="1:17" ht="30" x14ac:dyDescent="0.25">
      <c r="A112" s="4" t="s">
        <v>1</v>
      </c>
      <c r="B112" s="4" t="s">
        <v>2</v>
      </c>
      <c r="C112" s="4" t="s">
        <v>3</v>
      </c>
      <c r="D112" s="4" t="s">
        <v>4</v>
      </c>
      <c r="E112" s="4" t="s">
        <v>5</v>
      </c>
      <c r="F112" s="4" t="s">
        <v>6</v>
      </c>
      <c r="G112" s="15" t="s">
        <v>7</v>
      </c>
      <c r="H112" s="5" t="s">
        <v>8</v>
      </c>
      <c r="I112" s="30">
        <v>0</v>
      </c>
      <c r="J112" s="5" t="s">
        <v>9</v>
      </c>
      <c r="K112" s="5" t="s">
        <v>10</v>
      </c>
      <c r="L112" s="5" t="s">
        <v>11</v>
      </c>
      <c r="M112" s="4" t="s">
        <v>12</v>
      </c>
      <c r="N112" s="4" t="s">
        <v>13</v>
      </c>
      <c r="O112" s="4" t="s">
        <v>14</v>
      </c>
      <c r="P112" s="4" t="s">
        <v>15</v>
      </c>
      <c r="Q112" s="11"/>
    </row>
    <row r="113" spans="1:17" x14ac:dyDescent="0.25">
      <c r="A113" s="3" t="s">
        <v>140</v>
      </c>
      <c r="B113" s="33" t="s">
        <v>141</v>
      </c>
      <c r="C113" t="s">
        <v>142</v>
      </c>
      <c r="D113" s="24">
        <v>6931</v>
      </c>
      <c r="E113" t="s">
        <v>143</v>
      </c>
      <c r="F113" s="12" t="s">
        <v>16</v>
      </c>
      <c r="G113" s="6">
        <v>1</v>
      </c>
      <c r="H113" s="21">
        <f t="shared" ref="H113" si="14">J113/0.16</f>
        <v>11256.625</v>
      </c>
      <c r="I113" s="21">
        <f t="shared" ref="I113" si="15">L113-H113-J113</f>
        <v>0</v>
      </c>
      <c r="J113" s="26">
        <v>1801.06</v>
      </c>
      <c r="K113" s="17">
        <v>0</v>
      </c>
      <c r="L113" s="23">
        <f t="shared" ref="L113" si="16">H113+J113-K113</f>
        <v>13057.684999999999</v>
      </c>
      <c r="M113" s="24">
        <v>164346</v>
      </c>
      <c r="N113" s="32">
        <v>44491</v>
      </c>
      <c r="O113" s="25" t="s">
        <v>24</v>
      </c>
      <c r="P113" s="10"/>
      <c r="Q113" s="11"/>
    </row>
    <row r="114" spans="1:17" x14ac:dyDescent="0.25">
      <c r="A114" s="10"/>
      <c r="B114" s="10"/>
      <c r="C114" s="10"/>
      <c r="D114" s="10"/>
      <c r="E114" s="10"/>
      <c r="F114" s="10"/>
      <c r="H114" s="8">
        <f>SUM(H113:H113)</f>
        <v>11256.625</v>
      </c>
      <c r="I114" s="8"/>
      <c r="J114" s="8">
        <f>SUM(J113:J113)</f>
        <v>1801.06</v>
      </c>
      <c r="K114" s="8">
        <f>SUM(K113:K113)</f>
        <v>0</v>
      </c>
      <c r="L114" s="8">
        <f>SUM(L113:L113)</f>
        <v>13057.684999999999</v>
      </c>
      <c r="M114" s="10"/>
      <c r="N114" s="10"/>
      <c r="O114" s="10"/>
      <c r="P114" s="10"/>
      <c r="Q114" s="11"/>
    </row>
    <row r="115" spans="1:17" x14ac:dyDescent="0.25">
      <c r="A115" s="10"/>
      <c r="B115" s="10"/>
      <c r="C115" s="10"/>
      <c r="D115" s="10"/>
      <c r="E115" s="10"/>
      <c r="F115" s="10"/>
      <c r="M115" s="10"/>
      <c r="N115" s="10"/>
      <c r="O115" s="10"/>
      <c r="P115" s="10"/>
      <c r="Q115" s="11"/>
    </row>
    <row r="116" spans="1:17" x14ac:dyDescent="0.25">
      <c r="A116" s="10"/>
      <c r="B116" s="10"/>
      <c r="C116" s="10"/>
      <c r="D116" s="10"/>
      <c r="E116" s="10"/>
      <c r="F116" s="10"/>
      <c r="M116" s="10"/>
      <c r="N116" s="10"/>
      <c r="O116" s="10"/>
      <c r="P116" s="10"/>
      <c r="Q116" s="11"/>
    </row>
    <row r="117" spans="1:17" x14ac:dyDescent="0.25">
      <c r="A117" s="4" t="s">
        <v>1</v>
      </c>
      <c r="B117" s="4" t="s">
        <v>2</v>
      </c>
      <c r="C117" s="4" t="s">
        <v>3</v>
      </c>
      <c r="D117" s="4" t="s">
        <v>4</v>
      </c>
      <c r="E117" s="4" t="s">
        <v>5</v>
      </c>
      <c r="F117" s="11"/>
      <c r="G117"/>
      <c r="H117"/>
      <c r="I117"/>
      <c r="J117"/>
      <c r="K117"/>
      <c r="L117"/>
      <c r="M117"/>
      <c r="N117"/>
      <c r="O117"/>
      <c r="P117"/>
    </row>
    <row r="118" spans="1:17" s="7" customFormat="1" x14ac:dyDescent="0.25">
      <c r="A118" s="3" t="s">
        <v>140</v>
      </c>
      <c r="B118" s="33" t="s">
        <v>141</v>
      </c>
      <c r="C118" t="s">
        <v>253</v>
      </c>
      <c r="D118" s="3" t="s">
        <v>254</v>
      </c>
      <c r="E118" s="18" t="s">
        <v>219</v>
      </c>
      <c r="F118" s="14"/>
    </row>
    <row r="119" spans="1:17" x14ac:dyDescent="0.25">
      <c r="A119" s="10"/>
      <c r="B119" s="10"/>
      <c r="C119" s="10"/>
      <c r="D119" s="10"/>
      <c r="E119" s="10"/>
      <c r="F119" s="10"/>
      <c r="M119" s="10"/>
      <c r="N119" s="10"/>
      <c r="O119" s="10"/>
      <c r="P119" s="10"/>
      <c r="Q119" s="11"/>
    </row>
    <row r="121" spans="1:17" ht="30" x14ac:dyDescent="0.25">
      <c r="A121" s="4" t="s">
        <v>1</v>
      </c>
      <c r="B121" s="4" t="s">
        <v>2</v>
      </c>
      <c r="C121" s="4" t="s">
        <v>3</v>
      </c>
      <c r="D121" s="4" t="s">
        <v>4</v>
      </c>
      <c r="E121" s="4" t="s">
        <v>5</v>
      </c>
      <c r="F121" s="4" t="s">
        <v>6</v>
      </c>
      <c r="G121" s="15" t="s">
        <v>7</v>
      </c>
      <c r="H121" s="5" t="s">
        <v>8</v>
      </c>
      <c r="I121" s="30">
        <v>0</v>
      </c>
      <c r="J121" s="5" t="s">
        <v>9</v>
      </c>
      <c r="K121" s="5" t="s">
        <v>10</v>
      </c>
      <c r="L121" s="5" t="s">
        <v>11</v>
      </c>
      <c r="M121" s="4" t="s">
        <v>12</v>
      </c>
      <c r="N121" s="4" t="s">
        <v>13</v>
      </c>
      <c r="O121" s="4" t="s">
        <v>14</v>
      </c>
      <c r="P121" s="4" t="s">
        <v>15</v>
      </c>
      <c r="Q121" s="11"/>
    </row>
    <row r="122" spans="1:17" x14ac:dyDescent="0.25">
      <c r="A122" s="31" t="s">
        <v>144</v>
      </c>
      <c r="B122" s="31" t="s">
        <v>145</v>
      </c>
      <c r="C122" t="s">
        <v>146</v>
      </c>
      <c r="D122" s="24">
        <v>286</v>
      </c>
      <c r="E122" t="s">
        <v>147</v>
      </c>
      <c r="F122" s="12" t="s">
        <v>16</v>
      </c>
      <c r="G122" s="6">
        <v>1</v>
      </c>
      <c r="H122" s="21">
        <f t="shared" ref="H122" si="17">J122/0.16</f>
        <v>14500</v>
      </c>
      <c r="I122" s="21">
        <f t="shared" ref="I122" si="18">L122-H122-J122</f>
        <v>0</v>
      </c>
      <c r="J122" s="26">
        <v>2320</v>
      </c>
      <c r="K122" s="17">
        <v>0</v>
      </c>
      <c r="L122" s="23">
        <f t="shared" ref="L122" si="19">H122+J122-K122</f>
        <v>16820</v>
      </c>
      <c r="M122" s="24">
        <v>164174</v>
      </c>
      <c r="N122" s="32">
        <v>44470</v>
      </c>
      <c r="O122" s="25" t="s">
        <v>24</v>
      </c>
      <c r="P122" s="10"/>
      <c r="Q122" s="11"/>
    </row>
    <row r="123" spans="1:17" x14ac:dyDescent="0.25">
      <c r="A123" s="10"/>
      <c r="B123" s="10"/>
      <c r="C123" s="10"/>
      <c r="D123" s="10"/>
      <c r="E123" s="10"/>
      <c r="F123" s="10"/>
      <c r="H123" s="8">
        <f>SUM(H122:H122)</f>
        <v>14500</v>
      </c>
      <c r="I123" s="8">
        <f>SUM(I122:I122)</f>
        <v>0</v>
      </c>
      <c r="J123" s="8">
        <f>SUM(J122:J122)</f>
        <v>2320</v>
      </c>
      <c r="K123" s="8">
        <f>SUM(K122:K122)</f>
        <v>0</v>
      </c>
      <c r="L123" s="8">
        <f>SUM(L122:L122)</f>
        <v>16820</v>
      </c>
      <c r="M123" s="10"/>
      <c r="N123" s="10"/>
      <c r="O123" s="10"/>
      <c r="P123" s="10"/>
      <c r="Q123" s="11"/>
    </row>
    <row r="126" spans="1:17" ht="30" x14ac:dyDescent="0.25">
      <c r="A126" s="4" t="s">
        <v>1</v>
      </c>
      <c r="B126" s="4" t="s">
        <v>2</v>
      </c>
      <c r="C126" s="4" t="s">
        <v>3</v>
      </c>
      <c r="D126" s="4" t="s">
        <v>4</v>
      </c>
      <c r="E126" s="4" t="s">
        <v>5</v>
      </c>
      <c r="F126" s="4" t="s">
        <v>6</v>
      </c>
      <c r="G126" s="15" t="s">
        <v>7</v>
      </c>
      <c r="H126" s="5" t="s">
        <v>8</v>
      </c>
      <c r="I126" s="30">
        <v>0</v>
      </c>
      <c r="J126" s="5" t="s">
        <v>9</v>
      </c>
      <c r="K126" s="5" t="s">
        <v>10</v>
      </c>
      <c r="L126" s="5" t="s">
        <v>11</v>
      </c>
      <c r="M126" s="4" t="s">
        <v>12</v>
      </c>
      <c r="N126" s="4" t="s">
        <v>13</v>
      </c>
      <c r="O126" s="4" t="s">
        <v>14</v>
      </c>
      <c r="P126" s="4" t="s">
        <v>15</v>
      </c>
      <c r="Q126" s="11"/>
    </row>
    <row r="127" spans="1:17" x14ac:dyDescent="0.25">
      <c r="A127" s="31" t="s">
        <v>148</v>
      </c>
      <c r="B127" s="31" t="s">
        <v>149</v>
      </c>
      <c r="C127" t="s">
        <v>150</v>
      </c>
      <c r="D127" s="24">
        <v>2465</v>
      </c>
      <c r="E127" t="s">
        <v>151</v>
      </c>
      <c r="F127" s="12" t="s">
        <v>16</v>
      </c>
      <c r="G127" s="6">
        <v>1</v>
      </c>
      <c r="H127" s="21">
        <v>23000</v>
      </c>
      <c r="I127" s="21">
        <f t="shared" ref="I127" si="20">L127-H127-J127</f>
        <v>-4753.34</v>
      </c>
      <c r="J127" s="26">
        <v>3680</v>
      </c>
      <c r="K127" s="34">
        <v>2453.34</v>
      </c>
      <c r="L127" s="23">
        <v>21926.66</v>
      </c>
      <c r="M127" s="24">
        <v>164504</v>
      </c>
      <c r="N127" s="32">
        <v>44485</v>
      </c>
      <c r="O127" s="25" t="s">
        <v>24</v>
      </c>
      <c r="P127" s="10"/>
      <c r="Q127" s="11"/>
    </row>
    <row r="128" spans="1:17" x14ac:dyDescent="0.25">
      <c r="A128" s="10"/>
      <c r="B128" s="10"/>
      <c r="C128" s="10"/>
      <c r="D128" s="10"/>
      <c r="E128" s="10"/>
      <c r="F128" s="10"/>
      <c r="H128" s="8">
        <f>SUM(H127:H127)</f>
        <v>23000</v>
      </c>
      <c r="I128" s="8">
        <f>SUM(I127:I127)</f>
        <v>-4753.34</v>
      </c>
      <c r="J128" s="8">
        <f>SUM(J127:J127)</f>
        <v>3680</v>
      </c>
      <c r="K128" s="8">
        <f>SUM(K127:K127)</f>
        <v>2453.34</v>
      </c>
      <c r="L128" s="8">
        <f>SUM(L127:L127)</f>
        <v>21926.66</v>
      </c>
      <c r="M128" s="10"/>
      <c r="N128" s="10"/>
      <c r="O128" s="10"/>
      <c r="P128" s="10"/>
      <c r="Q128" s="11"/>
    </row>
    <row r="131" spans="1:17" ht="30" x14ac:dyDescent="0.25">
      <c r="A131" s="4" t="s">
        <v>1</v>
      </c>
      <c r="B131" s="4" t="s">
        <v>2</v>
      </c>
      <c r="C131" s="4" t="s">
        <v>3</v>
      </c>
      <c r="D131" s="4" t="s">
        <v>4</v>
      </c>
      <c r="E131" s="4" t="s">
        <v>5</v>
      </c>
      <c r="F131" s="4" t="s">
        <v>6</v>
      </c>
      <c r="G131" s="15" t="s">
        <v>7</v>
      </c>
      <c r="H131" s="5" t="s">
        <v>8</v>
      </c>
      <c r="I131" s="30">
        <v>0</v>
      </c>
      <c r="J131" s="5" t="s">
        <v>9</v>
      </c>
      <c r="K131" s="5" t="s">
        <v>10</v>
      </c>
      <c r="L131" s="5" t="s">
        <v>11</v>
      </c>
      <c r="M131" s="4" t="s">
        <v>12</v>
      </c>
      <c r="N131" s="4" t="s">
        <v>13</v>
      </c>
      <c r="O131" s="4" t="s">
        <v>14</v>
      </c>
      <c r="P131" s="4" t="s">
        <v>15</v>
      </c>
      <c r="Q131" s="11"/>
    </row>
    <row r="132" spans="1:17" x14ac:dyDescent="0.25">
      <c r="A132" s="31" t="s">
        <v>152</v>
      </c>
      <c r="B132" s="31" t="s">
        <v>153</v>
      </c>
      <c r="C132" t="s">
        <v>154</v>
      </c>
      <c r="D132" s="24">
        <v>834796</v>
      </c>
      <c r="E132" t="s">
        <v>155</v>
      </c>
      <c r="F132" s="12" t="s">
        <v>16</v>
      </c>
      <c r="G132" s="6">
        <v>1</v>
      </c>
      <c r="H132" s="21">
        <f t="shared" ref="H132" si="21">J132/0.16</f>
        <v>81356.9375</v>
      </c>
      <c r="I132" s="21">
        <f t="shared" ref="I132" si="22">L132-H132-J132</f>
        <v>0</v>
      </c>
      <c r="J132" s="26">
        <v>13017.11</v>
      </c>
      <c r="K132" s="17">
        <v>0</v>
      </c>
      <c r="L132" s="23">
        <f t="shared" ref="L132" si="23">H132+J132-K132</f>
        <v>94374.047500000001</v>
      </c>
      <c r="M132" s="24" t="s">
        <v>156</v>
      </c>
      <c r="N132" s="32">
        <v>44494</v>
      </c>
      <c r="O132" s="25" t="s">
        <v>24</v>
      </c>
      <c r="P132" s="10"/>
      <c r="Q132" s="11"/>
    </row>
    <row r="133" spans="1:17" x14ac:dyDescent="0.25">
      <c r="A133" s="10"/>
      <c r="B133" s="10"/>
      <c r="C133" s="10"/>
      <c r="D133" s="10"/>
      <c r="E133" s="10"/>
      <c r="F133" s="10"/>
      <c r="H133" s="8">
        <f>SUM(H132:H132)</f>
        <v>81356.9375</v>
      </c>
      <c r="I133" s="8">
        <f>SUM(I132:I132)</f>
        <v>0</v>
      </c>
      <c r="J133" s="8">
        <f>SUM(J132:J132)</f>
        <v>13017.11</v>
      </c>
      <c r="K133" s="8">
        <f>SUM(K132:K132)</f>
        <v>0</v>
      </c>
      <c r="L133" s="8">
        <f>SUM(L132:L132)</f>
        <v>94374.047500000001</v>
      </c>
      <c r="M133" s="10"/>
      <c r="N133" s="10"/>
      <c r="O133" s="10"/>
      <c r="P133" s="10"/>
      <c r="Q133" s="11"/>
    </row>
    <row r="136" spans="1:17" ht="30" x14ac:dyDescent="0.25">
      <c r="A136" s="4" t="s">
        <v>1</v>
      </c>
      <c r="B136" s="4" t="s">
        <v>2</v>
      </c>
      <c r="C136" s="4" t="s">
        <v>3</v>
      </c>
      <c r="D136" s="4" t="s">
        <v>4</v>
      </c>
      <c r="E136" s="4" t="s">
        <v>5</v>
      </c>
      <c r="F136" s="4" t="s">
        <v>6</v>
      </c>
      <c r="G136" s="15" t="s">
        <v>7</v>
      </c>
      <c r="H136" s="5" t="s">
        <v>8</v>
      </c>
      <c r="I136" s="30">
        <v>0</v>
      </c>
      <c r="J136" s="5" t="s">
        <v>9</v>
      </c>
      <c r="K136" s="5" t="s">
        <v>10</v>
      </c>
      <c r="L136" s="5" t="s">
        <v>11</v>
      </c>
      <c r="M136" s="4" t="s">
        <v>12</v>
      </c>
      <c r="N136" s="4" t="s">
        <v>13</v>
      </c>
      <c r="O136" s="4" t="s">
        <v>14</v>
      </c>
      <c r="P136" s="4" t="s">
        <v>15</v>
      </c>
      <c r="Q136" s="11"/>
    </row>
    <row r="137" spans="1:17" x14ac:dyDescent="0.25">
      <c r="A137" s="3" t="s">
        <v>157</v>
      </c>
      <c r="B137" s="3" t="s">
        <v>166</v>
      </c>
      <c r="C137" t="s">
        <v>154</v>
      </c>
      <c r="D137" s="35" t="s">
        <v>158</v>
      </c>
      <c r="E137" t="s">
        <v>162</v>
      </c>
      <c r="F137" s="12" t="s">
        <v>16</v>
      </c>
      <c r="G137" s="6">
        <v>1</v>
      </c>
      <c r="H137" s="21">
        <f t="shared" ref="H137" si="24">J137/0.16</f>
        <v>360.3125</v>
      </c>
      <c r="I137" s="21">
        <f t="shared" ref="I137" si="25">L137-H137-J137</f>
        <v>0</v>
      </c>
      <c r="J137" s="26">
        <v>57.65</v>
      </c>
      <c r="K137" s="17">
        <v>0</v>
      </c>
      <c r="L137" s="23">
        <f t="shared" ref="L137" si="26">H137+J137-K137</f>
        <v>417.96249999999998</v>
      </c>
      <c r="M137" s="24">
        <v>164569</v>
      </c>
      <c r="N137" s="32">
        <v>44488</v>
      </c>
      <c r="O137" s="25" t="s">
        <v>24</v>
      </c>
      <c r="P137" s="10"/>
      <c r="Q137" s="11"/>
    </row>
    <row r="138" spans="1:17" x14ac:dyDescent="0.25">
      <c r="A138" s="3" t="s">
        <v>157</v>
      </c>
      <c r="B138" s="3" t="s">
        <v>166</v>
      </c>
      <c r="C138" t="s">
        <v>154</v>
      </c>
      <c r="D138" s="36" t="s">
        <v>159</v>
      </c>
      <c r="E138" t="s">
        <v>163</v>
      </c>
      <c r="F138" s="12" t="s">
        <v>16</v>
      </c>
      <c r="G138" s="6">
        <v>1</v>
      </c>
      <c r="H138" s="21">
        <f t="shared" ref="H138:H140" si="27">J138/0.16</f>
        <v>1656.8124999999998</v>
      </c>
      <c r="I138" s="21">
        <f t="shared" ref="I138:I140" si="28">L138-H138-J138</f>
        <v>0</v>
      </c>
      <c r="J138" s="26">
        <v>265.08999999999997</v>
      </c>
      <c r="K138" s="17">
        <v>0</v>
      </c>
      <c r="L138" s="23">
        <f t="shared" ref="L138:L140" si="29">H138+J138-K138</f>
        <v>1921.9024999999997</v>
      </c>
      <c r="M138" s="24">
        <v>164569</v>
      </c>
      <c r="N138" s="32">
        <v>44488</v>
      </c>
      <c r="O138" s="25" t="s">
        <v>24</v>
      </c>
      <c r="P138" s="10"/>
      <c r="Q138" s="11"/>
    </row>
    <row r="139" spans="1:17" x14ac:dyDescent="0.25">
      <c r="A139" s="3" t="s">
        <v>157</v>
      </c>
      <c r="B139" s="3" t="s">
        <v>166</v>
      </c>
      <c r="C139" t="s">
        <v>154</v>
      </c>
      <c r="D139" s="35" t="s">
        <v>160</v>
      </c>
      <c r="E139" t="s">
        <v>164</v>
      </c>
      <c r="F139" s="12" t="s">
        <v>16</v>
      </c>
      <c r="G139" s="6">
        <v>1</v>
      </c>
      <c r="H139" s="21">
        <f t="shared" si="27"/>
        <v>440.74999999999994</v>
      </c>
      <c r="I139" s="21">
        <f t="shared" si="28"/>
        <v>0</v>
      </c>
      <c r="J139" s="26">
        <v>70.52</v>
      </c>
      <c r="K139" s="17">
        <v>0</v>
      </c>
      <c r="L139" s="23">
        <f t="shared" si="29"/>
        <v>511.26999999999992</v>
      </c>
      <c r="M139" s="24">
        <v>164569</v>
      </c>
      <c r="N139" s="32">
        <v>44488</v>
      </c>
      <c r="O139" s="25" t="s">
        <v>24</v>
      </c>
      <c r="P139" s="10"/>
      <c r="Q139" s="11"/>
    </row>
    <row r="140" spans="1:17" x14ac:dyDescent="0.25">
      <c r="A140" s="3" t="s">
        <v>157</v>
      </c>
      <c r="B140" s="3" t="s">
        <v>166</v>
      </c>
      <c r="C140" t="s">
        <v>154</v>
      </c>
      <c r="D140" s="35" t="s">
        <v>161</v>
      </c>
      <c r="E140" t="s">
        <v>165</v>
      </c>
      <c r="F140" s="12" t="s">
        <v>16</v>
      </c>
      <c r="G140" s="6">
        <v>1</v>
      </c>
      <c r="H140" s="21">
        <f t="shared" si="27"/>
        <v>413.9375</v>
      </c>
      <c r="I140" s="21">
        <f t="shared" si="28"/>
        <v>0</v>
      </c>
      <c r="J140" s="26">
        <v>66.23</v>
      </c>
      <c r="K140" s="17">
        <v>0</v>
      </c>
      <c r="L140" s="23">
        <f t="shared" si="29"/>
        <v>480.16750000000002</v>
      </c>
      <c r="M140" s="24">
        <v>164569</v>
      </c>
      <c r="N140" s="32">
        <v>44488</v>
      </c>
      <c r="O140" s="25" t="s">
        <v>24</v>
      </c>
      <c r="P140" s="10"/>
      <c r="Q140" s="11"/>
    </row>
    <row r="141" spans="1:17" x14ac:dyDescent="0.25">
      <c r="A141" s="10"/>
      <c r="B141" s="10"/>
      <c r="C141" s="10"/>
      <c r="D141" s="10"/>
      <c r="E141" s="10"/>
      <c r="F141" s="10"/>
      <c r="H141" s="8">
        <f>SUM(H137:H140)</f>
        <v>2871.8124999999995</v>
      </c>
      <c r="I141" s="8">
        <f t="shared" ref="I141:L141" si="30">SUM(I137:I140)</f>
        <v>0</v>
      </c>
      <c r="J141" s="8">
        <f t="shared" si="30"/>
        <v>459.48999999999995</v>
      </c>
      <c r="K141" s="8">
        <f t="shared" si="30"/>
        <v>0</v>
      </c>
      <c r="L141" s="8">
        <f t="shared" si="30"/>
        <v>3331.3024999999998</v>
      </c>
      <c r="M141" s="10"/>
      <c r="N141" s="10"/>
      <c r="O141" s="10"/>
      <c r="P141" s="10"/>
      <c r="Q141" s="11"/>
    </row>
    <row r="144" spans="1:17" ht="30" x14ac:dyDescent="0.25">
      <c r="A144" s="4" t="s">
        <v>1</v>
      </c>
      <c r="B144" s="4" t="s">
        <v>2</v>
      </c>
      <c r="C144" s="4" t="s">
        <v>3</v>
      </c>
      <c r="D144" s="4" t="s">
        <v>4</v>
      </c>
      <c r="E144" s="4" t="s">
        <v>5</v>
      </c>
      <c r="F144" s="4" t="s">
        <v>6</v>
      </c>
      <c r="G144" s="15" t="s">
        <v>7</v>
      </c>
      <c r="H144" s="5" t="s">
        <v>8</v>
      </c>
      <c r="I144" s="30">
        <v>0</v>
      </c>
      <c r="J144" s="5" t="s">
        <v>9</v>
      </c>
      <c r="K144" s="5" t="s">
        <v>10</v>
      </c>
      <c r="L144" s="5" t="s">
        <v>11</v>
      </c>
      <c r="M144" s="4" t="s">
        <v>12</v>
      </c>
      <c r="N144" s="4" t="s">
        <v>13</v>
      </c>
      <c r="O144" s="4" t="s">
        <v>14</v>
      </c>
      <c r="P144" s="4" t="s">
        <v>15</v>
      </c>
      <c r="Q144" s="11"/>
    </row>
    <row r="145" spans="1:17" x14ac:dyDescent="0.25">
      <c r="A145" s="3" t="s">
        <v>255</v>
      </c>
      <c r="B145" s="33"/>
      <c r="C145"/>
      <c r="D145" s="24">
        <v>1</v>
      </c>
      <c r="E145"/>
      <c r="F145" s="12" t="s">
        <v>16</v>
      </c>
      <c r="G145" s="6">
        <v>1</v>
      </c>
      <c r="H145" s="21">
        <f t="shared" ref="H145" si="31">J145/0.16</f>
        <v>7734.5</v>
      </c>
      <c r="I145" s="21">
        <f t="shared" ref="I145" si="32">L145-H145-J145</f>
        <v>0</v>
      </c>
      <c r="J145" s="26">
        <v>1237.52</v>
      </c>
      <c r="K145" s="17">
        <v>0</v>
      </c>
      <c r="L145" s="23">
        <f t="shared" ref="L145" si="33">H145+J145-K145</f>
        <v>8972.02</v>
      </c>
      <c r="M145" s="24">
        <v>164346</v>
      </c>
      <c r="N145" s="32">
        <v>44474</v>
      </c>
      <c r="O145" s="25" t="s">
        <v>24</v>
      </c>
      <c r="P145" s="10"/>
      <c r="Q145" s="11"/>
    </row>
    <row r="146" spans="1:17" x14ac:dyDescent="0.25">
      <c r="A146" s="10"/>
      <c r="B146" s="10"/>
      <c r="C146" s="10"/>
      <c r="D146" s="10"/>
      <c r="E146" s="10"/>
      <c r="F146" s="10"/>
      <c r="H146" s="8">
        <f>SUM(H145:H145)</f>
        <v>7734.5</v>
      </c>
      <c r="I146" s="8"/>
      <c r="J146" s="8">
        <f>SUM(J145:J145)</f>
        <v>1237.52</v>
      </c>
      <c r="K146" s="8">
        <f>SUM(K145:K145)</f>
        <v>0</v>
      </c>
      <c r="L146" s="8">
        <f>SUM(L145:L145)</f>
        <v>8972.02</v>
      </c>
      <c r="M146" s="10"/>
      <c r="N146" s="10"/>
      <c r="O146" s="10"/>
      <c r="P146" s="10"/>
      <c r="Q146" s="11"/>
    </row>
    <row r="149" spans="1:17" ht="30" x14ac:dyDescent="0.25">
      <c r="A149" s="4" t="s">
        <v>1</v>
      </c>
      <c r="B149" s="4" t="s">
        <v>2</v>
      </c>
      <c r="C149" s="4" t="s">
        <v>3</v>
      </c>
      <c r="D149" s="4" t="s">
        <v>4</v>
      </c>
      <c r="E149" s="4" t="s">
        <v>5</v>
      </c>
      <c r="F149" s="4" t="s">
        <v>6</v>
      </c>
      <c r="G149" s="15" t="s">
        <v>7</v>
      </c>
      <c r="H149" s="5" t="s">
        <v>8</v>
      </c>
      <c r="I149" s="30">
        <v>0</v>
      </c>
      <c r="J149" s="5" t="s">
        <v>9</v>
      </c>
      <c r="K149" s="5" t="s">
        <v>10</v>
      </c>
      <c r="L149" s="5" t="s">
        <v>11</v>
      </c>
      <c r="M149" s="4" t="s">
        <v>12</v>
      </c>
      <c r="N149" s="4" t="s">
        <v>13</v>
      </c>
      <c r="O149" s="4" t="s">
        <v>14</v>
      </c>
      <c r="P149" s="4" t="s">
        <v>15</v>
      </c>
      <c r="Q149" s="11"/>
    </row>
    <row r="150" spans="1:17" x14ac:dyDescent="0.25">
      <c r="A150" s="31" t="s">
        <v>167</v>
      </c>
      <c r="B150" s="31" t="s">
        <v>168</v>
      </c>
      <c r="C150" t="s">
        <v>169</v>
      </c>
      <c r="D150" s="24">
        <v>382</v>
      </c>
      <c r="E150" t="s">
        <v>170</v>
      </c>
      <c r="F150" s="12" t="s">
        <v>16</v>
      </c>
      <c r="G150" s="6">
        <v>1</v>
      </c>
      <c r="H150" s="21">
        <f t="shared" ref="H150" si="34">J150/0.16</f>
        <v>2949.625</v>
      </c>
      <c r="I150" s="21">
        <f t="shared" ref="I150" si="35">L150-H150-J150</f>
        <v>0</v>
      </c>
      <c r="J150" s="26">
        <v>471.94</v>
      </c>
      <c r="K150" s="17">
        <v>0</v>
      </c>
      <c r="L150" s="23">
        <f t="shared" ref="L150" si="36">H150+J150-K150</f>
        <v>3421.5650000000001</v>
      </c>
      <c r="M150" s="24">
        <v>164009</v>
      </c>
      <c r="N150" s="32">
        <v>44474</v>
      </c>
      <c r="O150" s="25" t="s">
        <v>24</v>
      </c>
      <c r="P150" s="10"/>
      <c r="Q150" s="11"/>
    </row>
    <row r="151" spans="1:17" x14ac:dyDescent="0.25">
      <c r="A151" s="10"/>
      <c r="B151" s="10"/>
      <c r="C151" s="10"/>
      <c r="D151" s="10"/>
      <c r="E151" s="10"/>
      <c r="F151" s="10"/>
      <c r="H151" s="8">
        <f>SUM(H150:H150)</f>
        <v>2949.625</v>
      </c>
      <c r="I151" s="8">
        <f>SUM(I150:I150)</f>
        <v>0</v>
      </c>
      <c r="J151" s="8">
        <f>SUM(J150:J150)</f>
        <v>471.94</v>
      </c>
      <c r="K151" s="8">
        <f>SUM(K150:K150)</f>
        <v>0</v>
      </c>
      <c r="L151" s="8">
        <f>SUM(L150:L150)</f>
        <v>3421.5650000000001</v>
      </c>
      <c r="M151" s="10"/>
      <c r="N151" s="10"/>
      <c r="O151" s="10"/>
      <c r="P151" s="10"/>
      <c r="Q151" s="11"/>
    </row>
    <row r="154" spans="1:17" x14ac:dyDescent="0.25">
      <c r="A154" s="4" t="s">
        <v>1</v>
      </c>
      <c r="B154" s="4" t="s">
        <v>2</v>
      </c>
      <c r="C154" s="4" t="s">
        <v>3</v>
      </c>
      <c r="D154" s="4" t="s">
        <v>4</v>
      </c>
      <c r="E154" s="4" t="s">
        <v>5</v>
      </c>
      <c r="F154" s="11"/>
      <c r="G154"/>
      <c r="H154"/>
      <c r="I154"/>
      <c r="J154"/>
      <c r="K154"/>
      <c r="L154"/>
      <c r="M154"/>
      <c r="N154"/>
      <c r="O154"/>
      <c r="P154"/>
    </row>
    <row r="155" spans="1:17" s="7" customFormat="1" x14ac:dyDescent="0.25">
      <c r="A155" s="31" t="s">
        <v>167</v>
      </c>
      <c r="B155" s="31" t="s">
        <v>168</v>
      </c>
      <c r="C155" t="s">
        <v>256</v>
      </c>
      <c r="D155" s="3">
        <v>392</v>
      </c>
      <c r="E155" s="18" t="s">
        <v>219</v>
      </c>
      <c r="F155" s="14"/>
    </row>
    <row r="159" spans="1:17" ht="30" x14ac:dyDescent="0.25">
      <c r="A159" s="4" t="s">
        <v>1</v>
      </c>
      <c r="B159" s="4" t="s">
        <v>2</v>
      </c>
      <c r="C159" s="4" t="s">
        <v>3</v>
      </c>
      <c r="D159" s="4" t="s">
        <v>4</v>
      </c>
      <c r="E159" s="4" t="s">
        <v>5</v>
      </c>
      <c r="F159" s="4" t="s">
        <v>6</v>
      </c>
      <c r="G159" s="15" t="s">
        <v>7</v>
      </c>
      <c r="H159" s="5" t="s">
        <v>8</v>
      </c>
      <c r="I159" s="30">
        <v>0</v>
      </c>
      <c r="J159" s="5" t="s">
        <v>9</v>
      </c>
      <c r="K159" s="5" t="s">
        <v>10</v>
      </c>
      <c r="L159" s="5" t="s">
        <v>11</v>
      </c>
      <c r="M159" s="4" t="s">
        <v>12</v>
      </c>
      <c r="N159" s="4" t="s">
        <v>13</v>
      </c>
      <c r="O159" s="4" t="s">
        <v>14</v>
      </c>
      <c r="P159" s="4" t="s">
        <v>15</v>
      </c>
      <c r="Q159" s="11"/>
    </row>
    <row r="160" spans="1:17" x14ac:dyDescent="0.25">
      <c r="A160" s="3" t="s">
        <v>171</v>
      </c>
      <c r="B160" s="3" t="s">
        <v>172</v>
      </c>
      <c r="C160" t="s">
        <v>173</v>
      </c>
      <c r="D160" s="24">
        <v>2755</v>
      </c>
      <c r="E160" t="s">
        <v>174</v>
      </c>
      <c r="F160" s="12" t="s">
        <v>16</v>
      </c>
      <c r="G160" s="6">
        <v>1</v>
      </c>
      <c r="H160" s="21">
        <f t="shared" ref="H160" si="37">J160/0.16</f>
        <v>5055.125</v>
      </c>
      <c r="I160" s="21">
        <f t="shared" ref="I160" si="38">L160-H160-J160</f>
        <v>0</v>
      </c>
      <c r="J160" s="26">
        <v>808.82</v>
      </c>
      <c r="K160" s="17">
        <v>0</v>
      </c>
      <c r="L160" s="23">
        <f t="shared" ref="L160" si="39">H160+J160-K160</f>
        <v>5863.9449999999997</v>
      </c>
      <c r="M160" s="24">
        <v>164468</v>
      </c>
      <c r="N160" s="32">
        <v>44481</v>
      </c>
      <c r="O160" s="25" t="s">
        <v>24</v>
      </c>
      <c r="P160" s="10"/>
      <c r="Q160" s="11"/>
    </row>
    <row r="161" spans="1:17" x14ac:dyDescent="0.25">
      <c r="A161" s="10"/>
      <c r="B161" s="10"/>
      <c r="C161" s="10"/>
      <c r="D161" s="10"/>
      <c r="E161" s="10"/>
      <c r="F161" s="10"/>
      <c r="H161" s="8">
        <f>SUM(H160:H160)</f>
        <v>5055.125</v>
      </c>
      <c r="I161" s="8">
        <f>SUM(I160:I160)</f>
        <v>0</v>
      </c>
      <c r="J161" s="8">
        <f>SUM(J160:J160)</f>
        <v>808.82</v>
      </c>
      <c r="K161" s="8">
        <f>SUM(K160:K160)</f>
        <v>0</v>
      </c>
      <c r="L161" s="8">
        <f>SUM(L160:L160)</f>
        <v>5863.9449999999997</v>
      </c>
      <c r="M161" s="10"/>
      <c r="N161" s="10"/>
      <c r="O161" s="10"/>
      <c r="P161" s="10"/>
      <c r="Q161" s="11"/>
    </row>
    <row r="164" spans="1:17" ht="30" x14ac:dyDescent="0.25">
      <c r="A164" s="4" t="s">
        <v>1</v>
      </c>
      <c r="B164" s="4" t="s">
        <v>2</v>
      </c>
      <c r="C164" s="4" t="s">
        <v>3</v>
      </c>
      <c r="D164" s="4" t="s">
        <v>4</v>
      </c>
      <c r="E164" s="4" t="s">
        <v>5</v>
      </c>
      <c r="F164" s="4" t="s">
        <v>6</v>
      </c>
      <c r="G164" s="15" t="s">
        <v>7</v>
      </c>
      <c r="H164" s="5" t="s">
        <v>8</v>
      </c>
      <c r="I164" s="30">
        <v>0</v>
      </c>
      <c r="J164" s="5" t="s">
        <v>9</v>
      </c>
      <c r="K164" s="5" t="s">
        <v>10</v>
      </c>
      <c r="L164" s="5" t="s">
        <v>11</v>
      </c>
      <c r="M164" s="4" t="s">
        <v>12</v>
      </c>
      <c r="N164" s="4" t="s">
        <v>13</v>
      </c>
      <c r="O164" s="4" t="s">
        <v>14</v>
      </c>
      <c r="P164" s="4" t="s">
        <v>15</v>
      </c>
      <c r="Q164" s="11"/>
    </row>
    <row r="165" spans="1:17" x14ac:dyDescent="0.25">
      <c r="A165" s="31" t="s">
        <v>175</v>
      </c>
      <c r="B165" s="31" t="s">
        <v>176</v>
      </c>
      <c r="C165" t="s">
        <v>177</v>
      </c>
      <c r="D165" s="3" t="s">
        <v>178</v>
      </c>
      <c r="E165" t="s">
        <v>179</v>
      </c>
      <c r="F165" s="12" t="s">
        <v>16</v>
      </c>
      <c r="G165" s="6">
        <v>1</v>
      </c>
      <c r="H165" s="21">
        <f t="shared" ref="H165" si="40">J165/0.16</f>
        <v>680.1875</v>
      </c>
      <c r="I165" s="21">
        <f t="shared" ref="I165" si="41">L165-H165-J165</f>
        <v>0</v>
      </c>
      <c r="J165" s="26">
        <v>108.83</v>
      </c>
      <c r="K165" s="17">
        <v>0</v>
      </c>
      <c r="L165" s="23">
        <f t="shared" ref="L165" si="42">H165+J165-K165</f>
        <v>789.01750000000004</v>
      </c>
      <c r="M165" s="24">
        <v>164271</v>
      </c>
      <c r="N165" s="32">
        <v>44488</v>
      </c>
      <c r="O165" s="25" t="s">
        <v>24</v>
      </c>
      <c r="P165" s="10"/>
      <c r="Q165" s="11"/>
    </row>
    <row r="166" spans="1:17" x14ac:dyDescent="0.25">
      <c r="A166" s="10"/>
      <c r="B166" s="10"/>
      <c r="C166" s="10"/>
      <c r="D166" s="10"/>
      <c r="E166" s="10"/>
      <c r="F166" s="10"/>
      <c r="H166" s="8">
        <f>SUM(H165:H165)</f>
        <v>680.1875</v>
      </c>
      <c r="I166" s="8">
        <f>SUM(I165:I165)</f>
        <v>0</v>
      </c>
      <c r="J166" s="8">
        <f>SUM(J165:J165)</f>
        <v>108.83</v>
      </c>
      <c r="K166" s="8">
        <f>SUM(K165:K165)</f>
        <v>0</v>
      </c>
      <c r="L166" s="8">
        <f>SUM(L165:L165)</f>
        <v>789.01750000000004</v>
      </c>
      <c r="M166" s="10"/>
      <c r="N166" s="10"/>
      <c r="O166" s="10"/>
      <c r="P166" s="10"/>
      <c r="Q166" s="11"/>
    </row>
    <row r="169" spans="1:17" ht="30" x14ac:dyDescent="0.25">
      <c r="A169" s="4" t="s">
        <v>1</v>
      </c>
      <c r="B169" s="4" t="s">
        <v>2</v>
      </c>
      <c r="C169" s="4" t="s">
        <v>3</v>
      </c>
      <c r="D169" s="4" t="s">
        <v>4</v>
      </c>
      <c r="E169" s="4" t="s">
        <v>5</v>
      </c>
      <c r="F169" s="4" t="s">
        <v>6</v>
      </c>
      <c r="G169" s="15" t="s">
        <v>7</v>
      </c>
      <c r="H169" s="5" t="s">
        <v>8</v>
      </c>
      <c r="I169" s="30">
        <v>0</v>
      </c>
      <c r="J169" s="5" t="s">
        <v>9</v>
      </c>
      <c r="K169" s="5" t="s">
        <v>10</v>
      </c>
      <c r="L169" s="5" t="s">
        <v>11</v>
      </c>
      <c r="M169" s="4" t="s">
        <v>12</v>
      </c>
      <c r="N169" s="4" t="s">
        <v>13</v>
      </c>
      <c r="O169" s="4" t="s">
        <v>14</v>
      </c>
      <c r="P169" s="4" t="s">
        <v>15</v>
      </c>
      <c r="Q169" s="11"/>
    </row>
    <row r="170" spans="1:17" x14ac:dyDescent="0.25">
      <c r="A170" s="31" t="s">
        <v>180</v>
      </c>
      <c r="B170" s="31" t="s">
        <v>181</v>
      </c>
      <c r="C170" t="s">
        <v>182</v>
      </c>
      <c r="D170" s="3">
        <v>353</v>
      </c>
      <c r="E170" t="s">
        <v>183</v>
      </c>
      <c r="F170" s="12" t="s">
        <v>16</v>
      </c>
      <c r="G170" s="6">
        <v>1</v>
      </c>
      <c r="H170" s="21">
        <f t="shared" ref="H170" si="43">J170/0.16</f>
        <v>995.6875</v>
      </c>
      <c r="I170" s="21">
        <f t="shared" ref="I170" si="44">L170-H170-J170</f>
        <v>0</v>
      </c>
      <c r="J170" s="26">
        <v>159.31</v>
      </c>
      <c r="K170" s="17">
        <v>0</v>
      </c>
      <c r="L170" s="23">
        <f t="shared" ref="L170" si="45">H170+J170-K170</f>
        <v>1154.9974999999999</v>
      </c>
      <c r="M170" s="24" t="s">
        <v>184</v>
      </c>
      <c r="N170" s="32">
        <v>44481</v>
      </c>
      <c r="O170" s="25" t="s">
        <v>24</v>
      </c>
      <c r="P170" s="10"/>
      <c r="Q170" s="11"/>
    </row>
    <row r="171" spans="1:17" x14ac:dyDescent="0.25">
      <c r="A171" s="10"/>
      <c r="B171" s="10"/>
      <c r="C171" s="10"/>
      <c r="D171" s="10"/>
      <c r="E171" s="10"/>
      <c r="F171" s="10"/>
      <c r="H171" s="8">
        <f>SUM(H170:H170)</f>
        <v>995.6875</v>
      </c>
      <c r="I171" s="8">
        <f>SUM(I170:I170)</f>
        <v>0</v>
      </c>
      <c r="J171" s="8">
        <f>SUM(J170:J170)</f>
        <v>159.31</v>
      </c>
      <c r="K171" s="8">
        <f>SUM(K170:K170)</f>
        <v>0</v>
      </c>
      <c r="L171" s="8">
        <f>SUM(L170:L170)</f>
        <v>1154.9974999999999</v>
      </c>
      <c r="M171" s="10"/>
      <c r="N171" s="10"/>
      <c r="O171" s="10"/>
      <c r="P171" s="10"/>
      <c r="Q171" s="11"/>
    </row>
    <row r="174" spans="1:17" ht="30" x14ac:dyDescent="0.25">
      <c r="A174" s="4" t="s">
        <v>1</v>
      </c>
      <c r="B174" s="4" t="s">
        <v>2</v>
      </c>
      <c r="C174" s="4" t="s">
        <v>3</v>
      </c>
      <c r="D174" s="4" t="s">
        <v>4</v>
      </c>
      <c r="E174" s="4" t="s">
        <v>5</v>
      </c>
      <c r="F174" s="4" t="s">
        <v>6</v>
      </c>
      <c r="G174" s="15" t="s">
        <v>7</v>
      </c>
      <c r="H174" s="5" t="s">
        <v>8</v>
      </c>
      <c r="I174" s="30">
        <v>0</v>
      </c>
      <c r="J174" s="5" t="s">
        <v>9</v>
      </c>
      <c r="K174" s="5" t="s">
        <v>10</v>
      </c>
      <c r="L174" s="5" t="s">
        <v>11</v>
      </c>
      <c r="M174" s="4" t="s">
        <v>12</v>
      </c>
      <c r="N174" s="4" t="s">
        <v>13</v>
      </c>
      <c r="O174" s="4" t="s">
        <v>14</v>
      </c>
      <c r="P174" s="4" t="s">
        <v>15</v>
      </c>
      <c r="Q174" s="11"/>
    </row>
    <row r="175" spans="1:17" x14ac:dyDescent="0.25">
      <c r="A175" s="31" t="s">
        <v>185</v>
      </c>
      <c r="B175" s="31" t="s">
        <v>186</v>
      </c>
      <c r="C175" t="s">
        <v>187</v>
      </c>
      <c r="D175" s="3">
        <v>7077</v>
      </c>
      <c r="E175" t="s">
        <v>188</v>
      </c>
      <c r="F175" s="12" t="s">
        <v>16</v>
      </c>
      <c r="G175" s="6">
        <v>1</v>
      </c>
      <c r="H175" s="21">
        <f t="shared" ref="H175" si="46">J175/0.16</f>
        <v>8737.5</v>
      </c>
      <c r="I175" s="21">
        <f t="shared" ref="I175" si="47">L175-H175-J175</f>
        <v>0</v>
      </c>
      <c r="J175" s="26">
        <v>1398</v>
      </c>
      <c r="K175" s="17">
        <v>0</v>
      </c>
      <c r="L175" s="23">
        <f t="shared" ref="L175" si="48">H175+J175-K175</f>
        <v>10135.5</v>
      </c>
      <c r="M175" s="24">
        <v>164445</v>
      </c>
      <c r="N175" s="32">
        <v>44495</v>
      </c>
      <c r="O175" s="25" t="s">
        <v>24</v>
      </c>
      <c r="P175" s="10"/>
      <c r="Q175" s="11"/>
    </row>
    <row r="176" spans="1:17" x14ac:dyDescent="0.25">
      <c r="A176" s="10"/>
      <c r="B176" s="10"/>
      <c r="C176" s="10"/>
      <c r="D176" s="10"/>
      <c r="E176" s="10"/>
      <c r="F176" s="10"/>
      <c r="H176" s="8">
        <f>SUM(H175:H175)</f>
        <v>8737.5</v>
      </c>
      <c r="I176" s="8">
        <f>SUM(I175:I175)</f>
        <v>0</v>
      </c>
      <c r="J176" s="8">
        <f>SUM(J175:J175)</f>
        <v>1398</v>
      </c>
      <c r="K176" s="8">
        <f>SUM(K175:K175)</f>
        <v>0</v>
      </c>
      <c r="L176" s="8">
        <f>SUM(L175:L175)</f>
        <v>10135.5</v>
      </c>
      <c r="M176" s="10"/>
      <c r="N176" s="10"/>
      <c r="O176" s="10"/>
      <c r="P176" s="10"/>
      <c r="Q176" s="11"/>
    </row>
    <row r="179" spans="1:17" x14ac:dyDescent="0.25">
      <c r="A179" s="4" t="s">
        <v>1</v>
      </c>
      <c r="B179" s="4" t="s">
        <v>2</v>
      </c>
      <c r="C179" s="4" t="s">
        <v>3</v>
      </c>
      <c r="D179" s="4" t="s">
        <v>4</v>
      </c>
      <c r="E179" s="4" t="s">
        <v>5</v>
      </c>
      <c r="F179" s="11"/>
      <c r="G179"/>
      <c r="H179"/>
      <c r="I179"/>
      <c r="J179"/>
      <c r="K179"/>
      <c r="L179"/>
      <c r="M179"/>
      <c r="N179"/>
      <c r="O179"/>
      <c r="P179"/>
    </row>
    <row r="180" spans="1:17" s="7" customFormat="1" x14ac:dyDescent="0.25">
      <c r="A180" s="31" t="s">
        <v>185</v>
      </c>
      <c r="B180" s="31" t="s">
        <v>186</v>
      </c>
      <c r="C180" t="s">
        <v>257</v>
      </c>
      <c r="D180" s="3">
        <v>1183</v>
      </c>
      <c r="E180" s="18" t="s">
        <v>219</v>
      </c>
      <c r="F180" s="14"/>
    </row>
    <row r="181" spans="1:17" s="7" customFormat="1" x14ac:dyDescent="0.25">
      <c r="A181" s="31"/>
      <c r="B181" s="31"/>
      <c r="C181"/>
      <c r="D181" s="3"/>
      <c r="E181" s="18"/>
      <c r="F181" s="14"/>
    </row>
    <row r="183" spans="1:17" ht="30" x14ac:dyDescent="0.25">
      <c r="A183" s="4" t="s">
        <v>1</v>
      </c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15" t="s">
        <v>7</v>
      </c>
      <c r="H183" s="5" t="s">
        <v>8</v>
      </c>
      <c r="I183" s="30">
        <v>0</v>
      </c>
      <c r="J183" s="5" t="s">
        <v>9</v>
      </c>
      <c r="K183" s="5" t="s">
        <v>10</v>
      </c>
      <c r="L183" s="5" t="s">
        <v>11</v>
      </c>
      <c r="M183" s="4" t="s">
        <v>12</v>
      </c>
      <c r="N183" s="4" t="s">
        <v>13</v>
      </c>
      <c r="O183" s="4" t="s">
        <v>14</v>
      </c>
      <c r="P183" s="4" t="s">
        <v>15</v>
      </c>
      <c r="Q183" s="11"/>
    </row>
    <row r="184" spans="1:17" x14ac:dyDescent="0.25">
      <c r="A184" s="3" t="s">
        <v>189</v>
      </c>
      <c r="B184" s="3" t="s">
        <v>190</v>
      </c>
      <c r="C184" t="s">
        <v>191</v>
      </c>
      <c r="D184" s="3">
        <v>3802</v>
      </c>
      <c r="E184" t="s">
        <v>192</v>
      </c>
      <c r="F184" s="12" t="s">
        <v>16</v>
      </c>
      <c r="G184" s="6">
        <v>1</v>
      </c>
      <c r="H184" s="21">
        <v>5000</v>
      </c>
      <c r="I184" s="21">
        <v>0</v>
      </c>
      <c r="J184" s="26">
        <v>800</v>
      </c>
      <c r="K184" s="34">
        <v>533.34</v>
      </c>
      <c r="L184" s="23">
        <v>4766.66</v>
      </c>
      <c r="M184" s="24">
        <v>164623</v>
      </c>
      <c r="N184" s="32">
        <v>44485</v>
      </c>
      <c r="O184" s="25" t="s">
        <v>24</v>
      </c>
      <c r="P184" s="10"/>
      <c r="Q184" s="11"/>
    </row>
    <row r="185" spans="1:17" x14ac:dyDescent="0.25">
      <c r="A185" s="3" t="s">
        <v>189</v>
      </c>
      <c r="B185" s="3" t="s">
        <v>190</v>
      </c>
      <c r="C185" t="s">
        <v>193</v>
      </c>
      <c r="D185" s="3">
        <v>3803</v>
      </c>
      <c r="E185" t="s">
        <v>192</v>
      </c>
      <c r="F185" s="12" t="s">
        <v>16</v>
      </c>
      <c r="G185" s="6">
        <v>1</v>
      </c>
      <c r="H185" s="21">
        <v>5000</v>
      </c>
      <c r="I185" s="21">
        <v>0</v>
      </c>
      <c r="J185" s="26">
        <v>800</v>
      </c>
      <c r="K185" s="34">
        <v>533.34</v>
      </c>
      <c r="L185" s="23">
        <v>4766.66</v>
      </c>
      <c r="M185" s="24">
        <v>164623</v>
      </c>
      <c r="N185" s="32">
        <v>44485</v>
      </c>
      <c r="O185" s="25" t="s">
        <v>24</v>
      </c>
      <c r="P185" s="10"/>
      <c r="Q185" s="11"/>
    </row>
    <row r="186" spans="1:17" x14ac:dyDescent="0.25">
      <c r="A186" s="10"/>
      <c r="B186" s="10"/>
      <c r="C186" s="10"/>
      <c r="D186" s="10"/>
      <c r="E186" s="10"/>
      <c r="F186" s="10"/>
      <c r="H186" s="8">
        <f>SUM(H184:H185)</f>
        <v>10000</v>
      </c>
      <c r="I186" s="8">
        <f>SUM(I184:I185)</f>
        <v>0</v>
      </c>
      <c r="J186" s="8">
        <f t="shared" ref="J186:L186" si="49">SUM(J184:J185)</f>
        <v>1600</v>
      </c>
      <c r="K186" s="8">
        <f t="shared" si="49"/>
        <v>1066.68</v>
      </c>
      <c r="L186" s="8">
        <f t="shared" si="49"/>
        <v>9533.32</v>
      </c>
      <c r="M186" s="10"/>
      <c r="N186" s="10"/>
      <c r="O186" s="10"/>
      <c r="P186" s="10"/>
      <c r="Q186" s="11"/>
    </row>
    <row r="189" spans="1:17" ht="30" x14ac:dyDescent="0.25">
      <c r="A189" s="4" t="s">
        <v>1</v>
      </c>
      <c r="B189" s="4" t="s">
        <v>2</v>
      </c>
      <c r="C189" s="4" t="s">
        <v>3</v>
      </c>
      <c r="D189" s="4" t="s">
        <v>4</v>
      </c>
      <c r="E189" s="4" t="s">
        <v>5</v>
      </c>
      <c r="F189" s="4" t="s">
        <v>6</v>
      </c>
      <c r="G189" s="15" t="s">
        <v>7</v>
      </c>
      <c r="H189" s="5" t="s">
        <v>8</v>
      </c>
      <c r="I189" s="30">
        <v>0</v>
      </c>
      <c r="J189" s="5" t="s">
        <v>9</v>
      </c>
      <c r="K189" s="5" t="s">
        <v>10</v>
      </c>
      <c r="L189" s="5" t="s">
        <v>11</v>
      </c>
      <c r="M189" s="4" t="s">
        <v>12</v>
      </c>
      <c r="N189" s="4" t="s">
        <v>13</v>
      </c>
      <c r="O189" s="4" t="s">
        <v>14</v>
      </c>
      <c r="P189" s="4" t="s">
        <v>15</v>
      </c>
      <c r="Q189" s="11"/>
    </row>
    <row r="190" spans="1:17" x14ac:dyDescent="0.25">
      <c r="A190" s="31" t="s">
        <v>194</v>
      </c>
      <c r="B190" s="31" t="s">
        <v>195</v>
      </c>
      <c r="C190" t="s">
        <v>204</v>
      </c>
      <c r="D190" s="37">
        <v>29531</v>
      </c>
      <c r="E190" t="s">
        <v>205</v>
      </c>
      <c r="F190" s="12" t="s">
        <v>16</v>
      </c>
      <c r="G190" s="6">
        <v>1</v>
      </c>
      <c r="H190" s="21">
        <f t="shared" ref="H190:H193" si="50">J190/0.16</f>
        <v>18300</v>
      </c>
      <c r="I190" s="21">
        <f t="shared" ref="I190:I193" si="51">L190-H190-J190</f>
        <v>0</v>
      </c>
      <c r="J190" s="26">
        <v>2928</v>
      </c>
      <c r="K190" s="17">
        <v>0</v>
      </c>
      <c r="L190" s="23">
        <f t="shared" ref="L190:L193" si="52">H190+J190-K190</f>
        <v>21228</v>
      </c>
      <c r="M190" s="24">
        <v>164297</v>
      </c>
      <c r="N190" s="32">
        <v>44481</v>
      </c>
      <c r="O190" s="25" t="s">
        <v>24</v>
      </c>
      <c r="P190" s="10"/>
      <c r="Q190" s="11"/>
    </row>
    <row r="191" spans="1:17" x14ac:dyDescent="0.25">
      <c r="A191" s="31" t="s">
        <v>194</v>
      </c>
      <c r="B191" s="31" t="s">
        <v>195</v>
      </c>
      <c r="C191" t="s">
        <v>206</v>
      </c>
      <c r="D191" s="37">
        <v>29540</v>
      </c>
      <c r="E191" t="s">
        <v>207</v>
      </c>
      <c r="F191" s="12" t="s">
        <v>16</v>
      </c>
      <c r="G191" s="6">
        <v>1</v>
      </c>
      <c r="H191" s="21">
        <f t="shared" si="50"/>
        <v>1350</v>
      </c>
      <c r="I191" s="21">
        <f t="shared" si="51"/>
        <v>0</v>
      </c>
      <c r="J191" s="26">
        <v>216</v>
      </c>
      <c r="K191" s="17">
        <v>0</v>
      </c>
      <c r="L191" s="23">
        <f t="shared" si="52"/>
        <v>1566</v>
      </c>
      <c r="M191" s="24">
        <v>164297</v>
      </c>
      <c r="N191" s="32">
        <v>44481</v>
      </c>
      <c r="O191" s="25" t="s">
        <v>24</v>
      </c>
      <c r="P191" s="10"/>
      <c r="Q191" s="11"/>
    </row>
    <row r="192" spans="1:17" x14ac:dyDescent="0.25">
      <c r="A192" s="31" t="s">
        <v>194</v>
      </c>
      <c r="B192" s="31" t="s">
        <v>195</v>
      </c>
      <c r="C192" t="s">
        <v>197</v>
      </c>
      <c r="D192" s="37">
        <v>29645</v>
      </c>
      <c r="E192" t="s">
        <v>200</v>
      </c>
      <c r="F192" s="12" t="s">
        <v>16</v>
      </c>
      <c r="G192" s="6">
        <v>1</v>
      </c>
      <c r="H192" s="21">
        <f t="shared" si="50"/>
        <v>628.4375</v>
      </c>
      <c r="I192" s="21">
        <f t="shared" si="51"/>
        <v>0</v>
      </c>
      <c r="J192" s="26">
        <v>100.55</v>
      </c>
      <c r="K192" s="17">
        <v>0</v>
      </c>
      <c r="L192" s="23">
        <f t="shared" si="52"/>
        <v>728.98749999999995</v>
      </c>
      <c r="M192" s="24">
        <v>164773</v>
      </c>
      <c r="N192" s="32">
        <v>44487</v>
      </c>
      <c r="O192" s="25" t="s">
        <v>24</v>
      </c>
      <c r="P192" s="10"/>
      <c r="Q192" s="11"/>
    </row>
    <row r="193" spans="1:17" x14ac:dyDescent="0.25">
      <c r="A193" s="31" t="s">
        <v>194</v>
      </c>
      <c r="B193" s="31" t="s">
        <v>195</v>
      </c>
      <c r="C193" t="s">
        <v>198</v>
      </c>
      <c r="D193" s="37">
        <v>29632</v>
      </c>
      <c r="E193" t="s">
        <v>201</v>
      </c>
      <c r="F193" s="12" t="s">
        <v>16</v>
      </c>
      <c r="G193" s="6">
        <v>1</v>
      </c>
      <c r="H193" s="21">
        <f t="shared" si="50"/>
        <v>6327</v>
      </c>
      <c r="I193" s="21">
        <f t="shared" si="51"/>
        <v>0</v>
      </c>
      <c r="J193" s="26">
        <v>1012.32</v>
      </c>
      <c r="K193" s="17">
        <v>0</v>
      </c>
      <c r="L193" s="23">
        <f t="shared" si="52"/>
        <v>7339.32</v>
      </c>
      <c r="M193" s="24">
        <v>164773</v>
      </c>
      <c r="N193" s="32">
        <v>44487</v>
      </c>
      <c r="O193" s="25" t="s">
        <v>24</v>
      </c>
      <c r="P193" s="10"/>
      <c r="Q193" s="11"/>
    </row>
    <row r="194" spans="1:17" x14ac:dyDescent="0.25">
      <c r="A194" s="31" t="s">
        <v>194</v>
      </c>
      <c r="B194" s="31" t="s">
        <v>195</v>
      </c>
      <c r="C194" t="s">
        <v>196</v>
      </c>
      <c r="D194" s="37">
        <v>29631</v>
      </c>
      <c r="E194" t="s">
        <v>202</v>
      </c>
      <c r="F194" s="12" t="s">
        <v>16</v>
      </c>
      <c r="G194" s="6">
        <v>1</v>
      </c>
      <c r="H194" s="21">
        <f t="shared" ref="H194:H195" si="53">J194/0.16</f>
        <v>2349.75</v>
      </c>
      <c r="I194" s="21">
        <f t="shared" ref="I194:I195" si="54">L194-H194-J194</f>
        <v>0</v>
      </c>
      <c r="J194" s="26">
        <v>375.96</v>
      </c>
      <c r="K194" s="17">
        <v>0</v>
      </c>
      <c r="L194" s="23">
        <f t="shared" ref="L194:L195" si="55">H194+J194-K194</f>
        <v>2725.71</v>
      </c>
      <c r="M194" s="24">
        <v>164773</v>
      </c>
      <c r="N194" s="32">
        <v>44487</v>
      </c>
      <c r="O194" s="25" t="s">
        <v>24</v>
      </c>
      <c r="P194" s="10"/>
      <c r="Q194" s="11"/>
    </row>
    <row r="195" spans="1:17" x14ac:dyDescent="0.25">
      <c r="A195" s="31" t="s">
        <v>194</v>
      </c>
      <c r="B195" s="31" t="s">
        <v>195</v>
      </c>
      <c r="C195" t="s">
        <v>199</v>
      </c>
      <c r="D195" s="37">
        <v>29630</v>
      </c>
      <c r="E195" t="s">
        <v>203</v>
      </c>
      <c r="F195" s="12" t="s">
        <v>16</v>
      </c>
      <c r="G195" s="6">
        <v>1</v>
      </c>
      <c r="H195" s="21">
        <f t="shared" si="53"/>
        <v>4504.5</v>
      </c>
      <c r="I195" s="21">
        <f t="shared" si="54"/>
        <v>0</v>
      </c>
      <c r="J195" s="26">
        <v>720.72</v>
      </c>
      <c r="K195" s="17">
        <v>0</v>
      </c>
      <c r="L195" s="23">
        <f t="shared" si="55"/>
        <v>5225.22</v>
      </c>
      <c r="M195" s="24">
        <v>164773</v>
      </c>
      <c r="N195" s="32">
        <v>44487</v>
      </c>
      <c r="O195" s="25" t="s">
        <v>24</v>
      </c>
      <c r="P195" s="10"/>
      <c r="Q195" s="11"/>
    </row>
    <row r="196" spans="1:17" x14ac:dyDescent="0.25">
      <c r="A196" s="10"/>
      <c r="B196" s="10"/>
      <c r="C196" s="10"/>
      <c r="D196" s="10"/>
      <c r="E196" s="10"/>
      <c r="F196" s="10"/>
      <c r="H196" s="8">
        <f>SUM(H190:H195)</f>
        <v>33459.6875</v>
      </c>
      <c r="I196" s="8">
        <f t="shared" ref="I196:K196" si="56">SUM(I190:I195)</f>
        <v>0</v>
      </c>
      <c r="J196" s="8">
        <f>SUM(J190:J195)</f>
        <v>5353.55</v>
      </c>
      <c r="K196" s="8">
        <f t="shared" si="56"/>
        <v>0</v>
      </c>
      <c r="L196" s="8">
        <f>SUM(L190:L195)</f>
        <v>38813.237500000003</v>
      </c>
      <c r="M196" s="10"/>
      <c r="N196" s="10"/>
      <c r="O196" s="10"/>
      <c r="P196" s="10"/>
      <c r="Q196" s="11"/>
    </row>
    <row r="199" spans="1:17" x14ac:dyDescent="0.25">
      <c r="A199" s="4" t="s">
        <v>1</v>
      </c>
      <c r="B199" s="4" t="s">
        <v>2</v>
      </c>
      <c r="C199" s="4" t="s">
        <v>3</v>
      </c>
      <c r="D199" s="4" t="s">
        <v>4</v>
      </c>
      <c r="E199" s="4" t="s">
        <v>5</v>
      </c>
      <c r="F199" s="11"/>
      <c r="G199"/>
      <c r="H199"/>
      <c r="I199"/>
      <c r="J199"/>
      <c r="K199"/>
      <c r="L199"/>
      <c r="M199"/>
      <c r="N199"/>
      <c r="O199"/>
      <c r="P199"/>
    </row>
    <row r="200" spans="1:17" s="7" customFormat="1" x14ac:dyDescent="0.25">
      <c r="A200" s="31" t="s">
        <v>194</v>
      </c>
      <c r="B200" s="31" t="s">
        <v>195</v>
      </c>
      <c r="C200" t="s">
        <v>258</v>
      </c>
      <c r="D200" s="3">
        <v>29090</v>
      </c>
      <c r="E200" s="18" t="s">
        <v>219</v>
      </c>
      <c r="F200" s="14"/>
    </row>
    <row r="203" spans="1:17" ht="30" x14ac:dyDescent="0.25">
      <c r="A203" s="4" t="s">
        <v>1</v>
      </c>
      <c r="B203" s="4" t="s">
        <v>2</v>
      </c>
      <c r="C203" s="4" t="s">
        <v>3</v>
      </c>
      <c r="D203" s="4" t="s">
        <v>4</v>
      </c>
      <c r="E203" s="4" t="s">
        <v>5</v>
      </c>
      <c r="F203" s="4" t="s">
        <v>6</v>
      </c>
      <c r="G203" s="15" t="s">
        <v>7</v>
      </c>
      <c r="H203" s="5" t="s">
        <v>8</v>
      </c>
      <c r="I203" s="30">
        <v>0</v>
      </c>
      <c r="J203" s="5" t="s">
        <v>9</v>
      </c>
      <c r="K203" s="5" t="s">
        <v>10</v>
      </c>
      <c r="L203" s="5" t="s">
        <v>11</v>
      </c>
      <c r="M203" s="4" t="s">
        <v>12</v>
      </c>
      <c r="N203" s="4" t="s">
        <v>13</v>
      </c>
      <c r="O203" s="4" t="s">
        <v>14</v>
      </c>
      <c r="P203" s="4" t="s">
        <v>15</v>
      </c>
      <c r="Q203" s="11"/>
    </row>
    <row r="204" spans="1:17" x14ac:dyDescent="0.25">
      <c r="A204" s="3" t="s">
        <v>208</v>
      </c>
      <c r="B204" s="3" t="s">
        <v>209</v>
      </c>
      <c r="C204" t="s">
        <v>210</v>
      </c>
      <c r="D204" s="37">
        <v>18540</v>
      </c>
      <c r="E204" t="s">
        <v>213</v>
      </c>
      <c r="F204" s="12" t="s">
        <v>16</v>
      </c>
      <c r="G204" s="6">
        <v>1</v>
      </c>
      <c r="H204" s="21">
        <f t="shared" ref="H204:H205" si="57">J204/0.16</f>
        <v>2539.5</v>
      </c>
      <c r="I204" s="21">
        <f t="shared" ref="I204:I205" si="58">L204-H204-J204</f>
        <v>0</v>
      </c>
      <c r="J204" s="26">
        <v>406.32</v>
      </c>
      <c r="K204" s="17">
        <v>0</v>
      </c>
      <c r="L204" s="23">
        <f t="shared" ref="L204:L205" si="59">H204+J204-K204</f>
        <v>2945.82</v>
      </c>
      <c r="M204" s="24">
        <v>164609</v>
      </c>
      <c r="N204" s="32">
        <v>44492</v>
      </c>
      <c r="O204" s="25" t="s">
        <v>24</v>
      </c>
      <c r="P204" s="10"/>
      <c r="Q204" s="11"/>
    </row>
    <row r="205" spans="1:17" x14ac:dyDescent="0.25">
      <c r="A205" s="3" t="s">
        <v>208</v>
      </c>
      <c r="B205" s="3" t="s">
        <v>209</v>
      </c>
      <c r="C205" t="s">
        <v>211</v>
      </c>
      <c r="D205" s="37">
        <v>18491</v>
      </c>
      <c r="E205" t="s">
        <v>212</v>
      </c>
      <c r="F205" s="12" t="s">
        <v>16</v>
      </c>
      <c r="G205" s="6">
        <v>1</v>
      </c>
      <c r="H205" s="21">
        <f t="shared" si="57"/>
        <v>1385.4375</v>
      </c>
      <c r="I205" s="21">
        <f t="shared" si="58"/>
        <v>0</v>
      </c>
      <c r="J205" s="26">
        <v>221.67</v>
      </c>
      <c r="K205" s="17">
        <v>0</v>
      </c>
      <c r="L205" s="23">
        <f t="shared" si="59"/>
        <v>1607.1075000000001</v>
      </c>
      <c r="M205" s="24">
        <v>164609</v>
      </c>
      <c r="N205" s="32">
        <v>44492</v>
      </c>
      <c r="O205" s="25" t="s">
        <v>24</v>
      </c>
      <c r="P205" s="10"/>
      <c r="Q205" s="11"/>
    </row>
    <row r="206" spans="1:17" x14ac:dyDescent="0.25">
      <c r="A206" s="10"/>
      <c r="B206" s="10"/>
      <c r="C206" s="10"/>
      <c r="D206" s="10"/>
      <c r="E206" s="10"/>
      <c r="F206" s="10"/>
      <c r="H206" s="8">
        <f>SUM(H204:H205)</f>
        <v>3924.9375</v>
      </c>
      <c r="I206" s="8">
        <f>SUM(I204:I205)</f>
        <v>0</v>
      </c>
      <c r="J206" s="8">
        <f>SUM(J204:J205)</f>
        <v>627.99</v>
      </c>
      <c r="K206" s="8">
        <f>SUM(K204:K205)</f>
        <v>0</v>
      </c>
      <c r="L206" s="8">
        <f>SUM(L204:L205)</f>
        <v>4552.9274999999998</v>
      </c>
      <c r="M206" s="10"/>
      <c r="N206" s="10"/>
      <c r="O206" s="10"/>
      <c r="P206" s="10"/>
      <c r="Q206" s="11"/>
    </row>
    <row r="209" spans="1:17" x14ac:dyDescent="0.25">
      <c r="A209" s="4" t="s">
        <v>1</v>
      </c>
      <c r="B209" s="4" t="s">
        <v>2</v>
      </c>
      <c r="C209" s="4" t="s">
        <v>3</v>
      </c>
      <c r="D209" s="4" t="s">
        <v>4</v>
      </c>
      <c r="E209" s="4" t="s">
        <v>5</v>
      </c>
      <c r="F209" s="11"/>
      <c r="G209"/>
      <c r="H209"/>
      <c r="I209"/>
      <c r="J209"/>
      <c r="K209"/>
      <c r="L209"/>
      <c r="M209"/>
      <c r="N209"/>
      <c r="O209"/>
      <c r="P209"/>
    </row>
    <row r="210" spans="1:17" s="7" customFormat="1" x14ac:dyDescent="0.25">
      <c r="A210" s="3" t="s">
        <v>208</v>
      </c>
      <c r="B210" s="3" t="s">
        <v>209</v>
      </c>
      <c r="C210" t="s">
        <v>259</v>
      </c>
      <c r="D210" s="3">
        <v>9799</v>
      </c>
      <c r="E210" s="18" t="s">
        <v>219</v>
      </c>
      <c r="F210" s="14"/>
    </row>
    <row r="211" spans="1:17" s="7" customFormat="1" x14ac:dyDescent="0.25">
      <c r="A211" s="31"/>
      <c r="B211" s="31"/>
      <c r="C211"/>
      <c r="D211" s="3"/>
      <c r="E211" s="18"/>
      <c r="F211" s="14"/>
    </row>
    <row r="213" spans="1:17" ht="30" x14ac:dyDescent="0.25">
      <c r="A213" s="4" t="s">
        <v>1</v>
      </c>
      <c r="B213" s="4" t="s">
        <v>2</v>
      </c>
      <c r="C213" s="4" t="s">
        <v>3</v>
      </c>
      <c r="D213" s="4" t="s">
        <v>4</v>
      </c>
      <c r="E213" s="4" t="s">
        <v>5</v>
      </c>
      <c r="F213" s="4" t="s">
        <v>6</v>
      </c>
      <c r="G213" s="15" t="s">
        <v>7</v>
      </c>
      <c r="H213" s="5" t="s">
        <v>8</v>
      </c>
      <c r="I213" s="30">
        <v>0</v>
      </c>
      <c r="J213" s="5" t="s">
        <v>9</v>
      </c>
      <c r="K213" s="5" t="s">
        <v>10</v>
      </c>
      <c r="L213" s="5" t="s">
        <v>11</v>
      </c>
      <c r="M213" s="4" t="s">
        <v>12</v>
      </c>
      <c r="N213" s="4" t="s">
        <v>13</v>
      </c>
      <c r="O213" s="4" t="s">
        <v>14</v>
      </c>
      <c r="P213" s="4" t="s">
        <v>15</v>
      </c>
      <c r="Q213" s="11"/>
    </row>
    <row r="214" spans="1:17" x14ac:dyDescent="0.25">
      <c r="A214" s="3" t="s">
        <v>214</v>
      </c>
      <c r="B214" s="3" t="s">
        <v>215</v>
      </c>
      <c r="C214" t="s">
        <v>216</v>
      </c>
      <c r="D214" s="37">
        <v>835</v>
      </c>
      <c r="E214" t="s">
        <v>217</v>
      </c>
      <c r="F214" s="12" t="s">
        <v>16</v>
      </c>
      <c r="G214" s="6">
        <v>1</v>
      </c>
      <c r="H214" s="21">
        <f t="shared" ref="H214" si="60">J214/0.16</f>
        <v>3895</v>
      </c>
      <c r="I214" s="21">
        <f t="shared" ref="I214" si="61">L214-H214-J214</f>
        <v>0</v>
      </c>
      <c r="J214" s="26">
        <v>623.20000000000005</v>
      </c>
      <c r="K214" s="17">
        <v>0</v>
      </c>
      <c r="L214" s="23">
        <f t="shared" ref="L214" si="62">H214+J214-K214</f>
        <v>4518.2</v>
      </c>
      <c r="M214" s="24">
        <v>164512</v>
      </c>
      <c r="N214" s="32">
        <v>44484</v>
      </c>
      <c r="O214" s="25" t="s">
        <v>24</v>
      </c>
      <c r="P214" s="10"/>
      <c r="Q214" s="11"/>
    </row>
    <row r="215" spans="1:17" x14ac:dyDescent="0.25">
      <c r="A215" s="10"/>
      <c r="B215" s="10"/>
      <c r="C215" s="10"/>
      <c r="D215" s="10"/>
      <c r="E215" s="10"/>
      <c r="F215" s="10"/>
      <c r="H215" s="8">
        <f>SUM(H214:H214)</f>
        <v>3895</v>
      </c>
      <c r="I215" s="8">
        <f>SUM(I214:I214)</f>
        <v>0</v>
      </c>
      <c r="J215" s="8">
        <f>SUM(J214:J214)</f>
        <v>623.20000000000005</v>
      </c>
      <c r="K215" s="8">
        <f>SUM(K214:K214)</f>
        <v>0</v>
      </c>
      <c r="L215" s="8">
        <f>SUM(L214:L214)</f>
        <v>4518.2</v>
      </c>
      <c r="M215" s="10"/>
      <c r="N215" s="10"/>
      <c r="O215" s="10"/>
      <c r="P215" s="10"/>
      <c r="Q215" s="11"/>
    </row>
    <row r="218" spans="1:17" ht="30" x14ac:dyDescent="0.25">
      <c r="A218" s="4" t="s">
        <v>1</v>
      </c>
      <c r="B218" s="4" t="s">
        <v>2</v>
      </c>
      <c r="C218" s="4" t="s">
        <v>3</v>
      </c>
      <c r="D218" s="4" t="s">
        <v>4</v>
      </c>
      <c r="E218" s="4" t="s">
        <v>5</v>
      </c>
      <c r="F218" s="4" t="s">
        <v>6</v>
      </c>
      <c r="G218" s="15" t="s">
        <v>7</v>
      </c>
      <c r="H218" s="5" t="s">
        <v>8</v>
      </c>
      <c r="I218" s="30">
        <v>0</v>
      </c>
      <c r="J218" s="5" t="s">
        <v>9</v>
      </c>
      <c r="K218" s="5" t="s">
        <v>10</v>
      </c>
      <c r="L218" s="5" t="s">
        <v>11</v>
      </c>
      <c r="M218" s="4" t="s">
        <v>12</v>
      </c>
      <c r="N218" s="4" t="s">
        <v>13</v>
      </c>
      <c r="O218" s="4" t="s">
        <v>14</v>
      </c>
      <c r="P218" s="4" t="s">
        <v>15</v>
      </c>
      <c r="Q218" s="11"/>
    </row>
    <row r="219" spans="1:17" x14ac:dyDescent="0.25">
      <c r="A219" s="3" t="s">
        <v>260</v>
      </c>
      <c r="B219" s="3" t="s">
        <v>261</v>
      </c>
      <c r="C219" s="3" t="s">
        <v>262</v>
      </c>
      <c r="D219" s="3" t="s">
        <v>263</v>
      </c>
      <c r="E219" t="s">
        <v>264</v>
      </c>
      <c r="F219" s="12" t="s">
        <v>16</v>
      </c>
      <c r="G219" s="6">
        <v>1</v>
      </c>
      <c r="H219" s="21">
        <f>J219/0.16</f>
        <v>1350.875</v>
      </c>
      <c r="I219" s="21">
        <f t="shared" ref="I219" si="63">L219-H219-J219</f>
        <v>2.4999999999977263E-2</v>
      </c>
      <c r="J219" s="38">
        <v>216.14</v>
      </c>
      <c r="K219" s="17">
        <v>0</v>
      </c>
      <c r="L219">
        <v>1567.04</v>
      </c>
      <c r="M219" s="24">
        <v>164963</v>
      </c>
      <c r="N219" s="32">
        <v>44497</v>
      </c>
      <c r="O219" s="25" t="s">
        <v>24</v>
      </c>
      <c r="P219" s="10"/>
    </row>
    <row r="220" spans="1:17" x14ac:dyDescent="0.25">
      <c r="A220"/>
      <c r="H220" s="8">
        <f>SUM(H219:H219)</f>
        <v>1350.875</v>
      </c>
      <c r="I220" s="8">
        <f>SUM(I219:I219)</f>
        <v>2.4999999999977263E-2</v>
      </c>
      <c r="J220" s="8">
        <f>SUM(J219:J219)</f>
        <v>216.14</v>
      </c>
      <c r="K220" s="8">
        <f>SUM(K219:K219)</f>
        <v>0</v>
      </c>
      <c r="L220" s="8">
        <f>SUM(L219:L219)</f>
        <v>1567.04</v>
      </c>
    </row>
    <row r="223" spans="1:17" ht="30" x14ac:dyDescent="0.25">
      <c r="A223" s="4" t="s">
        <v>1</v>
      </c>
      <c r="B223" s="4" t="s">
        <v>2</v>
      </c>
      <c r="C223" s="4" t="s">
        <v>3</v>
      </c>
      <c r="D223" s="4" t="s">
        <v>4</v>
      </c>
      <c r="E223" s="4" t="s">
        <v>5</v>
      </c>
      <c r="F223" s="4" t="s">
        <v>6</v>
      </c>
      <c r="G223" s="15" t="s">
        <v>7</v>
      </c>
      <c r="H223" s="5" t="s">
        <v>8</v>
      </c>
      <c r="I223" s="30">
        <v>0</v>
      </c>
      <c r="J223" s="5" t="s">
        <v>9</v>
      </c>
      <c r="K223" s="5" t="s">
        <v>10</v>
      </c>
      <c r="L223" s="5" t="s">
        <v>11</v>
      </c>
      <c r="M223" s="4" t="s">
        <v>12</v>
      </c>
      <c r="N223" s="4" t="s">
        <v>13</v>
      </c>
      <c r="O223" s="4" t="s">
        <v>14</v>
      </c>
      <c r="P223" s="4" t="s">
        <v>15</v>
      </c>
    </row>
    <row r="224" spans="1:17" x14ac:dyDescent="0.25">
      <c r="A224" s="3" t="s">
        <v>265</v>
      </c>
      <c r="B224" s="3" t="s">
        <v>266</v>
      </c>
      <c r="C224" s="3" t="s">
        <v>268</v>
      </c>
      <c r="D224" s="3" t="s">
        <v>269</v>
      </c>
      <c r="E224" t="s">
        <v>270</v>
      </c>
      <c r="F224" s="12" t="s">
        <v>16</v>
      </c>
      <c r="G224" s="6">
        <v>1</v>
      </c>
      <c r="H224" s="21">
        <f>J224/0.16</f>
        <v>9650.875</v>
      </c>
      <c r="I224" s="21">
        <f t="shared" ref="I224" si="64">L224-H224-J224</f>
        <v>9.5000000000482032E-2</v>
      </c>
      <c r="J224">
        <v>1544.14</v>
      </c>
      <c r="K224" s="17">
        <v>0</v>
      </c>
      <c r="L224">
        <v>11195.11</v>
      </c>
      <c r="M224" s="24">
        <v>163878</v>
      </c>
      <c r="N224" s="32">
        <v>44477</v>
      </c>
      <c r="O224" s="25" t="s">
        <v>24</v>
      </c>
      <c r="P224" s="10"/>
    </row>
    <row r="225" spans="1:16" x14ac:dyDescent="0.25">
      <c r="A225" s="3" t="s">
        <v>265</v>
      </c>
      <c r="B225" s="3" t="s">
        <v>267</v>
      </c>
      <c r="C225" s="3" t="s">
        <v>271</v>
      </c>
      <c r="D225" s="3" t="s">
        <v>272</v>
      </c>
      <c r="E225" t="s">
        <v>273</v>
      </c>
      <c r="F225" s="12" t="s">
        <v>16</v>
      </c>
      <c r="G225" s="6">
        <v>1</v>
      </c>
      <c r="H225" s="21">
        <f>J225/0.16</f>
        <v>26880</v>
      </c>
      <c r="I225" s="21">
        <f t="shared" ref="I225" si="65">L225-H225-J225</f>
        <v>8.0000000000836735E-2</v>
      </c>
      <c r="J225">
        <v>4300.8</v>
      </c>
      <c r="K225" s="17">
        <v>0</v>
      </c>
      <c r="L225">
        <v>31180.880000000001</v>
      </c>
      <c r="M225" s="24">
        <v>164639</v>
      </c>
      <c r="N225" s="32">
        <v>44495</v>
      </c>
      <c r="O225" s="25" t="s">
        <v>24</v>
      </c>
      <c r="P225" s="10"/>
    </row>
    <row r="226" spans="1:16" x14ac:dyDescent="0.25">
      <c r="H226" s="8">
        <f>SUM(H224:H225)</f>
        <v>36530.875</v>
      </c>
      <c r="I226" s="8">
        <f t="shared" ref="I226:L226" si="66">SUM(I224:I225)</f>
        <v>0.17500000000131877</v>
      </c>
      <c r="J226" s="8">
        <f t="shared" si="66"/>
        <v>5844.9400000000005</v>
      </c>
      <c r="K226" s="8">
        <f t="shared" si="66"/>
        <v>0</v>
      </c>
      <c r="L226" s="8">
        <f t="shared" si="66"/>
        <v>42375.990000000005</v>
      </c>
    </row>
    <row r="229" spans="1:16" ht="30" x14ac:dyDescent="0.25">
      <c r="A229" s="4" t="s">
        <v>1</v>
      </c>
      <c r="B229" s="4" t="s">
        <v>2</v>
      </c>
      <c r="C229" s="4" t="s">
        <v>3</v>
      </c>
      <c r="D229" s="4" t="s">
        <v>4</v>
      </c>
      <c r="E229" s="4" t="s">
        <v>5</v>
      </c>
      <c r="F229" s="4" t="s">
        <v>6</v>
      </c>
      <c r="G229" s="15" t="s">
        <v>7</v>
      </c>
      <c r="H229" s="5" t="s">
        <v>8</v>
      </c>
      <c r="I229" s="30">
        <v>0</v>
      </c>
      <c r="J229" s="5" t="s">
        <v>9</v>
      </c>
      <c r="K229" s="5" t="s">
        <v>10</v>
      </c>
      <c r="L229" s="5" t="s">
        <v>11</v>
      </c>
      <c r="M229" s="4" t="s">
        <v>12</v>
      </c>
      <c r="N229" s="4" t="s">
        <v>13</v>
      </c>
      <c r="O229" s="4" t="s">
        <v>14</v>
      </c>
      <c r="P229" s="4" t="s">
        <v>15</v>
      </c>
    </row>
    <row r="230" spans="1:16" x14ac:dyDescent="0.25">
      <c r="A230" s="3" t="s">
        <v>265</v>
      </c>
      <c r="B230" s="3" t="s">
        <v>266</v>
      </c>
      <c r="C230" s="3" t="s">
        <v>268</v>
      </c>
      <c r="D230" s="3" t="s">
        <v>269</v>
      </c>
      <c r="E230" t="s">
        <v>270</v>
      </c>
      <c r="F230" s="12" t="s">
        <v>16</v>
      </c>
      <c r="G230" s="6">
        <v>1</v>
      </c>
      <c r="H230" s="21">
        <f>J230/0.16</f>
        <v>9650.875</v>
      </c>
      <c r="I230" s="21">
        <f t="shared" ref="I230:I231" si="67">L230-H230-J230</f>
        <v>9.5000000000482032E-2</v>
      </c>
      <c r="J230">
        <v>1544.14</v>
      </c>
      <c r="K230" s="17">
        <v>0</v>
      </c>
      <c r="L230">
        <v>11195.11</v>
      </c>
      <c r="M230" s="24">
        <v>163878</v>
      </c>
      <c r="N230" s="32">
        <v>44477</v>
      </c>
      <c r="O230" s="25" t="s">
        <v>24</v>
      </c>
      <c r="P230" s="10"/>
    </row>
    <row r="231" spans="1:16" x14ac:dyDescent="0.25">
      <c r="A231" s="3" t="s">
        <v>265</v>
      </c>
      <c r="B231" s="3" t="s">
        <v>267</v>
      </c>
      <c r="C231" s="3" t="s">
        <v>271</v>
      </c>
      <c r="D231" s="3" t="s">
        <v>272</v>
      </c>
      <c r="E231" t="s">
        <v>273</v>
      </c>
      <c r="F231" s="12" t="s">
        <v>16</v>
      </c>
      <c r="G231" s="6">
        <v>1</v>
      </c>
      <c r="H231" s="21">
        <f>J231/0.16</f>
        <v>26880</v>
      </c>
      <c r="I231" s="21">
        <f t="shared" si="67"/>
        <v>8.0000000000836735E-2</v>
      </c>
      <c r="J231">
        <v>4300.8</v>
      </c>
      <c r="K231" s="17">
        <v>0</v>
      </c>
      <c r="L231">
        <v>31180.880000000001</v>
      </c>
      <c r="M231" s="24">
        <v>164639</v>
      </c>
      <c r="N231" s="32">
        <v>44495</v>
      </c>
      <c r="O231" s="25" t="s">
        <v>24</v>
      </c>
      <c r="P231" s="10"/>
    </row>
  </sheetData>
  <sortState xmlns:xlrd2="http://schemas.microsoft.com/office/spreadsheetml/2017/richdata2" ref="A172:P218">
    <sortCondition ref="D172"/>
  </sortState>
  <phoneticPr fontId="4" type="noConversion"/>
  <pageMargins left="0.25" right="0.25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User</cp:lastModifiedBy>
  <cp:lastPrinted>2019-11-15T16:46:18Z</cp:lastPrinted>
  <dcterms:created xsi:type="dcterms:W3CDTF">2019-06-13T15:11:05Z</dcterms:created>
  <dcterms:modified xsi:type="dcterms:W3CDTF">2022-07-02T23:06:56Z</dcterms:modified>
</cp:coreProperties>
</file>