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0" yWindow="0" windowWidth="36260" windowHeight="19020" tabRatio="500"/>
  </bookViews>
  <sheets>
    <sheet name="data4dropdown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H2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E57" i="1"/>
  <c r="G57" i="1"/>
  <c r="E56" i="1"/>
  <c r="G56" i="1"/>
  <c r="E82" i="1"/>
  <c r="G82" i="1"/>
  <c r="E81" i="1"/>
  <c r="G81" i="1"/>
  <c r="E170" i="1"/>
  <c r="G170" i="1"/>
  <c r="E169" i="1"/>
  <c r="G169" i="1"/>
  <c r="E10" i="1"/>
  <c r="G10" i="1"/>
  <c r="E9" i="1"/>
  <c r="G9" i="1"/>
  <c r="E103" i="1"/>
  <c r="G103" i="1"/>
  <c r="E102" i="1"/>
  <c r="G102" i="1"/>
  <c r="E6" i="1"/>
  <c r="G6" i="1"/>
  <c r="E5" i="1"/>
  <c r="G5" i="1"/>
  <c r="E8" i="1"/>
  <c r="G8" i="1"/>
  <c r="E7" i="1"/>
  <c r="G7" i="1"/>
  <c r="E111" i="1"/>
  <c r="G111" i="1"/>
  <c r="E110" i="1"/>
  <c r="G110" i="1"/>
  <c r="E138" i="1"/>
  <c r="G138" i="1"/>
  <c r="E137" i="1"/>
  <c r="G137" i="1"/>
  <c r="E185" i="1"/>
  <c r="G185" i="1"/>
  <c r="E184" i="1"/>
  <c r="G184" i="1"/>
  <c r="E175" i="1"/>
  <c r="G175" i="1"/>
  <c r="E174" i="1"/>
  <c r="G174" i="1"/>
  <c r="E39" i="1"/>
  <c r="G39" i="1"/>
  <c r="E38" i="1"/>
  <c r="G38" i="1"/>
  <c r="E67" i="1"/>
  <c r="G67" i="1"/>
  <c r="E66" i="1"/>
  <c r="G66" i="1"/>
  <c r="E30" i="1"/>
  <c r="G30" i="1"/>
  <c r="E29" i="1"/>
  <c r="G29" i="1"/>
  <c r="E165" i="1"/>
  <c r="G165" i="1"/>
  <c r="E164" i="1"/>
  <c r="G164" i="1"/>
  <c r="E62" i="1"/>
  <c r="G62" i="1"/>
  <c r="E61" i="1"/>
  <c r="G61" i="1"/>
  <c r="E161" i="1"/>
  <c r="G161" i="1"/>
  <c r="E160" i="1"/>
  <c r="G160" i="1"/>
  <c r="E101" i="1"/>
  <c r="G101" i="1"/>
  <c r="E77" i="1"/>
  <c r="G77" i="1"/>
  <c r="E76" i="1"/>
  <c r="G76" i="1"/>
  <c r="E193" i="1"/>
  <c r="G193" i="1"/>
  <c r="E192" i="1"/>
  <c r="G192" i="1"/>
  <c r="E23" i="1"/>
  <c r="G23" i="1"/>
  <c r="E22" i="1"/>
  <c r="G22" i="1"/>
  <c r="E104" i="1"/>
  <c r="G104" i="1"/>
  <c r="E191" i="1"/>
  <c r="G191" i="1"/>
  <c r="E190" i="1"/>
  <c r="G190" i="1"/>
  <c r="E12" i="1"/>
  <c r="G12" i="1"/>
  <c r="E11" i="1"/>
  <c r="G11" i="1"/>
  <c r="E195" i="1"/>
  <c r="G195" i="1"/>
  <c r="E194" i="1"/>
  <c r="G194" i="1"/>
  <c r="E17" i="1"/>
  <c r="G17" i="1"/>
  <c r="E16" i="1"/>
  <c r="G16" i="1"/>
  <c r="E132" i="1"/>
  <c r="G132" i="1"/>
  <c r="E131" i="1"/>
  <c r="G131" i="1"/>
  <c r="E52" i="1"/>
  <c r="G52" i="1"/>
  <c r="E51" i="1"/>
  <c r="G51" i="1"/>
  <c r="E112" i="1"/>
  <c r="G112" i="1"/>
  <c r="E167" i="1"/>
  <c r="G167" i="1"/>
  <c r="E166" i="1"/>
  <c r="G166" i="1"/>
  <c r="E136" i="1"/>
  <c r="G136" i="1"/>
  <c r="E21" i="1"/>
  <c r="G21" i="1"/>
  <c r="E42" i="1"/>
  <c r="G42" i="1"/>
  <c r="E41" i="1"/>
  <c r="G41" i="1"/>
  <c r="E95" i="1"/>
  <c r="G95" i="1"/>
  <c r="E94" i="1"/>
  <c r="G94" i="1"/>
  <c r="E27" i="1"/>
  <c r="G27" i="1"/>
  <c r="E26" i="1"/>
  <c r="G26" i="1"/>
  <c r="E65" i="1"/>
  <c r="G65" i="1"/>
  <c r="E84" i="1"/>
  <c r="G84" i="1"/>
  <c r="E83" i="1"/>
  <c r="G83" i="1"/>
  <c r="E181" i="1"/>
  <c r="G181" i="1"/>
  <c r="E180" i="1"/>
  <c r="G180" i="1"/>
  <c r="E25" i="1"/>
  <c r="G25" i="1"/>
  <c r="E24" i="1"/>
  <c r="G24" i="1"/>
  <c r="E179" i="1"/>
  <c r="G179" i="1"/>
  <c r="E199" i="1"/>
  <c r="G199" i="1"/>
  <c r="E198" i="1"/>
  <c r="G198" i="1"/>
  <c r="E130" i="1"/>
  <c r="G130" i="1"/>
  <c r="E129" i="1"/>
  <c r="G129" i="1"/>
  <c r="E78" i="1"/>
  <c r="G78" i="1"/>
  <c r="E100" i="1"/>
  <c r="G100" i="1"/>
  <c r="E99" i="1"/>
  <c r="G99" i="1"/>
  <c r="E202" i="1"/>
  <c r="G202" i="1"/>
  <c r="E201" i="1"/>
  <c r="G201" i="1"/>
  <c r="E144" i="1"/>
  <c r="G144" i="1"/>
  <c r="E143" i="1"/>
  <c r="G143" i="1"/>
  <c r="E189" i="1"/>
  <c r="G189" i="1"/>
  <c r="E188" i="1"/>
  <c r="G188" i="1"/>
  <c r="E20" i="1"/>
  <c r="G20" i="1"/>
  <c r="E19" i="1"/>
  <c r="G19" i="1"/>
  <c r="E168" i="1"/>
  <c r="G168" i="1"/>
  <c r="E53" i="1"/>
  <c r="G53" i="1"/>
  <c r="E159" i="1"/>
  <c r="G159" i="1"/>
  <c r="E158" i="1"/>
  <c r="G158" i="1"/>
  <c r="E163" i="1"/>
  <c r="G163" i="1"/>
  <c r="E153" i="1"/>
  <c r="G153" i="1"/>
  <c r="E152" i="1"/>
  <c r="G152" i="1"/>
  <c r="E69" i="1"/>
  <c r="G69" i="1"/>
  <c r="E68" i="1"/>
  <c r="G68" i="1"/>
  <c r="E197" i="1"/>
  <c r="G197" i="1"/>
  <c r="E128" i="1"/>
  <c r="G128" i="1"/>
  <c r="E40" i="1"/>
  <c r="G40" i="1"/>
  <c r="E75" i="1"/>
  <c r="G75" i="1"/>
  <c r="E87" i="1"/>
  <c r="G87" i="1"/>
  <c r="E86" i="1"/>
  <c r="G86" i="1"/>
  <c r="E122" i="1"/>
  <c r="G122" i="1"/>
  <c r="E121" i="1"/>
  <c r="G121" i="1"/>
  <c r="E48" i="1"/>
  <c r="G48" i="1"/>
  <c r="E47" i="1"/>
  <c r="G47" i="1"/>
  <c r="E134" i="1"/>
  <c r="G134" i="1"/>
  <c r="E133" i="1"/>
  <c r="G133" i="1"/>
  <c r="E187" i="1"/>
  <c r="G187" i="1"/>
  <c r="E186" i="1"/>
  <c r="G186" i="1"/>
  <c r="E74" i="1"/>
  <c r="G74" i="1"/>
  <c r="E60" i="1"/>
  <c r="G60" i="1"/>
  <c r="E196" i="1"/>
  <c r="G196" i="1"/>
  <c r="E150" i="1"/>
  <c r="G150" i="1"/>
  <c r="E149" i="1"/>
  <c r="G149" i="1"/>
  <c r="E176" i="1"/>
  <c r="G176" i="1"/>
  <c r="E157" i="1"/>
  <c r="G157" i="1"/>
  <c r="E156" i="1"/>
  <c r="G156" i="1"/>
  <c r="E182" i="1"/>
  <c r="G182" i="1"/>
  <c r="E148" i="1"/>
  <c r="G148" i="1"/>
  <c r="E80" i="1"/>
  <c r="G80" i="1"/>
  <c r="E151" i="1"/>
  <c r="G151" i="1"/>
  <c r="E178" i="1"/>
  <c r="G178" i="1"/>
  <c r="E37" i="1"/>
  <c r="G37" i="1"/>
  <c r="E203" i="1"/>
  <c r="G203" i="1"/>
  <c r="E4" i="1"/>
  <c r="G4" i="1"/>
  <c r="E96" i="1"/>
  <c r="G96" i="1"/>
  <c r="E70" i="1"/>
  <c r="G70" i="1"/>
  <c r="E135" i="1"/>
  <c r="G135" i="1"/>
  <c r="E31" i="1"/>
  <c r="G31" i="1"/>
  <c r="E145" i="1"/>
  <c r="G145" i="1"/>
  <c r="E98" i="1"/>
  <c r="G98" i="1"/>
  <c r="E108" i="1"/>
  <c r="G108" i="1"/>
  <c r="E107" i="1"/>
  <c r="G107" i="1"/>
  <c r="E14" i="1"/>
  <c r="G14" i="1"/>
  <c r="E13" i="1"/>
  <c r="G13" i="1"/>
  <c r="E162" i="1"/>
  <c r="G162" i="1"/>
  <c r="E46" i="1"/>
  <c r="G46" i="1"/>
  <c r="E177" i="1"/>
  <c r="G177" i="1"/>
  <c r="E15" i="1"/>
  <c r="G15" i="1"/>
  <c r="E140" i="1"/>
  <c r="G140" i="1"/>
  <c r="E139" i="1"/>
  <c r="G139" i="1"/>
  <c r="E33" i="1"/>
  <c r="G33" i="1"/>
  <c r="E32" i="1"/>
  <c r="G32" i="1"/>
  <c r="E117" i="1"/>
  <c r="G117" i="1"/>
  <c r="E116" i="1"/>
  <c r="G116" i="1"/>
  <c r="E44" i="1"/>
  <c r="G44" i="1"/>
  <c r="E43" i="1"/>
  <c r="G43" i="1"/>
  <c r="E173" i="1"/>
  <c r="G173" i="1"/>
  <c r="E172" i="1"/>
  <c r="G172" i="1"/>
  <c r="E55" i="1"/>
  <c r="G55" i="1"/>
  <c r="E54" i="1"/>
  <c r="G54" i="1"/>
  <c r="E79" i="1"/>
  <c r="G79" i="1"/>
  <c r="E3" i="1"/>
  <c r="G3" i="1"/>
  <c r="E2" i="1"/>
  <c r="G2" i="1"/>
  <c r="E183" i="1"/>
  <c r="G183" i="1"/>
  <c r="E115" i="1"/>
  <c r="G115" i="1"/>
  <c r="E114" i="1"/>
  <c r="G114" i="1"/>
  <c r="E125" i="1"/>
  <c r="G125" i="1"/>
  <c r="E124" i="1"/>
  <c r="G124" i="1"/>
  <c r="E113" i="1"/>
  <c r="G113" i="1"/>
  <c r="E123" i="1"/>
  <c r="G123" i="1"/>
  <c r="E127" i="1"/>
  <c r="G127" i="1"/>
  <c r="E126" i="1"/>
  <c r="G126" i="1"/>
  <c r="E154" i="1"/>
  <c r="G154" i="1"/>
  <c r="E200" i="1"/>
  <c r="G200" i="1"/>
  <c r="E50" i="1"/>
  <c r="G50" i="1"/>
  <c r="E106" i="1"/>
  <c r="G106" i="1"/>
  <c r="E105" i="1"/>
  <c r="G105" i="1"/>
  <c r="E171" i="1"/>
  <c r="G171" i="1"/>
  <c r="E97" i="1"/>
  <c r="G97" i="1"/>
  <c r="E120" i="1"/>
  <c r="G120" i="1"/>
  <c r="E119" i="1"/>
  <c r="G119" i="1"/>
  <c r="E71" i="1"/>
  <c r="G71" i="1"/>
  <c r="E58" i="1"/>
  <c r="G58" i="1"/>
  <c r="E142" i="1"/>
  <c r="G142" i="1"/>
  <c r="E141" i="1"/>
  <c r="G141" i="1"/>
  <c r="E49" i="1"/>
  <c r="G49" i="1"/>
  <c r="E88" i="1"/>
  <c r="G88" i="1"/>
  <c r="E18" i="1"/>
  <c r="G18" i="1"/>
  <c r="E35" i="1"/>
  <c r="G35" i="1"/>
  <c r="E34" i="1"/>
  <c r="G34" i="1"/>
  <c r="E147" i="1"/>
  <c r="G147" i="1"/>
  <c r="E45" i="1"/>
  <c r="G45" i="1"/>
  <c r="E73" i="1"/>
  <c r="G73" i="1"/>
  <c r="E72" i="1"/>
  <c r="G72" i="1"/>
  <c r="E109" i="1"/>
  <c r="G109" i="1"/>
  <c r="E28" i="1"/>
  <c r="G28" i="1"/>
  <c r="E36" i="1"/>
  <c r="G36" i="1"/>
  <c r="E63" i="1"/>
  <c r="G63" i="1"/>
  <c r="E64" i="1"/>
  <c r="G64" i="1"/>
  <c r="E59" i="1"/>
  <c r="G59" i="1"/>
  <c r="E118" i="1"/>
  <c r="G118" i="1"/>
  <c r="E85" i="1"/>
  <c r="G85" i="1"/>
  <c r="E92" i="1"/>
  <c r="G92" i="1"/>
  <c r="E91" i="1"/>
  <c r="G91" i="1"/>
  <c r="E93" i="1"/>
  <c r="G93" i="1"/>
  <c r="E89" i="1"/>
  <c r="G89" i="1"/>
  <c r="E146" i="1"/>
  <c r="G146" i="1"/>
  <c r="E155" i="1"/>
  <c r="G155" i="1"/>
  <c r="E90" i="1"/>
  <c r="G90" i="1"/>
  <c r="F57" i="1"/>
  <c r="F82" i="1"/>
  <c r="F170" i="1"/>
  <c r="F10" i="1"/>
  <c r="F103" i="1"/>
  <c r="F6" i="1"/>
  <c r="F8" i="1"/>
  <c r="F111" i="1"/>
  <c r="F138" i="1"/>
  <c r="F185" i="1"/>
  <c r="F175" i="1"/>
  <c r="F39" i="1"/>
  <c r="F67" i="1"/>
  <c r="F30" i="1"/>
  <c r="F165" i="1"/>
  <c r="F62" i="1"/>
  <c r="F161" i="1"/>
  <c r="F102" i="1"/>
  <c r="F77" i="1"/>
  <c r="F193" i="1"/>
  <c r="F23" i="1"/>
  <c r="F104" i="1"/>
  <c r="F191" i="1"/>
  <c r="F12" i="1"/>
  <c r="F195" i="1"/>
  <c r="F17" i="1"/>
  <c r="F132" i="1"/>
  <c r="F52" i="1"/>
  <c r="F112" i="1"/>
  <c r="F167" i="1"/>
  <c r="F137" i="1"/>
  <c r="F22" i="1"/>
  <c r="F42" i="1"/>
  <c r="F95" i="1"/>
  <c r="F27" i="1"/>
  <c r="F66" i="1"/>
  <c r="F84" i="1"/>
  <c r="F194" i="1"/>
  <c r="F181" i="1"/>
  <c r="F25" i="1"/>
  <c r="F180" i="1"/>
  <c r="F199" i="1"/>
  <c r="F26" i="1"/>
  <c r="F130" i="1"/>
  <c r="F78" i="1"/>
  <c r="F100" i="1"/>
  <c r="F202" i="1"/>
  <c r="F144" i="1"/>
  <c r="F189" i="1"/>
  <c r="F20" i="1"/>
  <c r="F169" i="1"/>
  <c r="F53" i="1"/>
  <c r="F159" i="1"/>
  <c r="F164" i="1"/>
  <c r="F153" i="1"/>
  <c r="F69" i="1"/>
  <c r="F198" i="1"/>
  <c r="F129" i="1"/>
  <c r="F40" i="1"/>
  <c r="F76" i="1"/>
  <c r="F83" i="1"/>
  <c r="F87" i="1"/>
  <c r="F122" i="1"/>
  <c r="F48" i="1"/>
  <c r="F134" i="1"/>
  <c r="F187" i="1"/>
  <c r="F75" i="1"/>
  <c r="F61" i="1"/>
  <c r="F197" i="1"/>
  <c r="F150" i="1"/>
  <c r="F176" i="1"/>
  <c r="F157" i="1"/>
  <c r="F182" i="1"/>
  <c r="F149" i="1"/>
  <c r="F81" i="1"/>
  <c r="F152" i="1"/>
  <c r="F179" i="1"/>
  <c r="F38" i="1"/>
  <c r="F203" i="1"/>
  <c r="F188" i="1"/>
  <c r="F5" i="1"/>
  <c r="F96" i="1"/>
  <c r="F70" i="1"/>
  <c r="F136" i="1"/>
  <c r="F31" i="1"/>
  <c r="F133" i="1"/>
  <c r="F158" i="1"/>
  <c r="F145" i="1"/>
  <c r="F99" i="1"/>
  <c r="F108" i="1"/>
  <c r="F14" i="1"/>
  <c r="F162" i="1"/>
  <c r="F47" i="1"/>
  <c r="F186" i="1"/>
  <c r="F135" i="1"/>
  <c r="F178" i="1"/>
  <c r="F196" i="1"/>
  <c r="F15" i="1"/>
  <c r="F21" i="1"/>
  <c r="F140" i="1"/>
  <c r="F33" i="1"/>
  <c r="F166" i="1"/>
  <c r="F117" i="1"/>
  <c r="F177" i="1"/>
  <c r="F44" i="1"/>
  <c r="F173" i="1"/>
  <c r="F55" i="1"/>
  <c r="F80" i="1"/>
  <c r="F192" i="1"/>
  <c r="F101" i="1"/>
  <c r="F3" i="1"/>
  <c r="F183" i="1"/>
  <c r="F115" i="1"/>
  <c r="F184" i="1"/>
  <c r="F43" i="1"/>
  <c r="F125" i="1"/>
  <c r="F113" i="1"/>
  <c r="F114" i="1"/>
  <c r="F123" i="1"/>
  <c r="F9" i="1"/>
  <c r="F7" i="1"/>
  <c r="F160" i="1"/>
  <c r="F127" i="1"/>
  <c r="F154" i="1"/>
  <c r="F201" i="1"/>
  <c r="F4" i="1"/>
  <c r="F51" i="1"/>
  <c r="F106" i="1"/>
  <c r="F174" i="1"/>
  <c r="F172" i="1"/>
  <c r="F16" i="1"/>
  <c r="F107" i="1"/>
  <c r="F98" i="1"/>
  <c r="F120" i="1"/>
  <c r="F68" i="1"/>
  <c r="F71" i="1"/>
  <c r="F97" i="1"/>
  <c r="F58" i="1"/>
  <c r="F105" i="1"/>
  <c r="F142" i="1"/>
  <c r="F79" i="1"/>
  <c r="F50" i="1"/>
  <c r="F88" i="1"/>
  <c r="F18" i="1"/>
  <c r="F168" i="1"/>
  <c r="F32" i="1"/>
  <c r="F35" i="1"/>
  <c r="F54" i="1"/>
  <c r="F190" i="1"/>
  <c r="F148" i="1"/>
  <c r="F46" i="1"/>
  <c r="F73" i="1"/>
  <c r="F110" i="1"/>
  <c r="F141" i="1"/>
  <c r="F28" i="1"/>
  <c r="F34" i="1"/>
  <c r="F36" i="1"/>
  <c r="F126" i="1"/>
  <c r="F37" i="1"/>
  <c r="F41" i="1"/>
  <c r="F56" i="1"/>
  <c r="F139" i="1"/>
  <c r="F200" i="1"/>
  <c r="F128" i="1"/>
  <c r="F45" i="1"/>
  <c r="F109" i="1"/>
  <c r="F63" i="1"/>
  <c r="F64" i="1"/>
  <c r="F60" i="1"/>
  <c r="F65" i="1"/>
  <c r="F131" i="1"/>
  <c r="F29" i="1"/>
  <c r="F118" i="1"/>
  <c r="F85" i="1"/>
  <c r="F74" i="1"/>
  <c r="F143" i="1"/>
  <c r="F19" i="1"/>
  <c r="F24" i="1"/>
  <c r="F92" i="1"/>
  <c r="F93" i="1"/>
  <c r="F94" i="1"/>
  <c r="F2" i="1"/>
  <c r="I2" i="1"/>
  <c r="F89" i="1"/>
  <c r="F121" i="1"/>
  <c r="F119" i="1"/>
  <c r="F86" i="1"/>
  <c r="F59" i="1"/>
  <c r="F147" i="1"/>
  <c r="F146" i="1"/>
  <c r="F124" i="1"/>
  <c r="F155" i="1"/>
  <c r="F49" i="1"/>
  <c r="F156" i="1"/>
  <c r="F72" i="1"/>
  <c r="F163" i="1"/>
  <c r="F13" i="1"/>
  <c r="F151" i="1"/>
  <c r="F90" i="1"/>
  <c r="F171" i="1"/>
  <c r="F91" i="1"/>
  <c r="F11" i="1"/>
  <c r="F116" i="1"/>
</calcChain>
</file>

<file path=xl/sharedStrings.xml><?xml version="1.0" encoding="utf-8"?>
<sst xmlns="http://schemas.openxmlformats.org/spreadsheetml/2006/main" count="817" uniqueCount="604">
  <si>
    <t>TAXA</t>
  </si>
  <si>
    <t>SPECIES</t>
  </si>
  <si>
    <t>Common_name</t>
  </si>
  <si>
    <t>spp_code_raster</t>
  </si>
  <si>
    <t>BIRD</t>
  </si>
  <si>
    <t>Acanthiza katherina</t>
  </si>
  <si>
    <t>Mountain Thornbill</t>
  </si>
  <si>
    <t>MTHORN</t>
  </si>
  <si>
    <t>Acanthorhynchus tenuirostris</t>
  </si>
  <si>
    <t>Eastern Spinebill</t>
  </si>
  <si>
    <t>ESB</t>
  </si>
  <si>
    <t>Accipiter novaehollandiae</t>
  </si>
  <si>
    <t>Grey Goshawk</t>
  </si>
  <si>
    <t>GGH</t>
  </si>
  <si>
    <t>Ailuroedus melanotis</t>
  </si>
  <si>
    <t>Spotted Catbird</t>
  </si>
  <si>
    <t>CAT</t>
  </si>
  <si>
    <t>Alcedo azurea</t>
  </si>
  <si>
    <t>Azure Kingfisher</t>
  </si>
  <si>
    <t>AZK</t>
  </si>
  <si>
    <t>Alcedo pusilla</t>
  </si>
  <si>
    <t>Little Kingfisher</t>
  </si>
  <si>
    <t>LK</t>
  </si>
  <si>
    <t>Alectura lathami</t>
  </si>
  <si>
    <t>Australian Brush Turkey</t>
  </si>
  <si>
    <t>ABT</t>
  </si>
  <si>
    <t>Alisterus scapularis</t>
  </si>
  <si>
    <t>Australian King Parrot</t>
  </si>
  <si>
    <t>KP</t>
  </si>
  <si>
    <t>Aplonis metallica</t>
  </si>
  <si>
    <t>Metallic Starling</t>
  </si>
  <si>
    <t>MSTAR</t>
  </si>
  <si>
    <t>Arses kaupi</t>
  </si>
  <si>
    <t>Pied Monarch</t>
  </si>
  <si>
    <t>PMON</t>
  </si>
  <si>
    <t>Artamus leucorynchus</t>
  </si>
  <si>
    <t>White-breasted Woodswallow</t>
  </si>
  <si>
    <t>WBWS</t>
  </si>
  <si>
    <t>Cacatua galerita</t>
  </si>
  <si>
    <t>Sulphur-crested Cockatoo</t>
  </si>
  <si>
    <t>SCC</t>
  </si>
  <si>
    <t>Cacomantis castaneiventris</t>
  </si>
  <si>
    <t>Chestnut-breasted Cuckoo</t>
  </si>
  <si>
    <t>CBCUC</t>
  </si>
  <si>
    <t>Cacomantis flabelliformis</t>
  </si>
  <si>
    <t>Fan-tailed Cuckoo</t>
  </si>
  <si>
    <t>FTCUC</t>
  </si>
  <si>
    <t>Cacomantis variolosus</t>
  </si>
  <si>
    <t>Brush Cuckoo</t>
  </si>
  <si>
    <t>BCUC</t>
  </si>
  <si>
    <t>Casuarius casuarius</t>
  </si>
  <si>
    <t>Southern Cassowary</t>
  </si>
  <si>
    <t>CASS</t>
  </si>
  <si>
    <t>Chalcophaps indica</t>
  </si>
  <si>
    <t>Emerald Dove</t>
  </si>
  <si>
    <t>ED</t>
  </si>
  <si>
    <t>Chrysococcyx lucidus</t>
  </si>
  <si>
    <t>Shining Bronze-Cuckoo (Golden)</t>
  </si>
  <si>
    <t>SBCUC</t>
  </si>
  <si>
    <t>Chrysococcyx minutillus</t>
  </si>
  <si>
    <t>Little Bronze-Cuckoo</t>
  </si>
  <si>
    <t>LBCUC</t>
  </si>
  <si>
    <t>Chrysococcyx russatus</t>
  </si>
  <si>
    <t>Gould's Bronze-Cuckoo</t>
  </si>
  <si>
    <t>GBCUC</t>
  </si>
  <si>
    <t>Collocalia spodiopygius</t>
  </si>
  <si>
    <t>White-rumped Swiftlet</t>
  </si>
  <si>
    <t>WRSW</t>
  </si>
  <si>
    <t>Colluricincla boweri</t>
  </si>
  <si>
    <t>Bowers Shrike-Thrush</t>
  </si>
  <si>
    <t>BST</t>
  </si>
  <si>
    <t>Colluricincla megarhyncha</t>
  </si>
  <si>
    <t>Little Shrike-Thrush</t>
  </si>
  <si>
    <t>LST</t>
  </si>
  <si>
    <t>Columba leucomela</t>
  </si>
  <si>
    <t>White-headed Pigeon</t>
  </si>
  <si>
    <t>WHPIG</t>
  </si>
  <si>
    <t>Coracina lineata</t>
  </si>
  <si>
    <t>Barred Cuckoo-Shrike</t>
  </si>
  <si>
    <t>BCS</t>
  </si>
  <si>
    <t>Cormobates leucophaeus</t>
  </si>
  <si>
    <t>White-throated Treecreeper</t>
  </si>
  <si>
    <t>WTTC</t>
  </si>
  <si>
    <t>Cracticus quoyi</t>
  </si>
  <si>
    <t>Black Butcherbird</t>
  </si>
  <si>
    <t>BBUT</t>
  </si>
  <si>
    <t>Cuculus saturatus</t>
  </si>
  <si>
    <t>Oriental Cuckoo</t>
  </si>
  <si>
    <t>OCUC</t>
  </si>
  <si>
    <t>Cyclopsitta diophthalma</t>
  </si>
  <si>
    <t>Double-eyed Fig-Parrot</t>
  </si>
  <si>
    <t>DEFP</t>
  </si>
  <si>
    <t>Dicaeum hirundinaceum</t>
  </si>
  <si>
    <t>Mistletoebird</t>
  </si>
  <si>
    <t>MTB</t>
  </si>
  <si>
    <t>Dicrurus bracteatus</t>
  </si>
  <si>
    <t>Spangled Drongo</t>
  </si>
  <si>
    <t>SD</t>
  </si>
  <si>
    <t>Ducula bicolor</t>
  </si>
  <si>
    <t>Pied Imperial Pigeon</t>
  </si>
  <si>
    <t>PIPIG</t>
  </si>
  <si>
    <t>Erythrura trichroa</t>
  </si>
  <si>
    <t>Blue-faced Parrot-Finch</t>
  </si>
  <si>
    <t>BFPF</t>
  </si>
  <si>
    <t>Eudynamys scolopacea</t>
  </si>
  <si>
    <t>Common Koel</t>
  </si>
  <si>
    <t>KOEL</t>
  </si>
  <si>
    <t>Gerygone magnirostris</t>
  </si>
  <si>
    <t>Large-billed Gerygone</t>
  </si>
  <si>
    <t>LBGER</t>
  </si>
  <si>
    <t>Gerygone mouki</t>
  </si>
  <si>
    <t>Brown Gerygone</t>
  </si>
  <si>
    <t>BGER</t>
  </si>
  <si>
    <t>Gerygone palpebrosa</t>
  </si>
  <si>
    <t>Fairy Gerygone</t>
  </si>
  <si>
    <t>FGER</t>
  </si>
  <si>
    <t>Heteromyias albispecularis</t>
  </si>
  <si>
    <t>Grey-headed Robin</t>
  </si>
  <si>
    <t>GHR</t>
  </si>
  <si>
    <t>Hirundapus caudacutus</t>
  </si>
  <si>
    <t>White-throated Needletail</t>
  </si>
  <si>
    <t>WTNT</t>
  </si>
  <si>
    <t>Lalage leucomela</t>
  </si>
  <si>
    <t>Varied Triller</t>
  </si>
  <si>
    <t>VT</t>
  </si>
  <si>
    <t>Lichenostomus frenatus</t>
  </si>
  <si>
    <t>Bridled Honeyeater</t>
  </si>
  <si>
    <t>BHE</t>
  </si>
  <si>
    <t>Lopholaimus antarcticus</t>
  </si>
  <si>
    <t>Topknot Pigeon</t>
  </si>
  <si>
    <t>TPIG</t>
  </si>
  <si>
    <t>Machaerirhynchus flaviventer</t>
  </si>
  <si>
    <t>Yellow-breasted Boatbill</t>
  </si>
  <si>
    <t>YBBB</t>
  </si>
  <si>
    <t>Macropygia amboinensis</t>
  </si>
  <si>
    <t>Brown Cuckoo-Dove</t>
  </si>
  <si>
    <t>BPIG</t>
  </si>
  <si>
    <t>Megapodius reinwardt</t>
  </si>
  <si>
    <t>Orange-footed Scrubfowl</t>
  </si>
  <si>
    <t>OFSF</t>
  </si>
  <si>
    <t>Meliphaga gracilis</t>
  </si>
  <si>
    <t>Graceful Honeyeater</t>
  </si>
  <si>
    <t>GHE</t>
  </si>
  <si>
    <t>Meliphaga lewinii</t>
  </si>
  <si>
    <t>Lewin's Honeyeater</t>
  </si>
  <si>
    <t>LEWHE</t>
  </si>
  <si>
    <t>Meliphaga notata</t>
  </si>
  <si>
    <t>Yellow-spotted Honeyeater</t>
  </si>
  <si>
    <t>YSHE</t>
  </si>
  <si>
    <t>Merops ornatus</t>
  </si>
  <si>
    <t>Rainbow Bee-eater</t>
  </si>
  <si>
    <t>RBBE</t>
  </si>
  <si>
    <t>Monarcha leucotis</t>
  </si>
  <si>
    <t>White-eared Monarch</t>
  </si>
  <si>
    <t>WEMON</t>
  </si>
  <si>
    <t>Monarcha melanopsis</t>
  </si>
  <si>
    <t>Black-faced Monarch</t>
  </si>
  <si>
    <t>BFMON</t>
  </si>
  <si>
    <t>Monarcha trivirgatus</t>
  </si>
  <si>
    <t>Spectacled Monarch</t>
  </si>
  <si>
    <t>SMON</t>
  </si>
  <si>
    <t>Myzomela obscura</t>
  </si>
  <si>
    <t>Dusky Honeyeater</t>
  </si>
  <si>
    <t>DUHE</t>
  </si>
  <si>
    <t>Myzomela sanguinolenta</t>
  </si>
  <si>
    <t>Scarlet Honeyeater</t>
  </si>
  <si>
    <t>SCARHE</t>
  </si>
  <si>
    <t>Ninox novaeseelandiae</t>
  </si>
  <si>
    <t>Southern Boobook</t>
  </si>
  <si>
    <t>BOO</t>
  </si>
  <si>
    <t>Ninox rufa</t>
  </si>
  <si>
    <t>Rufous Owl</t>
  </si>
  <si>
    <t>ROWL</t>
  </si>
  <si>
    <t>Oreoscopus gutturalis</t>
  </si>
  <si>
    <t>Fernwren</t>
  </si>
  <si>
    <t>FW</t>
  </si>
  <si>
    <t>Oriolus flavocinctus</t>
  </si>
  <si>
    <t>Yellow Oriole</t>
  </si>
  <si>
    <t>YO</t>
  </si>
  <si>
    <t>Oriolus sagittatus</t>
  </si>
  <si>
    <t>Olive-backed Oriole</t>
  </si>
  <si>
    <t>OBO</t>
  </si>
  <si>
    <t>Orthonyx spaldingii</t>
  </si>
  <si>
    <t>Chowchilla</t>
  </si>
  <si>
    <t>CC</t>
  </si>
  <si>
    <t>Pachycephala pectoralis</t>
  </si>
  <si>
    <t>Golden Whistler</t>
  </si>
  <si>
    <t>GOLDW</t>
  </si>
  <si>
    <t>Pachycephala simplex</t>
  </si>
  <si>
    <t>Grey Whistler</t>
  </si>
  <si>
    <t>GREYW</t>
  </si>
  <si>
    <t>Philemon buceroides</t>
  </si>
  <si>
    <t>Helmeted Friarbird</t>
  </si>
  <si>
    <t>HFB</t>
  </si>
  <si>
    <t>Pitta versicolor</t>
  </si>
  <si>
    <t>Noisy Pitta</t>
  </si>
  <si>
    <t>NPIT</t>
  </si>
  <si>
    <t>Platycercus elegans</t>
  </si>
  <si>
    <t>Crimson Rosella</t>
  </si>
  <si>
    <t>CROS</t>
  </si>
  <si>
    <t>Podargus papuensis</t>
  </si>
  <si>
    <t>Papuan Frogmouth</t>
  </si>
  <si>
    <t>PFROG</t>
  </si>
  <si>
    <t>Poecilodryas superciliosa</t>
  </si>
  <si>
    <t>White-browed Robin</t>
  </si>
  <si>
    <t>WBR</t>
  </si>
  <si>
    <t>Prionodura newtoniana</t>
  </si>
  <si>
    <t>Golden Bowerbird</t>
  </si>
  <si>
    <t>GOLDBB</t>
  </si>
  <si>
    <t>Psophodes olivaceus</t>
  </si>
  <si>
    <t>Eastern Whipbird</t>
  </si>
  <si>
    <t>EWB</t>
  </si>
  <si>
    <t>Ptilinopus magnificus</t>
  </si>
  <si>
    <t>Wompoo Fruit-Dove</t>
  </si>
  <si>
    <t>WOMP</t>
  </si>
  <si>
    <t>Ptilinopus regina</t>
  </si>
  <si>
    <t>Rose-crowned Fruit-Dove</t>
  </si>
  <si>
    <t>RCFD</t>
  </si>
  <si>
    <t>Ptilinopus superbus</t>
  </si>
  <si>
    <t>Superb Fruit-Dove</t>
  </si>
  <si>
    <t>SFD</t>
  </si>
  <si>
    <t>Ptilonorhynchus violaceus</t>
  </si>
  <si>
    <t>Satin Bowerbird</t>
  </si>
  <si>
    <t>SATBB</t>
  </si>
  <si>
    <t>Ptiloris victoriae</t>
  </si>
  <si>
    <t>Victoria's Riflebird</t>
  </si>
  <si>
    <t>VRIF</t>
  </si>
  <si>
    <t>Rallina tricolor</t>
  </si>
  <si>
    <t>Red-necked Crake</t>
  </si>
  <si>
    <t>RNCR</t>
  </si>
  <si>
    <t>Rhipidura fuliginosa</t>
  </si>
  <si>
    <t>Grey Fantail</t>
  </si>
  <si>
    <t>GFAN</t>
  </si>
  <si>
    <t>Rhipidura rufifrons</t>
  </si>
  <si>
    <t>Rufous Fantail</t>
  </si>
  <si>
    <t>RFAN</t>
  </si>
  <si>
    <t>Scenopoeetes dentirostris</t>
  </si>
  <si>
    <t>Tooth-billed Bowerbird</t>
  </si>
  <si>
    <t>TBBB</t>
  </si>
  <si>
    <t>Scythrops novaehollandiae</t>
  </si>
  <si>
    <t>Channel-billed Cuckoo</t>
  </si>
  <si>
    <t>CBILCUC</t>
  </si>
  <si>
    <t>Sericornis citreogularis</t>
  </si>
  <si>
    <t>Yellow-throated Scrubwren</t>
  </si>
  <si>
    <t>YTSW</t>
  </si>
  <si>
    <t>Sericornis frontalis</t>
  </si>
  <si>
    <t>White-browed Scrubwren</t>
  </si>
  <si>
    <t>WBSW</t>
  </si>
  <si>
    <t>Sericornis keri</t>
  </si>
  <si>
    <t>Atherton Scrubwren</t>
  </si>
  <si>
    <t>ASW</t>
  </si>
  <si>
    <t>Sericornis magnirostris</t>
  </si>
  <si>
    <t>Large-billed Scrubwren</t>
  </si>
  <si>
    <t>LBSW</t>
  </si>
  <si>
    <t>Sphecotheres viridis</t>
  </si>
  <si>
    <t>Figbird</t>
  </si>
  <si>
    <t>FIG</t>
  </si>
  <si>
    <t>Strepera graculina</t>
  </si>
  <si>
    <t>Pied Currawong</t>
  </si>
  <si>
    <t>CURR</t>
  </si>
  <si>
    <t>Tanysiptera sylvia</t>
  </si>
  <si>
    <t>Buff-breasted Paradise-Kingfisher</t>
  </si>
  <si>
    <t>BBPK</t>
  </si>
  <si>
    <t>Tregellasia capito</t>
  </si>
  <si>
    <t>Pale-yellow Robin</t>
  </si>
  <si>
    <t>PYR</t>
  </si>
  <si>
    <t>Trichoglossus chlorolepidotus</t>
  </si>
  <si>
    <t>Scaly-breasted Lorikeet</t>
  </si>
  <si>
    <t>SBL</t>
  </si>
  <si>
    <t>Trichoglossus haematodus</t>
  </si>
  <si>
    <t>Rainbow Lorikeet</t>
  </si>
  <si>
    <t>RL</t>
  </si>
  <si>
    <t>Tyto multipunctata</t>
  </si>
  <si>
    <t>Lesser Sooty Owl</t>
  </si>
  <si>
    <t>LSOWL</t>
  </si>
  <si>
    <t>Xanthotis macleayana</t>
  </si>
  <si>
    <t>Macleay's Honeyeater</t>
  </si>
  <si>
    <t>MACHE</t>
  </si>
  <si>
    <t>Zoothera lunulata</t>
  </si>
  <si>
    <t>Bassian Thrush</t>
  </si>
  <si>
    <t>BASTH</t>
  </si>
  <si>
    <t>Zosterops lateralis</t>
  </si>
  <si>
    <t>Silvereye</t>
  </si>
  <si>
    <t>SE</t>
  </si>
  <si>
    <t>FROG</t>
  </si>
  <si>
    <t>Austrochaperina fryi</t>
  </si>
  <si>
    <t>Cricket Chirper</t>
  </si>
  <si>
    <t>AUSFRYI</t>
  </si>
  <si>
    <t>Austrochaperina pluvialis</t>
  </si>
  <si>
    <t>White-browed Chirper</t>
  </si>
  <si>
    <t>AUSPLUV</t>
  </si>
  <si>
    <t>Austrochaperina robusta</t>
  </si>
  <si>
    <t>Pealing Chirper</t>
  </si>
  <si>
    <t>AUSROBU</t>
  </si>
  <si>
    <t>Cophixalus aenigma</t>
  </si>
  <si>
    <t>Tapping Nursery-Frog</t>
  </si>
  <si>
    <t>COPAENI</t>
  </si>
  <si>
    <t>Cophixalus bombiens</t>
  </si>
  <si>
    <t>Windsor Nursery-Frog</t>
  </si>
  <si>
    <t>COPBOMB</t>
  </si>
  <si>
    <t>Cophixalus concinnus</t>
  </si>
  <si>
    <t>Beautiful Nursery-Frog</t>
  </si>
  <si>
    <t>COPCONC</t>
  </si>
  <si>
    <t>Cophixalus exiguus</t>
  </si>
  <si>
    <t>Bloomfield Nursery-Frog</t>
  </si>
  <si>
    <t>COPEXIG</t>
  </si>
  <si>
    <t>Cophixalus hosmeri</t>
  </si>
  <si>
    <t>Pipping Nursery-Frog</t>
  </si>
  <si>
    <t>COPHOSM</t>
  </si>
  <si>
    <t>Cophixalus infacetus</t>
  </si>
  <si>
    <t>Buzzing Nursery-Frog</t>
  </si>
  <si>
    <t>COPINFA</t>
  </si>
  <si>
    <t>Cophixalus mcdonaldi</t>
  </si>
  <si>
    <t>Southern Nursery-Frog</t>
  </si>
  <si>
    <t>COPMCDO</t>
  </si>
  <si>
    <t>Cophixalus monticola</t>
  </si>
  <si>
    <t>Mountain Top Nursery-Frog</t>
  </si>
  <si>
    <t>COPMONT</t>
  </si>
  <si>
    <t>Cophixalus neglectus</t>
  </si>
  <si>
    <t>Tangerine Nursery-Frog</t>
  </si>
  <si>
    <t>COPNEGL</t>
  </si>
  <si>
    <t>Cophixalus ornatus</t>
  </si>
  <si>
    <t>Common Nursery-Frog</t>
  </si>
  <si>
    <t>COPORNA</t>
  </si>
  <si>
    <t>Limnodynastes peronii</t>
  </si>
  <si>
    <t>Striped Marshfrog</t>
  </si>
  <si>
    <t>LIMPERO</t>
  </si>
  <si>
    <t>Litoria fallax</t>
  </si>
  <si>
    <t>Eastern Sedgefrog</t>
  </si>
  <si>
    <t>LITFALL</t>
  </si>
  <si>
    <t>Litoria genimaculata</t>
  </si>
  <si>
    <t>Green-eyed Treefrog</t>
  </si>
  <si>
    <t>LITGENI</t>
  </si>
  <si>
    <t>Litoria infrafrenata</t>
  </si>
  <si>
    <t>White-lipped Treefrog</t>
  </si>
  <si>
    <t>LITINFR</t>
  </si>
  <si>
    <t>Litoria jungguy</t>
  </si>
  <si>
    <t>.</t>
  </si>
  <si>
    <t>LITJUNG</t>
  </si>
  <si>
    <t>Litoria lorica</t>
  </si>
  <si>
    <t>Armoured Mistfrog</t>
  </si>
  <si>
    <t>LITLORI</t>
  </si>
  <si>
    <t>Litoria nannotis</t>
  </si>
  <si>
    <t>Waterfall Frog</t>
  </si>
  <si>
    <t>LITNANN</t>
  </si>
  <si>
    <t>Litoria nyakalensis</t>
  </si>
  <si>
    <t>Mountain Mistfrog</t>
  </si>
  <si>
    <t>LITNYAK</t>
  </si>
  <si>
    <t>Litoria revelata</t>
  </si>
  <si>
    <t>Whirring Treefrog</t>
  </si>
  <si>
    <t>LITREVE</t>
  </si>
  <si>
    <t>Litoria rheocola</t>
  </si>
  <si>
    <t>Common Mistfrog</t>
  </si>
  <si>
    <t>LITRHEO</t>
  </si>
  <si>
    <t>Litoria xanthomera</t>
  </si>
  <si>
    <t>Northern Orange-eyed Treefrog</t>
  </si>
  <si>
    <t>LITXANT</t>
  </si>
  <si>
    <t>Mixophyes Carbinensis</t>
  </si>
  <si>
    <t>MIXCARB</t>
  </si>
  <si>
    <t>Mixophyes Coggeri</t>
  </si>
  <si>
    <t>MIXCOGG</t>
  </si>
  <si>
    <t>Mixophyes schevilli</t>
  </si>
  <si>
    <t>Northern Barred Frog</t>
  </si>
  <si>
    <t>MIXSCHE</t>
  </si>
  <si>
    <t>Nyctimystes dayi</t>
  </si>
  <si>
    <t>Australian Lace-lid</t>
  </si>
  <si>
    <t>NYCDAYI</t>
  </si>
  <si>
    <t>Rana daemeli</t>
  </si>
  <si>
    <t>Australian Bullfrog</t>
  </si>
  <si>
    <t>RANDAEM</t>
  </si>
  <si>
    <t>Taudactylus acutirostris</t>
  </si>
  <si>
    <t>Sharp-snouted Dayfrog</t>
  </si>
  <si>
    <t>TAUACUT</t>
  </si>
  <si>
    <t>Taudactylus rheophilus</t>
  </si>
  <si>
    <t>Northern Tinkerfrog</t>
  </si>
  <si>
    <t>TAURHEO</t>
  </si>
  <si>
    <t>MAMM</t>
  </si>
  <si>
    <t>Antechinus adustus</t>
  </si>
  <si>
    <t>Rusty Antechinus</t>
  </si>
  <si>
    <t>ANTADUS</t>
  </si>
  <si>
    <t>Antechinus flavipes</t>
  </si>
  <si>
    <t>Yellow-footed Antechinus</t>
  </si>
  <si>
    <t>ANTFLAV</t>
  </si>
  <si>
    <t>Antechinus godmani</t>
  </si>
  <si>
    <t>Atherton Antechinus</t>
  </si>
  <si>
    <t>ANTGODM</t>
  </si>
  <si>
    <t>Canis lupus dingo</t>
  </si>
  <si>
    <t>Dingo</t>
  </si>
  <si>
    <t>CANLUPU</t>
  </si>
  <si>
    <t>Cercartetus caudatus</t>
  </si>
  <si>
    <t>Long-tailed Pygmy Possum</t>
  </si>
  <si>
    <t>CERCAUD</t>
  </si>
  <si>
    <t>Dactylopsila trivirgata</t>
  </si>
  <si>
    <t>Striped Possum</t>
  </si>
  <si>
    <t>DACTRIV</t>
  </si>
  <si>
    <t>Dasyurus maculatus</t>
  </si>
  <si>
    <t>Spotted-tailed Quoll</t>
  </si>
  <si>
    <t>DASMACU</t>
  </si>
  <si>
    <t>Dendrolagus bennettianus</t>
  </si>
  <si>
    <t>Bennett's Tree-kangaroo</t>
  </si>
  <si>
    <t>DENBENN</t>
  </si>
  <si>
    <t>Dendrolagus lumholtzi</t>
  </si>
  <si>
    <t>Lumholtz's Tree-kangaroo</t>
  </si>
  <si>
    <t>DENLUMH</t>
  </si>
  <si>
    <t>Hemibelideus lemuroides</t>
  </si>
  <si>
    <t>Lemuroid Ringtail Possum</t>
  </si>
  <si>
    <t>HEMLEMU</t>
  </si>
  <si>
    <t>Hypsiprymnodon moschatus</t>
  </si>
  <si>
    <t>Musky Rat-kangaroo</t>
  </si>
  <si>
    <t>HYPMOSC</t>
  </si>
  <si>
    <t>Melomys cervinipes</t>
  </si>
  <si>
    <t>Fawn-footed Melomys</t>
  </si>
  <si>
    <t>MELCERV</t>
  </si>
  <si>
    <t>Murina florium</t>
  </si>
  <si>
    <t>Flute-nosed bat</t>
  </si>
  <si>
    <t>MURFLOR</t>
  </si>
  <si>
    <t>Myotis adversus</t>
  </si>
  <si>
    <t>Large-footed myotis</t>
  </si>
  <si>
    <t>MYOADVE</t>
  </si>
  <si>
    <t>Nyctimene robinsoni</t>
  </si>
  <si>
    <t>Eastern tubenosed bat</t>
  </si>
  <si>
    <t>NYCROBI</t>
  </si>
  <si>
    <t>Perameles nasuta</t>
  </si>
  <si>
    <t>Long-nosed Bandicoot</t>
  </si>
  <si>
    <t>PERNASU</t>
  </si>
  <si>
    <t>Pogonomys mollipilosus</t>
  </si>
  <si>
    <t>Prehensile-tailed Rat</t>
  </si>
  <si>
    <t>POGMOLL</t>
  </si>
  <si>
    <t>Pseudochirops archeri</t>
  </si>
  <si>
    <t>Green Ringtail Possum</t>
  </si>
  <si>
    <t>PSEARCH</t>
  </si>
  <si>
    <t>Pseudochirulus cinereus</t>
  </si>
  <si>
    <t>Daintree River Ringtail Possum</t>
  </si>
  <si>
    <t>PSECINE</t>
  </si>
  <si>
    <t>Pseudochirulus herbertensis</t>
  </si>
  <si>
    <t>Herbert River Ringtail Possum</t>
  </si>
  <si>
    <t>PSEHERB</t>
  </si>
  <si>
    <t>Pteropus alecto</t>
  </si>
  <si>
    <t>Black flying-fox</t>
  </si>
  <si>
    <t>PTEALEC</t>
  </si>
  <si>
    <t>Pteropus conspicillatus</t>
  </si>
  <si>
    <t>Spectacled flying-fox</t>
  </si>
  <si>
    <t>PTECONS</t>
  </si>
  <si>
    <t>Rattus fuscipes</t>
  </si>
  <si>
    <t>Bush Rat</t>
  </si>
  <si>
    <t>RATFUSC</t>
  </si>
  <si>
    <t>Rattus leucopus</t>
  </si>
  <si>
    <t>Cape York Rat</t>
  </si>
  <si>
    <t>RATLEUC</t>
  </si>
  <si>
    <t>Rhinolophus megaphyllus</t>
  </si>
  <si>
    <t>Eastern horseshoe bat</t>
  </si>
  <si>
    <t>RHIMEGA</t>
  </si>
  <si>
    <t>Sminthopsis leucopus</t>
  </si>
  <si>
    <t>White-footed Dunnart</t>
  </si>
  <si>
    <t>SMILEUC</t>
  </si>
  <si>
    <t>Thylogale stigmatica</t>
  </si>
  <si>
    <t>Red-legged Pademelon</t>
  </si>
  <si>
    <t>THYSTIG</t>
  </si>
  <si>
    <t>Trichosurus vulpecula j.</t>
  </si>
  <si>
    <t>Coppery Brushtail Possum</t>
  </si>
  <si>
    <t>TRIJOHN</t>
  </si>
  <si>
    <t>Uromys caudimaculatus</t>
  </si>
  <si>
    <t>Giant White-tailed Rat</t>
  </si>
  <si>
    <t>UROCAUD</t>
  </si>
  <si>
    <t>Uromys hadrourus</t>
  </si>
  <si>
    <t>Masked White-tailed Rat</t>
  </si>
  <si>
    <t>UROHADR</t>
  </si>
  <si>
    <t>MONO</t>
  </si>
  <si>
    <t>Ornithorhynchus anatinus</t>
  </si>
  <si>
    <t>Platypus</t>
  </si>
  <si>
    <t>ORNANAT</t>
  </si>
  <si>
    <t>REPT</t>
  </si>
  <si>
    <t>Boiga irregularis</t>
  </si>
  <si>
    <t>Brown Tree Snake</t>
  </si>
  <si>
    <t>BOIIRRE</t>
  </si>
  <si>
    <t>Cacophis churchilli</t>
  </si>
  <si>
    <t>CACCHUR</t>
  </si>
  <si>
    <t>Carlia rhomboidalis</t>
  </si>
  <si>
    <t>CARRHOM</t>
  </si>
  <si>
    <t>Carlia rubrigularis</t>
  </si>
  <si>
    <t>Northern Red-throated Skink</t>
  </si>
  <si>
    <t>CARRUBR</t>
  </si>
  <si>
    <t>Carphodactylus laevis</t>
  </si>
  <si>
    <t>Chameleon Gecko</t>
  </si>
  <si>
    <t>CARLAEV</t>
  </si>
  <si>
    <t>Coeranoscincus frontalis</t>
  </si>
  <si>
    <t>COEFRON</t>
  </si>
  <si>
    <t>Cryptophis nigrescens</t>
  </si>
  <si>
    <t>Eastern Smalleyed Snake</t>
  </si>
  <si>
    <t>RHINIGR</t>
  </si>
  <si>
    <t>Cyclodomorphus gerrardii</t>
  </si>
  <si>
    <t>Pink-tongued Lizard</t>
  </si>
  <si>
    <t>CYCGERR</t>
  </si>
  <si>
    <t>Demansia psammophis</t>
  </si>
  <si>
    <t>Yellow-faced Whipsnake</t>
  </si>
  <si>
    <t>DEMPSAM</t>
  </si>
  <si>
    <t>Dendrelaphis calligastra</t>
  </si>
  <si>
    <t>Northern Tree Snake</t>
  </si>
  <si>
    <t>DENCALL</t>
  </si>
  <si>
    <t>Dendrelaphis punctulata</t>
  </si>
  <si>
    <t>Common Tree Snake</t>
  </si>
  <si>
    <t>DENPUNC</t>
  </si>
  <si>
    <t>Egernia frerei</t>
  </si>
  <si>
    <t>Major Skink</t>
  </si>
  <si>
    <t>EGEFRER</t>
  </si>
  <si>
    <t>Eulamprus brachysoma</t>
  </si>
  <si>
    <t>EULBRAC</t>
  </si>
  <si>
    <t>Eulamprus frerei</t>
  </si>
  <si>
    <t>EULFRER</t>
  </si>
  <si>
    <t>Eulamprus quoyii</t>
  </si>
  <si>
    <t>Eastern Water Skink</t>
  </si>
  <si>
    <t>EULQUOY</t>
  </si>
  <si>
    <t>Eulamprus tigrinus</t>
  </si>
  <si>
    <t>EULTIGR</t>
  </si>
  <si>
    <t>Furina ornata</t>
  </si>
  <si>
    <t>Orange-naped Snake</t>
  </si>
  <si>
    <t>FURORNA</t>
  </si>
  <si>
    <t>Furina tristis</t>
  </si>
  <si>
    <t>Brown-headed Snake</t>
  </si>
  <si>
    <t>FURTRIS</t>
  </si>
  <si>
    <t>Glaphyromorphus clandestinus</t>
  </si>
  <si>
    <t>Mt Elliot skink</t>
  </si>
  <si>
    <t>GLACLAN</t>
  </si>
  <si>
    <t>Glaphyromorphus fuscicaudis</t>
  </si>
  <si>
    <t>Grey-tailed Skink</t>
  </si>
  <si>
    <t>GLAFUSC</t>
  </si>
  <si>
    <t>Glaphyromorphus mjobergi</t>
  </si>
  <si>
    <t>GLAMJOB</t>
  </si>
  <si>
    <t>Gnypetoscincus queenslandiae</t>
  </si>
  <si>
    <t>Prickly Forest Skink</t>
  </si>
  <si>
    <t>GNYQUEE</t>
  </si>
  <si>
    <t>Hemiaspis signata</t>
  </si>
  <si>
    <t>Black-bellied Swamp Snake</t>
  </si>
  <si>
    <t>HEMSIGN</t>
  </si>
  <si>
    <t>Hypsilurus boydii</t>
  </si>
  <si>
    <t>Boyd's Forest Dragon</t>
  </si>
  <si>
    <t>HYPBOYD</t>
  </si>
  <si>
    <t>Lampropholis coggeri</t>
  </si>
  <si>
    <t>LAMCOGG</t>
  </si>
  <si>
    <t>Lampropholis mirabilis</t>
  </si>
  <si>
    <t>LAMMIRA</t>
  </si>
  <si>
    <t>Lampropholis robertsi</t>
  </si>
  <si>
    <t>LAMROBE</t>
  </si>
  <si>
    <t>Morelia kinghorni</t>
  </si>
  <si>
    <t>Amethystine Python</t>
  </si>
  <si>
    <t>MORKING</t>
  </si>
  <si>
    <t>Morelia spilota</t>
  </si>
  <si>
    <t>Jungle Carpet Python</t>
  </si>
  <si>
    <t>MORSPIL</t>
  </si>
  <si>
    <t>Nactus cheverti</t>
  </si>
  <si>
    <t>NACCHEV</t>
  </si>
  <si>
    <t>Phyllurus amnicola</t>
  </si>
  <si>
    <t>Mt.Elliot Leaf-tail gecko</t>
  </si>
  <si>
    <t>PHYAMNI</t>
  </si>
  <si>
    <t>Phyllurus gulbaru</t>
  </si>
  <si>
    <t>Gulbaru Gecko</t>
  </si>
  <si>
    <t>PHYGULB</t>
  </si>
  <si>
    <t>Physignathus lesueurii</t>
  </si>
  <si>
    <t>Eastern Water Dragon</t>
  </si>
  <si>
    <t>PHYLESU</t>
  </si>
  <si>
    <t>Pseudechis porphyriacus</t>
  </si>
  <si>
    <t>Red-bellied Black Snake</t>
  </si>
  <si>
    <t>PSEPORP</t>
  </si>
  <si>
    <t>Ramphotyphlops polygrammicus</t>
  </si>
  <si>
    <t>RAMPOLY</t>
  </si>
  <si>
    <t>Saltuarius cornutus</t>
  </si>
  <si>
    <t>Northern Leaf-tailed Gecko</t>
  </si>
  <si>
    <t>SALCORN</t>
  </si>
  <si>
    <t>Saproscincus basiliscus</t>
  </si>
  <si>
    <t>SAPBASI</t>
  </si>
  <si>
    <t>Saproscincus czechurai</t>
  </si>
  <si>
    <t>Czechura's Litter Skink</t>
  </si>
  <si>
    <t>SAPCZEC</t>
  </si>
  <si>
    <t>Saproscincus lewisi</t>
  </si>
  <si>
    <t>SAPLEWI</t>
  </si>
  <si>
    <t>Saproscincus tetradactylus</t>
  </si>
  <si>
    <t>Four-toed Litter Skink</t>
  </si>
  <si>
    <t>SAPTETR</t>
  </si>
  <si>
    <t>Stegonotus cucullatus</t>
  </si>
  <si>
    <t>Slaty-grey Snake</t>
  </si>
  <si>
    <t>STECUCU</t>
  </si>
  <si>
    <t>Techmarscincus jigurru</t>
  </si>
  <si>
    <t>Bartle Frere Skink</t>
  </si>
  <si>
    <t>TECJIGU</t>
  </si>
  <si>
    <t>Tropidechis carinatus</t>
  </si>
  <si>
    <t>Rough-scaled Snake</t>
  </si>
  <si>
    <t>TROCARI</t>
  </si>
  <si>
    <t>Tropidonophis mairii</t>
  </si>
  <si>
    <t>Keelback</t>
  </si>
  <si>
    <t>TROMAIR</t>
  </si>
  <si>
    <t>Varanus scalaris</t>
  </si>
  <si>
    <t>Spotted Tree Monitor</t>
  </si>
  <si>
    <t>VARSCAL</t>
  </si>
  <si>
    <t>Varanus varius</t>
  </si>
  <si>
    <t>Lace Monitor</t>
  </si>
  <si>
    <t>VARVARI</t>
  </si>
  <si>
    <t>Vermicella annulata</t>
  </si>
  <si>
    <t>Bandy Bandy</t>
  </si>
  <si>
    <t>VERANNU</t>
  </si>
  <si>
    <t>goodTaxa</t>
  </si>
  <si>
    <t>goodName</t>
  </si>
  <si>
    <t>sppoption</t>
  </si>
  <si>
    <t>typeoption</t>
  </si>
  <si>
    <t>unique typeoption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</si>
</sst>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9"/>
      <color theme="1"/>
      <name val="Menlo 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6"/>
      <color theme="1"/>
      <name val="Menlo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 applyAlignment="1">
      <alignment wrapText="1"/>
    </xf>
    <xf numFmtId="0" fontId="4" fillId="0" borderId="0" xfId="0" quotePrefix="1" applyFont="1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abSelected="1" zoomScale="125" zoomScaleNormal="125" zoomScalePageLayoutView="125" workbookViewId="0">
      <selection activeCell="A2" sqref="A2"/>
    </sheetView>
  </sheetViews>
  <sheetFormatPr baseColWidth="10" defaultRowHeight="15" x14ac:dyDescent="0"/>
  <cols>
    <col min="1" max="1" width="7.5" bestFit="1" customWidth="1"/>
    <col min="2" max="2" width="28" bestFit="1" customWidth="1"/>
    <col min="3" max="3" width="28.5" bestFit="1" customWidth="1"/>
    <col min="4" max="4" width="14.83203125" bestFit="1" customWidth="1"/>
    <col min="5" max="5" width="10.33203125" style="1" bestFit="1" customWidth="1"/>
    <col min="6" max="6" width="55.1640625" style="1" bestFit="1" customWidth="1"/>
    <col min="7" max="7" width="37.83203125" style="1" bestFit="1" customWidth="1"/>
    <col min="8" max="8" width="115.33203125" style="2" bestFit="1" customWidth="1"/>
    <col min="9" max="9" width="97.33203125" style="1" bestFit="1" customWidth="1"/>
    <col min="10" max="11" width="110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1" t="s">
        <v>599</v>
      </c>
      <c r="F1" s="1" t="s">
        <v>600</v>
      </c>
      <c r="G1" s="1" t="s">
        <v>602</v>
      </c>
      <c r="H1" s="2" t="s">
        <v>603</v>
      </c>
      <c r="I1" s="1" t="s">
        <v>601</v>
      </c>
    </row>
    <row r="2" spans="1:9">
      <c r="A2" t="s">
        <v>471</v>
      </c>
      <c r="B2" t="s">
        <v>543</v>
      </c>
      <c r="C2" t="s">
        <v>544</v>
      </c>
      <c r="D2" t="s">
        <v>545</v>
      </c>
      <c r="E2" s="1" t="str">
        <f>CHOOSE(MATCH(A2,{"BIRD","FROG","MAMM","MONO","REPT"},0), "birds", "frogs", "mammals", "monotremes", "reptiles")</f>
        <v>reptiles</v>
      </c>
      <c r="F2" s="1" t="str">
        <f>IF(C2=".",B2,C2&amp;" ("&amp;B2&amp;")")</f>
        <v>Amethystine Python (Morelia kinghorni)</v>
      </c>
      <c r="G2" s="1" t="str">
        <f>"&lt;option value="""&amp;A2&amp;"""&gt;"&amp;E2&amp;"&lt;/option&gt;"</f>
        <v>&lt;option value="REPT"&gt;reptiles&lt;/option&gt;</v>
      </c>
      <c r="H2" s="2" t="str">
        <f>IF(ISERR(FIND(G2,H3)),H3&amp;CHAR(10)&amp;G2,H3)</f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2" s="1" t="str">
        <f>"&lt;option class="""&amp;A2&amp;""" value="""&amp;D2&amp;"""&gt;"&amp;F2&amp;"&lt;/option&gt;"</f>
        <v>&lt;option class="REPT" value="MORKING"&gt;Amethystine Python (Morelia kinghorni)&lt;/option&gt;</v>
      </c>
    </row>
    <row r="3" spans="1:9">
      <c r="A3" t="s">
        <v>284</v>
      </c>
      <c r="B3" t="s">
        <v>339</v>
      </c>
      <c r="C3" t="s">
        <v>340</v>
      </c>
      <c r="D3" t="s">
        <v>341</v>
      </c>
      <c r="E3" s="1" t="str">
        <f>CHOOSE(MATCH(A3,{"BIRD","FROG","MAMM","MONO","REPT"},0), "birds", "frogs", "mammals", "monotremes", "reptiles")</f>
        <v>frogs</v>
      </c>
      <c r="F3" s="1" t="str">
        <f>IF(C3=".",B3,C3&amp;" ("&amp;B3&amp;")")</f>
        <v>Armoured Mistfrog (Litoria lorica)</v>
      </c>
      <c r="G3" s="1" t="str">
        <f>"&lt;option value="""&amp;A3&amp;"""&gt;"&amp;E3&amp;"&lt;/option&gt;"</f>
        <v>&lt;option value="FROG"&gt;frogs&lt;/option&gt;</v>
      </c>
      <c r="H3" s="2" t="str">
        <f t="shared" ref="H3:H66" si="0">IF(ISERR(FIND(G3,H4)),H4&amp;CHAR(10)&amp;G3,H4)</f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3" s="1" t="str">
        <f t="shared" ref="I3:I66" si="1">"&lt;option class="""&amp;A3&amp;""" value="""&amp;D3&amp;"""&gt;"&amp;F3&amp;"&lt;/option&gt;"</f>
        <v>&lt;option class="FROG" value="LITLORI"&gt;Armoured Mistfrog (Litoria lorica)&lt;/option&gt;</v>
      </c>
    </row>
    <row r="4" spans="1:9">
      <c r="A4" t="s">
        <v>376</v>
      </c>
      <c r="B4" t="s">
        <v>383</v>
      </c>
      <c r="C4" t="s">
        <v>384</v>
      </c>
      <c r="D4" t="s">
        <v>385</v>
      </c>
      <c r="E4" s="1" t="str">
        <f>CHOOSE(MATCH(A4,{"BIRD","FROG","MAMM","MONO","REPT"},0), "birds", "frogs", "mammals", "monotremes", "reptiles")</f>
        <v>mammals</v>
      </c>
      <c r="F4" s="1" t="str">
        <f>IF(C4=".",B4,C4&amp;" ("&amp;B4&amp;")")</f>
        <v>Atherton Antechinus (Antechinus godmani)</v>
      </c>
      <c r="G4" s="1" t="str">
        <f>"&lt;option value="""&amp;A4&amp;"""&gt;"&amp;E4&amp;"&lt;/option&gt;"</f>
        <v>&lt;option value="MAMM"&gt;mammals&lt;/option&gt;</v>
      </c>
      <c r="H4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4" s="1" t="str">
        <f t="shared" si="1"/>
        <v>&lt;option class="MAMM" value="ANTGODM"&gt;Atherton Antechinus (Antechinus godmani)&lt;/option&gt;</v>
      </c>
    </row>
    <row r="5" spans="1:9">
      <c r="A5" t="s">
        <v>4</v>
      </c>
      <c r="B5" t="s">
        <v>248</v>
      </c>
      <c r="C5" t="s">
        <v>249</v>
      </c>
      <c r="D5" t="s">
        <v>250</v>
      </c>
      <c r="E5" s="1" t="str">
        <f>CHOOSE(MATCH(A5,{"BIRD","FROG","MAMM","MONO","REPT"},0), "birds", "frogs", "mammals", "monotremes", "reptiles")</f>
        <v>birds</v>
      </c>
      <c r="F5" s="1" t="str">
        <f>IF(C5=".",B5,C5&amp;" ("&amp;B5&amp;")")</f>
        <v>Atherton Scrubwren (Sericornis keri)</v>
      </c>
      <c r="G5" s="1" t="str">
        <f>"&lt;option value="""&amp;A5&amp;"""&gt;"&amp;E5&amp;"&lt;/option&gt;"</f>
        <v>&lt;option value="BIRD"&gt;birds&lt;/option&gt;</v>
      </c>
      <c r="H5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5" s="1" t="str">
        <f t="shared" si="1"/>
        <v>&lt;option class="BIRD" value="ASW"&gt;Atherton Scrubwren (Sericornis keri)&lt;/option&gt;</v>
      </c>
    </row>
    <row r="6" spans="1:9">
      <c r="A6" t="s">
        <v>4</v>
      </c>
      <c r="B6" t="s">
        <v>23</v>
      </c>
      <c r="C6" t="s">
        <v>24</v>
      </c>
      <c r="D6" t="s">
        <v>25</v>
      </c>
      <c r="E6" s="1" t="str">
        <f>CHOOSE(MATCH(A6,{"BIRD","FROG","MAMM","MONO","REPT"},0), "birds", "frogs", "mammals", "monotremes", "reptiles")</f>
        <v>birds</v>
      </c>
      <c r="F6" s="1" t="str">
        <f>IF(C6=".",B6,C6&amp;" ("&amp;B6&amp;")")</f>
        <v>Australian Brush Turkey (Alectura lathami)</v>
      </c>
      <c r="G6" s="1" t="str">
        <f>"&lt;option value="""&amp;A6&amp;"""&gt;"&amp;E6&amp;"&lt;/option&gt;"</f>
        <v>&lt;option value="BIRD"&gt;birds&lt;/option&gt;</v>
      </c>
      <c r="H6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6" s="1" t="str">
        <f t="shared" si="1"/>
        <v>&lt;option class="BIRD" value="ABT"&gt;Australian Brush Turkey (Alectura lathami)&lt;/option&gt;</v>
      </c>
    </row>
    <row r="7" spans="1:9">
      <c r="A7" t="s">
        <v>284</v>
      </c>
      <c r="B7" t="s">
        <v>367</v>
      </c>
      <c r="C7" t="s">
        <v>368</v>
      </c>
      <c r="D7" t="s">
        <v>369</v>
      </c>
      <c r="E7" s="1" t="str">
        <f>CHOOSE(MATCH(A7,{"BIRD","FROG","MAMM","MONO","REPT"},0), "birds", "frogs", "mammals", "monotremes", "reptiles")</f>
        <v>frogs</v>
      </c>
      <c r="F7" s="1" t="str">
        <f>IF(C7=".",B7,C7&amp;" ("&amp;B7&amp;")")</f>
        <v>Australian Bullfrog (Rana daemeli)</v>
      </c>
      <c r="G7" s="1" t="str">
        <f>"&lt;option value="""&amp;A7&amp;"""&gt;"&amp;E7&amp;"&lt;/option&gt;"</f>
        <v>&lt;option value="FROG"&gt;frogs&lt;/option&gt;</v>
      </c>
      <c r="H7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7" s="1" t="str">
        <f t="shared" si="1"/>
        <v>&lt;option class="FROG" value="RANDAEM"&gt;Australian Bullfrog (Rana daemeli)&lt;/option&gt;</v>
      </c>
    </row>
    <row r="8" spans="1:9">
      <c r="A8" t="s">
        <v>4</v>
      </c>
      <c r="B8" t="s">
        <v>26</v>
      </c>
      <c r="C8" t="s">
        <v>27</v>
      </c>
      <c r="D8" t="s">
        <v>28</v>
      </c>
      <c r="E8" s="1" t="str">
        <f>CHOOSE(MATCH(A8,{"BIRD","FROG","MAMM","MONO","REPT"},0), "birds", "frogs", "mammals", "monotremes", "reptiles")</f>
        <v>birds</v>
      </c>
      <c r="F8" s="1" t="str">
        <f>IF(C8=".",B8,C8&amp;" ("&amp;B8&amp;")")</f>
        <v>Australian King Parrot (Alisterus scapularis)</v>
      </c>
      <c r="G8" s="1" t="str">
        <f>"&lt;option value="""&amp;A8&amp;"""&gt;"&amp;E8&amp;"&lt;/option&gt;"</f>
        <v>&lt;option value="BIRD"&gt;birds&lt;/option&gt;</v>
      </c>
      <c r="H8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8" s="1" t="str">
        <f t="shared" si="1"/>
        <v>&lt;option class="BIRD" value="KP"&gt;Australian King Parrot (Alisterus scapularis)&lt;/option&gt;</v>
      </c>
    </row>
    <row r="9" spans="1:9">
      <c r="A9" t="s">
        <v>284</v>
      </c>
      <c r="B9" t="s">
        <v>364</v>
      </c>
      <c r="C9" t="s">
        <v>365</v>
      </c>
      <c r="D9" t="s">
        <v>366</v>
      </c>
      <c r="E9" s="1" t="str">
        <f>CHOOSE(MATCH(A9,{"BIRD","FROG","MAMM","MONO","REPT"},0), "birds", "frogs", "mammals", "monotremes", "reptiles")</f>
        <v>frogs</v>
      </c>
      <c r="F9" s="1" t="str">
        <f>IF(C9=".",B9,C9&amp;" ("&amp;B9&amp;")")</f>
        <v>Australian Lace-lid (Nyctimystes dayi)</v>
      </c>
      <c r="G9" s="1" t="str">
        <f>"&lt;option value="""&amp;A9&amp;"""&gt;"&amp;E9&amp;"&lt;/option&gt;"</f>
        <v>&lt;option value="FROG"&gt;frogs&lt;/option&gt;</v>
      </c>
      <c r="H9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9" s="1" t="str">
        <f t="shared" si="1"/>
        <v>&lt;option class="FROG" value="NYCDAYI"&gt;Australian Lace-lid (Nyctimystes dayi)&lt;/option&gt;</v>
      </c>
    </row>
    <row r="10" spans="1:9">
      <c r="A10" t="s">
        <v>4</v>
      </c>
      <c r="B10" t="s">
        <v>17</v>
      </c>
      <c r="C10" t="s">
        <v>18</v>
      </c>
      <c r="D10" t="s">
        <v>19</v>
      </c>
      <c r="E10" s="1" t="str">
        <f>CHOOSE(MATCH(A10,{"BIRD","FROG","MAMM","MONO","REPT"},0), "birds", "frogs", "mammals", "monotremes", "reptiles")</f>
        <v>birds</v>
      </c>
      <c r="F10" s="1" t="str">
        <f>IF(C10=".",B10,C10&amp;" ("&amp;B10&amp;")")</f>
        <v>Azure Kingfisher (Alcedo azurea)</v>
      </c>
      <c r="G10" s="1" t="str">
        <f>"&lt;option value="""&amp;A10&amp;"""&gt;"&amp;E10&amp;"&lt;/option&gt;"</f>
        <v>&lt;option value="BIRD"&gt;birds&lt;/option&gt;</v>
      </c>
      <c r="H10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0" s="1" t="str">
        <f t="shared" si="1"/>
        <v>&lt;option class="BIRD" value="AZK"&gt;Azure Kingfisher (Alcedo azurea)&lt;/option&gt;</v>
      </c>
    </row>
    <row r="11" spans="1:9">
      <c r="A11" t="s">
        <v>471</v>
      </c>
      <c r="B11" t="s">
        <v>596</v>
      </c>
      <c r="C11" t="s">
        <v>597</v>
      </c>
      <c r="D11" t="s">
        <v>598</v>
      </c>
      <c r="E11" s="1" t="str">
        <f>CHOOSE(MATCH(A11,{"BIRD","FROG","MAMM","MONO","REPT"},0), "birds", "frogs", "mammals", "monotremes", "reptiles")</f>
        <v>reptiles</v>
      </c>
      <c r="F11" s="1" t="str">
        <f>IF(C11=".",B11,C11&amp;" ("&amp;B11&amp;")")</f>
        <v>Bandy Bandy (Vermicella annulata)</v>
      </c>
      <c r="G11" s="1" t="str">
        <f>"&lt;option value="""&amp;A11&amp;"""&gt;"&amp;E11&amp;"&lt;/option&gt;"</f>
        <v>&lt;option value="REPT"&gt;reptiles&lt;/option&gt;</v>
      </c>
      <c r="H11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1" s="1" t="str">
        <f t="shared" si="1"/>
        <v>&lt;option class="REPT" value="VERANNU"&gt;Bandy Bandy (Vermicella annulata)&lt;/option&gt;</v>
      </c>
    </row>
    <row r="12" spans="1:9">
      <c r="A12" t="s">
        <v>4</v>
      </c>
      <c r="B12" t="s">
        <v>77</v>
      </c>
      <c r="C12" t="s">
        <v>78</v>
      </c>
      <c r="D12" t="s">
        <v>79</v>
      </c>
      <c r="E12" s="1" t="str">
        <f>CHOOSE(MATCH(A12,{"BIRD","FROG","MAMM","MONO","REPT"},0), "birds", "frogs", "mammals", "monotremes", "reptiles")</f>
        <v>birds</v>
      </c>
      <c r="F12" s="1" t="str">
        <f>IF(C12=".",B12,C12&amp;" ("&amp;B12&amp;")")</f>
        <v>Barred Cuckoo-Shrike (Coracina lineata)</v>
      </c>
      <c r="G12" s="1" t="str">
        <f>"&lt;option value="""&amp;A12&amp;"""&gt;"&amp;E12&amp;"&lt;/option&gt;"</f>
        <v>&lt;option value="BIRD"&gt;birds&lt;/option&gt;</v>
      </c>
      <c r="H12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2" s="1" t="str">
        <f t="shared" si="1"/>
        <v>&lt;option class="BIRD" value="BCS"&gt;Barred Cuckoo-Shrike (Coracina lineata)&lt;/option&gt;</v>
      </c>
    </row>
    <row r="13" spans="1:9">
      <c r="A13" t="s">
        <v>471</v>
      </c>
      <c r="B13" t="s">
        <v>581</v>
      </c>
      <c r="C13" t="s">
        <v>582</v>
      </c>
      <c r="D13" t="s">
        <v>583</v>
      </c>
      <c r="E13" s="1" t="str">
        <f>CHOOSE(MATCH(A13,{"BIRD","FROG","MAMM","MONO","REPT"},0), "birds", "frogs", "mammals", "monotremes", "reptiles")</f>
        <v>reptiles</v>
      </c>
      <c r="F13" s="1" t="str">
        <f>IF(C13=".",B13,C13&amp;" ("&amp;B13&amp;")")</f>
        <v>Bartle Frere Skink (Techmarscincus jigurru)</v>
      </c>
      <c r="G13" s="1" t="str">
        <f>"&lt;option value="""&amp;A13&amp;"""&gt;"&amp;E13&amp;"&lt;/option&gt;"</f>
        <v>&lt;option value="REPT"&gt;reptiles&lt;/option&gt;</v>
      </c>
      <c r="H13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3" s="1" t="str">
        <f t="shared" si="1"/>
        <v>&lt;option class="REPT" value="TECJIGU"&gt;Bartle Frere Skink (Techmarscincus jigurru)&lt;/option&gt;</v>
      </c>
    </row>
    <row r="14" spans="1:9">
      <c r="A14" t="s">
        <v>4</v>
      </c>
      <c r="B14" t="s">
        <v>278</v>
      </c>
      <c r="C14" t="s">
        <v>279</v>
      </c>
      <c r="D14" t="s">
        <v>280</v>
      </c>
      <c r="E14" s="1" t="str">
        <f>CHOOSE(MATCH(A14,{"BIRD","FROG","MAMM","MONO","REPT"},0), "birds", "frogs", "mammals", "monotremes", "reptiles")</f>
        <v>birds</v>
      </c>
      <c r="F14" s="1" t="str">
        <f>IF(C14=".",B14,C14&amp;" ("&amp;B14&amp;")")</f>
        <v>Bassian Thrush (Zoothera lunulata)</v>
      </c>
      <c r="G14" s="1" t="str">
        <f>"&lt;option value="""&amp;A14&amp;"""&gt;"&amp;E14&amp;"&lt;/option&gt;"</f>
        <v>&lt;option value="BIRD"&gt;birds&lt;/option&gt;</v>
      </c>
      <c r="H14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4" s="1" t="str">
        <f t="shared" si="1"/>
        <v>&lt;option class="BIRD" value="BASTH"&gt;Bassian Thrush (Zoothera lunulata)&lt;/option&gt;</v>
      </c>
    </row>
    <row r="15" spans="1:9">
      <c r="A15" t="s">
        <v>284</v>
      </c>
      <c r="B15" t="s">
        <v>300</v>
      </c>
      <c r="C15" t="s">
        <v>301</v>
      </c>
      <c r="D15" t="s">
        <v>302</v>
      </c>
      <c r="E15" s="1" t="str">
        <f>CHOOSE(MATCH(A15,{"BIRD","FROG","MAMM","MONO","REPT"},0), "birds", "frogs", "mammals", "monotremes", "reptiles")</f>
        <v>frogs</v>
      </c>
      <c r="F15" s="1" t="str">
        <f>IF(C15=".",B15,C15&amp;" ("&amp;B15&amp;")")</f>
        <v>Beautiful Nursery-Frog (Cophixalus concinnus)</v>
      </c>
      <c r="G15" s="1" t="str">
        <f>"&lt;option value="""&amp;A15&amp;"""&gt;"&amp;E15&amp;"&lt;/option&gt;"</f>
        <v>&lt;option value="FROG"&gt;frogs&lt;/option&gt;</v>
      </c>
      <c r="H15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5" s="1" t="str">
        <f t="shared" si="1"/>
        <v>&lt;option class="FROG" value="COPCONC"&gt;Beautiful Nursery-Frog (Cophixalus concinnus)&lt;/option&gt;</v>
      </c>
    </row>
    <row r="16" spans="1:9">
      <c r="A16" t="s">
        <v>376</v>
      </c>
      <c r="B16" t="s">
        <v>398</v>
      </c>
      <c r="C16" t="s">
        <v>399</v>
      </c>
      <c r="D16" t="s">
        <v>400</v>
      </c>
      <c r="E16" s="1" t="str">
        <f>CHOOSE(MATCH(A16,{"BIRD","FROG","MAMM","MONO","REPT"},0), "birds", "frogs", "mammals", "monotremes", "reptiles")</f>
        <v>mammals</v>
      </c>
      <c r="F16" s="1" t="str">
        <f>IF(C16=".",B16,C16&amp;" ("&amp;B16&amp;")")</f>
        <v>Bennett's Tree-kangaroo (Dendrolagus bennettianus)</v>
      </c>
      <c r="G16" s="1" t="str">
        <f>"&lt;option value="""&amp;A16&amp;"""&gt;"&amp;E16&amp;"&lt;/option&gt;"</f>
        <v>&lt;option value="MAMM"&gt;mammals&lt;/option&gt;</v>
      </c>
      <c r="H16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6" s="1" t="str">
        <f t="shared" si="1"/>
        <v>&lt;option class="MAMM" value="DENBENN"&gt;Bennett's Tree-kangaroo (Dendrolagus bennettianus)&lt;/option&gt;</v>
      </c>
    </row>
    <row r="17" spans="1:9">
      <c r="A17" t="s">
        <v>4</v>
      </c>
      <c r="B17" t="s">
        <v>83</v>
      </c>
      <c r="C17" t="s">
        <v>84</v>
      </c>
      <c r="D17" t="s">
        <v>85</v>
      </c>
      <c r="E17" s="1" t="str">
        <f>CHOOSE(MATCH(A17,{"BIRD","FROG","MAMM","MONO","REPT"},0), "birds", "frogs", "mammals", "monotremes", "reptiles")</f>
        <v>birds</v>
      </c>
      <c r="F17" s="1" t="str">
        <f>IF(C17=".",B17,C17&amp;" ("&amp;B17&amp;")")</f>
        <v>Black Butcherbird (Cracticus quoyi)</v>
      </c>
      <c r="G17" s="1" t="str">
        <f>"&lt;option value="""&amp;A17&amp;"""&gt;"&amp;E17&amp;"&lt;/option&gt;"</f>
        <v>&lt;option value="BIRD"&gt;birds&lt;/option&gt;</v>
      </c>
      <c r="H17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7" s="1" t="str">
        <f t="shared" si="1"/>
        <v>&lt;option class="BIRD" value="BBUT"&gt;Black Butcherbird (Cracticus quoyi)&lt;/option&gt;</v>
      </c>
    </row>
    <row r="18" spans="1:9">
      <c r="A18" t="s">
        <v>376</v>
      </c>
      <c r="B18" t="s">
        <v>437</v>
      </c>
      <c r="C18" t="s">
        <v>438</v>
      </c>
      <c r="D18" t="s">
        <v>439</v>
      </c>
      <c r="E18" s="1" t="str">
        <f>CHOOSE(MATCH(A18,{"BIRD","FROG","MAMM","MONO","REPT"},0), "birds", "frogs", "mammals", "monotremes", "reptiles")</f>
        <v>mammals</v>
      </c>
      <c r="F18" s="1" t="str">
        <f>IF(C18=".",B18,C18&amp;" ("&amp;B18&amp;")")</f>
        <v>Black flying-fox (Pteropus alecto)</v>
      </c>
      <c r="G18" s="1" t="str">
        <f>"&lt;option value="""&amp;A18&amp;"""&gt;"&amp;E18&amp;"&lt;/option&gt;"</f>
        <v>&lt;option value="MAMM"&gt;mammals&lt;/option&gt;</v>
      </c>
      <c r="H18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8" s="1" t="str">
        <f t="shared" si="1"/>
        <v>&lt;option class="MAMM" value="PTEALEC"&gt;Black flying-fox (Pteropus alecto)&lt;/option&gt;</v>
      </c>
    </row>
    <row r="19" spans="1:9">
      <c r="A19" t="s">
        <v>471</v>
      </c>
      <c r="B19" t="s">
        <v>531</v>
      </c>
      <c r="C19" t="s">
        <v>532</v>
      </c>
      <c r="D19" t="s">
        <v>533</v>
      </c>
      <c r="E19" s="1" t="str">
        <f>CHOOSE(MATCH(A19,{"BIRD","FROG","MAMM","MONO","REPT"},0), "birds", "frogs", "mammals", "monotremes", "reptiles")</f>
        <v>reptiles</v>
      </c>
      <c r="F19" s="1" t="str">
        <f>IF(C19=".",B19,C19&amp;" ("&amp;B19&amp;")")</f>
        <v>Black-bellied Swamp Snake (Hemiaspis signata)</v>
      </c>
      <c r="G19" s="1" t="str">
        <f>"&lt;option value="""&amp;A19&amp;"""&gt;"&amp;E19&amp;"&lt;/option&gt;"</f>
        <v>&lt;option value="REPT"&gt;reptiles&lt;/option&gt;</v>
      </c>
      <c r="H19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9" s="1" t="str">
        <f t="shared" si="1"/>
        <v>&lt;option class="REPT" value="HEMSIGN"&gt;Black-bellied Swamp Snake (Hemiaspis signata)&lt;/option&gt;</v>
      </c>
    </row>
    <row r="20" spans="1:9">
      <c r="A20" t="s">
        <v>4</v>
      </c>
      <c r="B20" t="s">
        <v>155</v>
      </c>
      <c r="C20" t="s">
        <v>156</v>
      </c>
      <c r="D20" t="s">
        <v>157</v>
      </c>
      <c r="E20" s="1" t="str">
        <f>CHOOSE(MATCH(A20,{"BIRD","FROG","MAMM","MONO","REPT"},0), "birds", "frogs", "mammals", "monotremes", "reptiles")</f>
        <v>birds</v>
      </c>
      <c r="F20" s="1" t="str">
        <f>IF(C20=".",B20,C20&amp;" ("&amp;B20&amp;")")</f>
        <v>Black-faced Monarch (Monarcha melanopsis)</v>
      </c>
      <c r="G20" s="1" t="str">
        <f>"&lt;option value="""&amp;A20&amp;"""&gt;"&amp;E20&amp;"&lt;/option&gt;"</f>
        <v>&lt;option value="BIRD"&gt;birds&lt;/option&gt;</v>
      </c>
      <c r="H20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20" s="1" t="str">
        <f t="shared" si="1"/>
        <v>&lt;option class="BIRD" value="BFMON"&gt;Black-faced Monarch (Monarcha melanopsis)&lt;/option&gt;</v>
      </c>
    </row>
    <row r="21" spans="1:9">
      <c r="A21" t="s">
        <v>284</v>
      </c>
      <c r="B21" t="s">
        <v>303</v>
      </c>
      <c r="C21" t="s">
        <v>304</v>
      </c>
      <c r="D21" t="s">
        <v>305</v>
      </c>
      <c r="E21" s="1" t="str">
        <f>CHOOSE(MATCH(A21,{"BIRD","FROG","MAMM","MONO","REPT"},0), "birds", "frogs", "mammals", "monotremes", "reptiles")</f>
        <v>frogs</v>
      </c>
      <c r="F21" s="1" t="str">
        <f>IF(C21=".",B21,C21&amp;" ("&amp;B21&amp;")")</f>
        <v>Bloomfield Nursery-Frog (Cophixalus exiguus)</v>
      </c>
      <c r="G21" s="1" t="str">
        <f>"&lt;option value="""&amp;A21&amp;"""&gt;"&amp;E21&amp;"&lt;/option&gt;"</f>
        <v>&lt;option value="FROG"&gt;frogs&lt;/option&gt;</v>
      </c>
      <c r="H21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21" s="1" t="str">
        <f t="shared" si="1"/>
        <v>&lt;option class="FROG" value="COPEXIG"&gt;Bloomfield Nursery-Frog (Cophixalus exiguus)&lt;/option&gt;</v>
      </c>
    </row>
    <row r="22" spans="1:9">
      <c r="A22" t="s">
        <v>4</v>
      </c>
      <c r="B22" t="s">
        <v>101</v>
      </c>
      <c r="C22" t="s">
        <v>102</v>
      </c>
      <c r="D22" t="s">
        <v>103</v>
      </c>
      <c r="E22" s="1" t="str">
        <f>CHOOSE(MATCH(A22,{"BIRD","FROG","MAMM","MONO","REPT"},0), "birds", "frogs", "mammals", "monotremes", "reptiles")</f>
        <v>birds</v>
      </c>
      <c r="F22" s="1" t="str">
        <f>IF(C22=".",B22,C22&amp;" ("&amp;B22&amp;")")</f>
        <v>Blue-faced Parrot-Finch (Erythrura trichroa)</v>
      </c>
      <c r="G22" s="1" t="str">
        <f>"&lt;option value="""&amp;A22&amp;"""&gt;"&amp;E22&amp;"&lt;/option&gt;"</f>
        <v>&lt;option value="BIRD"&gt;birds&lt;/option&gt;</v>
      </c>
      <c r="H22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22" s="1" t="str">
        <f t="shared" si="1"/>
        <v>&lt;option class="BIRD" value="BFPF"&gt;Blue-faced Parrot-Finch (Erythrura trichroa)&lt;/option&gt;</v>
      </c>
    </row>
    <row r="23" spans="1:9">
      <c r="A23" t="s">
        <v>4</v>
      </c>
      <c r="B23" t="s">
        <v>68</v>
      </c>
      <c r="C23" t="s">
        <v>69</v>
      </c>
      <c r="D23" t="s">
        <v>70</v>
      </c>
      <c r="E23" s="1" t="str">
        <f>CHOOSE(MATCH(A23,{"BIRD","FROG","MAMM","MONO","REPT"},0), "birds", "frogs", "mammals", "monotremes", "reptiles")</f>
        <v>birds</v>
      </c>
      <c r="F23" s="1" t="str">
        <f>IF(C23=".",B23,C23&amp;" ("&amp;B23&amp;")")</f>
        <v>Bowers Shrike-Thrush (Colluricincla boweri)</v>
      </c>
      <c r="G23" s="1" t="str">
        <f>"&lt;option value="""&amp;A23&amp;"""&gt;"&amp;E23&amp;"&lt;/option&gt;"</f>
        <v>&lt;option value="BIRD"&gt;birds&lt;/option&gt;</v>
      </c>
      <c r="H23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23" s="1" t="str">
        <f t="shared" si="1"/>
        <v>&lt;option class="BIRD" value="BST"&gt;Bowers Shrike-Thrush (Colluricincla boweri)&lt;/option&gt;</v>
      </c>
    </row>
    <row r="24" spans="1:9">
      <c r="A24" t="s">
        <v>471</v>
      </c>
      <c r="B24" t="s">
        <v>534</v>
      </c>
      <c r="C24" t="s">
        <v>535</v>
      </c>
      <c r="D24" t="s">
        <v>536</v>
      </c>
      <c r="E24" s="1" t="str">
        <f>CHOOSE(MATCH(A24,{"BIRD","FROG","MAMM","MONO","REPT"},0), "birds", "frogs", "mammals", "monotremes", "reptiles")</f>
        <v>reptiles</v>
      </c>
      <c r="F24" s="1" t="str">
        <f>IF(C24=".",B24,C24&amp;" ("&amp;B24&amp;")")</f>
        <v>Boyd's Forest Dragon (Hypsilurus boydii)</v>
      </c>
      <c r="G24" s="1" t="str">
        <f>"&lt;option value="""&amp;A24&amp;"""&gt;"&amp;E24&amp;"&lt;/option&gt;"</f>
        <v>&lt;option value="REPT"&gt;reptiles&lt;/option&gt;</v>
      </c>
      <c r="H24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24" s="1" t="str">
        <f t="shared" si="1"/>
        <v>&lt;option class="REPT" value="HYPBOYD"&gt;Boyd's Forest Dragon (Hypsilurus boydii)&lt;/option&gt;</v>
      </c>
    </row>
    <row r="25" spans="1:9">
      <c r="A25" t="s">
        <v>4</v>
      </c>
      <c r="B25" t="s">
        <v>125</v>
      </c>
      <c r="C25" t="s">
        <v>126</v>
      </c>
      <c r="D25" t="s">
        <v>127</v>
      </c>
      <c r="E25" s="1" t="str">
        <f>CHOOSE(MATCH(A25,{"BIRD","FROG","MAMM","MONO","REPT"},0), "birds", "frogs", "mammals", "monotremes", "reptiles")</f>
        <v>birds</v>
      </c>
      <c r="F25" s="1" t="str">
        <f>IF(C25=".",B25,C25&amp;" ("&amp;B25&amp;")")</f>
        <v>Bridled Honeyeater (Lichenostomus frenatus)</v>
      </c>
      <c r="G25" s="1" t="str">
        <f>"&lt;option value="""&amp;A25&amp;"""&gt;"&amp;E25&amp;"&lt;/option&gt;"</f>
        <v>&lt;option value="BIRD"&gt;birds&lt;/option&gt;</v>
      </c>
      <c r="H25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25" s="1" t="str">
        <f t="shared" si="1"/>
        <v>&lt;option class="BIRD" value="BHE"&gt;Bridled Honeyeater (Lichenostomus frenatus)&lt;/option&gt;</v>
      </c>
    </row>
    <row r="26" spans="1:9">
      <c r="A26" t="s">
        <v>4</v>
      </c>
      <c r="B26" t="s">
        <v>134</v>
      </c>
      <c r="C26" t="s">
        <v>135</v>
      </c>
      <c r="D26" t="s">
        <v>136</v>
      </c>
      <c r="E26" s="1" t="str">
        <f>CHOOSE(MATCH(A26,{"BIRD","FROG","MAMM","MONO","REPT"},0), "birds", "frogs", "mammals", "monotremes", "reptiles")</f>
        <v>birds</v>
      </c>
      <c r="F26" s="1" t="str">
        <f>IF(C26=".",B26,C26&amp;" ("&amp;B26&amp;")")</f>
        <v>Brown Cuckoo-Dove (Macropygia amboinensis)</v>
      </c>
      <c r="G26" s="1" t="str">
        <f>"&lt;option value="""&amp;A26&amp;"""&gt;"&amp;E26&amp;"&lt;/option&gt;"</f>
        <v>&lt;option value="BIRD"&gt;birds&lt;/option&gt;</v>
      </c>
      <c r="H26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26" s="1" t="str">
        <f t="shared" si="1"/>
        <v>&lt;option class="BIRD" value="BPIG"&gt;Brown Cuckoo-Dove (Macropygia amboinensis)&lt;/option&gt;</v>
      </c>
    </row>
    <row r="27" spans="1:9">
      <c r="A27" t="s">
        <v>4</v>
      </c>
      <c r="B27" t="s">
        <v>110</v>
      </c>
      <c r="C27" t="s">
        <v>111</v>
      </c>
      <c r="D27" t="s">
        <v>112</v>
      </c>
      <c r="E27" s="1" t="str">
        <f>CHOOSE(MATCH(A27,{"BIRD","FROG","MAMM","MONO","REPT"},0), "birds", "frogs", "mammals", "monotremes", "reptiles")</f>
        <v>birds</v>
      </c>
      <c r="F27" s="1" t="str">
        <f>IF(C27=".",B27,C27&amp;" ("&amp;B27&amp;")")</f>
        <v>Brown Gerygone (Gerygone mouki)</v>
      </c>
      <c r="G27" s="1" t="str">
        <f>"&lt;option value="""&amp;A27&amp;"""&gt;"&amp;E27&amp;"&lt;/option&gt;"</f>
        <v>&lt;option value="BIRD"&gt;birds&lt;/option&gt;</v>
      </c>
      <c r="H27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27" s="1" t="str">
        <f t="shared" si="1"/>
        <v>&lt;option class="BIRD" value="BGER"&gt;Brown Gerygone (Gerygone mouki)&lt;/option&gt;</v>
      </c>
    </row>
    <row r="28" spans="1:9">
      <c r="A28" t="s">
        <v>471</v>
      </c>
      <c r="B28" t="s">
        <v>472</v>
      </c>
      <c r="C28" t="s">
        <v>473</v>
      </c>
      <c r="D28" t="s">
        <v>474</v>
      </c>
      <c r="E28" s="1" t="str">
        <f>CHOOSE(MATCH(A28,{"BIRD","FROG","MAMM","MONO","REPT"},0), "birds", "frogs", "mammals", "monotremes", "reptiles")</f>
        <v>reptiles</v>
      </c>
      <c r="F28" s="1" t="str">
        <f>IF(C28=".",B28,C28&amp;" ("&amp;B28&amp;")")</f>
        <v>Brown Tree Snake (Boiga irregularis)</v>
      </c>
      <c r="G28" s="1" t="str">
        <f>"&lt;option value="""&amp;A28&amp;"""&gt;"&amp;E28&amp;"&lt;/option&gt;"</f>
        <v>&lt;option value="REPT"&gt;reptiles&lt;/option&gt;</v>
      </c>
      <c r="H28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28" s="1" t="str">
        <f t="shared" si="1"/>
        <v>&lt;option class="REPT" value="BOIIRRE"&gt;Brown Tree Snake (Boiga irregularis)&lt;/option&gt;</v>
      </c>
    </row>
    <row r="29" spans="1:9">
      <c r="A29" t="s">
        <v>471</v>
      </c>
      <c r="B29" t="s">
        <v>517</v>
      </c>
      <c r="C29" t="s">
        <v>518</v>
      </c>
      <c r="D29" t="s">
        <v>519</v>
      </c>
      <c r="E29" s="1" t="str">
        <f>CHOOSE(MATCH(A29,{"BIRD","FROG","MAMM","MONO","REPT"},0), "birds", "frogs", "mammals", "monotremes", "reptiles")</f>
        <v>reptiles</v>
      </c>
      <c r="F29" s="1" t="str">
        <f>IF(C29=".",B29,C29&amp;" ("&amp;B29&amp;")")</f>
        <v>Brown-headed Snake (Furina tristis)</v>
      </c>
      <c r="G29" s="1" t="str">
        <f>"&lt;option value="""&amp;A29&amp;"""&gt;"&amp;E29&amp;"&lt;/option&gt;"</f>
        <v>&lt;option value="REPT"&gt;reptiles&lt;/option&gt;</v>
      </c>
      <c r="H29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29" s="1" t="str">
        <f t="shared" si="1"/>
        <v>&lt;option class="REPT" value="FURTRIS"&gt;Brown-headed Snake (Furina tristis)&lt;/option&gt;</v>
      </c>
    </row>
    <row r="30" spans="1:9">
      <c r="A30" t="s">
        <v>4</v>
      </c>
      <c r="B30" t="s">
        <v>47</v>
      </c>
      <c r="C30" t="s">
        <v>48</v>
      </c>
      <c r="D30" t="s">
        <v>49</v>
      </c>
      <c r="E30" s="1" t="str">
        <f>CHOOSE(MATCH(A30,{"BIRD","FROG","MAMM","MONO","REPT"},0), "birds", "frogs", "mammals", "monotremes", "reptiles")</f>
        <v>birds</v>
      </c>
      <c r="F30" s="1" t="str">
        <f>IF(C30=".",B30,C30&amp;" ("&amp;B30&amp;")")</f>
        <v>Brush Cuckoo (Cacomantis variolosus)</v>
      </c>
      <c r="G30" s="1" t="str">
        <f>"&lt;option value="""&amp;A30&amp;"""&gt;"&amp;E30&amp;"&lt;/option&gt;"</f>
        <v>&lt;option value="BIRD"&gt;birds&lt;/option&gt;</v>
      </c>
      <c r="H30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30" s="1" t="str">
        <f t="shared" si="1"/>
        <v>&lt;option class="BIRD" value="BCUC"&gt;Brush Cuckoo (Cacomantis variolosus)&lt;/option&gt;</v>
      </c>
    </row>
    <row r="31" spans="1:9">
      <c r="A31" t="s">
        <v>4</v>
      </c>
      <c r="B31" t="s">
        <v>260</v>
      </c>
      <c r="C31" t="s">
        <v>261</v>
      </c>
      <c r="D31" t="s">
        <v>262</v>
      </c>
      <c r="E31" s="1" t="str">
        <f>CHOOSE(MATCH(A31,{"BIRD","FROG","MAMM","MONO","REPT"},0), "birds", "frogs", "mammals", "monotremes", "reptiles")</f>
        <v>birds</v>
      </c>
      <c r="F31" s="1" t="str">
        <f>IF(C31=".",B31,C31&amp;" ("&amp;B31&amp;")")</f>
        <v>Buff-breasted Paradise-Kingfisher (Tanysiptera sylvia)</v>
      </c>
      <c r="G31" s="1" t="str">
        <f>"&lt;option value="""&amp;A31&amp;"""&gt;"&amp;E31&amp;"&lt;/option&gt;"</f>
        <v>&lt;option value="BIRD"&gt;birds&lt;/option&gt;</v>
      </c>
      <c r="H31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31" s="1" t="str">
        <f t="shared" si="1"/>
        <v>&lt;option class="BIRD" value="BBPK"&gt;Buff-breasted Paradise-Kingfisher (Tanysiptera sylvia)&lt;/option&gt;</v>
      </c>
    </row>
    <row r="32" spans="1:9">
      <c r="A32" t="s">
        <v>376</v>
      </c>
      <c r="B32" t="s">
        <v>443</v>
      </c>
      <c r="C32" t="s">
        <v>444</v>
      </c>
      <c r="D32" t="s">
        <v>445</v>
      </c>
      <c r="E32" s="1" t="str">
        <f>CHOOSE(MATCH(A32,{"BIRD","FROG","MAMM","MONO","REPT"},0), "birds", "frogs", "mammals", "monotremes", "reptiles")</f>
        <v>mammals</v>
      </c>
      <c r="F32" s="1" t="str">
        <f>IF(C32=".",B32,C32&amp;" ("&amp;B32&amp;")")</f>
        <v>Bush Rat (Rattus fuscipes)</v>
      </c>
      <c r="G32" s="1" t="str">
        <f>"&lt;option value="""&amp;A32&amp;"""&gt;"&amp;E32&amp;"&lt;/option&gt;"</f>
        <v>&lt;option value="MAMM"&gt;mammals&lt;/option&gt;</v>
      </c>
      <c r="H32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32" s="1" t="str">
        <f t="shared" si="1"/>
        <v>&lt;option class="MAMM" value="RATFUSC"&gt;Bush Rat (Rattus fuscipes)&lt;/option&gt;</v>
      </c>
    </row>
    <row r="33" spans="1:9">
      <c r="A33" t="s">
        <v>284</v>
      </c>
      <c r="B33" t="s">
        <v>309</v>
      </c>
      <c r="C33" t="s">
        <v>310</v>
      </c>
      <c r="D33" t="s">
        <v>311</v>
      </c>
      <c r="E33" s="1" t="str">
        <f>CHOOSE(MATCH(A33,{"BIRD","FROG","MAMM","MONO","REPT"},0), "birds", "frogs", "mammals", "monotremes", "reptiles")</f>
        <v>frogs</v>
      </c>
      <c r="F33" s="1" t="str">
        <f>IF(C33=".",B33,C33&amp;" ("&amp;B33&amp;")")</f>
        <v>Buzzing Nursery-Frog (Cophixalus infacetus)</v>
      </c>
      <c r="G33" s="1" t="str">
        <f>"&lt;option value="""&amp;A33&amp;"""&gt;"&amp;E33&amp;"&lt;/option&gt;"</f>
        <v>&lt;option value="FROG"&gt;frogs&lt;/option&gt;</v>
      </c>
      <c r="H33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33" s="1" t="str">
        <f t="shared" si="1"/>
        <v>&lt;option class="FROG" value="COPINFA"&gt;Buzzing Nursery-Frog (Cophixalus infacetus)&lt;/option&gt;</v>
      </c>
    </row>
    <row r="34" spans="1:9">
      <c r="A34" t="s">
        <v>471</v>
      </c>
      <c r="B34" t="s">
        <v>475</v>
      </c>
      <c r="C34" t="s">
        <v>337</v>
      </c>
      <c r="D34" t="s">
        <v>476</v>
      </c>
      <c r="E34" s="1" t="str">
        <f>CHOOSE(MATCH(A34,{"BIRD","FROG","MAMM","MONO","REPT"},0), "birds", "frogs", "mammals", "monotremes", "reptiles")</f>
        <v>reptiles</v>
      </c>
      <c r="F34" s="1" t="str">
        <f>IF(C34=".",B34,C34&amp;" ("&amp;B34&amp;")")</f>
        <v>Cacophis churchilli</v>
      </c>
      <c r="G34" s="1" t="str">
        <f>"&lt;option value="""&amp;A34&amp;"""&gt;"&amp;E34&amp;"&lt;/option&gt;"</f>
        <v>&lt;option value="REPT"&gt;reptiles&lt;/option&gt;</v>
      </c>
      <c r="H34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34" s="1" t="str">
        <f t="shared" si="1"/>
        <v>&lt;option class="REPT" value="CACCHUR"&gt;Cacophis churchilli&lt;/option&gt;</v>
      </c>
    </row>
    <row r="35" spans="1:9">
      <c r="A35" t="s">
        <v>376</v>
      </c>
      <c r="B35" t="s">
        <v>446</v>
      </c>
      <c r="C35" t="s">
        <v>447</v>
      </c>
      <c r="D35" t="s">
        <v>448</v>
      </c>
      <c r="E35" s="1" t="str">
        <f>CHOOSE(MATCH(A35,{"BIRD","FROG","MAMM","MONO","REPT"},0), "birds", "frogs", "mammals", "monotremes", "reptiles")</f>
        <v>mammals</v>
      </c>
      <c r="F35" s="1" t="str">
        <f>IF(C35=".",B35,C35&amp;" ("&amp;B35&amp;")")</f>
        <v>Cape York Rat (Rattus leucopus)</v>
      </c>
      <c r="G35" s="1" t="str">
        <f>"&lt;option value="""&amp;A35&amp;"""&gt;"&amp;E35&amp;"&lt;/option&gt;"</f>
        <v>&lt;option value="MAMM"&gt;mammals&lt;/option&gt;</v>
      </c>
      <c r="H35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35" s="1" t="str">
        <f t="shared" si="1"/>
        <v>&lt;option class="MAMM" value="RATLEUC"&gt;Cape York Rat (Rattus leucopus)&lt;/option&gt;</v>
      </c>
    </row>
    <row r="36" spans="1:9">
      <c r="A36" t="s">
        <v>471</v>
      </c>
      <c r="B36" t="s">
        <v>477</v>
      </c>
      <c r="C36" t="s">
        <v>337</v>
      </c>
      <c r="D36" t="s">
        <v>478</v>
      </c>
      <c r="E36" s="1" t="str">
        <f>CHOOSE(MATCH(A36,{"BIRD","FROG","MAMM","MONO","REPT"},0), "birds", "frogs", "mammals", "monotremes", "reptiles")</f>
        <v>reptiles</v>
      </c>
      <c r="F36" s="1" t="str">
        <f>IF(C36=".",B36,C36&amp;" ("&amp;B36&amp;")")</f>
        <v>Carlia rhomboidalis</v>
      </c>
      <c r="G36" s="1" t="str">
        <f>"&lt;option value="""&amp;A36&amp;"""&gt;"&amp;E36&amp;"&lt;/option&gt;"</f>
        <v>&lt;option value="REPT"&gt;reptiles&lt;/option&gt;</v>
      </c>
      <c r="H36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36" s="1" t="str">
        <f t="shared" si="1"/>
        <v>&lt;option class="REPT" value="CARRHOM"&gt;Carlia rhomboidalis&lt;/option&gt;</v>
      </c>
    </row>
    <row r="37" spans="1:9">
      <c r="A37" t="s">
        <v>471</v>
      </c>
      <c r="B37" t="s">
        <v>482</v>
      </c>
      <c r="C37" t="s">
        <v>483</v>
      </c>
      <c r="D37" t="s">
        <v>484</v>
      </c>
      <c r="E37" s="1" t="str">
        <f>CHOOSE(MATCH(A37,{"BIRD","FROG","MAMM","MONO","REPT"},0), "birds", "frogs", "mammals", "monotremes", "reptiles")</f>
        <v>reptiles</v>
      </c>
      <c r="F37" s="1" t="str">
        <f>IF(C37=".",B37,C37&amp;" ("&amp;B37&amp;")")</f>
        <v>Chameleon Gecko (Carphodactylus laevis)</v>
      </c>
      <c r="G37" s="1" t="str">
        <f>"&lt;option value="""&amp;A37&amp;"""&gt;"&amp;E37&amp;"&lt;/option&gt;"</f>
        <v>&lt;option value="REPT"&gt;reptiles&lt;/option&gt;</v>
      </c>
      <c r="H37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37" s="1" t="str">
        <f t="shared" si="1"/>
        <v>&lt;option class="REPT" value="CARLAEV"&gt;Chameleon Gecko (Carphodactylus laevis)&lt;/option&gt;</v>
      </c>
    </row>
    <row r="38" spans="1:9">
      <c r="A38" t="s">
        <v>4</v>
      </c>
      <c r="B38" t="s">
        <v>239</v>
      </c>
      <c r="C38" t="s">
        <v>240</v>
      </c>
      <c r="D38" t="s">
        <v>241</v>
      </c>
      <c r="E38" s="1" t="str">
        <f>CHOOSE(MATCH(A38,{"BIRD","FROG","MAMM","MONO","REPT"},0), "birds", "frogs", "mammals", "monotremes", "reptiles")</f>
        <v>birds</v>
      </c>
      <c r="F38" s="1" t="str">
        <f>IF(C38=".",B38,C38&amp;" ("&amp;B38&amp;")")</f>
        <v>Channel-billed Cuckoo (Scythrops novaehollandiae)</v>
      </c>
      <c r="G38" s="1" t="str">
        <f>"&lt;option value="""&amp;A38&amp;"""&gt;"&amp;E38&amp;"&lt;/option&gt;"</f>
        <v>&lt;option value="BIRD"&gt;birds&lt;/option&gt;</v>
      </c>
      <c r="H38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38" s="1" t="str">
        <f t="shared" si="1"/>
        <v>&lt;option class="BIRD" value="CBILCUC"&gt;Channel-billed Cuckoo (Scythrops novaehollandiae)&lt;/option&gt;</v>
      </c>
    </row>
    <row r="39" spans="1:9">
      <c r="A39" t="s">
        <v>4</v>
      </c>
      <c r="B39" t="s">
        <v>41</v>
      </c>
      <c r="C39" t="s">
        <v>42</v>
      </c>
      <c r="D39" t="s">
        <v>43</v>
      </c>
      <c r="E39" s="1" t="str">
        <f>CHOOSE(MATCH(A39,{"BIRD","FROG","MAMM","MONO","REPT"},0), "birds", "frogs", "mammals", "monotremes", "reptiles")</f>
        <v>birds</v>
      </c>
      <c r="F39" s="1" t="str">
        <f>IF(C39=".",B39,C39&amp;" ("&amp;B39&amp;")")</f>
        <v>Chestnut-breasted Cuckoo (Cacomantis castaneiventris)</v>
      </c>
      <c r="G39" s="1" t="str">
        <f>"&lt;option value="""&amp;A39&amp;"""&gt;"&amp;E39&amp;"&lt;/option&gt;"</f>
        <v>&lt;option value="BIRD"&gt;birds&lt;/option&gt;</v>
      </c>
      <c r="H39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39" s="1" t="str">
        <f t="shared" si="1"/>
        <v>&lt;option class="BIRD" value="CBCUC"&gt;Chestnut-breasted Cuckoo (Cacomantis castaneiventris)&lt;/option&gt;</v>
      </c>
    </row>
    <row r="40" spans="1:9">
      <c r="A40" t="s">
        <v>4</v>
      </c>
      <c r="B40" t="s">
        <v>182</v>
      </c>
      <c r="C40" t="s">
        <v>183</v>
      </c>
      <c r="D40" t="s">
        <v>184</v>
      </c>
      <c r="E40" s="1" t="str">
        <f>CHOOSE(MATCH(A40,{"BIRD","FROG","MAMM","MONO","REPT"},0), "birds", "frogs", "mammals", "monotremes", "reptiles")</f>
        <v>birds</v>
      </c>
      <c r="F40" s="1" t="str">
        <f>IF(C40=".",B40,C40&amp;" ("&amp;B40&amp;")")</f>
        <v>Chowchilla (Orthonyx spaldingii)</v>
      </c>
      <c r="G40" s="1" t="str">
        <f>"&lt;option value="""&amp;A40&amp;"""&gt;"&amp;E40&amp;"&lt;/option&gt;"</f>
        <v>&lt;option value="BIRD"&gt;birds&lt;/option&gt;</v>
      </c>
      <c r="H40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40" s="1" t="str">
        <f t="shared" si="1"/>
        <v>&lt;option class="BIRD" value="CC"&gt;Chowchilla (Orthonyx spaldingii)&lt;/option&gt;</v>
      </c>
    </row>
    <row r="41" spans="1:9">
      <c r="A41" t="s">
        <v>471</v>
      </c>
      <c r="B41" t="s">
        <v>485</v>
      </c>
      <c r="C41" t="s">
        <v>337</v>
      </c>
      <c r="D41" t="s">
        <v>486</v>
      </c>
      <c r="E41" s="1" t="str">
        <f>CHOOSE(MATCH(A41,{"BIRD","FROG","MAMM","MONO","REPT"},0), "birds", "frogs", "mammals", "monotremes", "reptiles")</f>
        <v>reptiles</v>
      </c>
      <c r="F41" s="1" t="str">
        <f>IF(C41=".",B41,C41&amp;" ("&amp;B41&amp;")")</f>
        <v>Coeranoscincus frontalis</v>
      </c>
      <c r="G41" s="1" t="str">
        <f>"&lt;option value="""&amp;A41&amp;"""&gt;"&amp;E41&amp;"&lt;/option&gt;"</f>
        <v>&lt;option value="REPT"&gt;reptiles&lt;/option&gt;</v>
      </c>
      <c r="H41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41" s="1" t="str">
        <f t="shared" si="1"/>
        <v>&lt;option class="REPT" value="COEFRON"&gt;Coeranoscincus frontalis&lt;/option&gt;</v>
      </c>
    </row>
    <row r="42" spans="1:9">
      <c r="A42" t="s">
        <v>4</v>
      </c>
      <c r="B42" t="s">
        <v>104</v>
      </c>
      <c r="C42" t="s">
        <v>105</v>
      </c>
      <c r="D42" t="s">
        <v>106</v>
      </c>
      <c r="E42" s="1" t="str">
        <f>CHOOSE(MATCH(A42,{"BIRD","FROG","MAMM","MONO","REPT"},0), "birds", "frogs", "mammals", "monotremes", "reptiles")</f>
        <v>birds</v>
      </c>
      <c r="F42" s="1" t="str">
        <f>IF(C42=".",B42,C42&amp;" ("&amp;B42&amp;")")</f>
        <v>Common Koel (Eudynamys scolopacea)</v>
      </c>
      <c r="G42" s="1" t="str">
        <f>"&lt;option value="""&amp;A42&amp;"""&gt;"&amp;E42&amp;"&lt;/option&gt;"</f>
        <v>&lt;option value="BIRD"&gt;birds&lt;/option&gt;</v>
      </c>
      <c r="H42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42" s="1" t="str">
        <f t="shared" si="1"/>
        <v>&lt;option class="BIRD" value="KOEL"&gt;Common Koel (Eudynamys scolopacea)&lt;/option&gt;</v>
      </c>
    </row>
    <row r="43" spans="1:9">
      <c r="A43" t="s">
        <v>284</v>
      </c>
      <c r="B43" t="s">
        <v>351</v>
      </c>
      <c r="C43" t="s">
        <v>352</v>
      </c>
      <c r="D43" t="s">
        <v>353</v>
      </c>
      <c r="E43" s="1" t="str">
        <f>CHOOSE(MATCH(A43,{"BIRD","FROG","MAMM","MONO","REPT"},0), "birds", "frogs", "mammals", "monotremes", "reptiles")</f>
        <v>frogs</v>
      </c>
      <c r="F43" s="1" t="str">
        <f>IF(C43=".",B43,C43&amp;" ("&amp;B43&amp;")")</f>
        <v>Common Mistfrog (Litoria rheocola)</v>
      </c>
      <c r="G43" s="1" t="str">
        <f>"&lt;option value="""&amp;A43&amp;"""&gt;"&amp;E43&amp;"&lt;/option&gt;"</f>
        <v>&lt;option value="FROG"&gt;frogs&lt;/option&gt;</v>
      </c>
      <c r="H43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43" s="1" t="str">
        <f t="shared" si="1"/>
        <v>&lt;option class="FROG" value="LITRHEO"&gt;Common Mistfrog (Litoria rheocola)&lt;/option&gt;</v>
      </c>
    </row>
    <row r="44" spans="1:9">
      <c r="A44" t="s">
        <v>284</v>
      </c>
      <c r="B44" t="s">
        <v>321</v>
      </c>
      <c r="C44" t="s">
        <v>322</v>
      </c>
      <c r="D44" t="s">
        <v>323</v>
      </c>
      <c r="E44" s="1" t="str">
        <f>CHOOSE(MATCH(A44,{"BIRD","FROG","MAMM","MONO","REPT"},0), "birds", "frogs", "mammals", "monotremes", "reptiles")</f>
        <v>frogs</v>
      </c>
      <c r="F44" s="1" t="str">
        <f>IF(C44=".",B44,C44&amp;" ("&amp;B44&amp;")")</f>
        <v>Common Nursery-Frog (Cophixalus ornatus)</v>
      </c>
      <c r="G44" s="1" t="str">
        <f>"&lt;option value="""&amp;A44&amp;"""&gt;"&amp;E44&amp;"&lt;/option&gt;"</f>
        <v>&lt;option value="FROG"&gt;frogs&lt;/option&gt;</v>
      </c>
      <c r="H44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44" s="1" t="str">
        <f t="shared" si="1"/>
        <v>&lt;option class="FROG" value="COPORNA"&gt;Common Nursery-Frog (Cophixalus ornatus)&lt;/option&gt;</v>
      </c>
    </row>
    <row r="45" spans="1:9">
      <c r="A45" t="s">
        <v>471</v>
      </c>
      <c r="B45" t="s">
        <v>499</v>
      </c>
      <c r="C45" t="s">
        <v>500</v>
      </c>
      <c r="D45" t="s">
        <v>501</v>
      </c>
      <c r="E45" s="1" t="str">
        <f>CHOOSE(MATCH(A45,{"BIRD","FROG","MAMM","MONO","REPT"},0), "birds", "frogs", "mammals", "monotremes", "reptiles")</f>
        <v>reptiles</v>
      </c>
      <c r="F45" s="1" t="str">
        <f>IF(C45=".",B45,C45&amp;" ("&amp;B45&amp;")")</f>
        <v>Common Tree Snake (Dendrelaphis punctulata)</v>
      </c>
      <c r="G45" s="1" t="str">
        <f>"&lt;option value="""&amp;A45&amp;"""&gt;"&amp;E45&amp;"&lt;/option&gt;"</f>
        <v>&lt;option value="REPT"&gt;reptiles&lt;/option&gt;</v>
      </c>
      <c r="H45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45" s="1" t="str">
        <f t="shared" si="1"/>
        <v>&lt;option class="REPT" value="DENPUNC"&gt;Common Tree Snake (Dendrelaphis punctulata)&lt;/option&gt;</v>
      </c>
    </row>
    <row r="46" spans="1:9">
      <c r="A46" t="s">
        <v>376</v>
      </c>
      <c r="B46" t="s">
        <v>458</v>
      </c>
      <c r="C46" t="s">
        <v>459</v>
      </c>
      <c r="D46" t="s">
        <v>460</v>
      </c>
      <c r="E46" s="1" t="str">
        <f>CHOOSE(MATCH(A46,{"BIRD","FROG","MAMM","MONO","REPT"},0), "birds", "frogs", "mammals", "monotremes", "reptiles")</f>
        <v>mammals</v>
      </c>
      <c r="F46" s="1" t="str">
        <f>IF(C46=".",B46,C46&amp;" ("&amp;B46&amp;")")</f>
        <v>Coppery Brushtail Possum (Trichosurus vulpecula j.)</v>
      </c>
      <c r="G46" s="1" t="str">
        <f>"&lt;option value="""&amp;A46&amp;"""&gt;"&amp;E46&amp;"&lt;/option&gt;"</f>
        <v>&lt;option value="MAMM"&gt;mammals&lt;/option&gt;</v>
      </c>
      <c r="H46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46" s="1" t="str">
        <f t="shared" si="1"/>
        <v>&lt;option class="MAMM" value="TRIJOHN"&gt;Coppery Brushtail Possum (Trichosurus vulpecula j.)&lt;/option&gt;</v>
      </c>
    </row>
    <row r="47" spans="1:9">
      <c r="A47" t="s">
        <v>284</v>
      </c>
      <c r="B47" t="s">
        <v>285</v>
      </c>
      <c r="C47" t="s">
        <v>286</v>
      </c>
      <c r="D47" t="s">
        <v>287</v>
      </c>
      <c r="E47" s="1" t="str">
        <f>CHOOSE(MATCH(A47,{"BIRD","FROG","MAMM","MONO","REPT"},0), "birds", "frogs", "mammals", "monotremes", "reptiles")</f>
        <v>frogs</v>
      </c>
      <c r="F47" s="1" t="str">
        <f>IF(C47=".",B47,C47&amp;" ("&amp;B47&amp;")")</f>
        <v>Cricket Chirper (Austrochaperina fryi)</v>
      </c>
      <c r="G47" s="1" t="str">
        <f>"&lt;option value="""&amp;A47&amp;"""&gt;"&amp;E47&amp;"&lt;/option&gt;"</f>
        <v>&lt;option value="FROG"&gt;frogs&lt;/option&gt;</v>
      </c>
      <c r="H47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47" s="1" t="str">
        <f t="shared" si="1"/>
        <v>&lt;option class="FROG" value="AUSFRYI"&gt;Cricket Chirper (Austrochaperina fryi)&lt;/option&gt;</v>
      </c>
    </row>
    <row r="48" spans="1:9">
      <c r="A48" t="s">
        <v>4</v>
      </c>
      <c r="B48" t="s">
        <v>197</v>
      </c>
      <c r="C48" t="s">
        <v>198</v>
      </c>
      <c r="D48" t="s">
        <v>199</v>
      </c>
      <c r="E48" s="1" t="str">
        <f>CHOOSE(MATCH(A48,{"BIRD","FROG","MAMM","MONO","REPT"},0), "birds", "frogs", "mammals", "monotremes", "reptiles")</f>
        <v>birds</v>
      </c>
      <c r="F48" s="1" t="str">
        <f>IF(C48=".",B48,C48&amp;" ("&amp;B48&amp;")")</f>
        <v>Crimson Rosella (Platycercus elegans)</v>
      </c>
      <c r="G48" s="1" t="str">
        <f>"&lt;option value="""&amp;A48&amp;"""&gt;"&amp;E48&amp;"&lt;/option&gt;"</f>
        <v>&lt;option value="BIRD"&gt;birds&lt;/option&gt;</v>
      </c>
      <c r="H48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48" s="1" t="str">
        <f t="shared" si="1"/>
        <v>&lt;option class="BIRD" value="CROS"&gt;Crimson Rosella (Platycercus elegans)&lt;/option&gt;</v>
      </c>
    </row>
    <row r="49" spans="1:9">
      <c r="A49" t="s">
        <v>471</v>
      </c>
      <c r="B49" t="s">
        <v>570</v>
      </c>
      <c r="C49" t="s">
        <v>571</v>
      </c>
      <c r="D49" t="s">
        <v>572</v>
      </c>
      <c r="E49" s="1" t="str">
        <f>CHOOSE(MATCH(A49,{"BIRD","FROG","MAMM","MONO","REPT"},0), "birds", "frogs", "mammals", "monotremes", "reptiles")</f>
        <v>reptiles</v>
      </c>
      <c r="F49" s="1" t="str">
        <f>IF(C49=".",B49,C49&amp;" ("&amp;B49&amp;")")</f>
        <v>Czechura's Litter Skink (Saproscincus czechurai)</v>
      </c>
      <c r="G49" s="1" t="str">
        <f>"&lt;option value="""&amp;A49&amp;"""&gt;"&amp;E49&amp;"&lt;/option&gt;"</f>
        <v>&lt;option value="REPT"&gt;reptiles&lt;/option&gt;</v>
      </c>
      <c r="H49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49" s="1" t="str">
        <f t="shared" si="1"/>
        <v>&lt;option class="REPT" value="SAPCZEC"&gt;Czechura's Litter Skink (Saproscincus czechurai)&lt;/option&gt;</v>
      </c>
    </row>
    <row r="50" spans="1:9">
      <c r="A50" t="s">
        <v>376</v>
      </c>
      <c r="B50" t="s">
        <v>431</v>
      </c>
      <c r="C50" t="s">
        <v>432</v>
      </c>
      <c r="D50" t="s">
        <v>433</v>
      </c>
      <c r="E50" s="1" t="str">
        <f>CHOOSE(MATCH(A50,{"BIRD","FROG","MAMM","MONO","REPT"},0), "birds", "frogs", "mammals", "monotremes", "reptiles")</f>
        <v>mammals</v>
      </c>
      <c r="F50" s="1" t="str">
        <f>IF(C50=".",B50,C50&amp;" ("&amp;B50&amp;")")</f>
        <v>Daintree River Ringtail Possum (Pseudochirulus cinereus)</v>
      </c>
      <c r="G50" s="1" t="str">
        <f>"&lt;option value="""&amp;A50&amp;"""&gt;"&amp;E50&amp;"&lt;/option&gt;"</f>
        <v>&lt;option value="MAMM"&gt;mammals&lt;/option&gt;</v>
      </c>
      <c r="H50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50" s="1" t="str">
        <f t="shared" si="1"/>
        <v>&lt;option class="MAMM" value="PSECINE"&gt;Daintree River Ringtail Possum (Pseudochirulus cinereus)&lt;/option&gt;</v>
      </c>
    </row>
    <row r="51" spans="1:9">
      <c r="A51" t="s">
        <v>376</v>
      </c>
      <c r="B51" t="s">
        <v>386</v>
      </c>
      <c r="C51" t="s">
        <v>387</v>
      </c>
      <c r="D51" t="s">
        <v>388</v>
      </c>
      <c r="E51" s="1" t="str">
        <f>CHOOSE(MATCH(A51,{"BIRD","FROG","MAMM","MONO","REPT"},0), "birds", "frogs", "mammals", "monotremes", "reptiles")</f>
        <v>mammals</v>
      </c>
      <c r="F51" s="1" t="str">
        <f>IF(C51=".",B51,C51&amp;" ("&amp;B51&amp;")")</f>
        <v>Dingo (Canis lupus dingo)</v>
      </c>
      <c r="G51" s="1" t="str">
        <f>"&lt;option value="""&amp;A51&amp;"""&gt;"&amp;E51&amp;"&lt;/option&gt;"</f>
        <v>&lt;option value="MAMM"&gt;mammals&lt;/option&gt;</v>
      </c>
      <c r="H51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51" s="1" t="str">
        <f t="shared" si="1"/>
        <v>&lt;option class="MAMM" value="CANLUPU"&gt;Dingo (Canis lupus dingo)&lt;/option&gt;</v>
      </c>
    </row>
    <row r="52" spans="1:9">
      <c r="A52" t="s">
        <v>4</v>
      </c>
      <c r="B52" t="s">
        <v>89</v>
      </c>
      <c r="C52" t="s">
        <v>90</v>
      </c>
      <c r="D52" t="s">
        <v>91</v>
      </c>
      <c r="E52" s="1" t="str">
        <f>CHOOSE(MATCH(A52,{"BIRD","FROG","MAMM","MONO","REPT"},0), "birds", "frogs", "mammals", "monotremes", "reptiles")</f>
        <v>birds</v>
      </c>
      <c r="F52" s="1" t="str">
        <f>IF(C52=".",B52,C52&amp;" ("&amp;B52&amp;")")</f>
        <v>Double-eyed Fig-Parrot (Cyclopsitta diophthalma)</v>
      </c>
      <c r="G52" s="1" t="str">
        <f>"&lt;option value="""&amp;A52&amp;"""&gt;"&amp;E52&amp;"&lt;/option&gt;"</f>
        <v>&lt;option value="BIRD"&gt;birds&lt;/option&gt;</v>
      </c>
      <c r="H52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52" s="1" t="str">
        <f t="shared" si="1"/>
        <v>&lt;option class="BIRD" value="DEFP"&gt;Double-eyed Fig-Parrot (Cyclopsitta diophthalma)&lt;/option&gt;</v>
      </c>
    </row>
    <row r="53" spans="1:9">
      <c r="A53" t="s">
        <v>4</v>
      </c>
      <c r="B53" t="s">
        <v>161</v>
      </c>
      <c r="C53" t="s">
        <v>162</v>
      </c>
      <c r="D53" t="s">
        <v>163</v>
      </c>
      <c r="E53" s="1" t="str">
        <f>CHOOSE(MATCH(A53,{"BIRD","FROG","MAMM","MONO","REPT"},0), "birds", "frogs", "mammals", "monotremes", "reptiles")</f>
        <v>birds</v>
      </c>
      <c r="F53" s="1" t="str">
        <f>IF(C53=".",B53,C53&amp;" ("&amp;B53&amp;")")</f>
        <v>Dusky Honeyeater (Myzomela obscura)</v>
      </c>
      <c r="G53" s="1" t="str">
        <f>"&lt;option value="""&amp;A53&amp;"""&gt;"&amp;E53&amp;"&lt;/option&gt;"</f>
        <v>&lt;option value="BIRD"&gt;birds&lt;/option&gt;</v>
      </c>
      <c r="H53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53" s="1" t="str">
        <f t="shared" si="1"/>
        <v>&lt;option class="BIRD" value="DUHE"&gt;Dusky Honeyeater (Myzomela obscura)&lt;/option&gt;</v>
      </c>
    </row>
    <row r="54" spans="1:9">
      <c r="A54" t="s">
        <v>376</v>
      </c>
      <c r="B54" t="s">
        <v>449</v>
      </c>
      <c r="C54" t="s">
        <v>450</v>
      </c>
      <c r="D54" t="s">
        <v>451</v>
      </c>
      <c r="E54" s="1" t="str">
        <f>CHOOSE(MATCH(A54,{"BIRD","FROG","MAMM","MONO","REPT"},0), "birds", "frogs", "mammals", "monotremes", "reptiles")</f>
        <v>mammals</v>
      </c>
      <c r="F54" s="1" t="str">
        <f>IF(C54=".",B54,C54&amp;" ("&amp;B54&amp;")")</f>
        <v>Eastern horseshoe bat (Rhinolophus megaphyllus)</v>
      </c>
      <c r="G54" s="1" t="str">
        <f>"&lt;option value="""&amp;A54&amp;"""&gt;"&amp;E54&amp;"&lt;/option&gt;"</f>
        <v>&lt;option value="MAMM"&gt;mammals&lt;/option&gt;</v>
      </c>
      <c r="H54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54" s="1" t="str">
        <f t="shared" si="1"/>
        <v>&lt;option class="MAMM" value="RHIMEGA"&gt;Eastern horseshoe bat (Rhinolophus megaphyllus)&lt;/option&gt;</v>
      </c>
    </row>
    <row r="55" spans="1:9">
      <c r="A55" t="s">
        <v>284</v>
      </c>
      <c r="B55" t="s">
        <v>327</v>
      </c>
      <c r="C55" t="s">
        <v>328</v>
      </c>
      <c r="D55" t="s">
        <v>329</v>
      </c>
      <c r="E55" s="1" t="str">
        <f>CHOOSE(MATCH(A55,{"BIRD","FROG","MAMM","MONO","REPT"},0), "birds", "frogs", "mammals", "monotremes", "reptiles")</f>
        <v>frogs</v>
      </c>
      <c r="F55" s="1" t="str">
        <f>IF(C55=".",B55,C55&amp;" ("&amp;B55&amp;")")</f>
        <v>Eastern Sedgefrog (Litoria fallax)</v>
      </c>
      <c r="G55" s="1" t="str">
        <f>"&lt;option value="""&amp;A55&amp;"""&gt;"&amp;E55&amp;"&lt;/option&gt;"</f>
        <v>&lt;option value="FROG"&gt;frogs&lt;/option&gt;</v>
      </c>
      <c r="H55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55" s="1" t="str">
        <f t="shared" si="1"/>
        <v>&lt;option class="FROG" value="LITFALL"&gt;Eastern Sedgefrog (Litoria fallax)&lt;/option&gt;</v>
      </c>
    </row>
    <row r="56" spans="1:9">
      <c r="A56" t="s">
        <v>471</v>
      </c>
      <c r="B56" t="s">
        <v>487</v>
      </c>
      <c r="C56" t="s">
        <v>488</v>
      </c>
      <c r="D56" t="s">
        <v>489</v>
      </c>
      <c r="E56" s="1" t="str">
        <f>CHOOSE(MATCH(A56,{"BIRD","FROG","MAMM","MONO","REPT"},0), "birds", "frogs", "mammals", "monotremes", "reptiles")</f>
        <v>reptiles</v>
      </c>
      <c r="F56" s="1" t="str">
        <f>IF(C56=".",B56,C56&amp;" ("&amp;B56&amp;")")</f>
        <v>Eastern Smalleyed Snake (Cryptophis nigrescens)</v>
      </c>
      <c r="G56" s="1" t="str">
        <f>"&lt;option value="""&amp;A56&amp;"""&gt;"&amp;E56&amp;"&lt;/option&gt;"</f>
        <v>&lt;option value="REPT"&gt;reptiles&lt;/option&gt;</v>
      </c>
      <c r="H56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56" s="1" t="str">
        <f t="shared" si="1"/>
        <v>&lt;option class="REPT" value="RHINIGR"&gt;Eastern Smalleyed Snake (Cryptophis nigrescens)&lt;/option&gt;</v>
      </c>
    </row>
    <row r="57" spans="1:9">
      <c r="A57" t="s">
        <v>4</v>
      </c>
      <c r="B57" t="s">
        <v>8</v>
      </c>
      <c r="C57" t="s">
        <v>9</v>
      </c>
      <c r="D57" t="s">
        <v>10</v>
      </c>
      <c r="E57" s="1" t="str">
        <f>CHOOSE(MATCH(A57,{"BIRD","FROG","MAMM","MONO","REPT"},0), "birds", "frogs", "mammals", "monotremes", "reptiles")</f>
        <v>birds</v>
      </c>
      <c r="F57" s="1" t="str">
        <f>IF(C57=".",B57,C57&amp;" ("&amp;B57&amp;")")</f>
        <v>Eastern Spinebill (Acanthorhynchus tenuirostris)</v>
      </c>
      <c r="G57" s="1" t="str">
        <f>"&lt;option value="""&amp;A57&amp;"""&gt;"&amp;E57&amp;"&lt;/option&gt;"</f>
        <v>&lt;option value="BIRD"&gt;birds&lt;/option&gt;</v>
      </c>
      <c r="H57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57" s="1" t="str">
        <f t="shared" si="1"/>
        <v>&lt;option class="BIRD" value="ESB"&gt;Eastern Spinebill (Acanthorhynchus tenuirostris)&lt;/option&gt;</v>
      </c>
    </row>
    <row r="58" spans="1:9">
      <c r="A58" t="s">
        <v>376</v>
      </c>
      <c r="B58" t="s">
        <v>419</v>
      </c>
      <c r="C58" t="s">
        <v>420</v>
      </c>
      <c r="D58" t="s">
        <v>421</v>
      </c>
      <c r="E58" s="1" t="str">
        <f>CHOOSE(MATCH(A58,{"BIRD","FROG","MAMM","MONO","REPT"},0), "birds", "frogs", "mammals", "monotremes", "reptiles")</f>
        <v>mammals</v>
      </c>
      <c r="F58" s="1" t="str">
        <f>IF(C58=".",B58,C58&amp;" ("&amp;B58&amp;")")</f>
        <v>Eastern tubenosed bat (Nyctimene robinsoni)</v>
      </c>
      <c r="G58" s="1" t="str">
        <f>"&lt;option value="""&amp;A58&amp;"""&gt;"&amp;E58&amp;"&lt;/option&gt;"</f>
        <v>&lt;option value="MAMM"&gt;mammals&lt;/option&gt;</v>
      </c>
      <c r="H58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58" s="1" t="str">
        <f t="shared" si="1"/>
        <v>&lt;option class="MAMM" value="NYCROBI"&gt;Eastern tubenosed bat (Nyctimene robinsoni)&lt;/option&gt;</v>
      </c>
    </row>
    <row r="59" spans="1:9">
      <c r="A59" t="s">
        <v>471</v>
      </c>
      <c r="B59" t="s">
        <v>557</v>
      </c>
      <c r="C59" t="s">
        <v>558</v>
      </c>
      <c r="D59" t="s">
        <v>559</v>
      </c>
      <c r="E59" s="1" t="str">
        <f>CHOOSE(MATCH(A59,{"BIRD","FROG","MAMM","MONO","REPT"},0), "birds", "frogs", "mammals", "monotremes", "reptiles")</f>
        <v>reptiles</v>
      </c>
      <c r="F59" s="1" t="str">
        <f>IF(C59=".",B59,C59&amp;" ("&amp;B59&amp;")")</f>
        <v>Eastern Water Dragon (Physignathus lesueurii)</v>
      </c>
      <c r="G59" s="1" t="str">
        <f>"&lt;option value="""&amp;A59&amp;"""&gt;"&amp;E59&amp;"&lt;/option&gt;"</f>
        <v>&lt;option value="REPT"&gt;reptiles&lt;/option&gt;</v>
      </c>
      <c r="H59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59" s="1" t="str">
        <f t="shared" si="1"/>
        <v>&lt;option class="REPT" value="PHYLESU"&gt;Eastern Water Dragon (Physignathus lesueurii)&lt;/option&gt;</v>
      </c>
    </row>
    <row r="60" spans="1:9">
      <c r="A60" t="s">
        <v>471</v>
      </c>
      <c r="B60" t="s">
        <v>509</v>
      </c>
      <c r="C60" t="s">
        <v>510</v>
      </c>
      <c r="D60" t="s">
        <v>511</v>
      </c>
      <c r="E60" s="1" t="str">
        <f>CHOOSE(MATCH(A60,{"BIRD","FROG","MAMM","MONO","REPT"},0), "birds", "frogs", "mammals", "monotremes", "reptiles")</f>
        <v>reptiles</v>
      </c>
      <c r="F60" s="1" t="str">
        <f>IF(C60=".",B60,C60&amp;" ("&amp;B60&amp;")")</f>
        <v>Eastern Water Skink (Eulamprus quoyii)</v>
      </c>
      <c r="G60" s="1" t="str">
        <f>"&lt;option value="""&amp;A60&amp;"""&gt;"&amp;E60&amp;"&lt;/option&gt;"</f>
        <v>&lt;option value="REPT"&gt;reptiles&lt;/option&gt;</v>
      </c>
      <c r="H60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60" s="1" t="str">
        <f t="shared" si="1"/>
        <v>&lt;option class="REPT" value="EULQUOY"&gt;Eastern Water Skink (Eulamprus quoyii)&lt;/option&gt;</v>
      </c>
    </row>
    <row r="61" spans="1:9">
      <c r="A61" t="s">
        <v>4</v>
      </c>
      <c r="B61" t="s">
        <v>209</v>
      </c>
      <c r="C61" t="s">
        <v>210</v>
      </c>
      <c r="D61" t="s">
        <v>211</v>
      </c>
      <c r="E61" s="1" t="str">
        <f>CHOOSE(MATCH(A61,{"BIRD","FROG","MAMM","MONO","REPT"},0), "birds", "frogs", "mammals", "monotremes", "reptiles")</f>
        <v>birds</v>
      </c>
      <c r="F61" s="1" t="str">
        <f>IF(C61=".",B61,C61&amp;" ("&amp;B61&amp;")")</f>
        <v>Eastern Whipbird (Psophodes olivaceus)</v>
      </c>
      <c r="G61" s="1" t="str">
        <f>"&lt;option value="""&amp;A61&amp;"""&gt;"&amp;E61&amp;"&lt;/option&gt;"</f>
        <v>&lt;option value="BIRD"&gt;birds&lt;/option&gt;</v>
      </c>
      <c r="H61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61" s="1" t="str">
        <f t="shared" si="1"/>
        <v>&lt;option class="BIRD" value="EWB"&gt;Eastern Whipbird (Psophodes olivaceus)&lt;/option&gt;</v>
      </c>
    </row>
    <row r="62" spans="1:9">
      <c r="A62" t="s">
        <v>4</v>
      </c>
      <c r="B62" t="s">
        <v>53</v>
      </c>
      <c r="C62" t="s">
        <v>54</v>
      </c>
      <c r="D62" t="s">
        <v>55</v>
      </c>
      <c r="E62" s="1" t="str">
        <f>CHOOSE(MATCH(A62,{"BIRD","FROG","MAMM","MONO","REPT"},0), "birds", "frogs", "mammals", "monotremes", "reptiles")</f>
        <v>birds</v>
      </c>
      <c r="F62" s="1" t="str">
        <f>IF(C62=".",B62,C62&amp;" ("&amp;B62&amp;")")</f>
        <v>Emerald Dove (Chalcophaps indica)</v>
      </c>
      <c r="G62" s="1" t="str">
        <f>"&lt;option value="""&amp;A62&amp;"""&gt;"&amp;E62&amp;"&lt;/option&gt;"</f>
        <v>&lt;option value="BIRD"&gt;birds&lt;/option&gt;</v>
      </c>
      <c r="H62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62" s="1" t="str">
        <f t="shared" si="1"/>
        <v>&lt;option class="BIRD" value="ED"&gt;Emerald Dove (Chalcophaps indica)&lt;/option&gt;</v>
      </c>
    </row>
    <row r="63" spans="1:9">
      <c r="A63" t="s">
        <v>471</v>
      </c>
      <c r="B63" t="s">
        <v>505</v>
      </c>
      <c r="C63" t="s">
        <v>337</v>
      </c>
      <c r="D63" t="s">
        <v>506</v>
      </c>
      <c r="E63" s="1" t="str">
        <f>CHOOSE(MATCH(A63,{"BIRD","FROG","MAMM","MONO","REPT"},0), "birds", "frogs", "mammals", "monotremes", "reptiles")</f>
        <v>reptiles</v>
      </c>
      <c r="F63" s="1" t="str">
        <f>IF(C63=".",B63,C63&amp;" ("&amp;B63&amp;")")</f>
        <v>Eulamprus brachysoma</v>
      </c>
      <c r="G63" s="1" t="str">
        <f>"&lt;option value="""&amp;A63&amp;"""&gt;"&amp;E63&amp;"&lt;/option&gt;"</f>
        <v>&lt;option value="REPT"&gt;reptiles&lt;/option&gt;</v>
      </c>
      <c r="H63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63" s="1" t="str">
        <f t="shared" si="1"/>
        <v>&lt;option class="REPT" value="EULBRAC"&gt;Eulamprus brachysoma&lt;/option&gt;</v>
      </c>
    </row>
    <row r="64" spans="1:9">
      <c r="A64" t="s">
        <v>471</v>
      </c>
      <c r="B64" t="s">
        <v>507</v>
      </c>
      <c r="C64" t="s">
        <v>337</v>
      </c>
      <c r="D64" t="s">
        <v>508</v>
      </c>
      <c r="E64" s="1" t="str">
        <f>CHOOSE(MATCH(A64,{"BIRD","FROG","MAMM","MONO","REPT"},0), "birds", "frogs", "mammals", "monotremes", "reptiles")</f>
        <v>reptiles</v>
      </c>
      <c r="F64" s="1" t="str">
        <f>IF(C64=".",B64,C64&amp;" ("&amp;B64&amp;")")</f>
        <v>Eulamprus frerei</v>
      </c>
      <c r="G64" s="1" t="str">
        <f>"&lt;option value="""&amp;A64&amp;"""&gt;"&amp;E64&amp;"&lt;/option&gt;"</f>
        <v>&lt;option value="REPT"&gt;reptiles&lt;/option&gt;</v>
      </c>
      <c r="H64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64" s="1" t="str">
        <f t="shared" si="1"/>
        <v>&lt;option class="REPT" value="EULFRER"&gt;Eulamprus frerei&lt;/option&gt;</v>
      </c>
    </row>
    <row r="65" spans="1:9">
      <c r="A65" t="s">
        <v>471</v>
      </c>
      <c r="B65" t="s">
        <v>512</v>
      </c>
      <c r="C65" t="s">
        <v>337</v>
      </c>
      <c r="D65" t="s">
        <v>513</v>
      </c>
      <c r="E65" s="1" t="str">
        <f>CHOOSE(MATCH(A65,{"BIRD","FROG","MAMM","MONO","REPT"},0), "birds", "frogs", "mammals", "monotremes", "reptiles")</f>
        <v>reptiles</v>
      </c>
      <c r="F65" s="1" t="str">
        <f>IF(C65=".",B65,C65&amp;" ("&amp;B65&amp;")")</f>
        <v>Eulamprus tigrinus</v>
      </c>
      <c r="G65" s="1" t="str">
        <f>"&lt;option value="""&amp;A65&amp;"""&gt;"&amp;E65&amp;"&lt;/option&gt;"</f>
        <v>&lt;option value="REPT"&gt;reptiles&lt;/option&gt;</v>
      </c>
      <c r="H65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65" s="1" t="str">
        <f t="shared" si="1"/>
        <v>&lt;option class="REPT" value="EULTIGR"&gt;Eulamprus tigrinus&lt;/option&gt;</v>
      </c>
    </row>
    <row r="66" spans="1:9">
      <c r="A66" t="s">
        <v>4</v>
      </c>
      <c r="B66" t="s">
        <v>113</v>
      </c>
      <c r="C66" t="s">
        <v>114</v>
      </c>
      <c r="D66" t="s">
        <v>115</v>
      </c>
      <c r="E66" s="1" t="str">
        <f>CHOOSE(MATCH(A66,{"BIRD","FROG","MAMM","MONO","REPT"},0), "birds", "frogs", "mammals", "monotremes", "reptiles")</f>
        <v>birds</v>
      </c>
      <c r="F66" s="1" t="str">
        <f>IF(C66=".",B66,C66&amp;" ("&amp;B66&amp;")")</f>
        <v>Fairy Gerygone (Gerygone palpebrosa)</v>
      </c>
      <c r="G66" s="1" t="str">
        <f>"&lt;option value="""&amp;A66&amp;"""&gt;"&amp;E66&amp;"&lt;/option&gt;"</f>
        <v>&lt;option value="BIRD"&gt;birds&lt;/option&gt;</v>
      </c>
      <c r="H66" s="2" t="str">
        <f t="shared" si="0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66" s="1" t="str">
        <f t="shared" si="1"/>
        <v>&lt;option class="BIRD" value="FGER"&gt;Fairy Gerygone (Gerygone palpebrosa)&lt;/option&gt;</v>
      </c>
    </row>
    <row r="67" spans="1:9">
      <c r="A67" t="s">
        <v>4</v>
      </c>
      <c r="B67" t="s">
        <v>44</v>
      </c>
      <c r="C67" t="s">
        <v>45</v>
      </c>
      <c r="D67" t="s">
        <v>46</v>
      </c>
      <c r="E67" s="1" t="str">
        <f>CHOOSE(MATCH(A67,{"BIRD","FROG","MAMM","MONO","REPT"},0), "birds", "frogs", "mammals", "monotremes", "reptiles")</f>
        <v>birds</v>
      </c>
      <c r="F67" s="1" t="str">
        <f>IF(C67=".",B67,C67&amp;" ("&amp;B67&amp;")")</f>
        <v>Fan-tailed Cuckoo (Cacomantis flabelliformis)</v>
      </c>
      <c r="G67" s="1" t="str">
        <f>"&lt;option value="""&amp;A67&amp;"""&gt;"&amp;E67&amp;"&lt;/option&gt;"</f>
        <v>&lt;option value="BIRD"&gt;birds&lt;/option&gt;</v>
      </c>
      <c r="H67" s="2" t="str">
        <f t="shared" ref="H67:H130" si="2">IF(ISERR(FIND(G67,H68)),H68&amp;CHAR(10)&amp;G67,H68)</f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67" s="1" t="str">
        <f t="shared" ref="I67:I130" si="3">"&lt;option class="""&amp;A67&amp;""" value="""&amp;D67&amp;"""&gt;"&amp;F67&amp;"&lt;/option&gt;"</f>
        <v>&lt;option class="BIRD" value="FTCUC"&gt;Fan-tailed Cuckoo (Cacomantis flabelliformis)&lt;/option&gt;</v>
      </c>
    </row>
    <row r="68" spans="1:9">
      <c r="A68" t="s">
        <v>376</v>
      </c>
      <c r="B68" t="s">
        <v>410</v>
      </c>
      <c r="C68" t="s">
        <v>411</v>
      </c>
      <c r="D68" t="s">
        <v>412</v>
      </c>
      <c r="E68" s="1" t="str">
        <f>CHOOSE(MATCH(A68,{"BIRD","FROG","MAMM","MONO","REPT"},0), "birds", "frogs", "mammals", "monotremes", "reptiles")</f>
        <v>mammals</v>
      </c>
      <c r="F68" s="1" t="str">
        <f>IF(C68=".",B68,C68&amp;" ("&amp;B68&amp;")")</f>
        <v>Fawn-footed Melomys (Melomys cervinipes)</v>
      </c>
      <c r="G68" s="1" t="str">
        <f>"&lt;option value="""&amp;A68&amp;"""&gt;"&amp;E68&amp;"&lt;/option&gt;"</f>
        <v>&lt;option value="MAMM"&gt;mammals&lt;/option&gt;</v>
      </c>
      <c r="H68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68" s="1" t="str">
        <f t="shared" si="3"/>
        <v>&lt;option class="MAMM" value="MELCERV"&gt;Fawn-footed Melomys (Melomys cervinipes)&lt;/option&gt;</v>
      </c>
    </row>
    <row r="69" spans="1:9">
      <c r="A69" t="s">
        <v>4</v>
      </c>
      <c r="B69" t="s">
        <v>173</v>
      </c>
      <c r="C69" t="s">
        <v>174</v>
      </c>
      <c r="D69" t="s">
        <v>175</v>
      </c>
      <c r="E69" s="1" t="str">
        <f>CHOOSE(MATCH(A69,{"BIRD","FROG","MAMM","MONO","REPT"},0), "birds", "frogs", "mammals", "monotremes", "reptiles")</f>
        <v>birds</v>
      </c>
      <c r="F69" s="1" t="str">
        <f>IF(C69=".",B69,C69&amp;" ("&amp;B69&amp;")")</f>
        <v>Fernwren (Oreoscopus gutturalis)</v>
      </c>
      <c r="G69" s="1" t="str">
        <f>"&lt;option value="""&amp;A69&amp;"""&gt;"&amp;E69&amp;"&lt;/option&gt;"</f>
        <v>&lt;option value="BIRD"&gt;birds&lt;/option&gt;</v>
      </c>
      <c r="H69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69" s="1" t="str">
        <f t="shared" si="3"/>
        <v>&lt;option class="BIRD" value="FW"&gt;Fernwren (Oreoscopus gutturalis)&lt;/option&gt;</v>
      </c>
    </row>
    <row r="70" spans="1:9">
      <c r="A70" t="s">
        <v>4</v>
      </c>
      <c r="B70" t="s">
        <v>254</v>
      </c>
      <c r="C70" t="s">
        <v>255</v>
      </c>
      <c r="D70" t="s">
        <v>256</v>
      </c>
      <c r="E70" s="1" t="str">
        <f>CHOOSE(MATCH(A70,{"BIRD","FROG","MAMM","MONO","REPT"},0), "birds", "frogs", "mammals", "monotremes", "reptiles")</f>
        <v>birds</v>
      </c>
      <c r="F70" s="1" t="str">
        <f>IF(C70=".",B70,C70&amp;" ("&amp;B70&amp;")")</f>
        <v>Figbird (Sphecotheres viridis)</v>
      </c>
      <c r="G70" s="1" t="str">
        <f>"&lt;option value="""&amp;A70&amp;"""&gt;"&amp;E70&amp;"&lt;/option&gt;"</f>
        <v>&lt;option value="BIRD"&gt;birds&lt;/option&gt;</v>
      </c>
      <c r="H70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70" s="1" t="str">
        <f t="shared" si="3"/>
        <v>&lt;option class="BIRD" value="FIG"&gt;Figbird (Sphecotheres viridis)&lt;/option&gt;</v>
      </c>
    </row>
    <row r="71" spans="1:9">
      <c r="A71" t="s">
        <v>376</v>
      </c>
      <c r="B71" t="s">
        <v>413</v>
      </c>
      <c r="C71" t="s">
        <v>414</v>
      </c>
      <c r="D71" t="s">
        <v>415</v>
      </c>
      <c r="E71" s="1" t="str">
        <f>CHOOSE(MATCH(A71,{"BIRD","FROG","MAMM","MONO","REPT"},0), "birds", "frogs", "mammals", "monotremes", "reptiles")</f>
        <v>mammals</v>
      </c>
      <c r="F71" s="1" t="str">
        <f>IF(C71=".",B71,C71&amp;" ("&amp;B71&amp;")")</f>
        <v>Flute-nosed bat (Murina florium)</v>
      </c>
      <c r="G71" s="1" t="str">
        <f>"&lt;option value="""&amp;A71&amp;"""&gt;"&amp;E71&amp;"&lt;/option&gt;"</f>
        <v>&lt;option value="MAMM"&gt;mammals&lt;/option&gt;</v>
      </c>
      <c r="H71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71" s="1" t="str">
        <f t="shared" si="3"/>
        <v>&lt;option class="MAMM" value="MURFLOR"&gt;Flute-nosed bat (Murina florium)&lt;/option&gt;</v>
      </c>
    </row>
    <row r="72" spans="1:9">
      <c r="A72" t="s">
        <v>471</v>
      </c>
      <c r="B72" t="s">
        <v>575</v>
      </c>
      <c r="C72" t="s">
        <v>576</v>
      </c>
      <c r="D72" t="s">
        <v>577</v>
      </c>
      <c r="E72" s="1" t="str">
        <f>CHOOSE(MATCH(A72,{"BIRD","FROG","MAMM","MONO","REPT"},0), "birds", "frogs", "mammals", "monotremes", "reptiles")</f>
        <v>reptiles</v>
      </c>
      <c r="F72" s="1" t="str">
        <f>IF(C72=".",B72,C72&amp;" ("&amp;B72&amp;")")</f>
        <v>Four-toed Litter Skink (Saproscincus tetradactylus)</v>
      </c>
      <c r="G72" s="1" t="str">
        <f>"&lt;option value="""&amp;A72&amp;"""&gt;"&amp;E72&amp;"&lt;/option&gt;"</f>
        <v>&lt;option value="REPT"&gt;reptiles&lt;/option&gt;</v>
      </c>
      <c r="H72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72" s="1" t="str">
        <f t="shared" si="3"/>
        <v>&lt;option class="REPT" value="SAPTETR"&gt;Four-toed Litter Skink (Saproscincus tetradactylus)&lt;/option&gt;</v>
      </c>
    </row>
    <row r="73" spans="1:9">
      <c r="A73" t="s">
        <v>376</v>
      </c>
      <c r="B73" t="s">
        <v>461</v>
      </c>
      <c r="C73" t="s">
        <v>462</v>
      </c>
      <c r="D73" t="s">
        <v>463</v>
      </c>
      <c r="E73" s="1" t="str">
        <f>CHOOSE(MATCH(A73,{"BIRD","FROG","MAMM","MONO","REPT"},0), "birds", "frogs", "mammals", "monotremes", "reptiles")</f>
        <v>mammals</v>
      </c>
      <c r="F73" s="1" t="str">
        <f>IF(C73=".",B73,C73&amp;" ("&amp;B73&amp;")")</f>
        <v>Giant White-tailed Rat (Uromys caudimaculatus)</v>
      </c>
      <c r="G73" s="1" t="str">
        <f>"&lt;option value="""&amp;A73&amp;"""&gt;"&amp;E73&amp;"&lt;/option&gt;"</f>
        <v>&lt;option value="MAMM"&gt;mammals&lt;/option&gt;</v>
      </c>
      <c r="H73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73" s="1" t="str">
        <f t="shared" si="3"/>
        <v>&lt;option class="MAMM" value="UROCAUD"&gt;Giant White-tailed Rat (Uromys caudimaculatus)&lt;/option&gt;</v>
      </c>
    </row>
    <row r="74" spans="1:9">
      <c r="A74" t="s">
        <v>471</v>
      </c>
      <c r="B74" t="s">
        <v>526</v>
      </c>
      <c r="C74" t="s">
        <v>337</v>
      </c>
      <c r="D74" t="s">
        <v>527</v>
      </c>
      <c r="E74" s="1" t="str">
        <f>CHOOSE(MATCH(A74,{"BIRD","FROG","MAMM","MONO","REPT"},0), "birds", "frogs", "mammals", "monotremes", "reptiles")</f>
        <v>reptiles</v>
      </c>
      <c r="F74" s="1" t="str">
        <f>IF(C74=".",B74,C74&amp;" ("&amp;B74&amp;")")</f>
        <v>Glaphyromorphus mjobergi</v>
      </c>
      <c r="G74" s="1" t="str">
        <f>"&lt;option value="""&amp;A74&amp;"""&gt;"&amp;E74&amp;"&lt;/option&gt;"</f>
        <v>&lt;option value="REPT"&gt;reptiles&lt;/option&gt;</v>
      </c>
      <c r="H74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74" s="1" t="str">
        <f t="shared" si="3"/>
        <v>&lt;option class="REPT" value="GLAMJOB"&gt;Glaphyromorphus mjobergi&lt;/option&gt;</v>
      </c>
    </row>
    <row r="75" spans="1:9">
      <c r="A75" t="s">
        <v>4</v>
      </c>
      <c r="B75" t="s">
        <v>206</v>
      </c>
      <c r="C75" t="s">
        <v>207</v>
      </c>
      <c r="D75" t="s">
        <v>208</v>
      </c>
      <c r="E75" s="1" t="str">
        <f>CHOOSE(MATCH(A75,{"BIRD","FROG","MAMM","MONO","REPT"},0), "birds", "frogs", "mammals", "monotremes", "reptiles")</f>
        <v>birds</v>
      </c>
      <c r="F75" s="1" t="str">
        <f>IF(C75=".",B75,C75&amp;" ("&amp;B75&amp;")")</f>
        <v>Golden Bowerbird (Prionodura newtoniana)</v>
      </c>
      <c r="G75" s="1" t="str">
        <f>"&lt;option value="""&amp;A75&amp;"""&gt;"&amp;E75&amp;"&lt;/option&gt;"</f>
        <v>&lt;option value="BIRD"&gt;birds&lt;/option&gt;</v>
      </c>
      <c r="H75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75" s="1" t="str">
        <f t="shared" si="3"/>
        <v>&lt;option class="BIRD" value="GOLDBB"&gt;Golden Bowerbird (Prionodura newtoniana)&lt;/option&gt;</v>
      </c>
    </row>
    <row r="76" spans="1:9">
      <c r="A76" t="s">
        <v>4</v>
      </c>
      <c r="B76" t="s">
        <v>185</v>
      </c>
      <c r="C76" t="s">
        <v>186</v>
      </c>
      <c r="D76" t="s">
        <v>187</v>
      </c>
      <c r="E76" s="1" t="str">
        <f>CHOOSE(MATCH(A76,{"BIRD","FROG","MAMM","MONO","REPT"},0), "birds", "frogs", "mammals", "monotremes", "reptiles")</f>
        <v>birds</v>
      </c>
      <c r="F76" s="1" t="str">
        <f>IF(C76=".",B76,C76&amp;" ("&amp;B76&amp;")")</f>
        <v>Golden Whistler (Pachycephala pectoralis)</v>
      </c>
      <c r="G76" s="1" t="str">
        <f>"&lt;option value="""&amp;A76&amp;"""&gt;"&amp;E76&amp;"&lt;/option&gt;"</f>
        <v>&lt;option value="BIRD"&gt;birds&lt;/option&gt;</v>
      </c>
      <c r="H76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76" s="1" t="str">
        <f t="shared" si="3"/>
        <v>&lt;option class="BIRD" value="GOLDW"&gt;Golden Whistler (Pachycephala pectoralis)&lt;/option&gt;</v>
      </c>
    </row>
    <row r="77" spans="1:9">
      <c r="A77" t="s">
        <v>4</v>
      </c>
      <c r="B77" t="s">
        <v>62</v>
      </c>
      <c r="C77" t="s">
        <v>63</v>
      </c>
      <c r="D77" t="s">
        <v>64</v>
      </c>
      <c r="E77" s="1" t="str">
        <f>CHOOSE(MATCH(A77,{"BIRD","FROG","MAMM","MONO","REPT"},0), "birds", "frogs", "mammals", "monotremes", "reptiles")</f>
        <v>birds</v>
      </c>
      <c r="F77" s="1" t="str">
        <f>IF(C77=".",B77,C77&amp;" ("&amp;B77&amp;")")</f>
        <v>Gould's Bronze-Cuckoo (Chrysococcyx russatus)</v>
      </c>
      <c r="G77" s="1" t="str">
        <f>"&lt;option value="""&amp;A77&amp;"""&gt;"&amp;E77&amp;"&lt;/option&gt;"</f>
        <v>&lt;option value="BIRD"&gt;birds&lt;/option&gt;</v>
      </c>
      <c r="H77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77" s="1" t="str">
        <f t="shared" si="3"/>
        <v>&lt;option class="BIRD" value="GBCUC"&gt;Gould's Bronze-Cuckoo (Chrysococcyx russatus)&lt;/option&gt;</v>
      </c>
    </row>
    <row r="78" spans="1:9">
      <c r="A78" t="s">
        <v>4</v>
      </c>
      <c r="B78" t="s">
        <v>140</v>
      </c>
      <c r="C78" t="s">
        <v>141</v>
      </c>
      <c r="D78" t="s">
        <v>142</v>
      </c>
      <c r="E78" s="1" t="str">
        <f>CHOOSE(MATCH(A78,{"BIRD","FROG","MAMM","MONO","REPT"},0), "birds", "frogs", "mammals", "monotremes", "reptiles")</f>
        <v>birds</v>
      </c>
      <c r="F78" s="1" t="str">
        <f>IF(C78=".",B78,C78&amp;" ("&amp;B78&amp;")")</f>
        <v>Graceful Honeyeater (Meliphaga gracilis)</v>
      </c>
      <c r="G78" s="1" t="str">
        <f>"&lt;option value="""&amp;A78&amp;"""&gt;"&amp;E78&amp;"&lt;/option&gt;"</f>
        <v>&lt;option value="BIRD"&gt;birds&lt;/option&gt;</v>
      </c>
      <c r="H78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78" s="1" t="str">
        <f t="shared" si="3"/>
        <v>&lt;option class="BIRD" value="GHE"&gt;Graceful Honeyeater (Meliphaga gracilis)&lt;/option&gt;</v>
      </c>
    </row>
    <row r="79" spans="1:9">
      <c r="A79" t="s">
        <v>376</v>
      </c>
      <c r="B79" t="s">
        <v>428</v>
      </c>
      <c r="C79" t="s">
        <v>429</v>
      </c>
      <c r="D79" t="s">
        <v>430</v>
      </c>
      <c r="E79" s="1" t="str">
        <f>CHOOSE(MATCH(A79,{"BIRD","FROG","MAMM","MONO","REPT"},0), "birds", "frogs", "mammals", "monotremes", "reptiles")</f>
        <v>mammals</v>
      </c>
      <c r="F79" s="1" t="str">
        <f>IF(C79=".",B79,C79&amp;" ("&amp;B79&amp;")")</f>
        <v>Green Ringtail Possum (Pseudochirops archeri)</v>
      </c>
      <c r="G79" s="1" t="str">
        <f>"&lt;option value="""&amp;A79&amp;"""&gt;"&amp;E79&amp;"&lt;/option&gt;"</f>
        <v>&lt;option value="MAMM"&gt;mammals&lt;/option&gt;</v>
      </c>
      <c r="H79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79" s="1" t="str">
        <f t="shared" si="3"/>
        <v>&lt;option class="MAMM" value="PSEARCH"&gt;Green Ringtail Possum (Pseudochirops archeri)&lt;/option&gt;</v>
      </c>
    </row>
    <row r="80" spans="1:9">
      <c r="A80" t="s">
        <v>284</v>
      </c>
      <c r="B80" t="s">
        <v>330</v>
      </c>
      <c r="C80" t="s">
        <v>331</v>
      </c>
      <c r="D80" t="s">
        <v>332</v>
      </c>
      <c r="E80" s="1" t="str">
        <f>CHOOSE(MATCH(A80,{"BIRD","FROG","MAMM","MONO","REPT"},0), "birds", "frogs", "mammals", "monotremes", "reptiles")</f>
        <v>frogs</v>
      </c>
      <c r="F80" s="1" t="str">
        <f>IF(C80=".",B80,C80&amp;" ("&amp;B80&amp;")")</f>
        <v>Green-eyed Treefrog (Litoria genimaculata)</v>
      </c>
      <c r="G80" s="1" t="str">
        <f>"&lt;option value="""&amp;A80&amp;"""&gt;"&amp;E80&amp;"&lt;/option&gt;"</f>
        <v>&lt;option value="FROG"&gt;frogs&lt;/option&gt;</v>
      </c>
      <c r="H80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80" s="1" t="str">
        <f t="shared" si="3"/>
        <v>&lt;option class="FROG" value="LITGENI"&gt;Green-eyed Treefrog (Litoria genimaculata)&lt;/option&gt;</v>
      </c>
    </row>
    <row r="81" spans="1:9">
      <c r="A81" t="s">
        <v>4</v>
      </c>
      <c r="B81" t="s">
        <v>230</v>
      </c>
      <c r="C81" t="s">
        <v>231</v>
      </c>
      <c r="D81" t="s">
        <v>232</v>
      </c>
      <c r="E81" s="1" t="str">
        <f>CHOOSE(MATCH(A81,{"BIRD","FROG","MAMM","MONO","REPT"},0), "birds", "frogs", "mammals", "monotremes", "reptiles")</f>
        <v>birds</v>
      </c>
      <c r="F81" s="1" t="str">
        <f>IF(C81=".",B81,C81&amp;" ("&amp;B81&amp;")")</f>
        <v>Grey Fantail (Rhipidura fuliginosa)</v>
      </c>
      <c r="G81" s="1" t="str">
        <f>"&lt;option value="""&amp;A81&amp;"""&gt;"&amp;E81&amp;"&lt;/option&gt;"</f>
        <v>&lt;option value="BIRD"&gt;birds&lt;/option&gt;</v>
      </c>
      <c r="H81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81" s="1" t="str">
        <f t="shared" si="3"/>
        <v>&lt;option class="BIRD" value="GFAN"&gt;Grey Fantail (Rhipidura fuliginosa)&lt;/option&gt;</v>
      </c>
    </row>
    <row r="82" spans="1:9">
      <c r="A82" t="s">
        <v>4</v>
      </c>
      <c r="B82" t="s">
        <v>11</v>
      </c>
      <c r="C82" t="s">
        <v>12</v>
      </c>
      <c r="D82" t="s">
        <v>13</v>
      </c>
      <c r="E82" s="1" t="str">
        <f>CHOOSE(MATCH(A82,{"BIRD","FROG","MAMM","MONO","REPT"},0), "birds", "frogs", "mammals", "monotremes", "reptiles")</f>
        <v>birds</v>
      </c>
      <c r="F82" s="1" t="str">
        <f>IF(C82=".",B82,C82&amp;" ("&amp;B82&amp;")")</f>
        <v>Grey Goshawk (Accipiter novaehollandiae)</v>
      </c>
      <c r="G82" s="1" t="str">
        <f>"&lt;option value="""&amp;A82&amp;"""&gt;"&amp;E82&amp;"&lt;/option&gt;"</f>
        <v>&lt;option value="BIRD"&gt;birds&lt;/option&gt;</v>
      </c>
      <c r="H82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82" s="1" t="str">
        <f t="shared" si="3"/>
        <v>&lt;option class="BIRD" value="GGH"&gt;Grey Goshawk (Accipiter novaehollandiae)&lt;/option&gt;</v>
      </c>
    </row>
    <row r="83" spans="1:9">
      <c r="A83" t="s">
        <v>4</v>
      </c>
      <c r="B83" t="s">
        <v>188</v>
      </c>
      <c r="C83" t="s">
        <v>189</v>
      </c>
      <c r="D83" t="s">
        <v>190</v>
      </c>
      <c r="E83" s="1" t="str">
        <f>CHOOSE(MATCH(A83,{"BIRD","FROG","MAMM","MONO","REPT"},0), "birds", "frogs", "mammals", "monotremes", "reptiles")</f>
        <v>birds</v>
      </c>
      <c r="F83" s="1" t="str">
        <f>IF(C83=".",B83,C83&amp;" ("&amp;B83&amp;")")</f>
        <v>Grey Whistler (Pachycephala simplex)</v>
      </c>
      <c r="G83" s="1" t="str">
        <f>"&lt;option value="""&amp;A83&amp;"""&gt;"&amp;E83&amp;"&lt;/option&gt;"</f>
        <v>&lt;option value="BIRD"&gt;birds&lt;/option&gt;</v>
      </c>
      <c r="H83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83" s="1" t="str">
        <f t="shared" si="3"/>
        <v>&lt;option class="BIRD" value="GREYW"&gt;Grey Whistler (Pachycephala simplex)&lt;/option&gt;</v>
      </c>
    </row>
    <row r="84" spans="1:9">
      <c r="A84" t="s">
        <v>4</v>
      </c>
      <c r="B84" t="s">
        <v>116</v>
      </c>
      <c r="C84" t="s">
        <v>117</v>
      </c>
      <c r="D84" t="s">
        <v>118</v>
      </c>
      <c r="E84" s="1" t="str">
        <f>CHOOSE(MATCH(A84,{"BIRD","FROG","MAMM","MONO","REPT"},0), "birds", "frogs", "mammals", "monotremes", "reptiles")</f>
        <v>birds</v>
      </c>
      <c r="F84" s="1" t="str">
        <f>IF(C84=".",B84,C84&amp;" ("&amp;B84&amp;")")</f>
        <v>Grey-headed Robin (Heteromyias albispecularis)</v>
      </c>
      <c r="G84" s="1" t="str">
        <f>"&lt;option value="""&amp;A84&amp;"""&gt;"&amp;E84&amp;"&lt;/option&gt;"</f>
        <v>&lt;option value="BIRD"&gt;birds&lt;/option&gt;</v>
      </c>
      <c r="H84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84" s="1" t="str">
        <f t="shared" si="3"/>
        <v>&lt;option class="BIRD" value="GHR"&gt;Grey-headed Robin (Heteromyias albispecularis)&lt;/option&gt;</v>
      </c>
    </row>
    <row r="85" spans="1:9">
      <c r="A85" t="s">
        <v>471</v>
      </c>
      <c r="B85" t="s">
        <v>523</v>
      </c>
      <c r="C85" t="s">
        <v>524</v>
      </c>
      <c r="D85" t="s">
        <v>525</v>
      </c>
      <c r="E85" s="1" t="str">
        <f>CHOOSE(MATCH(A85,{"BIRD","FROG","MAMM","MONO","REPT"},0), "birds", "frogs", "mammals", "monotremes", "reptiles")</f>
        <v>reptiles</v>
      </c>
      <c r="F85" s="1" t="str">
        <f>IF(C85=".",B85,C85&amp;" ("&amp;B85&amp;")")</f>
        <v>Grey-tailed Skink (Glaphyromorphus fuscicaudis)</v>
      </c>
      <c r="G85" s="1" t="str">
        <f>"&lt;option value="""&amp;A85&amp;"""&gt;"&amp;E85&amp;"&lt;/option&gt;"</f>
        <v>&lt;option value="REPT"&gt;reptiles&lt;/option&gt;</v>
      </c>
      <c r="H85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85" s="1" t="str">
        <f t="shared" si="3"/>
        <v>&lt;option class="REPT" value="GLAFUSC"&gt;Grey-tailed Skink (Glaphyromorphus fuscicaudis)&lt;/option&gt;</v>
      </c>
    </row>
    <row r="86" spans="1:9">
      <c r="A86" t="s">
        <v>471</v>
      </c>
      <c r="B86" t="s">
        <v>554</v>
      </c>
      <c r="C86" t="s">
        <v>555</v>
      </c>
      <c r="D86" t="s">
        <v>556</v>
      </c>
      <c r="E86" s="1" t="str">
        <f>CHOOSE(MATCH(A86,{"BIRD","FROG","MAMM","MONO","REPT"},0), "birds", "frogs", "mammals", "monotremes", "reptiles")</f>
        <v>reptiles</v>
      </c>
      <c r="F86" s="1" t="str">
        <f>IF(C86=".",B86,C86&amp;" ("&amp;B86&amp;")")</f>
        <v>Gulbaru Gecko (Phyllurus gulbaru)</v>
      </c>
      <c r="G86" s="1" t="str">
        <f>"&lt;option value="""&amp;A86&amp;"""&gt;"&amp;E86&amp;"&lt;/option&gt;"</f>
        <v>&lt;option value="REPT"&gt;reptiles&lt;/option&gt;</v>
      </c>
      <c r="H86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86" s="1" t="str">
        <f t="shared" si="3"/>
        <v>&lt;option class="REPT" value="PHYGULB"&gt;Gulbaru Gecko (Phyllurus gulbaru)&lt;/option&gt;</v>
      </c>
    </row>
    <row r="87" spans="1:9">
      <c r="A87" t="s">
        <v>4</v>
      </c>
      <c r="B87" t="s">
        <v>191</v>
      </c>
      <c r="C87" t="s">
        <v>192</v>
      </c>
      <c r="D87" t="s">
        <v>193</v>
      </c>
      <c r="E87" s="1" t="str">
        <f>CHOOSE(MATCH(A87,{"BIRD","FROG","MAMM","MONO","REPT"},0), "birds", "frogs", "mammals", "monotremes", "reptiles")</f>
        <v>birds</v>
      </c>
      <c r="F87" s="1" t="str">
        <f>IF(C87=".",B87,C87&amp;" ("&amp;B87&amp;")")</f>
        <v>Helmeted Friarbird (Philemon buceroides)</v>
      </c>
      <c r="G87" s="1" t="str">
        <f>"&lt;option value="""&amp;A87&amp;"""&gt;"&amp;E87&amp;"&lt;/option&gt;"</f>
        <v>&lt;option value="BIRD"&gt;birds&lt;/option&gt;</v>
      </c>
      <c r="H87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87" s="1" t="str">
        <f t="shared" si="3"/>
        <v>&lt;option class="BIRD" value="HFB"&gt;Helmeted Friarbird (Philemon buceroides)&lt;/option&gt;</v>
      </c>
    </row>
    <row r="88" spans="1:9">
      <c r="A88" t="s">
        <v>376</v>
      </c>
      <c r="B88" t="s">
        <v>434</v>
      </c>
      <c r="C88" t="s">
        <v>435</v>
      </c>
      <c r="D88" t="s">
        <v>436</v>
      </c>
      <c r="E88" s="1" t="str">
        <f>CHOOSE(MATCH(A88,{"BIRD","FROG","MAMM","MONO","REPT"},0), "birds", "frogs", "mammals", "monotremes", "reptiles")</f>
        <v>mammals</v>
      </c>
      <c r="F88" s="1" t="str">
        <f>IF(C88=".",B88,C88&amp;" ("&amp;B88&amp;")")</f>
        <v>Herbert River Ringtail Possum (Pseudochirulus herbertensis)</v>
      </c>
      <c r="G88" s="1" t="str">
        <f>"&lt;option value="""&amp;A88&amp;"""&gt;"&amp;E88&amp;"&lt;/option&gt;"</f>
        <v>&lt;option value="MAMM"&gt;mammals&lt;/option&gt;</v>
      </c>
      <c r="H88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88" s="1" t="str">
        <f t="shared" si="3"/>
        <v>&lt;option class="MAMM" value="PSEHERB"&gt;Herbert River Ringtail Possum (Pseudochirulus herbertensis)&lt;/option&gt;</v>
      </c>
    </row>
    <row r="89" spans="1:9">
      <c r="A89" t="s">
        <v>471</v>
      </c>
      <c r="B89" t="s">
        <v>546</v>
      </c>
      <c r="C89" t="s">
        <v>547</v>
      </c>
      <c r="D89" t="s">
        <v>548</v>
      </c>
      <c r="E89" s="1" t="str">
        <f>CHOOSE(MATCH(A89,{"BIRD","FROG","MAMM","MONO","REPT"},0), "birds", "frogs", "mammals", "monotremes", "reptiles")</f>
        <v>reptiles</v>
      </c>
      <c r="F89" s="1" t="str">
        <f>IF(C89=".",B89,C89&amp;" ("&amp;B89&amp;")")</f>
        <v>Jungle Carpet Python (Morelia spilota)</v>
      </c>
      <c r="G89" s="1" t="str">
        <f>"&lt;option value="""&amp;A89&amp;"""&gt;"&amp;E89&amp;"&lt;/option&gt;"</f>
        <v>&lt;option value="REPT"&gt;reptiles&lt;/option&gt;</v>
      </c>
      <c r="H89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89" s="1" t="str">
        <f t="shared" si="3"/>
        <v>&lt;option class="REPT" value="MORSPIL"&gt;Jungle Carpet Python (Morelia spilota)&lt;/option&gt;</v>
      </c>
    </row>
    <row r="90" spans="1:9">
      <c r="A90" t="s">
        <v>471</v>
      </c>
      <c r="B90" t="s">
        <v>587</v>
      </c>
      <c r="C90" t="s">
        <v>588</v>
      </c>
      <c r="D90" t="s">
        <v>589</v>
      </c>
      <c r="E90" s="1" t="str">
        <f>CHOOSE(MATCH(A90,{"BIRD","FROG","MAMM","MONO","REPT"},0), "birds", "frogs", "mammals", "monotremes", "reptiles")</f>
        <v>reptiles</v>
      </c>
      <c r="F90" s="1" t="str">
        <f>IF(C90=".",B90,C90&amp;" ("&amp;B90&amp;")")</f>
        <v>Keelback (Tropidonophis mairii)</v>
      </c>
      <c r="G90" s="1" t="str">
        <f>"&lt;option value="""&amp;A90&amp;"""&gt;"&amp;E90&amp;"&lt;/option&gt;"</f>
        <v>&lt;option value="REPT"&gt;reptiles&lt;/option&gt;</v>
      </c>
      <c r="H90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90" s="1" t="str">
        <f t="shared" si="3"/>
        <v>&lt;option class="REPT" value="TROMAIR"&gt;Keelback (Tropidonophis mairii)&lt;/option&gt;</v>
      </c>
    </row>
    <row r="91" spans="1:9">
      <c r="A91" t="s">
        <v>471</v>
      </c>
      <c r="B91" t="s">
        <v>593</v>
      </c>
      <c r="C91" t="s">
        <v>594</v>
      </c>
      <c r="D91" t="s">
        <v>595</v>
      </c>
      <c r="E91" s="1" t="str">
        <f>CHOOSE(MATCH(A91,{"BIRD","FROG","MAMM","MONO","REPT"},0), "birds", "frogs", "mammals", "monotremes", "reptiles")</f>
        <v>reptiles</v>
      </c>
      <c r="F91" s="1" t="str">
        <f>IF(C91=".",B91,C91&amp;" ("&amp;B91&amp;")")</f>
        <v>Lace Monitor (Varanus varius)</v>
      </c>
      <c r="G91" s="1" t="str">
        <f>"&lt;option value="""&amp;A91&amp;"""&gt;"&amp;E91&amp;"&lt;/option&gt;"</f>
        <v>&lt;option value="REPT"&gt;reptiles&lt;/option&gt;</v>
      </c>
      <c r="H91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91" s="1" t="str">
        <f t="shared" si="3"/>
        <v>&lt;option class="REPT" value="VARVARI"&gt;Lace Monitor (Varanus varius)&lt;/option&gt;</v>
      </c>
    </row>
    <row r="92" spans="1:9">
      <c r="A92" t="s">
        <v>471</v>
      </c>
      <c r="B92" t="s">
        <v>537</v>
      </c>
      <c r="C92" t="s">
        <v>337</v>
      </c>
      <c r="D92" t="s">
        <v>538</v>
      </c>
      <c r="E92" s="1" t="str">
        <f>CHOOSE(MATCH(A92,{"BIRD","FROG","MAMM","MONO","REPT"},0), "birds", "frogs", "mammals", "monotremes", "reptiles")</f>
        <v>reptiles</v>
      </c>
      <c r="F92" s="1" t="str">
        <f>IF(C92=".",B92,C92&amp;" ("&amp;B92&amp;")")</f>
        <v>Lampropholis coggeri</v>
      </c>
      <c r="G92" s="1" t="str">
        <f>"&lt;option value="""&amp;A92&amp;"""&gt;"&amp;E92&amp;"&lt;/option&gt;"</f>
        <v>&lt;option value="REPT"&gt;reptiles&lt;/option&gt;</v>
      </c>
      <c r="H92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92" s="1" t="str">
        <f t="shared" si="3"/>
        <v>&lt;option class="REPT" value="LAMCOGG"&gt;Lampropholis coggeri&lt;/option&gt;</v>
      </c>
    </row>
    <row r="93" spans="1:9">
      <c r="A93" t="s">
        <v>471</v>
      </c>
      <c r="B93" t="s">
        <v>539</v>
      </c>
      <c r="C93" t="s">
        <v>337</v>
      </c>
      <c r="D93" t="s">
        <v>540</v>
      </c>
      <c r="E93" s="1" t="str">
        <f>CHOOSE(MATCH(A93,{"BIRD","FROG","MAMM","MONO","REPT"},0), "birds", "frogs", "mammals", "monotremes", "reptiles")</f>
        <v>reptiles</v>
      </c>
      <c r="F93" s="1" t="str">
        <f>IF(C93=".",B93,C93&amp;" ("&amp;B93&amp;")")</f>
        <v>Lampropholis mirabilis</v>
      </c>
      <c r="G93" s="1" t="str">
        <f>"&lt;option value="""&amp;A93&amp;"""&gt;"&amp;E93&amp;"&lt;/option&gt;"</f>
        <v>&lt;option value="REPT"&gt;reptiles&lt;/option&gt;</v>
      </c>
      <c r="H93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93" s="1" t="str">
        <f t="shared" si="3"/>
        <v>&lt;option class="REPT" value="LAMMIRA"&gt;Lampropholis mirabilis&lt;/option&gt;</v>
      </c>
    </row>
    <row r="94" spans="1:9">
      <c r="A94" t="s">
        <v>471</v>
      </c>
      <c r="B94" t="s">
        <v>541</v>
      </c>
      <c r="C94" t="s">
        <v>337</v>
      </c>
      <c r="D94" t="s">
        <v>542</v>
      </c>
      <c r="E94" s="1" t="str">
        <f>CHOOSE(MATCH(A94,{"BIRD","FROG","MAMM","MONO","REPT"},0), "birds", "frogs", "mammals", "monotremes", "reptiles")</f>
        <v>reptiles</v>
      </c>
      <c r="F94" s="1" t="str">
        <f>IF(C94=".",B94,C94&amp;" ("&amp;B94&amp;")")</f>
        <v>Lampropholis robertsi</v>
      </c>
      <c r="G94" s="1" t="str">
        <f>"&lt;option value="""&amp;A94&amp;"""&gt;"&amp;E94&amp;"&lt;/option&gt;"</f>
        <v>&lt;option value="REPT"&gt;reptiles&lt;/option&gt;</v>
      </c>
      <c r="H94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94" s="1" t="str">
        <f t="shared" si="3"/>
        <v>&lt;option class="REPT" value="LAMROBE"&gt;Lampropholis robertsi&lt;/option&gt;</v>
      </c>
    </row>
    <row r="95" spans="1:9">
      <c r="A95" t="s">
        <v>4</v>
      </c>
      <c r="B95" t="s">
        <v>107</v>
      </c>
      <c r="C95" t="s">
        <v>108</v>
      </c>
      <c r="D95" t="s">
        <v>109</v>
      </c>
      <c r="E95" s="1" t="str">
        <f>CHOOSE(MATCH(A95,{"BIRD","FROG","MAMM","MONO","REPT"},0), "birds", "frogs", "mammals", "monotremes", "reptiles")</f>
        <v>birds</v>
      </c>
      <c r="F95" s="1" t="str">
        <f>IF(C95=".",B95,C95&amp;" ("&amp;B95&amp;")")</f>
        <v>Large-billed Gerygone (Gerygone magnirostris)</v>
      </c>
      <c r="G95" s="1" t="str">
        <f>"&lt;option value="""&amp;A95&amp;"""&gt;"&amp;E95&amp;"&lt;/option&gt;"</f>
        <v>&lt;option value="BIRD"&gt;birds&lt;/option&gt;</v>
      </c>
      <c r="H95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95" s="1" t="str">
        <f t="shared" si="3"/>
        <v>&lt;option class="BIRD" value="LBGER"&gt;Large-billed Gerygone (Gerygone magnirostris)&lt;/option&gt;</v>
      </c>
    </row>
    <row r="96" spans="1:9">
      <c r="A96" t="s">
        <v>4</v>
      </c>
      <c r="B96" t="s">
        <v>251</v>
      </c>
      <c r="C96" t="s">
        <v>252</v>
      </c>
      <c r="D96" t="s">
        <v>253</v>
      </c>
      <c r="E96" s="1" t="str">
        <f>CHOOSE(MATCH(A96,{"BIRD","FROG","MAMM","MONO","REPT"},0), "birds", "frogs", "mammals", "monotremes", "reptiles")</f>
        <v>birds</v>
      </c>
      <c r="F96" s="1" t="str">
        <f>IF(C96=".",B96,C96&amp;" ("&amp;B96&amp;")")</f>
        <v>Large-billed Scrubwren (Sericornis magnirostris)</v>
      </c>
      <c r="G96" s="1" t="str">
        <f>"&lt;option value="""&amp;A96&amp;"""&gt;"&amp;E96&amp;"&lt;/option&gt;"</f>
        <v>&lt;option value="BIRD"&gt;birds&lt;/option&gt;</v>
      </c>
      <c r="H96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96" s="1" t="str">
        <f t="shared" si="3"/>
        <v>&lt;option class="BIRD" value="LBSW"&gt;Large-billed Scrubwren (Sericornis magnirostris)&lt;/option&gt;</v>
      </c>
    </row>
    <row r="97" spans="1:9">
      <c r="A97" t="s">
        <v>376</v>
      </c>
      <c r="B97" t="s">
        <v>416</v>
      </c>
      <c r="C97" t="s">
        <v>417</v>
      </c>
      <c r="D97" t="s">
        <v>418</v>
      </c>
      <c r="E97" s="1" t="str">
        <f>CHOOSE(MATCH(A97,{"BIRD","FROG","MAMM","MONO","REPT"},0), "birds", "frogs", "mammals", "monotremes", "reptiles")</f>
        <v>mammals</v>
      </c>
      <c r="F97" s="1" t="str">
        <f>IF(C97=".",B97,C97&amp;" ("&amp;B97&amp;")")</f>
        <v>Large-footed myotis (Myotis adversus)</v>
      </c>
      <c r="G97" s="1" t="str">
        <f>"&lt;option value="""&amp;A97&amp;"""&gt;"&amp;E97&amp;"&lt;/option&gt;"</f>
        <v>&lt;option value="MAMM"&gt;mammals&lt;/option&gt;</v>
      </c>
      <c r="H97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97" s="1" t="str">
        <f t="shared" si="3"/>
        <v>&lt;option class="MAMM" value="MYOADVE"&gt;Large-footed myotis (Myotis adversus)&lt;/option&gt;</v>
      </c>
    </row>
    <row r="98" spans="1:9">
      <c r="A98" t="s">
        <v>376</v>
      </c>
      <c r="B98" t="s">
        <v>404</v>
      </c>
      <c r="C98" t="s">
        <v>405</v>
      </c>
      <c r="D98" t="s">
        <v>406</v>
      </c>
      <c r="E98" s="1" t="str">
        <f>CHOOSE(MATCH(A98,{"BIRD","FROG","MAMM","MONO","REPT"},0), "birds", "frogs", "mammals", "monotremes", "reptiles")</f>
        <v>mammals</v>
      </c>
      <c r="F98" s="1" t="str">
        <f>IF(C98=".",B98,C98&amp;" ("&amp;B98&amp;")")</f>
        <v>Lemuroid Ringtail Possum (Hemibelideus lemuroides)</v>
      </c>
      <c r="G98" s="1" t="str">
        <f>"&lt;option value="""&amp;A98&amp;"""&gt;"&amp;E98&amp;"&lt;/option&gt;"</f>
        <v>&lt;option value="MAMM"&gt;mammals&lt;/option&gt;</v>
      </c>
      <c r="H98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98" s="1" t="str">
        <f t="shared" si="3"/>
        <v>&lt;option class="MAMM" value="HEMLEMU"&gt;Lemuroid Ringtail Possum (Hemibelideus lemuroides)&lt;/option&gt;</v>
      </c>
    </row>
    <row r="99" spans="1:9">
      <c r="A99" t="s">
        <v>4</v>
      </c>
      <c r="B99" t="s">
        <v>272</v>
      </c>
      <c r="C99" t="s">
        <v>273</v>
      </c>
      <c r="D99" t="s">
        <v>274</v>
      </c>
      <c r="E99" s="1" t="str">
        <f>CHOOSE(MATCH(A99,{"BIRD","FROG","MAMM","MONO","REPT"},0), "birds", "frogs", "mammals", "monotremes", "reptiles")</f>
        <v>birds</v>
      </c>
      <c r="F99" s="1" t="str">
        <f>IF(C99=".",B99,C99&amp;" ("&amp;B99&amp;")")</f>
        <v>Lesser Sooty Owl (Tyto multipunctata)</v>
      </c>
      <c r="G99" s="1" t="str">
        <f>"&lt;option value="""&amp;A99&amp;"""&gt;"&amp;E99&amp;"&lt;/option&gt;"</f>
        <v>&lt;option value="BIRD"&gt;birds&lt;/option&gt;</v>
      </c>
      <c r="H99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99" s="1" t="str">
        <f t="shared" si="3"/>
        <v>&lt;option class="BIRD" value="LSOWL"&gt;Lesser Sooty Owl (Tyto multipunctata)&lt;/option&gt;</v>
      </c>
    </row>
    <row r="100" spans="1:9">
      <c r="A100" t="s">
        <v>4</v>
      </c>
      <c r="B100" t="s">
        <v>143</v>
      </c>
      <c r="C100" t="s">
        <v>144</v>
      </c>
      <c r="D100" t="s">
        <v>145</v>
      </c>
      <c r="E100" s="1" t="str">
        <f>CHOOSE(MATCH(A100,{"BIRD","FROG","MAMM","MONO","REPT"},0), "birds", "frogs", "mammals", "monotremes", "reptiles")</f>
        <v>birds</v>
      </c>
      <c r="F100" s="1" t="str">
        <f>IF(C100=".",B100,C100&amp;" ("&amp;B100&amp;")")</f>
        <v>Lewin's Honeyeater (Meliphaga lewinii)</v>
      </c>
      <c r="G100" s="1" t="str">
        <f>"&lt;option value="""&amp;A100&amp;"""&gt;"&amp;E100&amp;"&lt;/option&gt;"</f>
        <v>&lt;option value="BIRD"&gt;birds&lt;/option&gt;</v>
      </c>
      <c r="H100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00" s="1" t="str">
        <f t="shared" si="3"/>
        <v>&lt;option class="BIRD" value="LEWHE"&gt;Lewin's Honeyeater (Meliphaga lewinii)&lt;/option&gt;</v>
      </c>
    </row>
    <row r="101" spans="1:9">
      <c r="A101" t="s">
        <v>284</v>
      </c>
      <c r="B101" t="s">
        <v>336</v>
      </c>
      <c r="C101" t="s">
        <v>337</v>
      </c>
      <c r="D101" t="s">
        <v>338</v>
      </c>
      <c r="E101" s="1" t="str">
        <f>CHOOSE(MATCH(A101,{"BIRD","FROG","MAMM","MONO","REPT"},0), "birds", "frogs", "mammals", "monotremes", "reptiles")</f>
        <v>frogs</v>
      </c>
      <c r="F101" s="1" t="str">
        <f>IF(C101=".",B101,C101&amp;" ("&amp;B101&amp;")")</f>
        <v>Litoria jungguy</v>
      </c>
      <c r="G101" s="1" t="str">
        <f>"&lt;option value="""&amp;A101&amp;"""&gt;"&amp;E101&amp;"&lt;/option&gt;"</f>
        <v>&lt;option value="FROG"&gt;frogs&lt;/option&gt;</v>
      </c>
      <c r="H101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01" s="1" t="str">
        <f t="shared" si="3"/>
        <v>&lt;option class="FROG" value="LITJUNG"&gt;Litoria jungguy&lt;/option&gt;</v>
      </c>
    </row>
    <row r="102" spans="1:9">
      <c r="A102" t="s">
        <v>4</v>
      </c>
      <c r="B102" t="s">
        <v>59</v>
      </c>
      <c r="C102" t="s">
        <v>60</v>
      </c>
      <c r="D102" t="s">
        <v>61</v>
      </c>
      <c r="E102" s="1" t="str">
        <f>CHOOSE(MATCH(A102,{"BIRD","FROG","MAMM","MONO","REPT"},0), "birds", "frogs", "mammals", "monotremes", "reptiles")</f>
        <v>birds</v>
      </c>
      <c r="F102" s="1" t="str">
        <f>IF(C102=".",B102,C102&amp;" ("&amp;B102&amp;")")</f>
        <v>Little Bronze-Cuckoo (Chrysococcyx minutillus)</v>
      </c>
      <c r="G102" s="1" t="str">
        <f>"&lt;option value="""&amp;A102&amp;"""&gt;"&amp;E102&amp;"&lt;/option&gt;"</f>
        <v>&lt;option value="BIRD"&gt;birds&lt;/option&gt;</v>
      </c>
      <c r="H102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02" s="1" t="str">
        <f t="shared" si="3"/>
        <v>&lt;option class="BIRD" value="LBCUC"&gt;Little Bronze-Cuckoo (Chrysococcyx minutillus)&lt;/option&gt;</v>
      </c>
    </row>
    <row r="103" spans="1:9">
      <c r="A103" t="s">
        <v>4</v>
      </c>
      <c r="B103" t="s">
        <v>20</v>
      </c>
      <c r="C103" t="s">
        <v>21</v>
      </c>
      <c r="D103" t="s">
        <v>22</v>
      </c>
      <c r="E103" s="1" t="str">
        <f>CHOOSE(MATCH(A103,{"BIRD","FROG","MAMM","MONO","REPT"},0), "birds", "frogs", "mammals", "monotremes", "reptiles")</f>
        <v>birds</v>
      </c>
      <c r="F103" s="1" t="str">
        <f>IF(C103=".",B103,C103&amp;" ("&amp;B103&amp;")")</f>
        <v>Little Kingfisher (Alcedo pusilla)</v>
      </c>
      <c r="G103" s="1" t="str">
        <f>"&lt;option value="""&amp;A103&amp;"""&gt;"&amp;E103&amp;"&lt;/option&gt;"</f>
        <v>&lt;option value="BIRD"&gt;birds&lt;/option&gt;</v>
      </c>
      <c r="H103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03" s="1" t="str">
        <f t="shared" si="3"/>
        <v>&lt;option class="BIRD" value="LK"&gt;Little Kingfisher (Alcedo pusilla)&lt;/option&gt;</v>
      </c>
    </row>
    <row r="104" spans="1:9">
      <c r="A104" t="s">
        <v>4</v>
      </c>
      <c r="B104" t="s">
        <v>71</v>
      </c>
      <c r="C104" t="s">
        <v>72</v>
      </c>
      <c r="D104" t="s">
        <v>73</v>
      </c>
      <c r="E104" s="1" t="str">
        <f>CHOOSE(MATCH(A104,{"BIRD","FROG","MAMM","MONO","REPT"},0), "birds", "frogs", "mammals", "monotremes", "reptiles")</f>
        <v>birds</v>
      </c>
      <c r="F104" s="1" t="str">
        <f>IF(C104=".",B104,C104&amp;" ("&amp;B104&amp;")")</f>
        <v>Little Shrike-Thrush (Colluricincla megarhyncha)</v>
      </c>
      <c r="G104" s="1" t="str">
        <f>"&lt;option value="""&amp;A104&amp;"""&gt;"&amp;E104&amp;"&lt;/option&gt;"</f>
        <v>&lt;option value="BIRD"&gt;birds&lt;/option&gt;</v>
      </c>
      <c r="H104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04" s="1" t="str">
        <f t="shared" si="3"/>
        <v>&lt;option class="BIRD" value="LST"&gt;Little Shrike-Thrush (Colluricincla megarhyncha)&lt;/option&gt;</v>
      </c>
    </row>
    <row r="105" spans="1:9">
      <c r="A105" t="s">
        <v>376</v>
      </c>
      <c r="B105" t="s">
        <v>422</v>
      </c>
      <c r="C105" t="s">
        <v>423</v>
      </c>
      <c r="D105" t="s">
        <v>424</v>
      </c>
      <c r="E105" s="1" t="str">
        <f>CHOOSE(MATCH(A105,{"BIRD","FROG","MAMM","MONO","REPT"},0), "birds", "frogs", "mammals", "monotremes", "reptiles")</f>
        <v>mammals</v>
      </c>
      <c r="F105" s="1" t="str">
        <f>IF(C105=".",B105,C105&amp;" ("&amp;B105&amp;")")</f>
        <v>Long-nosed Bandicoot (Perameles nasuta)</v>
      </c>
      <c r="G105" s="1" t="str">
        <f>"&lt;option value="""&amp;A105&amp;"""&gt;"&amp;E105&amp;"&lt;/option&gt;"</f>
        <v>&lt;option value="MAMM"&gt;mammals&lt;/option&gt;</v>
      </c>
      <c r="H105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05" s="1" t="str">
        <f t="shared" si="3"/>
        <v>&lt;option class="MAMM" value="PERNASU"&gt;Long-nosed Bandicoot (Perameles nasuta)&lt;/option&gt;</v>
      </c>
    </row>
    <row r="106" spans="1:9">
      <c r="A106" t="s">
        <v>376</v>
      </c>
      <c r="B106" t="s">
        <v>389</v>
      </c>
      <c r="C106" t="s">
        <v>390</v>
      </c>
      <c r="D106" t="s">
        <v>391</v>
      </c>
      <c r="E106" s="1" t="str">
        <f>CHOOSE(MATCH(A106,{"BIRD","FROG","MAMM","MONO","REPT"},0), "birds", "frogs", "mammals", "monotremes", "reptiles")</f>
        <v>mammals</v>
      </c>
      <c r="F106" s="1" t="str">
        <f>IF(C106=".",B106,C106&amp;" ("&amp;B106&amp;")")</f>
        <v>Long-tailed Pygmy Possum (Cercartetus caudatus)</v>
      </c>
      <c r="G106" s="1" t="str">
        <f>"&lt;option value="""&amp;A106&amp;"""&gt;"&amp;E106&amp;"&lt;/option&gt;"</f>
        <v>&lt;option value="MAMM"&gt;mammals&lt;/option&gt;</v>
      </c>
      <c r="H106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06" s="1" t="str">
        <f t="shared" si="3"/>
        <v>&lt;option class="MAMM" value="CERCAUD"&gt;Long-tailed Pygmy Possum (Cercartetus caudatus)&lt;/option&gt;</v>
      </c>
    </row>
    <row r="107" spans="1:9">
      <c r="A107" t="s">
        <v>376</v>
      </c>
      <c r="B107" t="s">
        <v>401</v>
      </c>
      <c r="C107" t="s">
        <v>402</v>
      </c>
      <c r="D107" t="s">
        <v>403</v>
      </c>
      <c r="E107" s="1" t="str">
        <f>CHOOSE(MATCH(A107,{"BIRD","FROG","MAMM","MONO","REPT"},0), "birds", "frogs", "mammals", "monotremes", "reptiles")</f>
        <v>mammals</v>
      </c>
      <c r="F107" s="1" t="str">
        <f>IF(C107=".",B107,C107&amp;" ("&amp;B107&amp;")")</f>
        <v>Lumholtz's Tree-kangaroo (Dendrolagus lumholtzi)</v>
      </c>
      <c r="G107" s="1" t="str">
        <f>"&lt;option value="""&amp;A107&amp;"""&gt;"&amp;E107&amp;"&lt;/option&gt;"</f>
        <v>&lt;option value="MAMM"&gt;mammals&lt;/option&gt;</v>
      </c>
      <c r="H107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07" s="1" t="str">
        <f t="shared" si="3"/>
        <v>&lt;option class="MAMM" value="DENLUMH"&gt;Lumholtz's Tree-kangaroo (Dendrolagus lumholtzi)&lt;/option&gt;</v>
      </c>
    </row>
    <row r="108" spans="1:9">
      <c r="A108" t="s">
        <v>4</v>
      </c>
      <c r="B108" t="s">
        <v>275</v>
      </c>
      <c r="C108" t="s">
        <v>276</v>
      </c>
      <c r="D108" t="s">
        <v>277</v>
      </c>
      <c r="E108" s="1" t="str">
        <f>CHOOSE(MATCH(A108,{"BIRD","FROG","MAMM","MONO","REPT"},0), "birds", "frogs", "mammals", "monotremes", "reptiles")</f>
        <v>birds</v>
      </c>
      <c r="F108" s="1" t="str">
        <f>IF(C108=".",B108,C108&amp;" ("&amp;B108&amp;")")</f>
        <v>Macleay's Honeyeater (Xanthotis macleayana)</v>
      </c>
      <c r="G108" s="1" t="str">
        <f>"&lt;option value="""&amp;A108&amp;"""&gt;"&amp;E108&amp;"&lt;/option&gt;"</f>
        <v>&lt;option value="BIRD"&gt;birds&lt;/option&gt;</v>
      </c>
      <c r="H108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08" s="1" t="str">
        <f t="shared" si="3"/>
        <v>&lt;option class="BIRD" value="MACHE"&gt;Macleay's Honeyeater (Xanthotis macleayana)&lt;/option&gt;</v>
      </c>
    </row>
    <row r="109" spans="1:9">
      <c r="A109" t="s">
        <v>471</v>
      </c>
      <c r="B109" t="s">
        <v>502</v>
      </c>
      <c r="C109" t="s">
        <v>503</v>
      </c>
      <c r="D109" t="s">
        <v>504</v>
      </c>
      <c r="E109" s="1" t="str">
        <f>CHOOSE(MATCH(A109,{"BIRD","FROG","MAMM","MONO","REPT"},0), "birds", "frogs", "mammals", "monotremes", "reptiles")</f>
        <v>reptiles</v>
      </c>
      <c r="F109" s="1" t="str">
        <f>IF(C109=".",B109,C109&amp;" ("&amp;B109&amp;")")</f>
        <v>Major Skink (Egernia frerei)</v>
      </c>
      <c r="G109" s="1" t="str">
        <f>"&lt;option value="""&amp;A109&amp;"""&gt;"&amp;E109&amp;"&lt;/option&gt;"</f>
        <v>&lt;option value="REPT"&gt;reptiles&lt;/option&gt;</v>
      </c>
      <c r="H109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09" s="1" t="str">
        <f t="shared" si="3"/>
        <v>&lt;option class="REPT" value="EGEFRER"&gt;Major Skink (Egernia frerei)&lt;/option&gt;</v>
      </c>
    </row>
    <row r="110" spans="1:9">
      <c r="A110" t="s">
        <v>376</v>
      </c>
      <c r="B110" t="s">
        <v>464</v>
      </c>
      <c r="C110" t="s">
        <v>465</v>
      </c>
      <c r="D110" t="s">
        <v>466</v>
      </c>
      <c r="E110" s="1" t="str">
        <f>CHOOSE(MATCH(A110,{"BIRD","FROG","MAMM","MONO","REPT"},0), "birds", "frogs", "mammals", "monotremes", "reptiles")</f>
        <v>mammals</v>
      </c>
      <c r="F110" s="1" t="str">
        <f>IF(C110=".",B110,C110&amp;" ("&amp;B110&amp;")")</f>
        <v>Masked White-tailed Rat (Uromys hadrourus)</v>
      </c>
      <c r="G110" s="1" t="str">
        <f>"&lt;option value="""&amp;A110&amp;"""&gt;"&amp;E110&amp;"&lt;/option&gt;"</f>
        <v>&lt;option value="MAMM"&gt;mammals&lt;/option&gt;</v>
      </c>
      <c r="H110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10" s="1" t="str">
        <f t="shared" si="3"/>
        <v>&lt;option class="MAMM" value="UROHADR"&gt;Masked White-tailed Rat (Uromys hadrourus)&lt;/option&gt;</v>
      </c>
    </row>
    <row r="111" spans="1:9">
      <c r="A111" t="s">
        <v>4</v>
      </c>
      <c r="B111" t="s">
        <v>29</v>
      </c>
      <c r="C111" t="s">
        <v>30</v>
      </c>
      <c r="D111" t="s">
        <v>31</v>
      </c>
      <c r="E111" s="1" t="str">
        <f>CHOOSE(MATCH(A111,{"BIRD","FROG","MAMM","MONO","REPT"},0), "birds", "frogs", "mammals", "monotremes", "reptiles")</f>
        <v>birds</v>
      </c>
      <c r="F111" s="1" t="str">
        <f>IF(C111=".",B111,C111&amp;" ("&amp;B111&amp;")")</f>
        <v>Metallic Starling (Aplonis metallica)</v>
      </c>
      <c r="G111" s="1" t="str">
        <f>"&lt;option value="""&amp;A111&amp;"""&gt;"&amp;E111&amp;"&lt;/option&gt;"</f>
        <v>&lt;option value="BIRD"&gt;birds&lt;/option&gt;</v>
      </c>
      <c r="H111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11" s="1" t="str">
        <f t="shared" si="3"/>
        <v>&lt;option class="BIRD" value="MSTAR"&gt;Metallic Starling (Aplonis metallica)&lt;/option&gt;</v>
      </c>
    </row>
    <row r="112" spans="1:9">
      <c r="A112" t="s">
        <v>4</v>
      </c>
      <c r="B112" t="s">
        <v>92</v>
      </c>
      <c r="C112" t="s">
        <v>93</v>
      </c>
      <c r="D112" t="s">
        <v>94</v>
      </c>
      <c r="E112" s="1" t="str">
        <f>CHOOSE(MATCH(A112,{"BIRD","FROG","MAMM","MONO","REPT"},0), "birds", "frogs", "mammals", "monotremes", "reptiles")</f>
        <v>birds</v>
      </c>
      <c r="F112" s="1" t="str">
        <f>IF(C112=".",B112,C112&amp;" ("&amp;B112&amp;")")</f>
        <v>Mistletoebird (Dicaeum hirundinaceum)</v>
      </c>
      <c r="G112" s="1" t="str">
        <f>"&lt;option value="""&amp;A112&amp;"""&gt;"&amp;E112&amp;"&lt;/option&gt;"</f>
        <v>&lt;option value="BIRD"&gt;birds&lt;/option&gt;</v>
      </c>
      <c r="H112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12" s="1" t="str">
        <f t="shared" si="3"/>
        <v>&lt;option class="BIRD" value="MTB"&gt;Mistletoebird (Dicaeum hirundinaceum)&lt;/option&gt;</v>
      </c>
    </row>
    <row r="113" spans="1:9">
      <c r="A113" t="s">
        <v>284</v>
      </c>
      <c r="B113" t="s">
        <v>357</v>
      </c>
      <c r="C113" t="s">
        <v>337</v>
      </c>
      <c r="D113" t="s">
        <v>358</v>
      </c>
      <c r="E113" s="1" t="str">
        <f>CHOOSE(MATCH(A113,{"BIRD","FROG","MAMM","MONO","REPT"},0), "birds", "frogs", "mammals", "monotremes", "reptiles")</f>
        <v>frogs</v>
      </c>
      <c r="F113" s="1" t="str">
        <f>IF(C113=".",B113,C113&amp;" ("&amp;B113&amp;")")</f>
        <v>Mixophyes Carbinensis</v>
      </c>
      <c r="G113" s="1" t="str">
        <f>"&lt;option value="""&amp;A113&amp;"""&gt;"&amp;E113&amp;"&lt;/option&gt;"</f>
        <v>&lt;option value="FROG"&gt;frogs&lt;/option&gt;</v>
      </c>
      <c r="H113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13" s="1" t="str">
        <f t="shared" si="3"/>
        <v>&lt;option class="FROG" value="MIXCARB"&gt;Mixophyes Carbinensis&lt;/option&gt;</v>
      </c>
    </row>
    <row r="114" spans="1:9">
      <c r="A114" t="s">
        <v>284</v>
      </c>
      <c r="B114" t="s">
        <v>359</v>
      </c>
      <c r="C114" t="s">
        <v>337</v>
      </c>
      <c r="D114" t="s">
        <v>360</v>
      </c>
      <c r="E114" s="1" t="str">
        <f>CHOOSE(MATCH(A114,{"BIRD","FROG","MAMM","MONO","REPT"},0), "birds", "frogs", "mammals", "monotremes", "reptiles")</f>
        <v>frogs</v>
      </c>
      <c r="F114" s="1" t="str">
        <f>IF(C114=".",B114,C114&amp;" ("&amp;B114&amp;")")</f>
        <v>Mixophyes Coggeri</v>
      </c>
      <c r="G114" s="1" t="str">
        <f>"&lt;option value="""&amp;A114&amp;"""&gt;"&amp;E114&amp;"&lt;/option&gt;"</f>
        <v>&lt;option value="FROG"&gt;frogs&lt;/option&gt;</v>
      </c>
      <c r="H114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14" s="1" t="str">
        <f t="shared" si="3"/>
        <v>&lt;option class="FROG" value="MIXCOGG"&gt;Mixophyes Coggeri&lt;/option&gt;</v>
      </c>
    </row>
    <row r="115" spans="1:9">
      <c r="A115" t="s">
        <v>284</v>
      </c>
      <c r="B115" t="s">
        <v>345</v>
      </c>
      <c r="C115" t="s">
        <v>346</v>
      </c>
      <c r="D115" t="s">
        <v>347</v>
      </c>
      <c r="E115" s="1" t="str">
        <f>CHOOSE(MATCH(A115,{"BIRD","FROG","MAMM","MONO","REPT"},0), "birds", "frogs", "mammals", "monotremes", "reptiles")</f>
        <v>frogs</v>
      </c>
      <c r="F115" s="1" t="str">
        <f>IF(C115=".",B115,C115&amp;" ("&amp;B115&amp;")")</f>
        <v>Mountain Mistfrog (Litoria nyakalensis)</v>
      </c>
      <c r="G115" s="1" t="str">
        <f>"&lt;option value="""&amp;A115&amp;"""&gt;"&amp;E115&amp;"&lt;/option&gt;"</f>
        <v>&lt;option value="FROG"&gt;frogs&lt;/option&gt;</v>
      </c>
      <c r="H115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15" s="1" t="str">
        <f t="shared" si="3"/>
        <v>&lt;option class="FROG" value="LITNYAK"&gt;Mountain Mistfrog (Litoria nyakalensis)&lt;/option&gt;</v>
      </c>
    </row>
    <row r="116" spans="1:9">
      <c r="A116" t="s">
        <v>4</v>
      </c>
      <c r="B116" t="s">
        <v>5</v>
      </c>
      <c r="C116" t="s">
        <v>6</v>
      </c>
      <c r="D116" t="s">
        <v>7</v>
      </c>
      <c r="E116" s="1" t="str">
        <f>CHOOSE(MATCH(A116,{"BIRD","FROG","MAMM","MONO","REPT"},0), "birds", "frogs", "mammals", "monotremes", "reptiles")</f>
        <v>birds</v>
      </c>
      <c r="F116" s="1" t="str">
        <f>IF(C116=".",B116,C116&amp;" ("&amp;B116&amp;")")</f>
        <v>Mountain Thornbill (Acanthiza katherina)</v>
      </c>
      <c r="G116" s="1" t="str">
        <f>"&lt;option value="""&amp;A116&amp;"""&gt;"&amp;E116&amp;"&lt;/option&gt;"</f>
        <v>&lt;option value="BIRD"&gt;birds&lt;/option&gt;</v>
      </c>
      <c r="H116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16" s="1" t="str">
        <f t="shared" si="3"/>
        <v>&lt;option class="BIRD" value="MTHORN"&gt;Mountain Thornbill (Acanthiza katherina)&lt;/option&gt;</v>
      </c>
    </row>
    <row r="117" spans="1:9">
      <c r="A117" t="s">
        <v>284</v>
      </c>
      <c r="B117" t="s">
        <v>315</v>
      </c>
      <c r="C117" t="s">
        <v>316</v>
      </c>
      <c r="D117" t="s">
        <v>317</v>
      </c>
      <c r="E117" s="1" t="str">
        <f>CHOOSE(MATCH(A117,{"BIRD","FROG","MAMM","MONO","REPT"},0), "birds", "frogs", "mammals", "monotremes", "reptiles")</f>
        <v>frogs</v>
      </c>
      <c r="F117" s="1" t="str">
        <f>IF(C117=".",B117,C117&amp;" ("&amp;B117&amp;")")</f>
        <v>Mountain Top Nursery-Frog (Cophixalus monticola)</v>
      </c>
      <c r="G117" s="1" t="str">
        <f>"&lt;option value="""&amp;A117&amp;"""&gt;"&amp;E117&amp;"&lt;/option&gt;"</f>
        <v>&lt;option value="FROG"&gt;frogs&lt;/option&gt;</v>
      </c>
      <c r="H117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17" s="1" t="str">
        <f t="shared" si="3"/>
        <v>&lt;option class="FROG" value="COPMONT"&gt;Mountain Top Nursery-Frog (Cophixalus monticola)&lt;/option&gt;</v>
      </c>
    </row>
    <row r="118" spans="1:9">
      <c r="A118" t="s">
        <v>471</v>
      </c>
      <c r="B118" t="s">
        <v>520</v>
      </c>
      <c r="C118" t="s">
        <v>521</v>
      </c>
      <c r="D118" t="s">
        <v>522</v>
      </c>
      <c r="E118" s="1" t="str">
        <f>CHOOSE(MATCH(A118,{"BIRD","FROG","MAMM","MONO","REPT"},0), "birds", "frogs", "mammals", "monotremes", "reptiles")</f>
        <v>reptiles</v>
      </c>
      <c r="F118" s="1" t="str">
        <f>IF(C118=".",B118,C118&amp;" ("&amp;B118&amp;")")</f>
        <v>Mt Elliot skink (Glaphyromorphus clandestinus)</v>
      </c>
      <c r="G118" s="1" t="str">
        <f>"&lt;option value="""&amp;A118&amp;"""&gt;"&amp;E118&amp;"&lt;/option&gt;"</f>
        <v>&lt;option value="REPT"&gt;reptiles&lt;/option&gt;</v>
      </c>
      <c r="H118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18" s="1" t="str">
        <f t="shared" si="3"/>
        <v>&lt;option class="REPT" value="GLACLAN"&gt;Mt Elliot skink (Glaphyromorphus clandestinus)&lt;/option&gt;</v>
      </c>
    </row>
    <row r="119" spans="1:9">
      <c r="A119" t="s">
        <v>471</v>
      </c>
      <c r="B119" t="s">
        <v>551</v>
      </c>
      <c r="C119" t="s">
        <v>552</v>
      </c>
      <c r="D119" t="s">
        <v>553</v>
      </c>
      <c r="E119" s="1" t="str">
        <f>CHOOSE(MATCH(A119,{"BIRD","FROG","MAMM","MONO","REPT"},0), "birds", "frogs", "mammals", "monotremes", "reptiles")</f>
        <v>reptiles</v>
      </c>
      <c r="F119" s="1" t="str">
        <f>IF(C119=".",B119,C119&amp;" ("&amp;B119&amp;")")</f>
        <v>Mt.Elliot Leaf-tail gecko (Phyllurus amnicola)</v>
      </c>
      <c r="G119" s="1" t="str">
        <f>"&lt;option value="""&amp;A119&amp;"""&gt;"&amp;E119&amp;"&lt;/option&gt;"</f>
        <v>&lt;option value="REPT"&gt;reptiles&lt;/option&gt;</v>
      </c>
      <c r="H119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19" s="1" t="str">
        <f t="shared" si="3"/>
        <v>&lt;option class="REPT" value="PHYAMNI"&gt;Mt.Elliot Leaf-tail gecko (Phyllurus amnicola)&lt;/option&gt;</v>
      </c>
    </row>
    <row r="120" spans="1:9">
      <c r="A120" t="s">
        <v>376</v>
      </c>
      <c r="B120" t="s">
        <v>407</v>
      </c>
      <c r="C120" t="s">
        <v>408</v>
      </c>
      <c r="D120" t="s">
        <v>409</v>
      </c>
      <c r="E120" s="1" t="str">
        <f>CHOOSE(MATCH(A120,{"BIRD","FROG","MAMM","MONO","REPT"},0), "birds", "frogs", "mammals", "monotremes", "reptiles")</f>
        <v>mammals</v>
      </c>
      <c r="F120" s="1" t="str">
        <f>IF(C120=".",B120,C120&amp;" ("&amp;B120&amp;")")</f>
        <v>Musky Rat-kangaroo (Hypsiprymnodon moschatus)</v>
      </c>
      <c r="G120" s="1" t="str">
        <f>"&lt;option value="""&amp;A120&amp;"""&gt;"&amp;E120&amp;"&lt;/option&gt;"</f>
        <v>&lt;option value="MAMM"&gt;mammals&lt;/option&gt;</v>
      </c>
      <c r="H120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20" s="1" t="str">
        <f t="shared" si="3"/>
        <v>&lt;option class="MAMM" value="HYPMOSC"&gt;Musky Rat-kangaroo (Hypsiprymnodon moschatus)&lt;/option&gt;</v>
      </c>
    </row>
    <row r="121" spans="1:9">
      <c r="A121" t="s">
        <v>471</v>
      </c>
      <c r="B121" t="s">
        <v>549</v>
      </c>
      <c r="C121" t="s">
        <v>337</v>
      </c>
      <c r="D121" t="s">
        <v>550</v>
      </c>
      <c r="E121" s="1" t="str">
        <f>CHOOSE(MATCH(A121,{"BIRD","FROG","MAMM","MONO","REPT"},0), "birds", "frogs", "mammals", "monotremes", "reptiles")</f>
        <v>reptiles</v>
      </c>
      <c r="F121" s="1" t="str">
        <f>IF(C121=".",B121,C121&amp;" ("&amp;B121&amp;")")</f>
        <v>Nactus cheverti</v>
      </c>
      <c r="G121" s="1" t="str">
        <f>"&lt;option value="""&amp;A121&amp;"""&gt;"&amp;E121&amp;"&lt;/option&gt;"</f>
        <v>&lt;option value="REPT"&gt;reptiles&lt;/option&gt;</v>
      </c>
      <c r="H121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21" s="1" t="str">
        <f t="shared" si="3"/>
        <v>&lt;option class="REPT" value="NACCHEV"&gt;Nactus cheverti&lt;/option&gt;</v>
      </c>
    </row>
    <row r="122" spans="1:9">
      <c r="A122" t="s">
        <v>4</v>
      </c>
      <c r="B122" t="s">
        <v>194</v>
      </c>
      <c r="C122" t="s">
        <v>195</v>
      </c>
      <c r="D122" t="s">
        <v>196</v>
      </c>
      <c r="E122" s="1" t="str">
        <f>CHOOSE(MATCH(A122,{"BIRD","FROG","MAMM","MONO","REPT"},0), "birds", "frogs", "mammals", "monotremes", "reptiles")</f>
        <v>birds</v>
      </c>
      <c r="F122" s="1" t="str">
        <f>IF(C122=".",B122,C122&amp;" ("&amp;B122&amp;")")</f>
        <v>Noisy Pitta (Pitta versicolor)</v>
      </c>
      <c r="G122" s="1" t="str">
        <f>"&lt;option value="""&amp;A122&amp;"""&gt;"&amp;E122&amp;"&lt;/option&gt;"</f>
        <v>&lt;option value="BIRD"&gt;birds&lt;/option&gt;</v>
      </c>
      <c r="H122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22" s="1" t="str">
        <f t="shared" si="3"/>
        <v>&lt;option class="BIRD" value="NPIT"&gt;Noisy Pitta (Pitta versicolor)&lt;/option&gt;</v>
      </c>
    </row>
    <row r="123" spans="1:9">
      <c r="A123" t="s">
        <v>284</v>
      </c>
      <c r="B123" t="s">
        <v>361</v>
      </c>
      <c r="C123" t="s">
        <v>362</v>
      </c>
      <c r="D123" t="s">
        <v>363</v>
      </c>
      <c r="E123" s="1" t="str">
        <f>CHOOSE(MATCH(A123,{"BIRD","FROG","MAMM","MONO","REPT"},0), "birds", "frogs", "mammals", "monotremes", "reptiles")</f>
        <v>frogs</v>
      </c>
      <c r="F123" s="1" t="str">
        <f>IF(C123=".",B123,C123&amp;" ("&amp;B123&amp;")")</f>
        <v>Northern Barred Frog (Mixophyes schevilli)</v>
      </c>
      <c r="G123" s="1" t="str">
        <f>"&lt;option value="""&amp;A123&amp;"""&gt;"&amp;E123&amp;"&lt;/option&gt;"</f>
        <v>&lt;option value="FROG"&gt;frogs&lt;/option&gt;</v>
      </c>
      <c r="H123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23" s="1" t="str">
        <f t="shared" si="3"/>
        <v>&lt;option class="FROG" value="MIXSCHE"&gt;Northern Barred Frog (Mixophyes schevilli)&lt;/option&gt;</v>
      </c>
    </row>
    <row r="124" spans="1:9">
      <c r="A124" t="s">
        <v>471</v>
      </c>
      <c r="B124" t="s">
        <v>565</v>
      </c>
      <c r="C124" t="s">
        <v>566</v>
      </c>
      <c r="D124" t="s">
        <v>567</v>
      </c>
      <c r="E124" s="1" t="str">
        <f>CHOOSE(MATCH(A124,{"BIRD","FROG","MAMM","MONO","REPT"},0), "birds", "frogs", "mammals", "monotremes", "reptiles")</f>
        <v>reptiles</v>
      </c>
      <c r="F124" s="1" t="str">
        <f>IF(C124=".",B124,C124&amp;" ("&amp;B124&amp;")")</f>
        <v>Northern Leaf-tailed Gecko (Saltuarius cornutus)</v>
      </c>
      <c r="G124" s="1" t="str">
        <f>"&lt;option value="""&amp;A124&amp;"""&gt;"&amp;E124&amp;"&lt;/option&gt;"</f>
        <v>&lt;option value="REPT"&gt;reptiles&lt;/option&gt;</v>
      </c>
      <c r="H124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24" s="1" t="str">
        <f t="shared" si="3"/>
        <v>&lt;option class="REPT" value="SALCORN"&gt;Northern Leaf-tailed Gecko (Saltuarius cornutus)&lt;/option&gt;</v>
      </c>
    </row>
    <row r="125" spans="1:9">
      <c r="A125" t="s">
        <v>284</v>
      </c>
      <c r="B125" t="s">
        <v>354</v>
      </c>
      <c r="C125" t="s">
        <v>355</v>
      </c>
      <c r="D125" t="s">
        <v>356</v>
      </c>
      <c r="E125" s="1" t="str">
        <f>CHOOSE(MATCH(A125,{"BIRD","FROG","MAMM","MONO","REPT"},0), "birds", "frogs", "mammals", "monotremes", "reptiles")</f>
        <v>frogs</v>
      </c>
      <c r="F125" s="1" t="str">
        <f>IF(C125=".",B125,C125&amp;" ("&amp;B125&amp;")")</f>
        <v>Northern Orange-eyed Treefrog (Litoria xanthomera)</v>
      </c>
      <c r="G125" s="1" t="str">
        <f>"&lt;option value="""&amp;A125&amp;"""&gt;"&amp;E125&amp;"&lt;/option&gt;"</f>
        <v>&lt;option value="FROG"&gt;frogs&lt;/option&gt;</v>
      </c>
      <c r="H125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25" s="1" t="str">
        <f t="shared" si="3"/>
        <v>&lt;option class="FROG" value="LITXANT"&gt;Northern Orange-eyed Treefrog (Litoria xanthomera)&lt;/option&gt;</v>
      </c>
    </row>
    <row r="126" spans="1:9">
      <c r="A126" t="s">
        <v>471</v>
      </c>
      <c r="B126" t="s">
        <v>479</v>
      </c>
      <c r="C126" t="s">
        <v>480</v>
      </c>
      <c r="D126" t="s">
        <v>481</v>
      </c>
      <c r="E126" s="1" t="str">
        <f>CHOOSE(MATCH(A126,{"BIRD","FROG","MAMM","MONO","REPT"},0), "birds", "frogs", "mammals", "monotremes", "reptiles")</f>
        <v>reptiles</v>
      </c>
      <c r="F126" s="1" t="str">
        <f>IF(C126=".",B126,C126&amp;" ("&amp;B126&amp;")")</f>
        <v>Northern Red-throated Skink (Carlia rubrigularis)</v>
      </c>
      <c r="G126" s="1" t="str">
        <f>"&lt;option value="""&amp;A126&amp;"""&gt;"&amp;E126&amp;"&lt;/option&gt;"</f>
        <v>&lt;option value="REPT"&gt;reptiles&lt;/option&gt;</v>
      </c>
      <c r="H126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26" s="1" t="str">
        <f t="shared" si="3"/>
        <v>&lt;option class="REPT" value="CARRUBR"&gt;Northern Red-throated Skink (Carlia rubrigularis)&lt;/option&gt;</v>
      </c>
    </row>
    <row r="127" spans="1:9">
      <c r="A127" t="s">
        <v>284</v>
      </c>
      <c r="B127" t="s">
        <v>373</v>
      </c>
      <c r="C127" t="s">
        <v>374</v>
      </c>
      <c r="D127" t="s">
        <v>375</v>
      </c>
      <c r="E127" s="1" t="str">
        <f>CHOOSE(MATCH(A127,{"BIRD","FROG","MAMM","MONO","REPT"},0), "birds", "frogs", "mammals", "monotremes", "reptiles")</f>
        <v>frogs</v>
      </c>
      <c r="F127" s="1" t="str">
        <f>IF(C127=".",B127,C127&amp;" ("&amp;B127&amp;")")</f>
        <v>Northern Tinkerfrog (Taudactylus rheophilus)</v>
      </c>
      <c r="G127" s="1" t="str">
        <f>"&lt;option value="""&amp;A127&amp;"""&gt;"&amp;E127&amp;"&lt;/option&gt;"</f>
        <v>&lt;option value="FROG"&gt;frogs&lt;/option&gt;</v>
      </c>
      <c r="H127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27" s="1" t="str">
        <f t="shared" si="3"/>
        <v>&lt;option class="FROG" value="TAURHEO"&gt;Northern Tinkerfrog (Taudactylus rheophilus)&lt;/option&gt;</v>
      </c>
    </row>
    <row r="128" spans="1:9">
      <c r="A128" t="s">
        <v>471</v>
      </c>
      <c r="B128" t="s">
        <v>496</v>
      </c>
      <c r="C128" t="s">
        <v>497</v>
      </c>
      <c r="D128" t="s">
        <v>498</v>
      </c>
      <c r="E128" s="1" t="str">
        <f>CHOOSE(MATCH(A128,{"BIRD","FROG","MAMM","MONO","REPT"},0), "birds", "frogs", "mammals", "monotremes", "reptiles")</f>
        <v>reptiles</v>
      </c>
      <c r="F128" s="1" t="str">
        <f>IF(C128=".",B128,C128&amp;" ("&amp;B128&amp;")")</f>
        <v>Northern Tree Snake (Dendrelaphis calligastra)</v>
      </c>
      <c r="G128" s="1" t="str">
        <f>"&lt;option value="""&amp;A128&amp;"""&gt;"&amp;E128&amp;"&lt;/option&gt;"</f>
        <v>&lt;option value="REPT"&gt;reptiles&lt;/option&gt;</v>
      </c>
      <c r="H128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28" s="1" t="str">
        <f t="shared" si="3"/>
        <v>&lt;option class="REPT" value="DENCALL"&gt;Northern Tree Snake (Dendrelaphis calligastra)&lt;/option&gt;</v>
      </c>
    </row>
    <row r="129" spans="1:9">
      <c r="A129" t="s">
        <v>4</v>
      </c>
      <c r="B129" t="s">
        <v>179</v>
      </c>
      <c r="C129" t="s">
        <v>180</v>
      </c>
      <c r="D129" t="s">
        <v>181</v>
      </c>
      <c r="E129" s="1" t="str">
        <f>CHOOSE(MATCH(A129,{"BIRD","FROG","MAMM","MONO","REPT"},0), "birds", "frogs", "mammals", "monotremes", "reptiles")</f>
        <v>birds</v>
      </c>
      <c r="F129" s="1" t="str">
        <f>IF(C129=".",B129,C129&amp;" ("&amp;B129&amp;")")</f>
        <v>Olive-backed Oriole (Oriolus sagittatus)</v>
      </c>
      <c r="G129" s="1" t="str">
        <f>"&lt;option value="""&amp;A129&amp;"""&gt;"&amp;E129&amp;"&lt;/option&gt;"</f>
        <v>&lt;option value="BIRD"&gt;birds&lt;/option&gt;</v>
      </c>
      <c r="H129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29" s="1" t="str">
        <f t="shared" si="3"/>
        <v>&lt;option class="BIRD" value="OBO"&gt;Olive-backed Oriole (Oriolus sagittatus)&lt;/option&gt;</v>
      </c>
    </row>
    <row r="130" spans="1:9">
      <c r="A130" t="s">
        <v>4</v>
      </c>
      <c r="B130" t="s">
        <v>137</v>
      </c>
      <c r="C130" t="s">
        <v>138</v>
      </c>
      <c r="D130" t="s">
        <v>139</v>
      </c>
      <c r="E130" s="1" t="str">
        <f>CHOOSE(MATCH(A130,{"BIRD","FROG","MAMM","MONO","REPT"},0), "birds", "frogs", "mammals", "monotremes", "reptiles")</f>
        <v>birds</v>
      </c>
      <c r="F130" s="1" t="str">
        <f>IF(C130=".",B130,C130&amp;" ("&amp;B130&amp;")")</f>
        <v>Orange-footed Scrubfowl (Megapodius reinwardt)</v>
      </c>
      <c r="G130" s="1" t="str">
        <f>"&lt;option value="""&amp;A130&amp;"""&gt;"&amp;E130&amp;"&lt;/option&gt;"</f>
        <v>&lt;option value="BIRD"&gt;birds&lt;/option&gt;</v>
      </c>
      <c r="H130" s="2" t="str">
        <f t="shared" si="2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30" s="1" t="str">
        <f t="shared" si="3"/>
        <v>&lt;option class="BIRD" value="OFSF"&gt;Orange-footed Scrubfowl (Megapodius reinwardt)&lt;/option&gt;</v>
      </c>
    </row>
    <row r="131" spans="1:9">
      <c r="A131" t="s">
        <v>471</v>
      </c>
      <c r="B131" t="s">
        <v>514</v>
      </c>
      <c r="C131" t="s">
        <v>515</v>
      </c>
      <c r="D131" t="s">
        <v>516</v>
      </c>
      <c r="E131" s="1" t="str">
        <f>CHOOSE(MATCH(A131,{"BIRD","FROG","MAMM","MONO","REPT"},0), "birds", "frogs", "mammals", "monotremes", "reptiles")</f>
        <v>reptiles</v>
      </c>
      <c r="F131" s="1" t="str">
        <f>IF(C131=".",B131,C131&amp;" ("&amp;B131&amp;")")</f>
        <v>Orange-naped Snake (Furina ornata)</v>
      </c>
      <c r="G131" s="1" t="str">
        <f>"&lt;option value="""&amp;A131&amp;"""&gt;"&amp;E131&amp;"&lt;/option&gt;"</f>
        <v>&lt;option value="REPT"&gt;reptiles&lt;/option&gt;</v>
      </c>
      <c r="H131" s="2" t="str">
        <f t="shared" ref="H131:H194" si="4">IF(ISERR(FIND(G131,H132)),H132&amp;CHAR(10)&amp;G131,H132)</f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31" s="1" t="str">
        <f t="shared" ref="I131:I194" si="5">"&lt;option class="""&amp;A131&amp;""" value="""&amp;D131&amp;"""&gt;"&amp;F131&amp;"&lt;/option&gt;"</f>
        <v>&lt;option class="REPT" value="FURORNA"&gt;Orange-naped Snake (Furina ornata)&lt;/option&gt;</v>
      </c>
    </row>
    <row r="132" spans="1:9">
      <c r="A132" t="s">
        <v>4</v>
      </c>
      <c r="B132" t="s">
        <v>86</v>
      </c>
      <c r="C132" t="s">
        <v>87</v>
      </c>
      <c r="D132" t="s">
        <v>88</v>
      </c>
      <c r="E132" s="1" t="str">
        <f>CHOOSE(MATCH(A132,{"BIRD","FROG","MAMM","MONO","REPT"},0), "birds", "frogs", "mammals", "monotremes", "reptiles")</f>
        <v>birds</v>
      </c>
      <c r="F132" s="1" t="str">
        <f>IF(C132=".",B132,C132&amp;" ("&amp;B132&amp;")")</f>
        <v>Oriental Cuckoo (Cuculus saturatus)</v>
      </c>
      <c r="G132" s="1" t="str">
        <f>"&lt;option value="""&amp;A132&amp;"""&gt;"&amp;E132&amp;"&lt;/option&gt;"</f>
        <v>&lt;option value="BIRD"&gt;birds&lt;/option&gt;</v>
      </c>
      <c r="H132" s="2" t="str">
        <f t="shared" si="4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32" s="1" t="str">
        <f t="shared" si="5"/>
        <v>&lt;option class="BIRD" value="OCUC"&gt;Oriental Cuckoo (Cuculus saturatus)&lt;/option&gt;</v>
      </c>
    </row>
    <row r="133" spans="1:9">
      <c r="A133" t="s">
        <v>4</v>
      </c>
      <c r="B133" t="s">
        <v>263</v>
      </c>
      <c r="C133" t="s">
        <v>264</v>
      </c>
      <c r="D133" t="s">
        <v>265</v>
      </c>
      <c r="E133" s="1" t="str">
        <f>CHOOSE(MATCH(A133,{"BIRD","FROG","MAMM","MONO","REPT"},0), "birds", "frogs", "mammals", "monotremes", "reptiles")</f>
        <v>birds</v>
      </c>
      <c r="F133" s="1" t="str">
        <f>IF(C133=".",B133,C133&amp;" ("&amp;B133&amp;")")</f>
        <v>Pale-yellow Robin (Tregellasia capito)</v>
      </c>
      <c r="G133" s="1" t="str">
        <f>"&lt;option value="""&amp;A133&amp;"""&gt;"&amp;E133&amp;"&lt;/option&gt;"</f>
        <v>&lt;option value="BIRD"&gt;birds&lt;/option&gt;</v>
      </c>
      <c r="H133" s="2" t="str">
        <f t="shared" si="4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33" s="1" t="str">
        <f t="shared" si="5"/>
        <v>&lt;option class="BIRD" value="PYR"&gt;Pale-yellow Robin (Tregellasia capito)&lt;/option&gt;</v>
      </c>
    </row>
    <row r="134" spans="1:9">
      <c r="A134" t="s">
        <v>4</v>
      </c>
      <c r="B134" t="s">
        <v>200</v>
      </c>
      <c r="C134" t="s">
        <v>201</v>
      </c>
      <c r="D134" t="s">
        <v>202</v>
      </c>
      <c r="E134" s="1" t="str">
        <f>CHOOSE(MATCH(A134,{"BIRD","FROG","MAMM","MONO","REPT"},0), "birds", "frogs", "mammals", "monotremes", "reptiles")</f>
        <v>birds</v>
      </c>
      <c r="F134" s="1" t="str">
        <f>IF(C134=".",B134,C134&amp;" ("&amp;B134&amp;")")</f>
        <v>Papuan Frogmouth (Podargus papuensis)</v>
      </c>
      <c r="G134" s="1" t="str">
        <f>"&lt;option value="""&amp;A134&amp;"""&gt;"&amp;E134&amp;"&lt;/option&gt;"</f>
        <v>&lt;option value="BIRD"&gt;birds&lt;/option&gt;</v>
      </c>
      <c r="H134" s="2" t="str">
        <f t="shared" si="4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34" s="1" t="str">
        <f t="shared" si="5"/>
        <v>&lt;option class="BIRD" value="PFROG"&gt;Papuan Frogmouth (Podargus papuensis)&lt;/option&gt;</v>
      </c>
    </row>
    <row r="135" spans="1:9">
      <c r="A135" t="s">
        <v>284</v>
      </c>
      <c r="B135" t="s">
        <v>291</v>
      </c>
      <c r="C135" t="s">
        <v>292</v>
      </c>
      <c r="D135" t="s">
        <v>293</v>
      </c>
      <c r="E135" s="1" t="str">
        <f>CHOOSE(MATCH(A135,{"BIRD","FROG","MAMM","MONO","REPT"},0), "birds", "frogs", "mammals", "monotremes", "reptiles")</f>
        <v>frogs</v>
      </c>
      <c r="F135" s="1" t="str">
        <f>IF(C135=".",B135,C135&amp;" ("&amp;B135&amp;")")</f>
        <v>Pealing Chirper (Austrochaperina robusta)</v>
      </c>
      <c r="G135" s="1" t="str">
        <f>"&lt;option value="""&amp;A135&amp;"""&gt;"&amp;E135&amp;"&lt;/option&gt;"</f>
        <v>&lt;option value="FROG"&gt;frogs&lt;/option&gt;</v>
      </c>
      <c r="H135" s="2" t="str">
        <f t="shared" si="4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35" s="1" t="str">
        <f t="shared" si="5"/>
        <v>&lt;option class="FROG" value="AUSROBU"&gt;Pealing Chirper (Austrochaperina robusta)&lt;/option&gt;</v>
      </c>
    </row>
    <row r="136" spans="1:9">
      <c r="A136" t="s">
        <v>4</v>
      </c>
      <c r="B136" t="s">
        <v>257</v>
      </c>
      <c r="C136" t="s">
        <v>258</v>
      </c>
      <c r="D136" t="s">
        <v>259</v>
      </c>
      <c r="E136" s="1" t="str">
        <f>CHOOSE(MATCH(A136,{"BIRD","FROG","MAMM","MONO","REPT"},0), "birds", "frogs", "mammals", "monotremes", "reptiles")</f>
        <v>birds</v>
      </c>
      <c r="F136" s="1" t="str">
        <f>IF(C136=".",B136,C136&amp;" ("&amp;B136&amp;")")</f>
        <v>Pied Currawong (Strepera graculina)</v>
      </c>
      <c r="G136" s="1" t="str">
        <f>"&lt;option value="""&amp;A136&amp;"""&gt;"&amp;E136&amp;"&lt;/option&gt;"</f>
        <v>&lt;option value="BIRD"&gt;birds&lt;/option&gt;</v>
      </c>
      <c r="H136" s="2" t="str">
        <f t="shared" si="4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36" s="1" t="str">
        <f t="shared" si="5"/>
        <v>&lt;option class="BIRD" value="CURR"&gt;Pied Currawong (Strepera graculina)&lt;/option&gt;</v>
      </c>
    </row>
    <row r="137" spans="1:9">
      <c r="A137" t="s">
        <v>4</v>
      </c>
      <c r="B137" t="s">
        <v>98</v>
      </c>
      <c r="C137" t="s">
        <v>99</v>
      </c>
      <c r="D137" t="s">
        <v>100</v>
      </c>
      <c r="E137" s="1" t="str">
        <f>CHOOSE(MATCH(A137,{"BIRD","FROG","MAMM","MONO","REPT"},0), "birds", "frogs", "mammals", "monotremes", "reptiles")</f>
        <v>birds</v>
      </c>
      <c r="F137" s="1" t="str">
        <f>IF(C137=".",B137,C137&amp;" ("&amp;B137&amp;")")</f>
        <v>Pied Imperial Pigeon (Ducula bicolor)</v>
      </c>
      <c r="G137" s="1" t="str">
        <f>"&lt;option value="""&amp;A137&amp;"""&gt;"&amp;E137&amp;"&lt;/option&gt;"</f>
        <v>&lt;option value="BIRD"&gt;birds&lt;/option&gt;</v>
      </c>
      <c r="H137" s="2" t="str">
        <f t="shared" si="4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37" s="1" t="str">
        <f t="shared" si="5"/>
        <v>&lt;option class="BIRD" value="PIPIG"&gt;Pied Imperial Pigeon (Ducula bicolor)&lt;/option&gt;</v>
      </c>
    </row>
    <row r="138" spans="1:9">
      <c r="A138" t="s">
        <v>4</v>
      </c>
      <c r="B138" t="s">
        <v>32</v>
      </c>
      <c r="C138" t="s">
        <v>33</v>
      </c>
      <c r="D138" t="s">
        <v>34</v>
      </c>
      <c r="E138" s="1" t="str">
        <f>CHOOSE(MATCH(A138,{"BIRD","FROG","MAMM","MONO","REPT"},0), "birds", "frogs", "mammals", "monotremes", "reptiles")</f>
        <v>birds</v>
      </c>
      <c r="F138" s="1" t="str">
        <f>IF(C138=".",B138,C138&amp;" ("&amp;B138&amp;")")</f>
        <v>Pied Monarch (Arses kaupi)</v>
      </c>
      <c r="G138" s="1" t="str">
        <f>"&lt;option value="""&amp;A138&amp;"""&gt;"&amp;E138&amp;"&lt;/option&gt;"</f>
        <v>&lt;option value="BIRD"&gt;birds&lt;/option&gt;</v>
      </c>
      <c r="H138" s="2" t="str">
        <f t="shared" si="4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38" s="1" t="str">
        <f t="shared" si="5"/>
        <v>&lt;option class="BIRD" value="PMON"&gt;Pied Monarch (Arses kaupi)&lt;/option&gt;</v>
      </c>
    </row>
    <row r="139" spans="1:9">
      <c r="A139" t="s">
        <v>471</v>
      </c>
      <c r="B139" t="s">
        <v>490</v>
      </c>
      <c r="C139" t="s">
        <v>491</v>
      </c>
      <c r="D139" t="s">
        <v>492</v>
      </c>
      <c r="E139" s="1" t="str">
        <f>CHOOSE(MATCH(A139,{"BIRD","FROG","MAMM","MONO","REPT"},0), "birds", "frogs", "mammals", "monotremes", "reptiles")</f>
        <v>reptiles</v>
      </c>
      <c r="F139" s="1" t="str">
        <f>IF(C139=".",B139,C139&amp;" ("&amp;B139&amp;")")</f>
        <v>Pink-tongued Lizard (Cyclodomorphus gerrardii)</v>
      </c>
      <c r="G139" s="1" t="str">
        <f>"&lt;option value="""&amp;A139&amp;"""&gt;"&amp;E139&amp;"&lt;/option&gt;"</f>
        <v>&lt;option value="REPT"&gt;reptiles&lt;/option&gt;</v>
      </c>
      <c r="H139" s="2" t="str">
        <f t="shared" si="4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39" s="1" t="str">
        <f t="shared" si="5"/>
        <v>&lt;option class="REPT" value="CYCGERR"&gt;Pink-tongued Lizard (Cyclodomorphus gerrardii)&lt;/option&gt;</v>
      </c>
    </row>
    <row r="140" spans="1:9">
      <c r="A140" t="s">
        <v>284</v>
      </c>
      <c r="B140" t="s">
        <v>306</v>
      </c>
      <c r="C140" t="s">
        <v>307</v>
      </c>
      <c r="D140" t="s">
        <v>308</v>
      </c>
      <c r="E140" s="1" t="str">
        <f>CHOOSE(MATCH(A140,{"BIRD","FROG","MAMM","MONO","REPT"},0), "birds", "frogs", "mammals", "monotremes", "reptiles")</f>
        <v>frogs</v>
      </c>
      <c r="F140" s="1" t="str">
        <f>IF(C140=".",B140,C140&amp;" ("&amp;B140&amp;")")</f>
        <v>Pipping Nursery-Frog (Cophixalus hosmeri)</v>
      </c>
      <c r="G140" s="1" t="str">
        <f>"&lt;option value="""&amp;A140&amp;"""&gt;"&amp;E140&amp;"&lt;/option&gt;"</f>
        <v>&lt;option value="FROG"&gt;frogs&lt;/option&gt;</v>
      </c>
      <c r="H140" s="2" t="str">
        <f t="shared" si="4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40" s="1" t="str">
        <f t="shared" si="5"/>
        <v>&lt;option class="FROG" value="COPHOSM"&gt;Pipping Nursery-Frog (Cophixalus hosmeri)&lt;/option&gt;</v>
      </c>
    </row>
    <row r="141" spans="1:9">
      <c r="A141" t="s">
        <v>467</v>
      </c>
      <c r="B141" t="s">
        <v>468</v>
      </c>
      <c r="C141" t="s">
        <v>469</v>
      </c>
      <c r="D141" t="s">
        <v>470</v>
      </c>
      <c r="E141" s="1" t="str">
        <f>CHOOSE(MATCH(A141,{"BIRD","FROG","MAMM","MONO","REPT"},0), "birds", "frogs", "mammals", "monotremes", "reptiles")</f>
        <v>monotremes</v>
      </c>
      <c r="F141" s="1" t="str">
        <f>IF(C141=".",B141,C141&amp;" ("&amp;B141&amp;")")</f>
        <v>Platypus (Ornithorhynchus anatinus)</v>
      </c>
      <c r="G141" s="1" t="str">
        <f>"&lt;option value="""&amp;A141&amp;"""&gt;"&amp;E141&amp;"&lt;/option&gt;"</f>
        <v>&lt;option value="MONO"&gt;monotremes&lt;/option&gt;</v>
      </c>
      <c r="H141" s="2" t="str">
        <f t="shared" si="4"/>
        <v xml:space="preserve">
&lt;option value="BIRD"&gt;birds&lt;/option&gt;
&lt;option value="MAMM"&gt;mammals&lt;/option&gt;
&lt;option value="REPT"&gt;reptiles&lt;/option&gt;
&lt;option value="FROG"&gt;frogs&lt;/option&gt;
&lt;option value="MONO"&gt;monotremes&lt;/option&gt;</v>
      </c>
      <c r="I141" s="1" t="str">
        <f t="shared" si="5"/>
        <v>&lt;option class="MONO" value="ORNANAT"&gt;Platypus (Ornithorhynchus anatinus)&lt;/option&gt;</v>
      </c>
    </row>
    <row r="142" spans="1:9">
      <c r="A142" t="s">
        <v>376</v>
      </c>
      <c r="B142" t="s">
        <v>425</v>
      </c>
      <c r="C142" t="s">
        <v>426</v>
      </c>
      <c r="D142" t="s">
        <v>427</v>
      </c>
      <c r="E142" s="1" t="str">
        <f>CHOOSE(MATCH(A142,{"BIRD","FROG","MAMM","MONO","REPT"},0), "birds", "frogs", "mammals", "monotremes", "reptiles")</f>
        <v>mammals</v>
      </c>
      <c r="F142" s="1" t="str">
        <f>IF(C142=".",B142,C142&amp;" ("&amp;B142&amp;")")</f>
        <v>Prehensile-tailed Rat (Pogonomys mollipilosus)</v>
      </c>
      <c r="G142" s="1" t="str">
        <f>"&lt;option value="""&amp;A142&amp;"""&gt;"&amp;E142&amp;"&lt;/option&gt;"</f>
        <v>&lt;option value="MAMM"&gt;mammals&lt;/option&gt;</v>
      </c>
      <c r="H142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42" s="1" t="str">
        <f t="shared" si="5"/>
        <v>&lt;option class="MAMM" value="POGMOLL"&gt;Prehensile-tailed Rat (Pogonomys mollipilosus)&lt;/option&gt;</v>
      </c>
    </row>
    <row r="143" spans="1:9">
      <c r="A143" t="s">
        <v>471</v>
      </c>
      <c r="B143" t="s">
        <v>528</v>
      </c>
      <c r="C143" t="s">
        <v>529</v>
      </c>
      <c r="D143" t="s">
        <v>530</v>
      </c>
      <c r="E143" s="1" t="str">
        <f>CHOOSE(MATCH(A143,{"BIRD","FROG","MAMM","MONO","REPT"},0), "birds", "frogs", "mammals", "monotremes", "reptiles")</f>
        <v>reptiles</v>
      </c>
      <c r="F143" s="1" t="str">
        <f>IF(C143=".",B143,C143&amp;" ("&amp;B143&amp;")")</f>
        <v>Prickly Forest Skink (Gnypetoscincus queenslandiae)</v>
      </c>
      <c r="G143" s="1" t="str">
        <f>"&lt;option value="""&amp;A143&amp;"""&gt;"&amp;E143&amp;"&lt;/option&gt;"</f>
        <v>&lt;option value="REPT"&gt;reptiles&lt;/option&gt;</v>
      </c>
      <c r="H143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43" s="1" t="str">
        <f t="shared" si="5"/>
        <v>&lt;option class="REPT" value="GNYQUEE"&gt;Prickly Forest Skink (Gnypetoscincus queenslandiae)&lt;/option&gt;</v>
      </c>
    </row>
    <row r="144" spans="1:9">
      <c r="A144" t="s">
        <v>4</v>
      </c>
      <c r="B144" t="s">
        <v>149</v>
      </c>
      <c r="C144" t="s">
        <v>150</v>
      </c>
      <c r="D144" t="s">
        <v>151</v>
      </c>
      <c r="E144" s="1" t="str">
        <f>CHOOSE(MATCH(A144,{"BIRD","FROG","MAMM","MONO","REPT"},0), "birds", "frogs", "mammals", "monotremes", "reptiles")</f>
        <v>birds</v>
      </c>
      <c r="F144" s="1" t="str">
        <f>IF(C144=".",B144,C144&amp;" ("&amp;B144&amp;")")</f>
        <v>Rainbow Bee-eater (Merops ornatus)</v>
      </c>
      <c r="G144" s="1" t="str">
        <f>"&lt;option value="""&amp;A144&amp;"""&gt;"&amp;E144&amp;"&lt;/option&gt;"</f>
        <v>&lt;option value="BIRD"&gt;birds&lt;/option&gt;</v>
      </c>
      <c r="H144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44" s="1" t="str">
        <f t="shared" si="5"/>
        <v>&lt;option class="BIRD" value="RBBE"&gt;Rainbow Bee-eater (Merops ornatus)&lt;/option&gt;</v>
      </c>
    </row>
    <row r="145" spans="1:9">
      <c r="A145" t="s">
        <v>4</v>
      </c>
      <c r="B145" t="s">
        <v>269</v>
      </c>
      <c r="C145" t="s">
        <v>270</v>
      </c>
      <c r="D145" t="s">
        <v>271</v>
      </c>
      <c r="E145" s="1" t="str">
        <f>CHOOSE(MATCH(A145,{"BIRD","FROG","MAMM","MONO","REPT"},0), "birds", "frogs", "mammals", "monotremes", "reptiles")</f>
        <v>birds</v>
      </c>
      <c r="F145" s="1" t="str">
        <f>IF(C145=".",B145,C145&amp;" ("&amp;B145&amp;")")</f>
        <v>Rainbow Lorikeet (Trichoglossus haematodus)</v>
      </c>
      <c r="G145" s="1" t="str">
        <f>"&lt;option value="""&amp;A145&amp;"""&gt;"&amp;E145&amp;"&lt;/option&gt;"</f>
        <v>&lt;option value="BIRD"&gt;birds&lt;/option&gt;</v>
      </c>
      <c r="H145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45" s="1" t="str">
        <f t="shared" si="5"/>
        <v>&lt;option class="BIRD" value="RL"&gt;Rainbow Lorikeet (Trichoglossus haematodus)&lt;/option&gt;</v>
      </c>
    </row>
    <row r="146" spans="1:9">
      <c r="A146" t="s">
        <v>471</v>
      </c>
      <c r="B146" t="s">
        <v>563</v>
      </c>
      <c r="C146" t="s">
        <v>337</v>
      </c>
      <c r="D146" t="s">
        <v>564</v>
      </c>
      <c r="E146" s="1" t="str">
        <f>CHOOSE(MATCH(A146,{"BIRD","FROG","MAMM","MONO","REPT"},0), "birds", "frogs", "mammals", "monotremes", "reptiles")</f>
        <v>reptiles</v>
      </c>
      <c r="F146" s="1" t="str">
        <f>IF(C146=".",B146,C146&amp;" ("&amp;B146&amp;")")</f>
        <v>Ramphotyphlops polygrammicus</v>
      </c>
      <c r="G146" s="1" t="str">
        <f>"&lt;option value="""&amp;A146&amp;"""&gt;"&amp;E146&amp;"&lt;/option&gt;"</f>
        <v>&lt;option value="REPT"&gt;reptiles&lt;/option&gt;</v>
      </c>
      <c r="H146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46" s="1" t="str">
        <f t="shared" si="5"/>
        <v>&lt;option class="REPT" value="RAMPOLY"&gt;Ramphotyphlops polygrammicus&lt;/option&gt;</v>
      </c>
    </row>
    <row r="147" spans="1:9">
      <c r="A147" t="s">
        <v>471</v>
      </c>
      <c r="B147" t="s">
        <v>560</v>
      </c>
      <c r="C147" t="s">
        <v>561</v>
      </c>
      <c r="D147" t="s">
        <v>562</v>
      </c>
      <c r="E147" s="1" t="str">
        <f>CHOOSE(MATCH(A147,{"BIRD","FROG","MAMM","MONO","REPT"},0), "birds", "frogs", "mammals", "monotremes", "reptiles")</f>
        <v>reptiles</v>
      </c>
      <c r="F147" s="1" t="str">
        <f>IF(C147=".",B147,C147&amp;" ("&amp;B147&amp;")")</f>
        <v>Red-bellied Black Snake (Pseudechis porphyriacus)</v>
      </c>
      <c r="G147" s="1" t="str">
        <f>"&lt;option value="""&amp;A147&amp;"""&gt;"&amp;E147&amp;"&lt;/option&gt;"</f>
        <v>&lt;option value="REPT"&gt;reptiles&lt;/option&gt;</v>
      </c>
      <c r="H147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47" s="1" t="str">
        <f t="shared" si="5"/>
        <v>&lt;option class="REPT" value="PSEPORP"&gt;Red-bellied Black Snake (Pseudechis porphyriacus)&lt;/option&gt;</v>
      </c>
    </row>
    <row r="148" spans="1:9">
      <c r="A148" t="s">
        <v>376</v>
      </c>
      <c r="B148" t="s">
        <v>455</v>
      </c>
      <c r="C148" t="s">
        <v>456</v>
      </c>
      <c r="D148" t="s">
        <v>457</v>
      </c>
      <c r="E148" s="1" t="str">
        <f>CHOOSE(MATCH(A148,{"BIRD","FROG","MAMM","MONO","REPT"},0), "birds", "frogs", "mammals", "monotremes", "reptiles")</f>
        <v>mammals</v>
      </c>
      <c r="F148" s="1" t="str">
        <f>IF(C148=".",B148,C148&amp;" ("&amp;B148&amp;")")</f>
        <v>Red-legged Pademelon (Thylogale stigmatica)</v>
      </c>
      <c r="G148" s="1" t="str">
        <f>"&lt;option value="""&amp;A148&amp;"""&gt;"&amp;E148&amp;"&lt;/option&gt;"</f>
        <v>&lt;option value="MAMM"&gt;mammals&lt;/option&gt;</v>
      </c>
      <c r="H148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48" s="1" t="str">
        <f t="shared" si="5"/>
        <v>&lt;option class="MAMM" value="THYSTIG"&gt;Red-legged Pademelon (Thylogale stigmatica)&lt;/option&gt;</v>
      </c>
    </row>
    <row r="149" spans="1:9">
      <c r="A149" t="s">
        <v>4</v>
      </c>
      <c r="B149" t="s">
        <v>227</v>
      </c>
      <c r="C149" t="s">
        <v>228</v>
      </c>
      <c r="D149" t="s">
        <v>229</v>
      </c>
      <c r="E149" s="1" t="str">
        <f>CHOOSE(MATCH(A149,{"BIRD","FROG","MAMM","MONO","REPT"},0), "birds", "frogs", "mammals", "monotremes", "reptiles")</f>
        <v>birds</v>
      </c>
      <c r="F149" s="1" t="str">
        <f>IF(C149=".",B149,C149&amp;" ("&amp;B149&amp;")")</f>
        <v>Red-necked Crake (Rallina tricolor)</v>
      </c>
      <c r="G149" s="1" t="str">
        <f>"&lt;option value="""&amp;A149&amp;"""&gt;"&amp;E149&amp;"&lt;/option&gt;"</f>
        <v>&lt;option value="BIRD"&gt;birds&lt;/option&gt;</v>
      </c>
      <c r="H149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49" s="1" t="str">
        <f t="shared" si="5"/>
        <v>&lt;option class="BIRD" value="RNCR"&gt;Red-necked Crake (Rallina tricolor)&lt;/option&gt;</v>
      </c>
    </row>
    <row r="150" spans="1:9">
      <c r="A150" t="s">
        <v>4</v>
      </c>
      <c r="B150" t="s">
        <v>215</v>
      </c>
      <c r="C150" t="s">
        <v>216</v>
      </c>
      <c r="D150" t="s">
        <v>217</v>
      </c>
      <c r="E150" s="1" t="str">
        <f>CHOOSE(MATCH(A150,{"BIRD","FROG","MAMM","MONO","REPT"},0), "birds", "frogs", "mammals", "monotremes", "reptiles")</f>
        <v>birds</v>
      </c>
      <c r="F150" s="1" t="str">
        <f>IF(C150=".",B150,C150&amp;" ("&amp;B150&amp;")")</f>
        <v>Rose-crowned Fruit-Dove (Ptilinopus regina)</v>
      </c>
      <c r="G150" s="1" t="str">
        <f>"&lt;option value="""&amp;A150&amp;"""&gt;"&amp;E150&amp;"&lt;/option&gt;"</f>
        <v>&lt;option value="BIRD"&gt;birds&lt;/option&gt;</v>
      </c>
      <c r="H150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50" s="1" t="str">
        <f t="shared" si="5"/>
        <v>&lt;option class="BIRD" value="RCFD"&gt;Rose-crowned Fruit-Dove (Ptilinopus regina)&lt;/option&gt;</v>
      </c>
    </row>
    <row r="151" spans="1:9">
      <c r="A151" t="s">
        <v>471</v>
      </c>
      <c r="B151" t="s">
        <v>584</v>
      </c>
      <c r="C151" t="s">
        <v>585</v>
      </c>
      <c r="D151" t="s">
        <v>586</v>
      </c>
      <c r="E151" s="1" t="str">
        <f>CHOOSE(MATCH(A151,{"BIRD","FROG","MAMM","MONO","REPT"},0), "birds", "frogs", "mammals", "monotremes", "reptiles")</f>
        <v>reptiles</v>
      </c>
      <c r="F151" s="1" t="str">
        <f>IF(C151=".",B151,C151&amp;" ("&amp;B151&amp;")")</f>
        <v>Rough-scaled Snake (Tropidechis carinatus)</v>
      </c>
      <c r="G151" s="1" t="str">
        <f>"&lt;option value="""&amp;A151&amp;"""&gt;"&amp;E151&amp;"&lt;/option&gt;"</f>
        <v>&lt;option value="REPT"&gt;reptiles&lt;/option&gt;</v>
      </c>
      <c r="H151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51" s="1" t="str">
        <f t="shared" si="5"/>
        <v>&lt;option class="REPT" value="TROCARI"&gt;Rough-scaled Snake (Tropidechis carinatus)&lt;/option&gt;</v>
      </c>
    </row>
    <row r="152" spans="1:9">
      <c r="A152" t="s">
        <v>4</v>
      </c>
      <c r="B152" t="s">
        <v>233</v>
      </c>
      <c r="C152" t="s">
        <v>234</v>
      </c>
      <c r="D152" t="s">
        <v>235</v>
      </c>
      <c r="E152" s="1" t="str">
        <f>CHOOSE(MATCH(A152,{"BIRD","FROG","MAMM","MONO","REPT"},0), "birds", "frogs", "mammals", "monotremes", "reptiles")</f>
        <v>birds</v>
      </c>
      <c r="F152" s="1" t="str">
        <f>IF(C152=".",B152,C152&amp;" ("&amp;B152&amp;")")</f>
        <v>Rufous Fantail (Rhipidura rufifrons)</v>
      </c>
      <c r="G152" s="1" t="str">
        <f>"&lt;option value="""&amp;A152&amp;"""&gt;"&amp;E152&amp;"&lt;/option&gt;"</f>
        <v>&lt;option value="BIRD"&gt;birds&lt;/option&gt;</v>
      </c>
      <c r="H152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52" s="1" t="str">
        <f t="shared" si="5"/>
        <v>&lt;option class="BIRD" value="RFAN"&gt;Rufous Fantail (Rhipidura rufifrons)&lt;/option&gt;</v>
      </c>
    </row>
    <row r="153" spans="1:9">
      <c r="A153" t="s">
        <v>4</v>
      </c>
      <c r="B153" t="s">
        <v>170</v>
      </c>
      <c r="C153" t="s">
        <v>171</v>
      </c>
      <c r="D153" t="s">
        <v>172</v>
      </c>
      <c r="E153" s="1" t="str">
        <f>CHOOSE(MATCH(A153,{"BIRD","FROG","MAMM","MONO","REPT"},0), "birds", "frogs", "mammals", "monotremes", "reptiles")</f>
        <v>birds</v>
      </c>
      <c r="F153" s="1" t="str">
        <f>IF(C153=".",B153,C153&amp;" ("&amp;B153&amp;")")</f>
        <v>Rufous Owl (Ninox rufa)</v>
      </c>
      <c r="G153" s="1" t="str">
        <f>"&lt;option value="""&amp;A153&amp;"""&gt;"&amp;E153&amp;"&lt;/option&gt;"</f>
        <v>&lt;option value="BIRD"&gt;birds&lt;/option&gt;</v>
      </c>
      <c r="H153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53" s="1" t="str">
        <f t="shared" si="5"/>
        <v>&lt;option class="BIRD" value="ROWL"&gt;Rufous Owl (Ninox rufa)&lt;/option&gt;</v>
      </c>
    </row>
    <row r="154" spans="1:9">
      <c r="A154" t="s">
        <v>376</v>
      </c>
      <c r="B154" t="s">
        <v>377</v>
      </c>
      <c r="C154" t="s">
        <v>378</v>
      </c>
      <c r="D154" t="s">
        <v>379</v>
      </c>
      <c r="E154" s="1" t="str">
        <f>CHOOSE(MATCH(A154,{"BIRD","FROG","MAMM","MONO","REPT"},0), "birds", "frogs", "mammals", "monotremes", "reptiles")</f>
        <v>mammals</v>
      </c>
      <c r="F154" s="1" t="str">
        <f>IF(C154=".",B154,C154&amp;" ("&amp;B154&amp;")")</f>
        <v>Rusty Antechinus (Antechinus adustus)</v>
      </c>
      <c r="G154" s="1" t="str">
        <f>"&lt;option value="""&amp;A154&amp;"""&gt;"&amp;E154&amp;"&lt;/option&gt;"</f>
        <v>&lt;option value="MAMM"&gt;mammals&lt;/option&gt;</v>
      </c>
      <c r="H154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54" s="1" t="str">
        <f t="shared" si="5"/>
        <v>&lt;option class="MAMM" value="ANTADUS"&gt;Rusty Antechinus (Antechinus adustus)&lt;/option&gt;</v>
      </c>
    </row>
    <row r="155" spans="1:9">
      <c r="A155" t="s">
        <v>471</v>
      </c>
      <c r="B155" t="s">
        <v>568</v>
      </c>
      <c r="C155" t="s">
        <v>337</v>
      </c>
      <c r="D155" t="s">
        <v>569</v>
      </c>
      <c r="E155" s="1" t="str">
        <f>CHOOSE(MATCH(A155,{"BIRD","FROG","MAMM","MONO","REPT"},0), "birds", "frogs", "mammals", "monotremes", "reptiles")</f>
        <v>reptiles</v>
      </c>
      <c r="F155" s="1" t="str">
        <f>IF(C155=".",B155,C155&amp;" ("&amp;B155&amp;")")</f>
        <v>Saproscincus basiliscus</v>
      </c>
      <c r="G155" s="1" t="str">
        <f>"&lt;option value="""&amp;A155&amp;"""&gt;"&amp;E155&amp;"&lt;/option&gt;"</f>
        <v>&lt;option value="REPT"&gt;reptiles&lt;/option&gt;</v>
      </c>
      <c r="H155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55" s="1" t="str">
        <f t="shared" si="5"/>
        <v>&lt;option class="REPT" value="SAPBASI"&gt;Saproscincus basiliscus&lt;/option&gt;</v>
      </c>
    </row>
    <row r="156" spans="1:9">
      <c r="A156" t="s">
        <v>471</v>
      </c>
      <c r="B156" t="s">
        <v>573</v>
      </c>
      <c r="C156" t="s">
        <v>337</v>
      </c>
      <c r="D156" t="s">
        <v>574</v>
      </c>
      <c r="E156" s="1" t="str">
        <f>CHOOSE(MATCH(A156,{"BIRD","FROG","MAMM","MONO","REPT"},0), "birds", "frogs", "mammals", "monotremes", "reptiles")</f>
        <v>reptiles</v>
      </c>
      <c r="F156" s="1" t="str">
        <f>IF(C156=".",B156,C156&amp;" ("&amp;B156&amp;")")</f>
        <v>Saproscincus lewisi</v>
      </c>
      <c r="G156" s="1" t="str">
        <f>"&lt;option value="""&amp;A156&amp;"""&gt;"&amp;E156&amp;"&lt;/option&gt;"</f>
        <v>&lt;option value="REPT"&gt;reptiles&lt;/option&gt;</v>
      </c>
      <c r="H156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56" s="1" t="str">
        <f t="shared" si="5"/>
        <v>&lt;option class="REPT" value="SAPLEWI"&gt;Saproscincus lewisi&lt;/option&gt;</v>
      </c>
    </row>
    <row r="157" spans="1:9">
      <c r="A157" t="s">
        <v>4</v>
      </c>
      <c r="B157" t="s">
        <v>221</v>
      </c>
      <c r="C157" t="s">
        <v>222</v>
      </c>
      <c r="D157" t="s">
        <v>223</v>
      </c>
      <c r="E157" s="1" t="str">
        <f>CHOOSE(MATCH(A157,{"BIRD","FROG","MAMM","MONO","REPT"},0), "birds", "frogs", "mammals", "monotremes", "reptiles")</f>
        <v>birds</v>
      </c>
      <c r="F157" s="1" t="str">
        <f>IF(C157=".",B157,C157&amp;" ("&amp;B157&amp;")")</f>
        <v>Satin Bowerbird (Ptilonorhynchus violaceus)</v>
      </c>
      <c r="G157" s="1" t="str">
        <f>"&lt;option value="""&amp;A157&amp;"""&gt;"&amp;E157&amp;"&lt;/option&gt;"</f>
        <v>&lt;option value="BIRD"&gt;birds&lt;/option&gt;</v>
      </c>
      <c r="H157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57" s="1" t="str">
        <f t="shared" si="5"/>
        <v>&lt;option class="BIRD" value="SATBB"&gt;Satin Bowerbird (Ptilonorhynchus violaceus)&lt;/option&gt;</v>
      </c>
    </row>
    <row r="158" spans="1:9">
      <c r="A158" t="s">
        <v>4</v>
      </c>
      <c r="B158" t="s">
        <v>266</v>
      </c>
      <c r="C158" t="s">
        <v>267</v>
      </c>
      <c r="D158" t="s">
        <v>268</v>
      </c>
      <c r="E158" s="1" t="str">
        <f>CHOOSE(MATCH(A158,{"BIRD","FROG","MAMM","MONO","REPT"},0), "birds", "frogs", "mammals", "monotremes", "reptiles")</f>
        <v>birds</v>
      </c>
      <c r="F158" s="1" t="str">
        <f>IF(C158=".",B158,C158&amp;" ("&amp;B158&amp;")")</f>
        <v>Scaly-breasted Lorikeet (Trichoglossus chlorolepidotus)</v>
      </c>
      <c r="G158" s="1" t="str">
        <f>"&lt;option value="""&amp;A158&amp;"""&gt;"&amp;E158&amp;"&lt;/option&gt;"</f>
        <v>&lt;option value="BIRD"&gt;birds&lt;/option&gt;</v>
      </c>
      <c r="H158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58" s="1" t="str">
        <f t="shared" si="5"/>
        <v>&lt;option class="BIRD" value="SBL"&gt;Scaly-breasted Lorikeet (Trichoglossus chlorolepidotus)&lt;/option&gt;</v>
      </c>
    </row>
    <row r="159" spans="1:9">
      <c r="A159" t="s">
        <v>4</v>
      </c>
      <c r="B159" t="s">
        <v>164</v>
      </c>
      <c r="C159" t="s">
        <v>165</v>
      </c>
      <c r="D159" t="s">
        <v>166</v>
      </c>
      <c r="E159" s="1" t="str">
        <f>CHOOSE(MATCH(A159,{"BIRD","FROG","MAMM","MONO","REPT"},0), "birds", "frogs", "mammals", "monotremes", "reptiles")</f>
        <v>birds</v>
      </c>
      <c r="F159" s="1" t="str">
        <f>IF(C159=".",B159,C159&amp;" ("&amp;B159&amp;")")</f>
        <v>Scarlet Honeyeater (Myzomela sanguinolenta)</v>
      </c>
      <c r="G159" s="1" t="str">
        <f>"&lt;option value="""&amp;A159&amp;"""&gt;"&amp;E159&amp;"&lt;/option&gt;"</f>
        <v>&lt;option value="BIRD"&gt;birds&lt;/option&gt;</v>
      </c>
      <c r="H159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59" s="1" t="str">
        <f t="shared" si="5"/>
        <v>&lt;option class="BIRD" value="SCARHE"&gt;Scarlet Honeyeater (Myzomela sanguinolenta)&lt;/option&gt;</v>
      </c>
    </row>
    <row r="160" spans="1:9">
      <c r="A160" t="s">
        <v>284</v>
      </c>
      <c r="B160" t="s">
        <v>370</v>
      </c>
      <c r="C160" t="s">
        <v>371</v>
      </c>
      <c r="D160" t="s">
        <v>372</v>
      </c>
      <c r="E160" s="1" t="str">
        <f>CHOOSE(MATCH(A160,{"BIRD","FROG","MAMM","MONO","REPT"},0), "birds", "frogs", "mammals", "monotremes", "reptiles")</f>
        <v>frogs</v>
      </c>
      <c r="F160" s="1" t="str">
        <f>IF(C160=".",B160,C160&amp;" ("&amp;B160&amp;")")</f>
        <v>Sharp-snouted Dayfrog (Taudactylus acutirostris)</v>
      </c>
      <c r="G160" s="1" t="str">
        <f>"&lt;option value="""&amp;A160&amp;"""&gt;"&amp;E160&amp;"&lt;/option&gt;"</f>
        <v>&lt;option value="FROG"&gt;frogs&lt;/option&gt;</v>
      </c>
      <c r="H160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60" s="1" t="str">
        <f t="shared" si="5"/>
        <v>&lt;option class="FROG" value="TAUACUT"&gt;Sharp-snouted Dayfrog (Taudactylus acutirostris)&lt;/option&gt;</v>
      </c>
    </row>
    <row r="161" spans="1:9">
      <c r="A161" t="s">
        <v>4</v>
      </c>
      <c r="B161" t="s">
        <v>56</v>
      </c>
      <c r="C161" t="s">
        <v>57</v>
      </c>
      <c r="D161" t="s">
        <v>58</v>
      </c>
      <c r="E161" s="1" t="str">
        <f>CHOOSE(MATCH(A161,{"BIRD","FROG","MAMM","MONO","REPT"},0), "birds", "frogs", "mammals", "monotremes", "reptiles")</f>
        <v>birds</v>
      </c>
      <c r="F161" s="1" t="str">
        <f>IF(C161=".",B161,C161&amp;" ("&amp;B161&amp;")")</f>
        <v>Shining Bronze-Cuckoo (Golden) (Chrysococcyx lucidus)</v>
      </c>
      <c r="G161" s="1" t="str">
        <f>"&lt;option value="""&amp;A161&amp;"""&gt;"&amp;E161&amp;"&lt;/option&gt;"</f>
        <v>&lt;option value="BIRD"&gt;birds&lt;/option&gt;</v>
      </c>
      <c r="H161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61" s="1" t="str">
        <f t="shared" si="5"/>
        <v>&lt;option class="BIRD" value="SBCUC"&gt;Shining Bronze-Cuckoo (Golden) (Chrysococcyx lucidus)&lt;/option&gt;</v>
      </c>
    </row>
    <row r="162" spans="1:9">
      <c r="A162" t="s">
        <v>4</v>
      </c>
      <c r="B162" t="s">
        <v>281</v>
      </c>
      <c r="C162" t="s">
        <v>282</v>
      </c>
      <c r="D162" t="s">
        <v>283</v>
      </c>
      <c r="E162" s="1" t="str">
        <f>CHOOSE(MATCH(A162,{"BIRD","FROG","MAMM","MONO","REPT"},0), "birds", "frogs", "mammals", "monotremes", "reptiles")</f>
        <v>birds</v>
      </c>
      <c r="F162" s="1" t="str">
        <f>IF(C162=".",B162,C162&amp;" ("&amp;B162&amp;")")</f>
        <v>Silvereye (Zosterops lateralis)</v>
      </c>
      <c r="G162" s="1" t="str">
        <f>"&lt;option value="""&amp;A162&amp;"""&gt;"&amp;E162&amp;"&lt;/option&gt;"</f>
        <v>&lt;option value="BIRD"&gt;birds&lt;/option&gt;</v>
      </c>
      <c r="H162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62" s="1" t="str">
        <f t="shared" si="5"/>
        <v>&lt;option class="BIRD" value="SE"&gt;Silvereye (Zosterops lateralis)&lt;/option&gt;</v>
      </c>
    </row>
    <row r="163" spans="1:9">
      <c r="A163" t="s">
        <v>471</v>
      </c>
      <c r="B163" t="s">
        <v>578</v>
      </c>
      <c r="C163" t="s">
        <v>579</v>
      </c>
      <c r="D163" t="s">
        <v>580</v>
      </c>
      <c r="E163" s="1" t="str">
        <f>CHOOSE(MATCH(A163,{"BIRD","FROG","MAMM","MONO","REPT"},0), "birds", "frogs", "mammals", "monotremes", "reptiles")</f>
        <v>reptiles</v>
      </c>
      <c r="F163" s="1" t="str">
        <f>IF(C163=".",B163,C163&amp;" ("&amp;B163&amp;")")</f>
        <v>Slaty-grey Snake (Stegonotus cucullatus)</v>
      </c>
      <c r="G163" s="1" t="str">
        <f>"&lt;option value="""&amp;A163&amp;"""&gt;"&amp;E163&amp;"&lt;/option&gt;"</f>
        <v>&lt;option value="REPT"&gt;reptiles&lt;/option&gt;</v>
      </c>
      <c r="H163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63" s="1" t="str">
        <f t="shared" si="5"/>
        <v>&lt;option class="REPT" value="STECUCU"&gt;Slaty-grey Snake (Stegonotus cucullatus)&lt;/option&gt;</v>
      </c>
    </row>
    <row r="164" spans="1:9">
      <c r="A164" t="s">
        <v>4</v>
      </c>
      <c r="B164" t="s">
        <v>167</v>
      </c>
      <c r="C164" t="s">
        <v>168</v>
      </c>
      <c r="D164" t="s">
        <v>169</v>
      </c>
      <c r="E164" s="1" t="str">
        <f>CHOOSE(MATCH(A164,{"BIRD","FROG","MAMM","MONO","REPT"},0), "birds", "frogs", "mammals", "monotremes", "reptiles")</f>
        <v>birds</v>
      </c>
      <c r="F164" s="1" t="str">
        <f>IF(C164=".",B164,C164&amp;" ("&amp;B164&amp;")")</f>
        <v>Southern Boobook (Ninox novaeseelandiae)</v>
      </c>
      <c r="G164" s="1" t="str">
        <f>"&lt;option value="""&amp;A164&amp;"""&gt;"&amp;E164&amp;"&lt;/option&gt;"</f>
        <v>&lt;option value="BIRD"&gt;birds&lt;/option&gt;</v>
      </c>
      <c r="H164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64" s="1" t="str">
        <f t="shared" si="5"/>
        <v>&lt;option class="BIRD" value="BOO"&gt;Southern Boobook (Ninox novaeseelandiae)&lt;/option&gt;</v>
      </c>
    </row>
    <row r="165" spans="1:9">
      <c r="A165" t="s">
        <v>4</v>
      </c>
      <c r="B165" t="s">
        <v>50</v>
      </c>
      <c r="C165" t="s">
        <v>51</v>
      </c>
      <c r="D165" t="s">
        <v>52</v>
      </c>
      <c r="E165" s="1" t="str">
        <f>CHOOSE(MATCH(A165,{"BIRD","FROG","MAMM","MONO","REPT"},0), "birds", "frogs", "mammals", "monotremes", "reptiles")</f>
        <v>birds</v>
      </c>
      <c r="F165" s="1" t="str">
        <f>IF(C165=".",B165,C165&amp;" ("&amp;B165&amp;")")</f>
        <v>Southern Cassowary (Casuarius casuarius)</v>
      </c>
      <c r="G165" s="1" t="str">
        <f>"&lt;option value="""&amp;A165&amp;"""&gt;"&amp;E165&amp;"&lt;/option&gt;"</f>
        <v>&lt;option value="BIRD"&gt;birds&lt;/option&gt;</v>
      </c>
      <c r="H165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65" s="1" t="str">
        <f t="shared" si="5"/>
        <v>&lt;option class="BIRD" value="CASS"&gt;Southern Cassowary (Casuarius casuarius)&lt;/option&gt;</v>
      </c>
    </row>
    <row r="166" spans="1:9">
      <c r="A166" t="s">
        <v>284</v>
      </c>
      <c r="B166" t="s">
        <v>312</v>
      </c>
      <c r="C166" t="s">
        <v>313</v>
      </c>
      <c r="D166" t="s">
        <v>314</v>
      </c>
      <c r="E166" s="1" t="str">
        <f>CHOOSE(MATCH(A166,{"BIRD","FROG","MAMM","MONO","REPT"},0), "birds", "frogs", "mammals", "monotremes", "reptiles")</f>
        <v>frogs</v>
      </c>
      <c r="F166" s="1" t="str">
        <f>IF(C166=".",B166,C166&amp;" ("&amp;B166&amp;")")</f>
        <v>Southern Nursery-Frog (Cophixalus mcdonaldi)</v>
      </c>
      <c r="G166" s="1" t="str">
        <f>"&lt;option value="""&amp;A166&amp;"""&gt;"&amp;E166&amp;"&lt;/option&gt;"</f>
        <v>&lt;option value="FROG"&gt;frogs&lt;/option&gt;</v>
      </c>
      <c r="H166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66" s="1" t="str">
        <f t="shared" si="5"/>
        <v>&lt;option class="FROG" value="COPMCDO"&gt;Southern Nursery-Frog (Cophixalus mcdonaldi)&lt;/option&gt;</v>
      </c>
    </row>
    <row r="167" spans="1:9">
      <c r="A167" t="s">
        <v>4</v>
      </c>
      <c r="B167" t="s">
        <v>95</v>
      </c>
      <c r="C167" t="s">
        <v>96</v>
      </c>
      <c r="D167" t="s">
        <v>97</v>
      </c>
      <c r="E167" s="1" t="str">
        <f>CHOOSE(MATCH(A167,{"BIRD","FROG","MAMM","MONO","REPT"},0), "birds", "frogs", "mammals", "monotremes", "reptiles")</f>
        <v>birds</v>
      </c>
      <c r="F167" s="1" t="str">
        <f>IF(C167=".",B167,C167&amp;" ("&amp;B167&amp;")")</f>
        <v>Spangled Drongo (Dicrurus bracteatus)</v>
      </c>
      <c r="G167" s="1" t="str">
        <f>"&lt;option value="""&amp;A167&amp;"""&gt;"&amp;E167&amp;"&lt;/option&gt;"</f>
        <v>&lt;option value="BIRD"&gt;birds&lt;/option&gt;</v>
      </c>
      <c r="H167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67" s="1" t="str">
        <f t="shared" si="5"/>
        <v>&lt;option class="BIRD" value="SD"&gt;Spangled Drongo (Dicrurus bracteatus)&lt;/option&gt;</v>
      </c>
    </row>
    <row r="168" spans="1:9">
      <c r="A168" t="s">
        <v>376</v>
      </c>
      <c r="B168" t="s">
        <v>440</v>
      </c>
      <c r="C168" t="s">
        <v>441</v>
      </c>
      <c r="D168" t="s">
        <v>442</v>
      </c>
      <c r="E168" s="1" t="str">
        <f>CHOOSE(MATCH(A168,{"BIRD","FROG","MAMM","MONO","REPT"},0), "birds", "frogs", "mammals", "monotremes", "reptiles")</f>
        <v>mammals</v>
      </c>
      <c r="F168" s="1" t="str">
        <f>IF(C168=".",B168,C168&amp;" ("&amp;B168&amp;")")</f>
        <v>Spectacled flying-fox (Pteropus conspicillatus)</v>
      </c>
      <c r="G168" s="1" t="str">
        <f>"&lt;option value="""&amp;A168&amp;"""&gt;"&amp;E168&amp;"&lt;/option&gt;"</f>
        <v>&lt;option value="MAMM"&gt;mammals&lt;/option&gt;</v>
      </c>
      <c r="H168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68" s="1" t="str">
        <f t="shared" si="5"/>
        <v>&lt;option class="MAMM" value="PTECONS"&gt;Spectacled flying-fox (Pteropus conspicillatus)&lt;/option&gt;</v>
      </c>
    </row>
    <row r="169" spans="1:9">
      <c r="A169" t="s">
        <v>4</v>
      </c>
      <c r="B169" t="s">
        <v>158</v>
      </c>
      <c r="C169" t="s">
        <v>159</v>
      </c>
      <c r="D169" t="s">
        <v>160</v>
      </c>
      <c r="E169" s="1" t="str">
        <f>CHOOSE(MATCH(A169,{"BIRD","FROG","MAMM","MONO","REPT"},0), "birds", "frogs", "mammals", "monotremes", "reptiles")</f>
        <v>birds</v>
      </c>
      <c r="F169" s="1" t="str">
        <f>IF(C169=".",B169,C169&amp;" ("&amp;B169&amp;")")</f>
        <v>Spectacled Monarch (Monarcha trivirgatus)</v>
      </c>
      <c r="G169" s="1" t="str">
        <f>"&lt;option value="""&amp;A169&amp;"""&gt;"&amp;E169&amp;"&lt;/option&gt;"</f>
        <v>&lt;option value="BIRD"&gt;birds&lt;/option&gt;</v>
      </c>
      <c r="H169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69" s="1" t="str">
        <f t="shared" si="5"/>
        <v>&lt;option class="BIRD" value="SMON"&gt;Spectacled Monarch (Monarcha trivirgatus)&lt;/option&gt;</v>
      </c>
    </row>
    <row r="170" spans="1:9">
      <c r="A170" t="s">
        <v>4</v>
      </c>
      <c r="B170" t="s">
        <v>14</v>
      </c>
      <c r="C170" t="s">
        <v>15</v>
      </c>
      <c r="D170" t="s">
        <v>16</v>
      </c>
      <c r="E170" s="1" t="str">
        <f>CHOOSE(MATCH(A170,{"BIRD","FROG","MAMM","MONO","REPT"},0), "birds", "frogs", "mammals", "monotremes", "reptiles")</f>
        <v>birds</v>
      </c>
      <c r="F170" s="1" t="str">
        <f>IF(C170=".",B170,C170&amp;" ("&amp;B170&amp;")")</f>
        <v>Spotted Catbird (Ailuroedus melanotis)</v>
      </c>
      <c r="G170" s="1" t="str">
        <f>"&lt;option value="""&amp;A170&amp;"""&gt;"&amp;E170&amp;"&lt;/option&gt;"</f>
        <v>&lt;option value="BIRD"&gt;birds&lt;/option&gt;</v>
      </c>
      <c r="H170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70" s="1" t="str">
        <f t="shared" si="5"/>
        <v>&lt;option class="BIRD" value="CAT"&gt;Spotted Catbird (Ailuroedus melanotis)&lt;/option&gt;</v>
      </c>
    </row>
    <row r="171" spans="1:9">
      <c r="A171" t="s">
        <v>471</v>
      </c>
      <c r="B171" t="s">
        <v>590</v>
      </c>
      <c r="C171" t="s">
        <v>591</v>
      </c>
      <c r="D171" t="s">
        <v>592</v>
      </c>
      <c r="E171" s="1" t="str">
        <f>CHOOSE(MATCH(A171,{"BIRD","FROG","MAMM","MONO","REPT"},0), "birds", "frogs", "mammals", "monotremes", "reptiles")</f>
        <v>reptiles</v>
      </c>
      <c r="F171" s="1" t="str">
        <f>IF(C171=".",B171,C171&amp;" ("&amp;B171&amp;")")</f>
        <v>Spotted Tree Monitor (Varanus scalaris)</v>
      </c>
      <c r="G171" s="1" t="str">
        <f>"&lt;option value="""&amp;A171&amp;"""&gt;"&amp;E171&amp;"&lt;/option&gt;"</f>
        <v>&lt;option value="REPT"&gt;reptiles&lt;/option&gt;</v>
      </c>
      <c r="H171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71" s="1" t="str">
        <f t="shared" si="5"/>
        <v>&lt;option class="REPT" value="VARSCAL"&gt;Spotted Tree Monitor (Varanus scalaris)&lt;/option&gt;</v>
      </c>
    </row>
    <row r="172" spans="1:9">
      <c r="A172" t="s">
        <v>376</v>
      </c>
      <c r="B172" t="s">
        <v>395</v>
      </c>
      <c r="C172" t="s">
        <v>396</v>
      </c>
      <c r="D172" t="s">
        <v>397</v>
      </c>
      <c r="E172" s="1" t="str">
        <f>CHOOSE(MATCH(A172,{"BIRD","FROG","MAMM","MONO","REPT"},0), "birds", "frogs", "mammals", "monotremes", "reptiles")</f>
        <v>mammals</v>
      </c>
      <c r="F172" s="1" t="str">
        <f>IF(C172=".",B172,C172&amp;" ("&amp;B172&amp;")")</f>
        <v>Spotted-tailed Quoll (Dasyurus maculatus)</v>
      </c>
      <c r="G172" s="1" t="str">
        <f>"&lt;option value="""&amp;A172&amp;"""&gt;"&amp;E172&amp;"&lt;/option&gt;"</f>
        <v>&lt;option value="MAMM"&gt;mammals&lt;/option&gt;</v>
      </c>
      <c r="H172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72" s="1" t="str">
        <f t="shared" si="5"/>
        <v>&lt;option class="MAMM" value="DASMACU"&gt;Spotted-tailed Quoll (Dasyurus maculatus)&lt;/option&gt;</v>
      </c>
    </row>
    <row r="173" spans="1:9">
      <c r="A173" t="s">
        <v>284</v>
      </c>
      <c r="B173" t="s">
        <v>324</v>
      </c>
      <c r="C173" t="s">
        <v>325</v>
      </c>
      <c r="D173" t="s">
        <v>326</v>
      </c>
      <c r="E173" s="1" t="str">
        <f>CHOOSE(MATCH(A173,{"BIRD","FROG","MAMM","MONO","REPT"},0), "birds", "frogs", "mammals", "monotremes", "reptiles")</f>
        <v>frogs</v>
      </c>
      <c r="F173" s="1" t="str">
        <f>IF(C173=".",B173,C173&amp;" ("&amp;B173&amp;")")</f>
        <v>Striped Marshfrog (Limnodynastes peronii)</v>
      </c>
      <c r="G173" s="1" t="str">
        <f>"&lt;option value="""&amp;A173&amp;"""&gt;"&amp;E173&amp;"&lt;/option&gt;"</f>
        <v>&lt;option value="FROG"&gt;frogs&lt;/option&gt;</v>
      </c>
      <c r="H173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73" s="1" t="str">
        <f t="shared" si="5"/>
        <v>&lt;option class="FROG" value="LIMPERO"&gt;Striped Marshfrog (Limnodynastes peronii)&lt;/option&gt;</v>
      </c>
    </row>
    <row r="174" spans="1:9">
      <c r="A174" t="s">
        <v>376</v>
      </c>
      <c r="B174" t="s">
        <v>392</v>
      </c>
      <c r="C174" t="s">
        <v>393</v>
      </c>
      <c r="D174" t="s">
        <v>394</v>
      </c>
      <c r="E174" s="1" t="str">
        <f>CHOOSE(MATCH(A174,{"BIRD","FROG","MAMM","MONO","REPT"},0), "birds", "frogs", "mammals", "monotremes", "reptiles")</f>
        <v>mammals</v>
      </c>
      <c r="F174" s="1" t="str">
        <f>IF(C174=".",B174,C174&amp;" ("&amp;B174&amp;")")</f>
        <v>Striped Possum (Dactylopsila trivirgata)</v>
      </c>
      <c r="G174" s="1" t="str">
        <f>"&lt;option value="""&amp;A174&amp;"""&gt;"&amp;E174&amp;"&lt;/option&gt;"</f>
        <v>&lt;option value="MAMM"&gt;mammals&lt;/option&gt;</v>
      </c>
      <c r="H174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74" s="1" t="str">
        <f t="shared" si="5"/>
        <v>&lt;option class="MAMM" value="DACTRIV"&gt;Striped Possum (Dactylopsila trivirgata)&lt;/option&gt;</v>
      </c>
    </row>
    <row r="175" spans="1:9">
      <c r="A175" t="s">
        <v>4</v>
      </c>
      <c r="B175" t="s">
        <v>38</v>
      </c>
      <c r="C175" t="s">
        <v>39</v>
      </c>
      <c r="D175" t="s">
        <v>40</v>
      </c>
      <c r="E175" s="1" t="str">
        <f>CHOOSE(MATCH(A175,{"BIRD","FROG","MAMM","MONO","REPT"},0), "birds", "frogs", "mammals", "monotremes", "reptiles")</f>
        <v>birds</v>
      </c>
      <c r="F175" s="1" t="str">
        <f>IF(C175=".",B175,C175&amp;" ("&amp;B175&amp;")")</f>
        <v>Sulphur-crested Cockatoo (Cacatua galerita)</v>
      </c>
      <c r="G175" s="1" t="str">
        <f>"&lt;option value="""&amp;A175&amp;"""&gt;"&amp;E175&amp;"&lt;/option&gt;"</f>
        <v>&lt;option value="BIRD"&gt;birds&lt;/option&gt;</v>
      </c>
      <c r="H175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75" s="1" t="str">
        <f t="shared" si="5"/>
        <v>&lt;option class="BIRD" value="SCC"&gt;Sulphur-crested Cockatoo (Cacatua galerita)&lt;/option&gt;</v>
      </c>
    </row>
    <row r="176" spans="1:9">
      <c r="A176" t="s">
        <v>4</v>
      </c>
      <c r="B176" t="s">
        <v>218</v>
      </c>
      <c r="C176" t="s">
        <v>219</v>
      </c>
      <c r="D176" t="s">
        <v>220</v>
      </c>
      <c r="E176" s="1" t="str">
        <f>CHOOSE(MATCH(A176,{"BIRD","FROG","MAMM","MONO","REPT"},0), "birds", "frogs", "mammals", "monotremes", "reptiles")</f>
        <v>birds</v>
      </c>
      <c r="F176" s="1" t="str">
        <f>IF(C176=".",B176,C176&amp;" ("&amp;B176&amp;")")</f>
        <v>Superb Fruit-Dove (Ptilinopus superbus)</v>
      </c>
      <c r="G176" s="1" t="str">
        <f>"&lt;option value="""&amp;A176&amp;"""&gt;"&amp;E176&amp;"&lt;/option&gt;"</f>
        <v>&lt;option value="BIRD"&gt;birds&lt;/option&gt;</v>
      </c>
      <c r="H176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76" s="1" t="str">
        <f t="shared" si="5"/>
        <v>&lt;option class="BIRD" value="SFD"&gt;Superb Fruit-Dove (Ptilinopus superbus)&lt;/option&gt;</v>
      </c>
    </row>
    <row r="177" spans="1:9">
      <c r="A177" t="s">
        <v>284</v>
      </c>
      <c r="B177" t="s">
        <v>318</v>
      </c>
      <c r="C177" t="s">
        <v>319</v>
      </c>
      <c r="D177" t="s">
        <v>320</v>
      </c>
      <c r="E177" s="1" t="str">
        <f>CHOOSE(MATCH(A177,{"BIRD","FROG","MAMM","MONO","REPT"},0), "birds", "frogs", "mammals", "monotremes", "reptiles")</f>
        <v>frogs</v>
      </c>
      <c r="F177" s="1" t="str">
        <f>IF(C177=".",B177,C177&amp;" ("&amp;B177&amp;")")</f>
        <v>Tangerine Nursery-Frog (Cophixalus neglectus)</v>
      </c>
      <c r="G177" s="1" t="str">
        <f>"&lt;option value="""&amp;A177&amp;"""&gt;"&amp;E177&amp;"&lt;/option&gt;"</f>
        <v>&lt;option value="FROG"&gt;frogs&lt;/option&gt;</v>
      </c>
      <c r="H177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77" s="1" t="str">
        <f t="shared" si="5"/>
        <v>&lt;option class="FROG" value="COPNEGL"&gt;Tangerine Nursery-Frog (Cophixalus neglectus)&lt;/option&gt;</v>
      </c>
    </row>
    <row r="178" spans="1:9">
      <c r="A178" t="s">
        <v>284</v>
      </c>
      <c r="B178" t="s">
        <v>294</v>
      </c>
      <c r="C178" t="s">
        <v>295</v>
      </c>
      <c r="D178" t="s">
        <v>296</v>
      </c>
      <c r="E178" s="1" t="str">
        <f>CHOOSE(MATCH(A178,{"BIRD","FROG","MAMM","MONO","REPT"},0), "birds", "frogs", "mammals", "monotremes", "reptiles")</f>
        <v>frogs</v>
      </c>
      <c r="F178" s="1" t="str">
        <f>IF(C178=".",B178,C178&amp;" ("&amp;B178&amp;")")</f>
        <v>Tapping Nursery-Frog (Cophixalus aenigma)</v>
      </c>
      <c r="G178" s="1" t="str">
        <f>"&lt;option value="""&amp;A178&amp;"""&gt;"&amp;E178&amp;"&lt;/option&gt;"</f>
        <v>&lt;option value="FROG"&gt;frogs&lt;/option&gt;</v>
      </c>
      <c r="H178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78" s="1" t="str">
        <f t="shared" si="5"/>
        <v>&lt;option class="FROG" value="COPAENI"&gt;Tapping Nursery-Frog (Cophixalus aenigma)&lt;/option&gt;</v>
      </c>
    </row>
    <row r="179" spans="1:9">
      <c r="A179" t="s">
        <v>4</v>
      </c>
      <c r="B179" t="s">
        <v>236</v>
      </c>
      <c r="C179" t="s">
        <v>237</v>
      </c>
      <c r="D179" t="s">
        <v>238</v>
      </c>
      <c r="E179" s="1" t="str">
        <f>CHOOSE(MATCH(A179,{"BIRD","FROG","MAMM","MONO","REPT"},0), "birds", "frogs", "mammals", "monotremes", "reptiles")</f>
        <v>birds</v>
      </c>
      <c r="F179" s="1" t="str">
        <f>IF(C179=".",B179,C179&amp;" ("&amp;B179&amp;")")</f>
        <v>Tooth-billed Bowerbird (Scenopoeetes dentirostris)</v>
      </c>
      <c r="G179" s="1" t="str">
        <f>"&lt;option value="""&amp;A179&amp;"""&gt;"&amp;E179&amp;"&lt;/option&gt;"</f>
        <v>&lt;option value="BIRD"&gt;birds&lt;/option&gt;</v>
      </c>
      <c r="H179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79" s="1" t="str">
        <f t="shared" si="5"/>
        <v>&lt;option class="BIRD" value="TBBB"&gt;Tooth-billed Bowerbird (Scenopoeetes dentirostris)&lt;/option&gt;</v>
      </c>
    </row>
    <row r="180" spans="1:9">
      <c r="A180" t="s">
        <v>4</v>
      </c>
      <c r="B180" t="s">
        <v>128</v>
      </c>
      <c r="C180" t="s">
        <v>129</v>
      </c>
      <c r="D180" t="s">
        <v>130</v>
      </c>
      <c r="E180" s="1" t="str">
        <f>CHOOSE(MATCH(A180,{"BIRD","FROG","MAMM","MONO","REPT"},0), "birds", "frogs", "mammals", "monotremes", "reptiles")</f>
        <v>birds</v>
      </c>
      <c r="F180" s="1" t="str">
        <f>IF(C180=".",B180,C180&amp;" ("&amp;B180&amp;")")</f>
        <v>Topknot Pigeon (Lopholaimus antarcticus)</v>
      </c>
      <c r="G180" s="1" t="str">
        <f>"&lt;option value="""&amp;A180&amp;"""&gt;"&amp;E180&amp;"&lt;/option&gt;"</f>
        <v>&lt;option value="BIRD"&gt;birds&lt;/option&gt;</v>
      </c>
      <c r="H180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80" s="1" t="str">
        <f t="shared" si="5"/>
        <v>&lt;option class="BIRD" value="TPIG"&gt;Topknot Pigeon (Lopholaimus antarcticus)&lt;/option&gt;</v>
      </c>
    </row>
    <row r="181" spans="1:9">
      <c r="A181" t="s">
        <v>4</v>
      </c>
      <c r="B181" t="s">
        <v>122</v>
      </c>
      <c r="C181" t="s">
        <v>123</v>
      </c>
      <c r="D181" t="s">
        <v>124</v>
      </c>
      <c r="E181" s="1" t="str">
        <f>CHOOSE(MATCH(A181,{"BIRD","FROG","MAMM","MONO","REPT"},0), "birds", "frogs", "mammals", "monotremes", "reptiles")</f>
        <v>birds</v>
      </c>
      <c r="F181" s="1" t="str">
        <f>IF(C181=".",B181,C181&amp;" ("&amp;B181&amp;")")</f>
        <v>Varied Triller (Lalage leucomela)</v>
      </c>
      <c r="G181" s="1" t="str">
        <f>"&lt;option value="""&amp;A181&amp;"""&gt;"&amp;E181&amp;"&lt;/option&gt;"</f>
        <v>&lt;option value="BIRD"&gt;birds&lt;/option&gt;</v>
      </c>
      <c r="H181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81" s="1" t="str">
        <f t="shared" si="5"/>
        <v>&lt;option class="BIRD" value="VT"&gt;Varied Triller (Lalage leucomela)&lt;/option&gt;</v>
      </c>
    </row>
    <row r="182" spans="1:9">
      <c r="A182" t="s">
        <v>4</v>
      </c>
      <c r="B182" t="s">
        <v>224</v>
      </c>
      <c r="C182" t="s">
        <v>225</v>
      </c>
      <c r="D182" t="s">
        <v>226</v>
      </c>
      <c r="E182" s="1" t="str">
        <f>CHOOSE(MATCH(A182,{"BIRD","FROG","MAMM","MONO","REPT"},0), "birds", "frogs", "mammals", "monotremes", "reptiles")</f>
        <v>birds</v>
      </c>
      <c r="F182" s="1" t="str">
        <f>IF(C182=".",B182,C182&amp;" ("&amp;B182&amp;")")</f>
        <v>Victoria's Riflebird (Ptiloris victoriae)</v>
      </c>
      <c r="G182" s="1" t="str">
        <f>"&lt;option value="""&amp;A182&amp;"""&gt;"&amp;E182&amp;"&lt;/option&gt;"</f>
        <v>&lt;option value="BIRD"&gt;birds&lt;/option&gt;</v>
      </c>
      <c r="H182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82" s="1" t="str">
        <f t="shared" si="5"/>
        <v>&lt;option class="BIRD" value="VRIF"&gt;Victoria's Riflebird (Ptiloris victoriae)&lt;/option&gt;</v>
      </c>
    </row>
    <row r="183" spans="1:9">
      <c r="A183" t="s">
        <v>284</v>
      </c>
      <c r="B183" t="s">
        <v>342</v>
      </c>
      <c r="C183" t="s">
        <v>343</v>
      </c>
      <c r="D183" t="s">
        <v>344</v>
      </c>
      <c r="E183" s="1" t="str">
        <f>CHOOSE(MATCH(A183,{"BIRD","FROG","MAMM","MONO","REPT"},0), "birds", "frogs", "mammals", "monotremes", "reptiles")</f>
        <v>frogs</v>
      </c>
      <c r="F183" s="1" t="str">
        <f>IF(C183=".",B183,C183&amp;" ("&amp;B183&amp;")")</f>
        <v>Waterfall Frog (Litoria nannotis)</v>
      </c>
      <c r="G183" s="1" t="str">
        <f>"&lt;option value="""&amp;A183&amp;"""&gt;"&amp;E183&amp;"&lt;/option&gt;"</f>
        <v>&lt;option value="FROG"&gt;frogs&lt;/option&gt;</v>
      </c>
      <c r="H183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83" s="1" t="str">
        <f t="shared" si="5"/>
        <v>&lt;option class="FROG" value="LITNANN"&gt;Waterfall Frog (Litoria nannotis)&lt;/option&gt;</v>
      </c>
    </row>
    <row r="184" spans="1:9">
      <c r="A184" t="s">
        <v>284</v>
      </c>
      <c r="B184" t="s">
        <v>348</v>
      </c>
      <c r="C184" t="s">
        <v>349</v>
      </c>
      <c r="D184" t="s">
        <v>350</v>
      </c>
      <c r="E184" s="1" t="str">
        <f>CHOOSE(MATCH(A184,{"BIRD","FROG","MAMM","MONO","REPT"},0), "birds", "frogs", "mammals", "monotremes", "reptiles")</f>
        <v>frogs</v>
      </c>
      <c r="F184" s="1" t="str">
        <f>IF(C184=".",B184,C184&amp;" ("&amp;B184&amp;")")</f>
        <v>Whirring Treefrog (Litoria revelata)</v>
      </c>
      <c r="G184" s="1" t="str">
        <f>"&lt;option value="""&amp;A184&amp;"""&gt;"&amp;E184&amp;"&lt;/option&gt;"</f>
        <v>&lt;option value="FROG"&gt;frogs&lt;/option&gt;</v>
      </c>
      <c r="H184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84" s="1" t="str">
        <f t="shared" si="5"/>
        <v>&lt;option class="FROG" value="LITREVE"&gt;Whirring Treefrog (Litoria revelata)&lt;/option&gt;</v>
      </c>
    </row>
    <row r="185" spans="1:9">
      <c r="A185" t="s">
        <v>4</v>
      </c>
      <c r="B185" t="s">
        <v>35</v>
      </c>
      <c r="C185" t="s">
        <v>36</v>
      </c>
      <c r="D185" t="s">
        <v>37</v>
      </c>
      <c r="E185" s="1" t="str">
        <f>CHOOSE(MATCH(A185,{"BIRD","FROG","MAMM","MONO","REPT"},0), "birds", "frogs", "mammals", "monotremes", "reptiles")</f>
        <v>birds</v>
      </c>
      <c r="F185" s="1" t="str">
        <f>IF(C185=".",B185,C185&amp;" ("&amp;B185&amp;")")</f>
        <v>White-breasted Woodswallow (Artamus leucorynchus)</v>
      </c>
      <c r="G185" s="1" t="str">
        <f>"&lt;option value="""&amp;A185&amp;"""&gt;"&amp;E185&amp;"&lt;/option&gt;"</f>
        <v>&lt;option value="BIRD"&gt;birds&lt;/option&gt;</v>
      </c>
      <c r="H185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85" s="1" t="str">
        <f t="shared" si="5"/>
        <v>&lt;option class="BIRD" value="WBWS"&gt;White-breasted Woodswallow (Artamus leucorynchus)&lt;/option&gt;</v>
      </c>
    </row>
    <row r="186" spans="1:9">
      <c r="A186" t="s">
        <v>284</v>
      </c>
      <c r="B186" t="s">
        <v>288</v>
      </c>
      <c r="C186" t="s">
        <v>289</v>
      </c>
      <c r="D186" t="s">
        <v>290</v>
      </c>
      <c r="E186" s="1" t="str">
        <f>CHOOSE(MATCH(A186,{"BIRD","FROG","MAMM","MONO","REPT"},0), "birds", "frogs", "mammals", "monotremes", "reptiles")</f>
        <v>frogs</v>
      </c>
      <c r="F186" s="1" t="str">
        <f>IF(C186=".",B186,C186&amp;" ("&amp;B186&amp;")")</f>
        <v>White-browed Chirper (Austrochaperina pluvialis)</v>
      </c>
      <c r="G186" s="1" t="str">
        <f>"&lt;option value="""&amp;A186&amp;"""&gt;"&amp;E186&amp;"&lt;/option&gt;"</f>
        <v>&lt;option value="FROG"&gt;frogs&lt;/option&gt;</v>
      </c>
      <c r="H186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86" s="1" t="str">
        <f t="shared" si="5"/>
        <v>&lt;option class="FROG" value="AUSPLUV"&gt;White-browed Chirper (Austrochaperina pluvialis)&lt;/option&gt;</v>
      </c>
    </row>
    <row r="187" spans="1:9">
      <c r="A187" t="s">
        <v>4</v>
      </c>
      <c r="B187" t="s">
        <v>203</v>
      </c>
      <c r="C187" t="s">
        <v>204</v>
      </c>
      <c r="D187" t="s">
        <v>205</v>
      </c>
      <c r="E187" s="1" t="str">
        <f>CHOOSE(MATCH(A187,{"BIRD","FROG","MAMM","MONO","REPT"},0), "birds", "frogs", "mammals", "monotremes", "reptiles")</f>
        <v>birds</v>
      </c>
      <c r="F187" s="1" t="str">
        <f>IF(C187=".",B187,C187&amp;" ("&amp;B187&amp;")")</f>
        <v>White-browed Robin (Poecilodryas superciliosa)</v>
      </c>
      <c r="G187" s="1" t="str">
        <f>"&lt;option value="""&amp;A187&amp;"""&gt;"&amp;E187&amp;"&lt;/option&gt;"</f>
        <v>&lt;option value="BIRD"&gt;birds&lt;/option&gt;</v>
      </c>
      <c r="H187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87" s="1" t="str">
        <f t="shared" si="5"/>
        <v>&lt;option class="BIRD" value="WBR"&gt;White-browed Robin (Poecilodryas superciliosa)&lt;/option&gt;</v>
      </c>
    </row>
    <row r="188" spans="1:9">
      <c r="A188" t="s">
        <v>4</v>
      </c>
      <c r="B188" t="s">
        <v>245</v>
      </c>
      <c r="C188" t="s">
        <v>246</v>
      </c>
      <c r="D188" t="s">
        <v>247</v>
      </c>
      <c r="E188" s="1" t="str">
        <f>CHOOSE(MATCH(A188,{"BIRD","FROG","MAMM","MONO","REPT"},0), "birds", "frogs", "mammals", "monotremes", "reptiles")</f>
        <v>birds</v>
      </c>
      <c r="F188" s="1" t="str">
        <f>IF(C188=".",B188,C188&amp;" ("&amp;B188&amp;")")</f>
        <v>White-browed Scrubwren (Sericornis frontalis)</v>
      </c>
      <c r="G188" s="1" t="str">
        <f>"&lt;option value="""&amp;A188&amp;"""&gt;"&amp;E188&amp;"&lt;/option&gt;"</f>
        <v>&lt;option value="BIRD"&gt;birds&lt;/option&gt;</v>
      </c>
      <c r="H188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88" s="1" t="str">
        <f t="shared" si="5"/>
        <v>&lt;option class="BIRD" value="WBSW"&gt;White-browed Scrubwren (Sericornis frontalis)&lt;/option&gt;</v>
      </c>
    </row>
    <row r="189" spans="1:9">
      <c r="A189" t="s">
        <v>4</v>
      </c>
      <c r="B189" t="s">
        <v>152</v>
      </c>
      <c r="C189" t="s">
        <v>153</v>
      </c>
      <c r="D189" t="s">
        <v>154</v>
      </c>
      <c r="E189" s="1" t="str">
        <f>CHOOSE(MATCH(A189,{"BIRD","FROG","MAMM","MONO","REPT"},0), "birds", "frogs", "mammals", "monotremes", "reptiles")</f>
        <v>birds</v>
      </c>
      <c r="F189" s="1" t="str">
        <f>IF(C189=".",B189,C189&amp;" ("&amp;B189&amp;")")</f>
        <v>White-eared Monarch (Monarcha leucotis)</v>
      </c>
      <c r="G189" s="1" t="str">
        <f>"&lt;option value="""&amp;A189&amp;"""&gt;"&amp;E189&amp;"&lt;/option&gt;"</f>
        <v>&lt;option value="BIRD"&gt;birds&lt;/option&gt;</v>
      </c>
      <c r="H189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89" s="1" t="str">
        <f t="shared" si="5"/>
        <v>&lt;option class="BIRD" value="WEMON"&gt;White-eared Monarch (Monarcha leucotis)&lt;/option&gt;</v>
      </c>
    </row>
    <row r="190" spans="1:9">
      <c r="A190" t="s">
        <v>376</v>
      </c>
      <c r="B190" t="s">
        <v>452</v>
      </c>
      <c r="C190" t="s">
        <v>453</v>
      </c>
      <c r="D190" t="s">
        <v>454</v>
      </c>
      <c r="E190" s="1" t="str">
        <f>CHOOSE(MATCH(A190,{"BIRD","FROG","MAMM","MONO","REPT"},0), "birds", "frogs", "mammals", "monotremes", "reptiles")</f>
        <v>mammals</v>
      </c>
      <c r="F190" s="1" t="str">
        <f>IF(C190=".",B190,C190&amp;" ("&amp;B190&amp;")")</f>
        <v>White-footed Dunnart (Sminthopsis leucopus)</v>
      </c>
      <c r="G190" s="1" t="str">
        <f>"&lt;option value="""&amp;A190&amp;"""&gt;"&amp;E190&amp;"&lt;/option&gt;"</f>
        <v>&lt;option value="MAMM"&gt;mammals&lt;/option&gt;</v>
      </c>
      <c r="H190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90" s="1" t="str">
        <f t="shared" si="5"/>
        <v>&lt;option class="MAMM" value="SMILEUC"&gt;White-footed Dunnart (Sminthopsis leucopus)&lt;/option&gt;</v>
      </c>
    </row>
    <row r="191" spans="1:9">
      <c r="A191" t="s">
        <v>4</v>
      </c>
      <c r="B191" t="s">
        <v>74</v>
      </c>
      <c r="C191" t="s">
        <v>75</v>
      </c>
      <c r="D191" t="s">
        <v>76</v>
      </c>
      <c r="E191" s="1" t="str">
        <f>CHOOSE(MATCH(A191,{"BIRD","FROG","MAMM","MONO","REPT"},0), "birds", "frogs", "mammals", "monotremes", "reptiles")</f>
        <v>birds</v>
      </c>
      <c r="F191" s="1" t="str">
        <f>IF(C191=".",B191,C191&amp;" ("&amp;B191&amp;")")</f>
        <v>White-headed Pigeon (Columba leucomela)</v>
      </c>
      <c r="G191" s="1" t="str">
        <f>"&lt;option value="""&amp;A191&amp;"""&gt;"&amp;E191&amp;"&lt;/option&gt;"</f>
        <v>&lt;option value="BIRD"&gt;birds&lt;/option&gt;</v>
      </c>
      <c r="H191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91" s="1" t="str">
        <f t="shared" si="5"/>
        <v>&lt;option class="BIRD" value="WHPIG"&gt;White-headed Pigeon (Columba leucomela)&lt;/option&gt;</v>
      </c>
    </row>
    <row r="192" spans="1:9">
      <c r="A192" t="s">
        <v>284</v>
      </c>
      <c r="B192" t="s">
        <v>333</v>
      </c>
      <c r="C192" t="s">
        <v>334</v>
      </c>
      <c r="D192" t="s">
        <v>335</v>
      </c>
      <c r="E192" s="1" t="str">
        <f>CHOOSE(MATCH(A192,{"BIRD","FROG","MAMM","MONO","REPT"},0), "birds", "frogs", "mammals", "monotremes", "reptiles")</f>
        <v>frogs</v>
      </c>
      <c r="F192" s="1" t="str">
        <f>IF(C192=".",B192,C192&amp;" ("&amp;B192&amp;")")</f>
        <v>White-lipped Treefrog (Litoria infrafrenata)</v>
      </c>
      <c r="G192" s="1" t="str">
        <f>"&lt;option value="""&amp;A192&amp;"""&gt;"&amp;E192&amp;"&lt;/option&gt;"</f>
        <v>&lt;option value="FROG"&gt;frogs&lt;/option&gt;</v>
      </c>
      <c r="H192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92" s="1" t="str">
        <f t="shared" si="5"/>
        <v>&lt;option class="FROG" value="LITINFR"&gt;White-lipped Treefrog (Litoria infrafrenata)&lt;/option&gt;</v>
      </c>
    </row>
    <row r="193" spans="1:9">
      <c r="A193" t="s">
        <v>4</v>
      </c>
      <c r="B193" t="s">
        <v>65</v>
      </c>
      <c r="C193" t="s">
        <v>66</v>
      </c>
      <c r="D193" t="s">
        <v>67</v>
      </c>
      <c r="E193" s="1" t="str">
        <f>CHOOSE(MATCH(A193,{"BIRD","FROG","MAMM","MONO","REPT"},0), "birds", "frogs", "mammals", "monotremes", "reptiles")</f>
        <v>birds</v>
      </c>
      <c r="F193" s="1" t="str">
        <f>IF(C193=".",B193,C193&amp;" ("&amp;B193&amp;")")</f>
        <v>White-rumped Swiftlet (Collocalia spodiopygius)</v>
      </c>
      <c r="G193" s="1" t="str">
        <f>"&lt;option value="""&amp;A193&amp;"""&gt;"&amp;E193&amp;"&lt;/option&gt;"</f>
        <v>&lt;option value="BIRD"&gt;birds&lt;/option&gt;</v>
      </c>
      <c r="H193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93" s="1" t="str">
        <f t="shared" si="5"/>
        <v>&lt;option class="BIRD" value="WRSW"&gt;White-rumped Swiftlet (Collocalia spodiopygius)&lt;/option&gt;</v>
      </c>
    </row>
    <row r="194" spans="1:9">
      <c r="A194" t="s">
        <v>4</v>
      </c>
      <c r="B194" t="s">
        <v>119</v>
      </c>
      <c r="C194" t="s">
        <v>120</v>
      </c>
      <c r="D194" t="s">
        <v>121</v>
      </c>
      <c r="E194" s="1" t="str">
        <f>CHOOSE(MATCH(A194,{"BIRD","FROG","MAMM","MONO","REPT"},0), "birds", "frogs", "mammals", "monotremes", "reptiles")</f>
        <v>birds</v>
      </c>
      <c r="F194" s="1" t="str">
        <f>IF(C194=".",B194,C194&amp;" ("&amp;B194&amp;")")</f>
        <v>White-throated Needletail (Hirundapus caudacutus)</v>
      </c>
      <c r="G194" s="1" t="str">
        <f>"&lt;option value="""&amp;A194&amp;"""&gt;"&amp;E194&amp;"&lt;/option&gt;"</f>
        <v>&lt;option value="BIRD"&gt;birds&lt;/option&gt;</v>
      </c>
      <c r="H194" s="2" t="str">
        <f t="shared" si="4"/>
        <v xml:space="preserve">
&lt;option value="BIRD"&gt;birds&lt;/option&gt;
&lt;option value="MAMM"&gt;mammals&lt;/option&gt;
&lt;option value="REPT"&gt;reptiles&lt;/option&gt;
&lt;option value="FROG"&gt;frogs&lt;/option&gt;</v>
      </c>
      <c r="I194" s="1" t="str">
        <f t="shared" si="5"/>
        <v>&lt;option class="BIRD" value="WTNT"&gt;White-throated Needletail (Hirundapus caudacutus)&lt;/option&gt;</v>
      </c>
    </row>
    <row r="195" spans="1:9">
      <c r="A195" t="s">
        <v>4</v>
      </c>
      <c r="B195" t="s">
        <v>80</v>
      </c>
      <c r="C195" t="s">
        <v>81</v>
      </c>
      <c r="D195" t="s">
        <v>82</v>
      </c>
      <c r="E195" s="1" t="str">
        <f>CHOOSE(MATCH(A195,{"BIRD","FROG","MAMM","MONO","REPT"},0), "birds", "frogs", "mammals", "monotremes", "reptiles")</f>
        <v>birds</v>
      </c>
      <c r="F195" s="1" t="str">
        <f>IF(C195=".",B195,C195&amp;" ("&amp;B195&amp;")")</f>
        <v>White-throated Treecreeper (Cormobates leucophaeus)</v>
      </c>
      <c r="G195" s="1" t="str">
        <f>"&lt;option value="""&amp;A195&amp;"""&gt;"&amp;E195&amp;"&lt;/option&gt;"</f>
        <v>&lt;option value="BIRD"&gt;birds&lt;/option&gt;</v>
      </c>
      <c r="H195" s="2" t="str">
        <f t="shared" ref="H195:H203" si="6">IF(ISERR(FIND(G195,H196)),H196&amp;CHAR(10)&amp;G195,H196)</f>
        <v xml:space="preserve">
&lt;option value="BIRD"&gt;birds&lt;/option&gt;
&lt;option value="MAMM"&gt;mammals&lt;/option&gt;
&lt;option value="REPT"&gt;reptiles&lt;/option&gt;
&lt;option value="FROG"&gt;frogs&lt;/option&gt;</v>
      </c>
      <c r="I195" s="1" t="str">
        <f t="shared" ref="I195:I203" si="7">"&lt;option class="""&amp;A195&amp;""" value="""&amp;D195&amp;"""&gt;"&amp;F195&amp;"&lt;/option&gt;"</f>
        <v>&lt;option class="BIRD" value="WTTC"&gt;White-throated Treecreeper (Cormobates leucophaeus)&lt;/option&gt;</v>
      </c>
    </row>
    <row r="196" spans="1:9">
      <c r="A196" t="s">
        <v>284</v>
      </c>
      <c r="B196" t="s">
        <v>297</v>
      </c>
      <c r="C196" t="s">
        <v>298</v>
      </c>
      <c r="D196" t="s">
        <v>299</v>
      </c>
      <c r="E196" s="1" t="str">
        <f>CHOOSE(MATCH(A196,{"BIRD","FROG","MAMM","MONO","REPT"},0), "birds", "frogs", "mammals", "monotremes", "reptiles")</f>
        <v>frogs</v>
      </c>
      <c r="F196" s="1" t="str">
        <f>IF(C196=".",B196,C196&amp;" ("&amp;B196&amp;")")</f>
        <v>Windsor Nursery-Frog (Cophixalus bombiens)</v>
      </c>
      <c r="G196" s="1" t="str">
        <f>"&lt;option value="""&amp;A196&amp;"""&gt;"&amp;E196&amp;"&lt;/option&gt;"</f>
        <v>&lt;option value="FROG"&gt;frogs&lt;/option&gt;</v>
      </c>
      <c r="H196" s="2" t="str">
        <f t="shared" si="6"/>
        <v xml:space="preserve">
&lt;option value="BIRD"&gt;birds&lt;/option&gt;
&lt;option value="MAMM"&gt;mammals&lt;/option&gt;
&lt;option value="REPT"&gt;reptiles&lt;/option&gt;
&lt;option value="FROG"&gt;frogs&lt;/option&gt;</v>
      </c>
      <c r="I196" s="1" t="str">
        <f t="shared" si="7"/>
        <v>&lt;option class="FROG" value="COPBOMB"&gt;Windsor Nursery-Frog (Cophixalus bombiens)&lt;/option&gt;</v>
      </c>
    </row>
    <row r="197" spans="1:9">
      <c r="A197" t="s">
        <v>4</v>
      </c>
      <c r="B197" t="s">
        <v>212</v>
      </c>
      <c r="C197" t="s">
        <v>213</v>
      </c>
      <c r="D197" t="s">
        <v>214</v>
      </c>
      <c r="E197" s="1" t="str">
        <f>CHOOSE(MATCH(A197,{"BIRD","FROG","MAMM","MONO","REPT"},0), "birds", "frogs", "mammals", "monotremes", "reptiles")</f>
        <v>birds</v>
      </c>
      <c r="F197" s="1" t="str">
        <f>IF(C197=".",B197,C197&amp;" ("&amp;B197&amp;")")</f>
        <v>Wompoo Fruit-Dove (Ptilinopus magnificus)</v>
      </c>
      <c r="G197" s="1" t="str">
        <f>"&lt;option value="""&amp;A197&amp;"""&gt;"&amp;E197&amp;"&lt;/option&gt;"</f>
        <v>&lt;option value="BIRD"&gt;birds&lt;/option&gt;</v>
      </c>
      <c r="H197" s="2" t="str">
        <f t="shared" si="6"/>
        <v xml:space="preserve">
&lt;option value="BIRD"&gt;birds&lt;/option&gt;
&lt;option value="MAMM"&gt;mammals&lt;/option&gt;
&lt;option value="REPT"&gt;reptiles&lt;/option&gt;</v>
      </c>
      <c r="I197" s="1" t="str">
        <f t="shared" si="7"/>
        <v>&lt;option class="BIRD" value="WOMP"&gt;Wompoo Fruit-Dove (Ptilinopus magnificus)&lt;/option&gt;</v>
      </c>
    </row>
    <row r="198" spans="1:9">
      <c r="A198" t="s">
        <v>4</v>
      </c>
      <c r="B198" t="s">
        <v>176</v>
      </c>
      <c r="C198" t="s">
        <v>177</v>
      </c>
      <c r="D198" t="s">
        <v>178</v>
      </c>
      <c r="E198" s="1" t="str">
        <f>CHOOSE(MATCH(A198,{"BIRD","FROG","MAMM","MONO","REPT"},0), "birds", "frogs", "mammals", "monotremes", "reptiles")</f>
        <v>birds</v>
      </c>
      <c r="F198" s="1" t="str">
        <f>IF(C198=".",B198,C198&amp;" ("&amp;B198&amp;")")</f>
        <v>Yellow Oriole (Oriolus flavocinctus)</v>
      </c>
      <c r="G198" s="1" t="str">
        <f>"&lt;option value="""&amp;A198&amp;"""&gt;"&amp;E198&amp;"&lt;/option&gt;"</f>
        <v>&lt;option value="BIRD"&gt;birds&lt;/option&gt;</v>
      </c>
      <c r="H198" s="2" t="str">
        <f t="shared" si="6"/>
        <v xml:space="preserve">
&lt;option value="BIRD"&gt;birds&lt;/option&gt;
&lt;option value="MAMM"&gt;mammals&lt;/option&gt;
&lt;option value="REPT"&gt;reptiles&lt;/option&gt;</v>
      </c>
      <c r="I198" s="1" t="str">
        <f t="shared" si="7"/>
        <v>&lt;option class="BIRD" value="YO"&gt;Yellow Oriole (Oriolus flavocinctus)&lt;/option&gt;</v>
      </c>
    </row>
    <row r="199" spans="1:9">
      <c r="A199" t="s">
        <v>4</v>
      </c>
      <c r="B199" t="s">
        <v>131</v>
      </c>
      <c r="C199" t="s">
        <v>132</v>
      </c>
      <c r="D199" t="s">
        <v>133</v>
      </c>
      <c r="E199" s="1" t="str">
        <f>CHOOSE(MATCH(A199,{"BIRD","FROG","MAMM","MONO","REPT"},0), "birds", "frogs", "mammals", "monotremes", "reptiles")</f>
        <v>birds</v>
      </c>
      <c r="F199" s="1" t="str">
        <f>IF(C199=".",B199,C199&amp;" ("&amp;B199&amp;")")</f>
        <v>Yellow-breasted Boatbill (Machaerirhynchus flaviventer)</v>
      </c>
      <c r="G199" s="1" t="str">
        <f>"&lt;option value="""&amp;A199&amp;"""&gt;"&amp;E199&amp;"&lt;/option&gt;"</f>
        <v>&lt;option value="BIRD"&gt;birds&lt;/option&gt;</v>
      </c>
      <c r="H199" s="2" t="str">
        <f t="shared" si="6"/>
        <v xml:space="preserve">
&lt;option value="BIRD"&gt;birds&lt;/option&gt;
&lt;option value="MAMM"&gt;mammals&lt;/option&gt;
&lt;option value="REPT"&gt;reptiles&lt;/option&gt;</v>
      </c>
      <c r="I199" s="1" t="str">
        <f t="shared" si="7"/>
        <v>&lt;option class="BIRD" value="YBBB"&gt;Yellow-breasted Boatbill (Machaerirhynchus flaviventer)&lt;/option&gt;</v>
      </c>
    </row>
    <row r="200" spans="1:9">
      <c r="A200" t="s">
        <v>471</v>
      </c>
      <c r="B200" t="s">
        <v>493</v>
      </c>
      <c r="C200" t="s">
        <v>494</v>
      </c>
      <c r="D200" t="s">
        <v>495</v>
      </c>
      <c r="E200" s="1" t="str">
        <f>CHOOSE(MATCH(A200,{"BIRD","FROG","MAMM","MONO","REPT"},0), "birds", "frogs", "mammals", "monotremes", "reptiles")</f>
        <v>reptiles</v>
      </c>
      <c r="F200" s="1" t="str">
        <f>IF(C200=".",B200,C200&amp;" ("&amp;B200&amp;")")</f>
        <v>Yellow-faced Whipsnake (Demansia psammophis)</v>
      </c>
      <c r="G200" s="1" t="str">
        <f>"&lt;option value="""&amp;A200&amp;"""&gt;"&amp;E200&amp;"&lt;/option&gt;"</f>
        <v>&lt;option value="REPT"&gt;reptiles&lt;/option&gt;</v>
      </c>
      <c r="H200" s="2" t="str">
        <f t="shared" si="6"/>
        <v xml:space="preserve">
&lt;option value="BIRD"&gt;birds&lt;/option&gt;
&lt;option value="MAMM"&gt;mammals&lt;/option&gt;
&lt;option value="REPT"&gt;reptiles&lt;/option&gt;</v>
      </c>
      <c r="I200" s="1" t="str">
        <f t="shared" si="7"/>
        <v>&lt;option class="REPT" value="DEMPSAM"&gt;Yellow-faced Whipsnake (Demansia psammophis)&lt;/option&gt;</v>
      </c>
    </row>
    <row r="201" spans="1:9">
      <c r="A201" t="s">
        <v>376</v>
      </c>
      <c r="B201" t="s">
        <v>380</v>
      </c>
      <c r="C201" t="s">
        <v>381</v>
      </c>
      <c r="D201" t="s">
        <v>382</v>
      </c>
      <c r="E201" s="1" t="str">
        <f>CHOOSE(MATCH(A201,{"BIRD","FROG","MAMM","MONO","REPT"},0), "birds", "frogs", "mammals", "monotremes", "reptiles")</f>
        <v>mammals</v>
      </c>
      <c r="F201" s="1" t="str">
        <f>IF(C201=".",B201,C201&amp;" ("&amp;B201&amp;")")</f>
        <v>Yellow-footed Antechinus (Antechinus flavipes)</v>
      </c>
      <c r="G201" s="1" t="str">
        <f>"&lt;option value="""&amp;A201&amp;"""&gt;"&amp;E201&amp;"&lt;/option&gt;"</f>
        <v>&lt;option value="MAMM"&gt;mammals&lt;/option&gt;</v>
      </c>
      <c r="H201" s="2" t="str">
        <f t="shared" si="6"/>
        <v xml:space="preserve">
&lt;option value="BIRD"&gt;birds&lt;/option&gt;
&lt;option value="MAMM"&gt;mammals&lt;/option&gt;</v>
      </c>
      <c r="I201" s="1" t="str">
        <f t="shared" si="7"/>
        <v>&lt;option class="MAMM" value="ANTFLAV"&gt;Yellow-footed Antechinus (Antechinus flavipes)&lt;/option&gt;</v>
      </c>
    </row>
    <row r="202" spans="1:9">
      <c r="A202" t="s">
        <v>4</v>
      </c>
      <c r="B202" t="s">
        <v>146</v>
      </c>
      <c r="C202" t="s">
        <v>147</v>
      </c>
      <c r="D202" t="s">
        <v>148</v>
      </c>
      <c r="E202" s="1" t="str">
        <f>CHOOSE(MATCH(A202,{"BIRD","FROG","MAMM","MONO","REPT"},0), "birds", "frogs", "mammals", "monotremes", "reptiles")</f>
        <v>birds</v>
      </c>
      <c r="F202" s="1" t="str">
        <f>IF(C202=".",B202,C202&amp;" ("&amp;B202&amp;")")</f>
        <v>Yellow-spotted Honeyeater (Meliphaga notata)</v>
      </c>
      <c r="G202" s="1" t="str">
        <f>"&lt;option value="""&amp;A202&amp;"""&gt;"&amp;E202&amp;"&lt;/option&gt;"</f>
        <v>&lt;option value="BIRD"&gt;birds&lt;/option&gt;</v>
      </c>
      <c r="H202" s="2" t="str">
        <f t="shared" si="6"/>
        <v xml:space="preserve">
&lt;option value="BIRD"&gt;birds&lt;/option&gt;</v>
      </c>
      <c r="I202" s="1" t="str">
        <f t="shared" si="7"/>
        <v>&lt;option class="BIRD" value="YSHE"&gt;Yellow-spotted Honeyeater (Meliphaga notata)&lt;/option&gt;</v>
      </c>
    </row>
    <row r="203" spans="1:9">
      <c r="A203" t="s">
        <v>4</v>
      </c>
      <c r="B203" t="s">
        <v>242</v>
      </c>
      <c r="C203" t="s">
        <v>243</v>
      </c>
      <c r="D203" t="s">
        <v>244</v>
      </c>
      <c r="E203" s="1" t="str">
        <f>CHOOSE(MATCH(A203,{"BIRD","FROG","MAMM","MONO","REPT"},0), "birds", "frogs", "mammals", "monotremes", "reptiles")</f>
        <v>birds</v>
      </c>
      <c r="F203" s="1" t="str">
        <f>IF(C203=".",B203,C203&amp;" ("&amp;B203&amp;")")</f>
        <v>Yellow-throated Scrubwren (Sericornis citreogularis)</v>
      </c>
      <c r="G203" s="1" t="str">
        <f>"&lt;option value="""&amp;A203&amp;"""&gt;"&amp;E203&amp;"&lt;/option&gt;"</f>
        <v>&lt;option value="BIRD"&gt;birds&lt;/option&gt;</v>
      </c>
      <c r="H203" s="2" t="str">
        <f t="shared" si="6"/>
        <v xml:space="preserve">
&lt;option value="BIRD"&gt;birds&lt;/option&gt;</v>
      </c>
      <c r="I203" s="1" t="str">
        <f t="shared" si="7"/>
        <v>&lt;option class="BIRD" value="YTSW"&gt;Yellow-throated Scrubwren (Sericornis citreogularis)&lt;/option&gt;</v>
      </c>
    </row>
    <row r="204" spans="1:9">
      <c r="H204" s="3"/>
    </row>
  </sheetData>
  <sortState ref="A2:I203">
    <sortCondition ref="F2:F20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data4dropdown.csv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2014-11-12T01:10:47Z</dcterms:created>
  <dcterms:modified xsi:type="dcterms:W3CDTF">2014-11-12T01:10:48Z</dcterms:modified>
</cp:coreProperties>
</file>