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safio_Excell_com_IA\databases\raw bases\"/>
    </mc:Choice>
  </mc:AlternateContent>
  <xr:revisionPtr revIDLastSave="0" documentId="13_ncr:1_{60521E8F-931E-4936-868C-1EDD286946CF}" xr6:coauthVersionLast="47" xr6:coauthVersionMax="47" xr10:uidLastSave="{00000000-0000-0000-0000-000000000000}"/>
  <bookViews>
    <workbookView xWindow="-108" yWindow="-108" windowWidth="23256" windowHeight="12456" tabRatio="867" activeTab="3" xr2:uid="{28DD5B76-0634-4F87-BE60-8BFA7EF2E23B}"/>
  </bookViews>
  <sheets>
    <sheet name="A̳ssets" sheetId="1" r:id="rId1"/>
    <sheet name="B̳ases" sheetId="2" r:id="rId2"/>
    <sheet name="C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" l="1"/>
  <c r="F36" i="3"/>
  <c r="F25" i="3"/>
  <c r="F47" i="3"/>
  <c r="F37" i="3"/>
  <c r="F26" i="3"/>
</calcChain>
</file>

<file path=xl/sharedStrings.xml><?xml version="1.0" encoding="utf-8"?>
<sst xmlns="http://schemas.openxmlformats.org/spreadsheetml/2006/main" count="2038" uniqueCount="333">
  <si>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</si>
  <si>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</si>
  <si>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</si>
  <si>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</si>
  <si>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</si>
  <si>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</si>
  <si>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</si>
  <si>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</si>
  <si>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</si>
  <si>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</si>
  <si>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</si>
  <si>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</si>
  <si>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</si>
  <si>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</si>
  <si>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</si>
  <si>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</si>
  <si>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</si>
  <si>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</si>
  <si>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</si>
  <si>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</si>
  <si>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</si>
  <si>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</si>
  <si>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</si>
  <si>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</si>
  <si>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</si>
  <si>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</si>
  <si>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</si>
  <si>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</si>
  <si>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</si>
  <si>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</si>
  <si>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</si>
  <si>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</si>
  <si>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</si>
  <si>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</si>
  <si>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</si>
  <si>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</si>
  <si>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</si>
  <si>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</si>
  <si>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</si>
  <si>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</si>
  <si>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</si>
  <si>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</si>
  <si>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</si>
  <si>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</si>
  <si>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</si>
  <si>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</si>
  <si>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</si>
  <si>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</si>
  <si>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</si>
  <si>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</si>
  <si>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</si>
  <si>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</si>
  <si>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</si>
  <si>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</si>
  <si>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</si>
  <si>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</si>
  <si>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</si>
  <si>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</si>
  <si>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</si>
  <si>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</si>
  <si>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</si>
  <si>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</si>
  <si>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</si>
  <si>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</si>
  <si>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</si>
  <si>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</si>
  <si>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</si>
  <si>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</si>
  <si>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</si>
  <si>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</si>
  <si>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</si>
  <si>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</si>
  <si>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</si>
  <si>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</si>
  <si>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</si>
  <si>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</si>
  <si>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</si>
  <si>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</si>
  <si>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</si>
  <si>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</si>
  <si>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</si>
  <si>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</si>
  <si>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</si>
  <si>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</si>
  <si>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</si>
  <si>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</si>
  <si>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</si>
  <si>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</si>
  <si>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</si>
  <si>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</si>
  <si>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</si>
  <si>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</si>
  <si>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</si>
  <si>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</si>
  <si>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</si>
  <si>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</si>
  <si>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</si>
  <si>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</si>
  <si>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</si>
  <si>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</si>
  <si>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</si>
  <si>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</si>
  <si>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</si>
  <si>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</si>
  <si>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</si>
  <si>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</si>
  <si>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</si>
  <si>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</si>
  <si>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</si>
  <si>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</si>
  <si>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</si>
  <si>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</si>
  <si>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</si>
  <si>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</si>
  <si>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</si>
  <si>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</si>
  <si>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</si>
  <si>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</si>
  <si>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</si>
  <si>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</si>
  <si>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</si>
  <si>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</si>
  <si>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</si>
  <si>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</si>
  <si>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</si>
  <si>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</si>
  <si>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</si>
  <si>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</si>
  <si>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</si>
  <si>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</si>
  <si>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</si>
  <si>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</si>
  <si>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</si>
  <si>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</si>
  <si>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</si>
  <si>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</si>
  <si>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</si>
  <si>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</si>
  <si>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</si>
  <si>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</si>
  <si>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</si>
  <si>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</si>
  <si>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</si>
  <si>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</si>
  <si>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</si>
  <si>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</si>
  <si>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</si>
  <si>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</si>
  <si>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</si>
  <si>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</si>
  <si>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</si>
  <si>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</si>
  <si>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</si>
  <si>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</si>
  <si>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</si>
  <si>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</si>
  <si>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</si>
  <si>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</si>
  <si>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</si>
  <si>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</si>
  <si>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</si>
  <si>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</si>
  <si>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</si>
  <si>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</si>
  <si>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</si>
  <si>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</si>
  <si>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</si>
  <si>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</si>
  <si>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</si>
  <si>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</si>
  <si>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</si>
  <si>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</si>
  <si>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</si>
  <si>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</si>
  <si>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</si>
  <si>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</si>
  <si>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</si>
  <si>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</si>
  <si>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</si>
  <si>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</si>
  <si>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</si>
  <si>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</si>
  <si>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</si>
  <si>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</si>
  <si>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</si>
  <si>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</si>
  <si>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</si>
  <si>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</si>
  <si>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</si>
  <si>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</si>
  <si>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</si>
  <si>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</si>
  <si>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</si>
  <si>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</si>
  <si>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</si>
  <si>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</si>
  <si>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</si>
  <si>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</si>
  <si>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</si>
  <si>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</si>
  <si>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</si>
  <si>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</si>
  <si>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</si>
  <si>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</si>
  <si>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</si>
  <si>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</si>
  <si>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</si>
  <si>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</si>
  <si>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</si>
  <si>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</si>
  <si>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</si>
  <si>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</si>
  <si>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</si>
  <si>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</si>
  <si>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</si>
  <si>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</si>
  <si>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</si>
  <si>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</si>
  <si>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</si>
  <si>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</si>
  <si>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</si>
  <si>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</si>
  <si>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</si>
  <si>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</si>
  <si>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</si>
  <si>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</si>
  <si>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</si>
  <si>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</si>
  <si>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</si>
  <si>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</si>
  <si>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</si>
  <si>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</si>
  <si>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</si>
  <si>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</si>
  <si>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</si>
  <si>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</si>
  <si>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</si>
  <si>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</si>
  <si>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</si>
  <si>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</si>
  <si>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</si>
  <si>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</si>
  <si>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</si>
  <si>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</si>
  <si>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</si>
  <si>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</si>
  <si>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</si>
  <si>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</si>
  <si>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</si>
  <si>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</si>
  <si>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</si>
  <si>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</si>
  <si>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</si>
  <si>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</si>
  <si>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</si>
  <si>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</si>
  <si>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</si>
  <si>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</si>
  <si>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</si>
  <si>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</si>
  <si>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</si>
  <si>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</si>
  <si>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</si>
  <si>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</si>
  <si>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</si>
  <si>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</si>
  <si>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</si>
  <si>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</si>
  <si>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</si>
  <si>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</si>
  <si>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</si>
  <si>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</si>
  <si>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</si>
  <si>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</si>
  <si>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</si>
  <si>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</si>
  <si>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</si>
  <si>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</si>
  <si>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</si>
  <si>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</si>
  <si>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</si>
  <si>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</si>
  <si>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</si>
  <si>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</si>
  <si>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</si>
  <si>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</si>
  <si>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</si>
  <si>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</si>
  <si>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</si>
  <si>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</si>
  <si>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</si>
  <si>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</si>
  <si>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</si>
  <si>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</si>
  <si>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</si>
  <si>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</si>
  <si>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</si>
  <si>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</si>
  <si>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</si>
  <si>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</si>
  <si>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</si>
  <si>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</si>
  <si>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</si>
  <si>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</si>
  <si>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</si>
  <si>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</si>
  <si>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</si>
  <si>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</si>
  <si>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</si>
  <si>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</si>
  <si>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</si>
  <si>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</si>
  <si>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</si>
  <si>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</si>
  <si>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 xml:space="preserve">Total em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</si>
  <si>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</si>
  <si>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</si>
  <si>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</si>
  <si>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é por auto renovação</t>
    </r>
  </si>
  <si>
    <t>XBOX GAME PASS SUBSCRIPTIONS SALES</t>
  </si>
  <si>
    <t>Soma de EA Play Season Pass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</si>
  <si>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assinaturas do EA Play</t>
    </r>
  </si>
  <si>
    <t>Pergunta de Negócios 4 - Total de assinaturas do Minecraft season pass</t>
  </si>
  <si>
    <t>Soma de Minecraft Season Pass Price</t>
  </si>
  <si>
    <t>Calculation period: 01/01/2024 - 31/12/2024 | Update date: 23/07/2025 19:41:00</t>
  </si>
  <si>
    <t>Pergunta de Negócios 5 - Total de assinaturas Xbox Game Pass</t>
  </si>
  <si>
    <t>Soma de Subscription Price</t>
  </si>
  <si>
    <t>Contagem de EA Play Season Pass</t>
  </si>
  <si>
    <t>Assinantes EA Play</t>
  </si>
  <si>
    <t>Assinantes Minecraft</t>
  </si>
  <si>
    <t>Contagem de Minecraft Season Pass</t>
  </si>
  <si>
    <t>Assinantes Xbox Game</t>
  </si>
  <si>
    <t>Contagem de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</si>
</sst>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 tint="-0.499984740745262"/>
      <name val="Aptos Narrow"/>
      <family val="2"/>
      <scheme val="minor"/>
    </font>
    <font>
      <sz val="14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2" xfId="1" applyFont="1" applyBorder="1"/>
    <xf numFmtId="0" fontId="5" fillId="0" borderId="2" xfId="1" applyFont="1" applyBorder="1"/>
    <xf numFmtId="0" fontId="6" fillId="0" borderId="0" xfId="1" applyFont="1" applyBorder="1"/>
    <xf numFmtId="0" fontId="5" fillId="0" borderId="0" xfId="1" applyFont="1" applyBorder="1"/>
    <xf numFmtId="164" fontId="0" fillId="0" borderId="0" xfId="0" applyNumberFormat="1"/>
    <xf numFmtId="0" fontId="4" fillId="8" borderId="0" xfId="3" applyAlignment="1">
      <alignment horizontal="center"/>
    </xf>
    <xf numFmtId="0" fontId="0" fillId="0" borderId="2" xfId="0" applyBorder="1"/>
    <xf numFmtId="0" fontId="0" fillId="0" borderId="0" xfId="0" applyNumberFormat="1"/>
    <xf numFmtId="0" fontId="7" fillId="7" borderId="0" xfId="0" applyFont="1" applyFill="1"/>
    <xf numFmtId="0" fontId="8" fillId="4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87769C4-0512-45A0-99ED-86C520197B28}">
      <tableStyleElement type="wholeTable" dxfId="15"/>
      <tableStyleElement type="headerRow" dxfId="14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450175469639323E-2"/>
          <c:y val="0.16354309851380749"/>
          <c:w val="0.85839324859673438"/>
          <c:h val="0.794844705912676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D-4E19-B3FE-E0CCEBBE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025872"/>
        <c:axId val="1723024912"/>
      </c:barChart>
      <c:catAx>
        <c:axId val="172302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024912"/>
        <c:crosses val="autoZero"/>
        <c:auto val="1"/>
        <c:lblAlgn val="ctr"/>
        <c:lblOffset val="100"/>
        <c:noMultiLvlLbl val="0"/>
      </c:catAx>
      <c:valAx>
        <c:axId val="17230249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230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1847850</xdr:colOff>
      <xdr:row>1</xdr:row>
      <xdr:rowOff>13253</xdr:rowOff>
    </xdr:from>
    <xdr:to>
      <xdr:col>2</xdr:col>
      <xdr:colOff>381000</xdr:colOff>
      <xdr:row>2</xdr:row>
      <xdr:rowOff>72887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F13F23-51BB-4873-9472-60F20CBF75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2" t="21370" r="72740" b="24081"/>
        <a:stretch>
          <a:fillRect/>
        </a:stretch>
      </xdr:blipFill>
      <xdr:spPr>
        <a:xfrm>
          <a:off x="1847850" y="198783"/>
          <a:ext cx="646872" cy="556591"/>
        </a:xfrm>
        <a:prstGeom prst="rect">
          <a:avLst/>
        </a:prstGeom>
      </xdr:spPr>
    </xdr:pic>
    <xdr:clientData/>
  </xdr:twoCellAnchor>
  <xdr:twoCellAnchor editAs="absolute">
    <xdr:from>
      <xdr:col>1</xdr:col>
      <xdr:colOff>78064</xdr:colOff>
      <xdr:row>13</xdr:row>
      <xdr:rowOff>79513</xdr:rowOff>
    </xdr:from>
    <xdr:to>
      <xdr:col>19</xdr:col>
      <xdr:colOff>48053</xdr:colOff>
      <xdr:row>30</xdr:row>
      <xdr:rowOff>92849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F51F2DE-D0E2-7DD3-FF60-3691743A29C5}"/>
            </a:ext>
          </a:extLst>
        </xdr:cNvPr>
        <xdr:cNvSpPr/>
      </xdr:nvSpPr>
      <xdr:spPr>
        <a:xfrm>
          <a:off x="1946621" y="2895600"/>
          <a:ext cx="10531971" cy="3553654"/>
        </a:xfrm>
        <a:prstGeom prst="roundRect">
          <a:avLst>
            <a:gd name="adj" fmla="val 1097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13</xdr:row>
      <xdr:rowOff>220565</xdr:rowOff>
    </xdr:from>
    <xdr:to>
      <xdr:col>18</xdr:col>
      <xdr:colOff>790575</xdr:colOff>
      <xdr:row>29</xdr:row>
      <xdr:rowOff>131776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421BC0-1898-46AE-94D0-2528319E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6</xdr:row>
      <xdr:rowOff>52181</xdr:rowOff>
    </xdr:from>
    <xdr:to>
      <xdr:col>0</xdr:col>
      <xdr:colOff>1828800</xdr:colOff>
      <xdr:row>12</xdr:row>
      <xdr:rowOff>24351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BCAD848-DF72-46E4-AE9D-28A3DE9517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0176"/>
              <a:ext cx="182880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78037</xdr:colOff>
      <xdr:row>4</xdr:row>
      <xdr:rowOff>59428</xdr:rowOff>
    </xdr:from>
    <xdr:to>
      <xdr:col>7</xdr:col>
      <xdr:colOff>463826</xdr:colOff>
      <xdr:row>12</xdr:row>
      <xdr:rowOff>144780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C35FCF6-49F7-F528-F9D7-967AF2983561}"/>
            </a:ext>
          </a:extLst>
        </xdr:cNvPr>
        <xdr:cNvSpPr/>
      </xdr:nvSpPr>
      <xdr:spPr>
        <a:xfrm>
          <a:off x="1944937" y="1179568"/>
          <a:ext cx="3464269" cy="1578872"/>
        </a:xfrm>
        <a:prstGeom prst="roundRect">
          <a:avLst>
            <a:gd name="adj" fmla="val 34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22C55E"/>
              </a:solidFill>
            </a:rPr>
            <a:t>Total de valores asdasem EA Season</a:t>
          </a:r>
          <a:r>
            <a:rPr lang="pt-BR" sz="1100" baseline="0">
              <a:solidFill>
                <a:srgbClr val="22C55E"/>
              </a:solidFill>
            </a:rPr>
            <a:t> Pass</a:t>
          </a:r>
        </a:p>
      </xdr:txBody>
    </xdr:sp>
    <xdr:clientData/>
  </xdr:twoCellAnchor>
  <xdr:twoCellAnchor>
    <xdr:from>
      <xdr:col>3</xdr:col>
      <xdr:colOff>485643</xdr:colOff>
      <xdr:row>7</xdr:row>
      <xdr:rowOff>139342</xdr:rowOff>
    </xdr:from>
    <xdr:to>
      <xdr:col>7</xdr:col>
      <xdr:colOff>471931</xdr:colOff>
      <xdr:row>12</xdr:row>
      <xdr:rowOff>65701</xdr:rowOff>
    </xdr:to>
    <xdr:sp macro="" textlink="Cálculos!F26">
      <xdr:nvSpPr>
        <xdr:cNvPr id="8" name="Retângulo: Cantos Arredondados 7">
          <a:extLst>
            <a:ext uri="{FF2B5EF4-FFF2-40B4-BE49-F238E27FC236}">
              <a16:creationId xmlns:a16="http://schemas.microsoft.com/office/drawing/2014/main" id="{5F83E971-6FAF-4931-BB42-F7AAE1A5CE99}"/>
            </a:ext>
          </a:extLst>
        </xdr:cNvPr>
        <xdr:cNvSpPr/>
      </xdr:nvSpPr>
      <xdr:spPr>
        <a:xfrm>
          <a:off x="2992623" y="1602382"/>
          <a:ext cx="2424688" cy="1076979"/>
        </a:xfrm>
        <a:prstGeom prst="roundRect">
          <a:avLst>
            <a:gd name="adj" fmla="val 427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CB86FAC-BFBD-4D11-A088-9536A67EEA33}" type="TxLink">
            <a:rPr lang="en-US" sz="3600" b="0" i="0" u="none" strike="noStrike">
              <a:solidFill>
                <a:srgbClr val="22C55E"/>
              </a:solidFill>
              <a:latin typeface="Aptos Narrow"/>
            </a:rPr>
            <a:pPr algn="ctr"/>
            <a:t>R$ 600,00</a:t>
          </a:fld>
          <a:endParaRPr lang="pt-BR" sz="3600">
            <a:solidFill>
              <a:srgbClr val="22C55E"/>
            </a:solidFill>
          </a:endParaRPr>
        </a:p>
      </xdr:txBody>
    </xdr:sp>
    <xdr:clientData/>
  </xdr:twoCellAnchor>
  <xdr:twoCellAnchor>
    <xdr:from>
      <xdr:col>1</xdr:col>
      <xdr:colOff>55612</xdr:colOff>
      <xdr:row>8</xdr:row>
      <xdr:rowOff>8226</xdr:rowOff>
    </xdr:from>
    <xdr:to>
      <xdr:col>4</xdr:col>
      <xdr:colOff>3969</xdr:colOff>
      <xdr:row>10</xdr:row>
      <xdr:rowOff>112992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55413EB-40A6-4037-9475-ECF94971B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12" r="1563" b="33823"/>
        <a:stretch>
          <a:fillRect/>
        </a:stretch>
      </xdr:blipFill>
      <xdr:spPr>
        <a:xfrm>
          <a:off x="1922512" y="1890366"/>
          <a:ext cx="1198037" cy="470526"/>
        </a:xfrm>
        <a:prstGeom prst="rect">
          <a:avLst/>
        </a:prstGeom>
      </xdr:spPr>
    </xdr:pic>
    <xdr:clientData/>
  </xdr:twoCellAnchor>
  <xdr:twoCellAnchor>
    <xdr:from>
      <xdr:col>1</xdr:col>
      <xdr:colOff>73283</xdr:colOff>
      <xdr:row>4</xdr:row>
      <xdr:rowOff>59429</xdr:rowOff>
    </xdr:from>
    <xdr:to>
      <xdr:col>7</xdr:col>
      <xdr:colOff>463095</xdr:colOff>
      <xdr:row>7</xdr:row>
      <xdr:rowOff>134773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10F7E221-714D-46F8-0773-0E6CEE70E07F}"/>
            </a:ext>
          </a:extLst>
        </xdr:cNvPr>
        <xdr:cNvSpPr/>
      </xdr:nvSpPr>
      <xdr:spPr>
        <a:xfrm>
          <a:off x="1940183" y="1179569"/>
          <a:ext cx="3468292" cy="418244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EA Play Season Pass </a:t>
          </a:r>
          <a:endParaRPr lang="pt-BR" sz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592612</xdr:colOff>
      <xdr:row>4</xdr:row>
      <xdr:rowOff>59428</xdr:rowOff>
    </xdr:from>
    <xdr:to>
      <xdr:col>14</xdr:col>
      <xdr:colOff>419485</xdr:colOff>
      <xdr:row>12</xdr:row>
      <xdr:rowOff>4762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9EFFE82-AB1B-E82F-CAF3-A964EF0AD0D8}"/>
            </a:ext>
          </a:extLst>
        </xdr:cNvPr>
        <xdr:cNvGrpSpPr/>
      </xdr:nvGrpSpPr>
      <xdr:grpSpPr>
        <a:xfrm>
          <a:off x="5537992" y="1179568"/>
          <a:ext cx="3934053" cy="1438854"/>
          <a:chOff x="5688073" y="1202636"/>
          <a:chExt cx="3935047" cy="1449456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619DDFF2-130A-43EA-0F95-C0444625A0DD}"/>
              </a:ext>
            </a:extLst>
          </xdr:cNvPr>
          <xdr:cNvSpPr/>
        </xdr:nvSpPr>
        <xdr:spPr>
          <a:xfrm>
            <a:off x="5690675" y="1202636"/>
            <a:ext cx="3923257" cy="1449456"/>
          </a:xfrm>
          <a:prstGeom prst="roundRect">
            <a:avLst>
              <a:gd name="adj" fmla="val 341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solidFill>
                  <a:srgbClr val="22C55E"/>
                </a:solidFill>
              </a:rPr>
              <a:t>Total de valores em EA Season</a:t>
            </a:r>
            <a:r>
              <a:rPr lang="pt-BR" sz="1100" baseline="0">
                <a:solidFill>
                  <a:srgbClr val="22C55E"/>
                </a:solidFill>
              </a:rPr>
              <a:t> Pass</a:t>
            </a:r>
          </a:p>
        </xdr:txBody>
      </xdr:sp>
      <xdr:sp macro="" textlink="Cálculos!F37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ADF90D4-F280-4671-6C2F-FDEC71904760}"/>
              </a:ext>
            </a:extLst>
          </xdr:cNvPr>
          <xdr:cNvSpPr/>
        </xdr:nvSpPr>
        <xdr:spPr>
          <a:xfrm>
            <a:off x="7209175" y="1593319"/>
            <a:ext cx="2413945" cy="988702"/>
          </a:xfrm>
          <a:prstGeom prst="roundRect">
            <a:avLst>
              <a:gd name="adj" fmla="val 427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84AF305-DE7D-4075-B18A-BF6FA396459B}" type="TxLink">
              <a:rPr lang="en-US" sz="36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R$ 940,00</a:t>
            </a:fld>
            <a:endParaRPr lang="pt-BR" sz="36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C4A56C55-E2FB-0F06-0BCA-A29C1F4E32A1}"/>
              </a:ext>
            </a:extLst>
          </xdr:cNvPr>
          <xdr:cNvSpPr/>
        </xdr:nvSpPr>
        <xdr:spPr>
          <a:xfrm>
            <a:off x="5688073" y="1202637"/>
            <a:ext cx="3928460" cy="38396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29F3691C-6047-43C1-98F7-39555F445850}"/>
              </a:ext>
            </a:extLst>
          </xdr:cNvPr>
          <xdr:cNvGrpSpPr/>
        </xdr:nvGrpSpPr>
        <xdr:grpSpPr>
          <a:xfrm>
            <a:off x="5710484" y="1723866"/>
            <a:ext cx="1550375" cy="727609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E2051FA5-1474-964B-7839-985B18EEB8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301590ED-FB53-A251-21CD-1E8A48F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73301</xdr:colOff>
      <xdr:row>13</xdr:row>
      <xdr:rowOff>79513</xdr:rowOff>
    </xdr:from>
    <xdr:to>
      <xdr:col>19</xdr:col>
      <xdr:colOff>53009</xdr:colOff>
      <xdr:row>14</xdr:row>
      <xdr:rowOff>212863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49C7BF99-0CB4-44E1-94A2-22395CA65036}"/>
            </a:ext>
          </a:extLst>
        </xdr:cNvPr>
        <xdr:cNvSpPr/>
      </xdr:nvSpPr>
      <xdr:spPr>
        <a:xfrm>
          <a:off x="1940201" y="2876053"/>
          <a:ext cx="10541028" cy="384810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XBOX Game Pass</a:t>
          </a:r>
          <a:endParaRPr lang="pt-BR" sz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95250</xdr:colOff>
      <xdr:row>0</xdr:row>
      <xdr:rowOff>104775</xdr:rowOff>
    </xdr:from>
    <xdr:to>
      <xdr:col>0</xdr:col>
      <xdr:colOff>790575</xdr:colOff>
      <xdr:row>2</xdr:row>
      <xdr:rowOff>91440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9839C74F-C092-446F-8D46-8423B7C8E715}"/>
            </a:ext>
          </a:extLst>
        </xdr:cNvPr>
        <xdr:cNvSpPr/>
      </xdr:nvSpPr>
      <xdr:spPr>
        <a:xfrm>
          <a:off x="95250" y="10477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28575</xdr:colOff>
      <xdr:row>3</xdr:row>
      <xdr:rowOff>9525</xdr:rowOff>
    </xdr:from>
    <xdr:to>
      <xdr:col>0</xdr:col>
      <xdr:colOff>1638300</xdr:colOff>
      <xdr:row>5</xdr:row>
      <xdr:rowOff>76200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A6746B6B-D106-2822-21E0-F00A95B638B3}"/>
            </a:ext>
          </a:extLst>
        </xdr:cNvPr>
        <xdr:cNvSpPr/>
      </xdr:nvSpPr>
      <xdr:spPr>
        <a:xfrm>
          <a:off x="28575" y="942975"/>
          <a:ext cx="1609725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</a:t>
          </a:r>
          <a:r>
            <a:rPr lang="pt-BR" sz="1100" baseline="0"/>
            <a:t> Vindo!</a:t>
          </a:r>
          <a:endParaRPr lang="pt-BR" sz="1100"/>
        </a:p>
      </xdr:txBody>
    </xdr:sp>
    <xdr:clientData/>
  </xdr:twoCellAnchor>
  <xdr:twoCellAnchor>
    <xdr:from>
      <xdr:col>14</xdr:col>
      <xdr:colOff>442754</xdr:colOff>
      <xdr:row>4</xdr:row>
      <xdr:rowOff>59428</xdr:rowOff>
    </xdr:from>
    <xdr:to>
      <xdr:col>19</xdr:col>
      <xdr:colOff>32438</xdr:colOff>
      <xdr:row>12</xdr:row>
      <xdr:rowOff>4762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A2B9625-187B-AEDB-1F86-68B559AE6372}"/>
            </a:ext>
          </a:extLst>
        </xdr:cNvPr>
        <xdr:cNvGrpSpPr/>
      </xdr:nvGrpSpPr>
      <xdr:grpSpPr>
        <a:xfrm>
          <a:off x="9495314" y="1179568"/>
          <a:ext cx="2965344" cy="1438854"/>
          <a:chOff x="9646389" y="1192696"/>
          <a:chExt cx="2962362" cy="1449456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F941C184-5F77-F115-6EDD-1AA1316EDE0C}"/>
              </a:ext>
            </a:extLst>
          </xdr:cNvPr>
          <xdr:cNvSpPr/>
        </xdr:nvSpPr>
        <xdr:spPr>
          <a:xfrm>
            <a:off x="9701776" y="1192696"/>
            <a:ext cx="2905288" cy="1449456"/>
          </a:xfrm>
          <a:prstGeom prst="roundRect">
            <a:avLst>
              <a:gd name="adj" fmla="val 341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solidFill>
                  <a:srgbClr val="22C55E"/>
                </a:solidFill>
              </a:rPr>
              <a:t>Total de valores em EA Season</a:t>
            </a:r>
            <a:r>
              <a:rPr lang="pt-BR" sz="1100" baseline="0">
                <a:solidFill>
                  <a:srgbClr val="22C55E"/>
                </a:solidFill>
              </a:rPr>
              <a:t> Pass</a:t>
            </a:r>
          </a:p>
        </xdr:txBody>
      </xdr:sp>
      <xdr:sp macro="" textlink="Cálculos!F47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C7A74345-A7DC-BCB5-23EC-3A69F6A2ADC6}"/>
              </a:ext>
            </a:extLst>
          </xdr:cNvPr>
          <xdr:cNvSpPr/>
        </xdr:nvSpPr>
        <xdr:spPr>
          <a:xfrm>
            <a:off x="10180793" y="1622456"/>
            <a:ext cx="2422026" cy="988702"/>
          </a:xfrm>
          <a:prstGeom prst="roundRect">
            <a:avLst>
              <a:gd name="adj" fmla="val 427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29C05050-F8D6-4A87-BD2B-86B1B4D0E354}" type="TxLink">
              <a:rPr lang="en-US" sz="36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R$ 690,00</a:t>
            </a:fld>
            <a:endParaRPr lang="en-US" sz="36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8C3E2BFE-D8C9-4BF8-DB03-C32338F2578E}"/>
              </a:ext>
            </a:extLst>
          </xdr:cNvPr>
          <xdr:cNvSpPr/>
        </xdr:nvSpPr>
        <xdr:spPr>
          <a:xfrm>
            <a:off x="9700089" y="1192697"/>
            <a:ext cx="2908662" cy="38396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7558E172-7A58-4A33-A50D-190615BC31F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452" t="21370" r="72740" b="24081"/>
          <a:stretch>
            <a:fillRect/>
          </a:stretch>
        </xdr:blipFill>
        <xdr:spPr>
          <a:xfrm>
            <a:off x="9646389" y="1838512"/>
            <a:ext cx="646872" cy="55659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7620</xdr:colOff>
      <xdr:row>13</xdr:row>
      <xdr:rowOff>220980</xdr:rowOff>
    </xdr:from>
    <xdr:to>
      <xdr:col>0</xdr:col>
      <xdr:colOff>586740</xdr:colOff>
      <xdr:row>15</xdr:row>
      <xdr:rowOff>68580</xdr:rowOff>
    </xdr:to>
    <xdr:sp macro="" textlink="Cálculos!F25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F2635E6-6A6A-6CDA-AE64-18BDC5F9F122}"/>
            </a:ext>
          </a:extLst>
        </xdr:cNvPr>
        <xdr:cNvSpPr/>
      </xdr:nvSpPr>
      <xdr:spPr>
        <a:xfrm>
          <a:off x="7620" y="3017520"/>
          <a:ext cx="579120" cy="320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F1A2D68-16C2-49B5-B3D0-5F89EC060525}" type="TxLink">
            <a:rPr lang="en-US" sz="1800" b="1" i="0" u="none" strike="noStrike">
              <a:solidFill>
                <a:schemeClr val="bg1">
                  <a:lumMod val="95000"/>
                </a:schemeClr>
              </a:solidFill>
              <a:latin typeface="Aptos Narrow"/>
            </a:rPr>
            <a:pPr algn="ctr"/>
            <a:t>20</a:t>
          </a:fld>
          <a:endParaRPr lang="pt-BR" sz="18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7620</xdr:colOff>
      <xdr:row>15</xdr:row>
      <xdr:rowOff>205740</xdr:rowOff>
    </xdr:from>
    <xdr:to>
      <xdr:col>0</xdr:col>
      <xdr:colOff>586740</xdr:colOff>
      <xdr:row>17</xdr:row>
      <xdr:rowOff>76200</xdr:rowOff>
    </xdr:to>
    <xdr:sp macro="" textlink="Cálculos!F36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33431A7-1BC2-4427-93B8-787FDF12AF06}"/>
            </a:ext>
          </a:extLst>
        </xdr:cNvPr>
        <xdr:cNvSpPr/>
      </xdr:nvSpPr>
      <xdr:spPr>
        <a:xfrm>
          <a:off x="7620" y="3474720"/>
          <a:ext cx="579120" cy="3657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9819875-1EA6-441E-8414-0D5642D1253F}" type="TxLink">
            <a:rPr lang="en-US" sz="1800" b="1" i="0" u="none" strike="noStrike">
              <a:solidFill>
                <a:schemeClr val="bg1">
                  <a:lumMod val="9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47</a:t>
          </a:fld>
          <a:endParaRPr lang="pt-BR" sz="1800" b="1" i="0" u="none" strike="noStrike">
            <a:solidFill>
              <a:schemeClr val="bg1">
                <a:lumMod val="9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17</xdr:row>
      <xdr:rowOff>182880</xdr:rowOff>
    </xdr:from>
    <xdr:to>
      <xdr:col>0</xdr:col>
      <xdr:colOff>594360</xdr:colOff>
      <xdr:row>19</xdr:row>
      <xdr:rowOff>106680</xdr:rowOff>
    </xdr:to>
    <xdr:sp macro="" textlink="Cálculos!F46">
      <xdr:nvSpPr>
        <xdr:cNvPr id="39" name="Retângulo: Cantos Arredondados 38">
          <a:extLst>
            <a:ext uri="{FF2B5EF4-FFF2-40B4-BE49-F238E27FC236}">
              <a16:creationId xmlns:a16="http://schemas.microsoft.com/office/drawing/2014/main" id="{C78C53D4-A6A9-4B30-8A91-4CCF8C31A5BB}"/>
            </a:ext>
          </a:extLst>
        </xdr:cNvPr>
        <xdr:cNvSpPr/>
      </xdr:nvSpPr>
      <xdr:spPr>
        <a:xfrm>
          <a:off x="0" y="3947160"/>
          <a:ext cx="594360" cy="3352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4866D96-90C9-40AC-987E-D3AE52A33E74}" type="TxLink">
            <a:rPr lang="en-US" sz="1800" b="1" i="0" u="none" strike="noStrike">
              <a:solidFill>
                <a:schemeClr val="bg1">
                  <a:lumMod val="9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71</a:t>
          </a:fld>
          <a:endParaRPr lang="pt-BR" sz="1800" b="1" i="0" u="none" strike="noStrike">
            <a:solidFill>
              <a:schemeClr val="bg1">
                <a:lumMod val="9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arbosa" refreshedDate="45860.548869328704" createdVersion="8" refreshedVersion="8" minRefreshableVersion="3" recordCount="295" xr:uid="{5C31B74A-D105-4D8D-A925-CA4FBAFFBFB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1265059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x v="0"/>
  </r>
  <r>
    <n v="3232"/>
    <x v="1"/>
    <x v="1"/>
    <d v="2024-01-15T00:00:00"/>
    <x v="1"/>
    <n v="5"/>
    <x v="1"/>
    <x v="1"/>
    <x v="1"/>
    <s v="No"/>
    <n v="0"/>
    <n v="0"/>
    <x v="1"/>
  </r>
  <r>
    <n v="3233"/>
    <x v="2"/>
    <x v="2"/>
    <d v="2024-02-10T00:00:00"/>
    <x v="0"/>
    <n v="10"/>
    <x v="2"/>
    <x v="1"/>
    <x v="1"/>
    <s v="Yes"/>
    <n v="20"/>
    <n v="10"/>
    <x v="2"/>
  </r>
  <r>
    <n v="3234"/>
    <x v="3"/>
    <x v="0"/>
    <d v="2024-02-20T00:00:00"/>
    <x v="1"/>
    <n v="15"/>
    <x v="0"/>
    <x v="0"/>
    <x v="0"/>
    <s v="Yes"/>
    <n v="20"/>
    <n v="3"/>
    <x v="3"/>
  </r>
  <r>
    <n v="3235"/>
    <x v="4"/>
    <x v="1"/>
    <d v="2024-03-05T00:00:00"/>
    <x v="0"/>
    <n v="5"/>
    <x v="0"/>
    <x v="1"/>
    <x v="1"/>
    <s v="No"/>
    <n v="0"/>
    <n v="1"/>
    <x v="4"/>
  </r>
  <r>
    <n v="3236"/>
    <x v="5"/>
    <x v="2"/>
    <d v="2024-03-02T00:00:00"/>
    <x v="1"/>
    <n v="10"/>
    <x v="0"/>
    <x v="1"/>
    <x v="1"/>
    <s v="Yes"/>
    <n v="20"/>
    <n v="2"/>
    <x v="5"/>
  </r>
  <r>
    <n v="3237"/>
    <x v="6"/>
    <x v="0"/>
    <d v="2024-03-03T00:00:00"/>
    <x v="0"/>
    <n v="15"/>
    <x v="2"/>
    <x v="0"/>
    <x v="0"/>
    <s v="Yes"/>
    <n v="20"/>
    <n v="10"/>
    <x v="6"/>
  </r>
  <r>
    <n v="3238"/>
    <x v="7"/>
    <x v="1"/>
    <d v="2024-03-04T00:00:00"/>
    <x v="0"/>
    <n v="5"/>
    <x v="1"/>
    <x v="1"/>
    <x v="1"/>
    <s v="No"/>
    <n v="0"/>
    <n v="0"/>
    <x v="1"/>
  </r>
  <r>
    <n v="3239"/>
    <x v="8"/>
    <x v="0"/>
    <d v="2024-03-05T00:00:00"/>
    <x v="1"/>
    <n v="15"/>
    <x v="0"/>
    <x v="0"/>
    <x v="0"/>
    <s v="Yes"/>
    <n v="20"/>
    <n v="5"/>
    <x v="0"/>
  </r>
  <r>
    <n v="3240"/>
    <x v="9"/>
    <x v="2"/>
    <d v="2024-03-06T00:00:00"/>
    <x v="0"/>
    <n v="10"/>
    <x v="2"/>
    <x v="1"/>
    <x v="1"/>
    <s v="Yes"/>
    <n v="20"/>
    <n v="15"/>
    <x v="7"/>
  </r>
  <r>
    <n v="3241"/>
    <x v="10"/>
    <x v="1"/>
    <d v="2024-03-07T00:00:00"/>
    <x v="1"/>
    <n v="5"/>
    <x v="0"/>
    <x v="1"/>
    <x v="1"/>
    <s v="No"/>
    <n v="0"/>
    <n v="1"/>
    <x v="4"/>
  </r>
  <r>
    <n v="3242"/>
    <x v="11"/>
    <x v="0"/>
    <d v="2024-03-08T00:00:00"/>
    <x v="0"/>
    <n v="15"/>
    <x v="1"/>
    <x v="0"/>
    <x v="0"/>
    <s v="Yes"/>
    <n v="20"/>
    <n v="20"/>
    <x v="8"/>
  </r>
  <r>
    <n v="3243"/>
    <x v="12"/>
    <x v="2"/>
    <d v="2024-03-09T00:00:00"/>
    <x v="1"/>
    <n v="10"/>
    <x v="0"/>
    <x v="1"/>
    <x v="1"/>
    <s v="Yes"/>
    <n v="20"/>
    <n v="10"/>
    <x v="2"/>
  </r>
  <r>
    <n v="3244"/>
    <x v="13"/>
    <x v="1"/>
    <d v="2024-03-10T00:00:00"/>
    <x v="0"/>
    <n v="5"/>
    <x v="2"/>
    <x v="1"/>
    <x v="1"/>
    <s v="No"/>
    <n v="0"/>
    <n v="0"/>
    <x v="1"/>
  </r>
  <r>
    <n v="3245"/>
    <x v="14"/>
    <x v="0"/>
    <d v="2024-03-11T00:00:00"/>
    <x v="1"/>
    <n v="15"/>
    <x v="0"/>
    <x v="0"/>
    <x v="0"/>
    <s v="Yes"/>
    <n v="20"/>
    <n v="8"/>
    <x v="9"/>
  </r>
  <r>
    <n v="3246"/>
    <x v="15"/>
    <x v="2"/>
    <d v="2024-03-12T00:00:00"/>
    <x v="0"/>
    <n v="10"/>
    <x v="1"/>
    <x v="1"/>
    <x v="1"/>
    <s v="Yes"/>
    <n v="20"/>
    <n v="12"/>
    <x v="10"/>
  </r>
  <r>
    <n v="3247"/>
    <x v="16"/>
    <x v="1"/>
    <d v="2024-03-13T00:00:00"/>
    <x v="1"/>
    <n v="5"/>
    <x v="0"/>
    <x v="1"/>
    <x v="1"/>
    <s v="No"/>
    <n v="0"/>
    <n v="2"/>
    <x v="11"/>
  </r>
  <r>
    <n v="3248"/>
    <x v="17"/>
    <x v="0"/>
    <d v="2024-03-14T00:00:00"/>
    <x v="0"/>
    <n v="15"/>
    <x v="2"/>
    <x v="0"/>
    <x v="0"/>
    <s v="Yes"/>
    <n v="20"/>
    <n v="7"/>
    <x v="12"/>
  </r>
  <r>
    <n v="3249"/>
    <x v="18"/>
    <x v="2"/>
    <d v="2024-03-15T00:00:00"/>
    <x v="1"/>
    <n v="10"/>
    <x v="0"/>
    <x v="1"/>
    <x v="1"/>
    <s v="Yes"/>
    <n v="20"/>
    <n v="5"/>
    <x v="13"/>
  </r>
  <r>
    <n v="3250"/>
    <x v="19"/>
    <x v="1"/>
    <d v="2024-03-16T00:00:00"/>
    <x v="0"/>
    <n v="5"/>
    <x v="1"/>
    <x v="1"/>
    <x v="1"/>
    <s v="No"/>
    <n v="0"/>
    <n v="0"/>
    <x v="1"/>
  </r>
  <r>
    <n v="3251"/>
    <x v="20"/>
    <x v="0"/>
    <d v="2024-03-17T00:00:00"/>
    <x v="1"/>
    <n v="15"/>
    <x v="0"/>
    <x v="0"/>
    <x v="0"/>
    <s v="Yes"/>
    <n v="20"/>
    <n v="3"/>
    <x v="3"/>
  </r>
  <r>
    <n v="3252"/>
    <x v="21"/>
    <x v="2"/>
    <d v="2024-03-18T00:00:00"/>
    <x v="0"/>
    <n v="10"/>
    <x v="2"/>
    <x v="1"/>
    <x v="1"/>
    <s v="Yes"/>
    <n v="20"/>
    <n v="15"/>
    <x v="7"/>
  </r>
  <r>
    <n v="3253"/>
    <x v="22"/>
    <x v="1"/>
    <d v="2024-03-19T00:00:00"/>
    <x v="1"/>
    <n v="5"/>
    <x v="0"/>
    <x v="1"/>
    <x v="1"/>
    <s v="No"/>
    <n v="0"/>
    <n v="1"/>
    <x v="4"/>
  </r>
  <r>
    <n v="3254"/>
    <x v="23"/>
    <x v="0"/>
    <d v="2024-03-20T00:00:00"/>
    <x v="0"/>
    <n v="15"/>
    <x v="1"/>
    <x v="0"/>
    <x v="0"/>
    <s v="Yes"/>
    <n v="20"/>
    <n v="20"/>
    <x v="8"/>
  </r>
  <r>
    <n v="3255"/>
    <x v="24"/>
    <x v="2"/>
    <d v="2024-03-21T00:00:00"/>
    <x v="1"/>
    <n v="10"/>
    <x v="0"/>
    <x v="1"/>
    <x v="1"/>
    <s v="Yes"/>
    <n v="20"/>
    <n v="10"/>
    <x v="2"/>
  </r>
  <r>
    <n v="3256"/>
    <x v="25"/>
    <x v="1"/>
    <d v="2024-03-22T00:00:00"/>
    <x v="0"/>
    <n v="5"/>
    <x v="2"/>
    <x v="1"/>
    <x v="1"/>
    <s v="No"/>
    <n v="0"/>
    <n v="0"/>
    <x v="1"/>
  </r>
  <r>
    <n v="3257"/>
    <x v="26"/>
    <x v="0"/>
    <d v="2024-03-23T00:00:00"/>
    <x v="1"/>
    <n v="15"/>
    <x v="0"/>
    <x v="0"/>
    <x v="0"/>
    <s v="Yes"/>
    <n v="20"/>
    <n v="5"/>
    <x v="0"/>
  </r>
  <r>
    <n v="3258"/>
    <x v="27"/>
    <x v="2"/>
    <d v="2024-03-24T00:00:00"/>
    <x v="0"/>
    <n v="10"/>
    <x v="1"/>
    <x v="1"/>
    <x v="1"/>
    <s v="Yes"/>
    <n v="20"/>
    <n v="15"/>
    <x v="7"/>
  </r>
  <r>
    <n v="3259"/>
    <x v="28"/>
    <x v="1"/>
    <d v="2024-03-25T00:00:00"/>
    <x v="1"/>
    <n v="5"/>
    <x v="0"/>
    <x v="1"/>
    <x v="1"/>
    <s v="No"/>
    <n v="0"/>
    <n v="1"/>
    <x v="4"/>
  </r>
  <r>
    <n v="3260"/>
    <x v="29"/>
    <x v="0"/>
    <d v="2024-03-26T00:00:00"/>
    <x v="0"/>
    <n v="15"/>
    <x v="2"/>
    <x v="0"/>
    <x v="0"/>
    <s v="Yes"/>
    <n v="20"/>
    <n v="7"/>
    <x v="12"/>
  </r>
  <r>
    <n v="3261"/>
    <x v="30"/>
    <x v="2"/>
    <d v="2024-03-27T00:00:00"/>
    <x v="1"/>
    <n v="10"/>
    <x v="0"/>
    <x v="1"/>
    <x v="1"/>
    <s v="Yes"/>
    <n v="20"/>
    <n v="10"/>
    <x v="2"/>
  </r>
  <r>
    <n v="3262"/>
    <x v="31"/>
    <x v="1"/>
    <d v="2024-03-28T00:00:00"/>
    <x v="0"/>
    <n v="5"/>
    <x v="1"/>
    <x v="1"/>
    <x v="1"/>
    <s v="No"/>
    <n v="0"/>
    <n v="0"/>
    <x v="1"/>
  </r>
  <r>
    <n v="3263"/>
    <x v="32"/>
    <x v="0"/>
    <d v="2024-03-29T00:00:00"/>
    <x v="1"/>
    <n v="15"/>
    <x v="0"/>
    <x v="0"/>
    <x v="0"/>
    <s v="Yes"/>
    <n v="20"/>
    <n v="3"/>
    <x v="3"/>
  </r>
  <r>
    <n v="3264"/>
    <x v="33"/>
    <x v="2"/>
    <d v="2024-03-30T00:00:00"/>
    <x v="0"/>
    <n v="10"/>
    <x v="2"/>
    <x v="1"/>
    <x v="1"/>
    <s v="Yes"/>
    <n v="20"/>
    <n v="15"/>
    <x v="7"/>
  </r>
  <r>
    <n v="3265"/>
    <x v="34"/>
    <x v="1"/>
    <d v="2024-03-31T00:00:00"/>
    <x v="1"/>
    <n v="5"/>
    <x v="0"/>
    <x v="1"/>
    <x v="1"/>
    <s v="No"/>
    <n v="0"/>
    <n v="1"/>
    <x v="4"/>
  </r>
  <r>
    <n v="3266"/>
    <x v="35"/>
    <x v="1"/>
    <d v="2024-04-01T00:00:00"/>
    <x v="0"/>
    <n v="5"/>
    <x v="0"/>
    <x v="1"/>
    <x v="1"/>
    <s v="No"/>
    <n v="0"/>
    <n v="0"/>
    <x v="1"/>
  </r>
  <r>
    <n v="3267"/>
    <x v="36"/>
    <x v="0"/>
    <d v="2024-04-02T00:00:00"/>
    <x v="1"/>
    <n v="15"/>
    <x v="2"/>
    <x v="0"/>
    <x v="0"/>
    <s v="Yes"/>
    <n v="20"/>
    <n v="7"/>
    <x v="12"/>
  </r>
  <r>
    <n v="3268"/>
    <x v="37"/>
    <x v="2"/>
    <d v="2024-04-03T00:00:00"/>
    <x v="0"/>
    <n v="10"/>
    <x v="1"/>
    <x v="1"/>
    <x v="1"/>
    <s v="Yes"/>
    <n v="20"/>
    <n v="10"/>
    <x v="2"/>
  </r>
  <r>
    <n v="3269"/>
    <x v="38"/>
    <x v="1"/>
    <d v="2024-04-04T00:00:00"/>
    <x v="1"/>
    <n v="5"/>
    <x v="2"/>
    <x v="1"/>
    <x v="1"/>
    <s v="No"/>
    <n v="0"/>
    <n v="1"/>
    <x v="4"/>
  </r>
  <r>
    <n v="3270"/>
    <x v="39"/>
    <x v="0"/>
    <d v="2024-04-05T00:00:00"/>
    <x v="0"/>
    <n v="15"/>
    <x v="0"/>
    <x v="0"/>
    <x v="0"/>
    <s v="Yes"/>
    <n v="20"/>
    <n v="15"/>
    <x v="14"/>
  </r>
  <r>
    <n v="3271"/>
    <x v="40"/>
    <x v="2"/>
    <d v="2024-04-06T00:00:00"/>
    <x v="1"/>
    <n v="10"/>
    <x v="0"/>
    <x v="1"/>
    <x v="1"/>
    <s v="Yes"/>
    <n v="20"/>
    <n v="5"/>
    <x v="13"/>
  </r>
  <r>
    <n v="3272"/>
    <x v="41"/>
    <x v="1"/>
    <d v="2024-04-07T00:00:00"/>
    <x v="0"/>
    <n v="5"/>
    <x v="1"/>
    <x v="1"/>
    <x v="1"/>
    <s v="No"/>
    <n v="0"/>
    <n v="0"/>
    <x v="1"/>
  </r>
  <r>
    <n v="3273"/>
    <x v="42"/>
    <x v="0"/>
    <d v="2024-04-08T00:00:00"/>
    <x v="1"/>
    <n v="15"/>
    <x v="2"/>
    <x v="0"/>
    <x v="0"/>
    <s v="Yes"/>
    <n v="20"/>
    <n v="20"/>
    <x v="8"/>
  </r>
  <r>
    <n v="3274"/>
    <x v="43"/>
    <x v="2"/>
    <d v="2024-04-09T00:00:00"/>
    <x v="0"/>
    <n v="10"/>
    <x v="2"/>
    <x v="1"/>
    <x v="1"/>
    <s v="Yes"/>
    <n v="20"/>
    <n v="12"/>
    <x v="10"/>
  </r>
  <r>
    <n v="3275"/>
    <x v="44"/>
    <x v="1"/>
    <d v="2024-04-10T00:00:00"/>
    <x v="1"/>
    <n v="5"/>
    <x v="0"/>
    <x v="1"/>
    <x v="1"/>
    <s v="No"/>
    <n v="0"/>
    <n v="2"/>
    <x v="11"/>
  </r>
  <r>
    <n v="3276"/>
    <x v="45"/>
    <x v="0"/>
    <d v="2024-04-11T00:00:00"/>
    <x v="0"/>
    <n v="15"/>
    <x v="1"/>
    <x v="0"/>
    <x v="0"/>
    <s v="Yes"/>
    <n v="20"/>
    <n v="5"/>
    <x v="0"/>
  </r>
  <r>
    <n v="3277"/>
    <x v="46"/>
    <x v="2"/>
    <d v="2024-04-12T00:00:00"/>
    <x v="1"/>
    <n v="10"/>
    <x v="0"/>
    <x v="1"/>
    <x v="1"/>
    <s v="Yes"/>
    <n v="20"/>
    <n v="10"/>
    <x v="2"/>
  </r>
  <r>
    <n v="3278"/>
    <x v="47"/>
    <x v="1"/>
    <d v="2024-04-13T00:00:00"/>
    <x v="0"/>
    <n v="5"/>
    <x v="2"/>
    <x v="1"/>
    <x v="1"/>
    <s v="No"/>
    <n v="0"/>
    <n v="0"/>
    <x v="1"/>
  </r>
  <r>
    <n v="3279"/>
    <x v="48"/>
    <x v="0"/>
    <d v="2024-04-14T00:00:00"/>
    <x v="1"/>
    <n v="15"/>
    <x v="0"/>
    <x v="0"/>
    <x v="0"/>
    <s v="Yes"/>
    <n v="20"/>
    <n v="3"/>
    <x v="3"/>
  </r>
  <r>
    <n v="3280"/>
    <x v="49"/>
    <x v="2"/>
    <d v="2024-04-15T00:00:00"/>
    <x v="0"/>
    <n v="10"/>
    <x v="1"/>
    <x v="1"/>
    <x v="1"/>
    <s v="Yes"/>
    <n v="20"/>
    <n v="15"/>
    <x v="7"/>
  </r>
  <r>
    <n v="3281"/>
    <x v="50"/>
    <x v="1"/>
    <d v="2024-04-16T00:00:00"/>
    <x v="1"/>
    <n v="5"/>
    <x v="0"/>
    <x v="1"/>
    <x v="1"/>
    <s v="No"/>
    <n v="0"/>
    <n v="1"/>
    <x v="4"/>
  </r>
  <r>
    <n v="3282"/>
    <x v="51"/>
    <x v="0"/>
    <d v="2024-04-17T00:00:00"/>
    <x v="0"/>
    <n v="15"/>
    <x v="2"/>
    <x v="0"/>
    <x v="0"/>
    <s v="Yes"/>
    <n v="20"/>
    <n v="7"/>
    <x v="12"/>
  </r>
  <r>
    <n v="3283"/>
    <x v="52"/>
    <x v="2"/>
    <d v="2024-04-18T00:00:00"/>
    <x v="1"/>
    <n v="10"/>
    <x v="0"/>
    <x v="1"/>
    <x v="1"/>
    <s v="Yes"/>
    <n v="20"/>
    <n v="10"/>
    <x v="2"/>
  </r>
  <r>
    <n v="3284"/>
    <x v="53"/>
    <x v="1"/>
    <d v="2024-04-19T00:00:00"/>
    <x v="0"/>
    <n v="5"/>
    <x v="1"/>
    <x v="1"/>
    <x v="1"/>
    <s v="No"/>
    <n v="0"/>
    <n v="0"/>
    <x v="1"/>
  </r>
  <r>
    <n v="3285"/>
    <x v="54"/>
    <x v="0"/>
    <d v="2024-04-20T00:00:00"/>
    <x v="1"/>
    <n v="15"/>
    <x v="0"/>
    <x v="0"/>
    <x v="0"/>
    <s v="Yes"/>
    <n v="20"/>
    <n v="20"/>
    <x v="8"/>
  </r>
  <r>
    <n v="3286"/>
    <x v="55"/>
    <x v="2"/>
    <d v="2024-04-21T00:00:00"/>
    <x v="0"/>
    <n v="10"/>
    <x v="2"/>
    <x v="1"/>
    <x v="1"/>
    <s v="Yes"/>
    <n v="20"/>
    <n v="15"/>
    <x v="7"/>
  </r>
  <r>
    <n v="3287"/>
    <x v="56"/>
    <x v="1"/>
    <d v="2024-04-22T00:00:00"/>
    <x v="1"/>
    <n v="5"/>
    <x v="0"/>
    <x v="1"/>
    <x v="1"/>
    <s v="No"/>
    <n v="0"/>
    <n v="1"/>
    <x v="4"/>
  </r>
  <r>
    <n v="3288"/>
    <x v="57"/>
    <x v="0"/>
    <d v="2024-04-23T00:00:00"/>
    <x v="0"/>
    <n v="15"/>
    <x v="1"/>
    <x v="0"/>
    <x v="0"/>
    <s v="Yes"/>
    <n v="20"/>
    <n v="3"/>
    <x v="3"/>
  </r>
  <r>
    <n v="3289"/>
    <x v="58"/>
    <x v="2"/>
    <d v="2024-04-24T00:00:00"/>
    <x v="1"/>
    <n v="10"/>
    <x v="0"/>
    <x v="1"/>
    <x v="1"/>
    <s v="Yes"/>
    <n v="20"/>
    <n v="10"/>
    <x v="2"/>
  </r>
  <r>
    <n v="3290"/>
    <x v="59"/>
    <x v="1"/>
    <d v="2024-04-25T00:00:00"/>
    <x v="0"/>
    <n v="5"/>
    <x v="2"/>
    <x v="1"/>
    <x v="1"/>
    <s v="No"/>
    <n v="0"/>
    <n v="0"/>
    <x v="1"/>
  </r>
  <r>
    <n v="3291"/>
    <x v="60"/>
    <x v="0"/>
    <d v="2024-04-26T00:00:00"/>
    <x v="1"/>
    <n v="15"/>
    <x v="0"/>
    <x v="0"/>
    <x v="0"/>
    <s v="Yes"/>
    <n v="20"/>
    <n v="5"/>
    <x v="0"/>
  </r>
  <r>
    <n v="3292"/>
    <x v="61"/>
    <x v="2"/>
    <d v="2024-04-27T00:00:00"/>
    <x v="0"/>
    <n v="10"/>
    <x v="1"/>
    <x v="1"/>
    <x v="1"/>
    <s v="Yes"/>
    <n v="20"/>
    <n v="15"/>
    <x v="7"/>
  </r>
  <r>
    <n v="3293"/>
    <x v="62"/>
    <x v="1"/>
    <d v="2024-04-28T00:00:00"/>
    <x v="1"/>
    <n v="5"/>
    <x v="0"/>
    <x v="1"/>
    <x v="1"/>
    <s v="No"/>
    <n v="0"/>
    <n v="1"/>
    <x v="4"/>
  </r>
  <r>
    <n v="3294"/>
    <x v="63"/>
    <x v="0"/>
    <d v="2024-04-29T00:00:00"/>
    <x v="0"/>
    <n v="15"/>
    <x v="2"/>
    <x v="0"/>
    <x v="0"/>
    <s v="Yes"/>
    <n v="20"/>
    <n v="20"/>
    <x v="8"/>
  </r>
  <r>
    <n v="3295"/>
    <x v="64"/>
    <x v="2"/>
    <d v="2024-04-30T00:00:00"/>
    <x v="1"/>
    <n v="10"/>
    <x v="0"/>
    <x v="1"/>
    <x v="1"/>
    <s v="Yes"/>
    <n v="20"/>
    <n v="5"/>
    <x v="13"/>
  </r>
  <r>
    <n v="3296"/>
    <x v="65"/>
    <x v="1"/>
    <d v="2024-05-01T00:00:00"/>
    <x v="1"/>
    <n v="5"/>
    <x v="0"/>
    <x v="1"/>
    <x v="1"/>
    <s v="No"/>
    <n v="0"/>
    <n v="0"/>
    <x v="1"/>
  </r>
  <r>
    <n v="3297"/>
    <x v="66"/>
    <x v="0"/>
    <d v="2024-05-02T00:00:00"/>
    <x v="0"/>
    <n v="15"/>
    <x v="2"/>
    <x v="0"/>
    <x v="0"/>
    <s v="Yes"/>
    <n v="20"/>
    <n v="7"/>
    <x v="12"/>
  </r>
  <r>
    <n v="3298"/>
    <x v="67"/>
    <x v="2"/>
    <d v="2024-05-03T00:00:00"/>
    <x v="1"/>
    <n v="10"/>
    <x v="1"/>
    <x v="1"/>
    <x v="1"/>
    <s v="Yes"/>
    <n v="20"/>
    <n v="10"/>
    <x v="2"/>
  </r>
  <r>
    <n v="3299"/>
    <x v="68"/>
    <x v="1"/>
    <d v="2024-05-04T00:00:00"/>
    <x v="0"/>
    <n v="5"/>
    <x v="2"/>
    <x v="1"/>
    <x v="1"/>
    <s v="No"/>
    <n v="0"/>
    <n v="1"/>
    <x v="4"/>
  </r>
  <r>
    <n v="3300"/>
    <x v="69"/>
    <x v="0"/>
    <d v="2024-05-05T00:00:00"/>
    <x v="1"/>
    <n v="15"/>
    <x v="0"/>
    <x v="0"/>
    <x v="0"/>
    <s v="Yes"/>
    <n v="20"/>
    <n v="15"/>
    <x v="14"/>
  </r>
  <r>
    <n v="3301"/>
    <x v="70"/>
    <x v="2"/>
    <d v="2024-05-06T00:00:00"/>
    <x v="0"/>
    <n v="10"/>
    <x v="0"/>
    <x v="1"/>
    <x v="1"/>
    <s v="Yes"/>
    <n v="20"/>
    <n v="5"/>
    <x v="13"/>
  </r>
  <r>
    <n v="3302"/>
    <x v="71"/>
    <x v="1"/>
    <d v="2024-05-07T00:00:00"/>
    <x v="1"/>
    <n v="5"/>
    <x v="1"/>
    <x v="1"/>
    <x v="1"/>
    <s v="No"/>
    <n v="0"/>
    <n v="0"/>
    <x v="1"/>
  </r>
  <r>
    <n v="3303"/>
    <x v="72"/>
    <x v="0"/>
    <d v="2024-05-08T00:00:00"/>
    <x v="0"/>
    <n v="15"/>
    <x v="2"/>
    <x v="0"/>
    <x v="0"/>
    <s v="Yes"/>
    <n v="20"/>
    <n v="20"/>
    <x v="8"/>
  </r>
  <r>
    <n v="3304"/>
    <x v="73"/>
    <x v="2"/>
    <d v="2024-05-09T00:00:00"/>
    <x v="1"/>
    <n v="10"/>
    <x v="2"/>
    <x v="1"/>
    <x v="1"/>
    <s v="Yes"/>
    <n v="20"/>
    <n v="12"/>
    <x v="10"/>
  </r>
  <r>
    <n v="3305"/>
    <x v="74"/>
    <x v="1"/>
    <d v="2024-05-10T00:00:00"/>
    <x v="0"/>
    <n v="5"/>
    <x v="0"/>
    <x v="1"/>
    <x v="1"/>
    <s v="No"/>
    <n v="0"/>
    <n v="2"/>
    <x v="11"/>
  </r>
  <r>
    <n v="3306"/>
    <x v="75"/>
    <x v="0"/>
    <d v="2024-05-11T00:00:00"/>
    <x v="1"/>
    <n v="15"/>
    <x v="1"/>
    <x v="0"/>
    <x v="0"/>
    <s v="Yes"/>
    <n v="20"/>
    <n v="5"/>
    <x v="0"/>
  </r>
  <r>
    <n v="3307"/>
    <x v="76"/>
    <x v="2"/>
    <d v="2024-05-12T00:00:00"/>
    <x v="0"/>
    <n v="10"/>
    <x v="0"/>
    <x v="1"/>
    <x v="1"/>
    <s v="Yes"/>
    <n v="20"/>
    <n v="10"/>
    <x v="2"/>
  </r>
  <r>
    <n v="3308"/>
    <x v="77"/>
    <x v="1"/>
    <d v="2024-05-13T00:00:00"/>
    <x v="1"/>
    <n v="5"/>
    <x v="2"/>
    <x v="1"/>
    <x v="1"/>
    <s v="No"/>
    <n v="0"/>
    <n v="0"/>
    <x v="1"/>
  </r>
  <r>
    <n v="3309"/>
    <x v="78"/>
    <x v="0"/>
    <d v="2024-05-14T00:00:00"/>
    <x v="0"/>
    <n v="15"/>
    <x v="0"/>
    <x v="0"/>
    <x v="0"/>
    <s v="Yes"/>
    <n v="20"/>
    <n v="3"/>
    <x v="3"/>
  </r>
  <r>
    <n v="3310"/>
    <x v="79"/>
    <x v="2"/>
    <d v="2024-05-15T00:00:00"/>
    <x v="1"/>
    <n v="10"/>
    <x v="1"/>
    <x v="1"/>
    <x v="1"/>
    <s v="Yes"/>
    <n v="20"/>
    <n v="15"/>
    <x v="7"/>
  </r>
  <r>
    <n v="3311"/>
    <x v="80"/>
    <x v="1"/>
    <d v="2024-05-16T00:00:00"/>
    <x v="0"/>
    <n v="5"/>
    <x v="0"/>
    <x v="1"/>
    <x v="1"/>
    <s v="No"/>
    <n v="0"/>
    <n v="1"/>
    <x v="4"/>
  </r>
  <r>
    <n v="3312"/>
    <x v="81"/>
    <x v="0"/>
    <d v="2024-05-17T00:00:00"/>
    <x v="1"/>
    <n v="15"/>
    <x v="2"/>
    <x v="0"/>
    <x v="0"/>
    <s v="Yes"/>
    <n v="20"/>
    <n v="7"/>
    <x v="12"/>
  </r>
  <r>
    <n v="3313"/>
    <x v="82"/>
    <x v="2"/>
    <d v="2024-05-18T00:00:00"/>
    <x v="0"/>
    <n v="10"/>
    <x v="0"/>
    <x v="1"/>
    <x v="1"/>
    <s v="Yes"/>
    <n v="20"/>
    <n v="10"/>
    <x v="2"/>
  </r>
  <r>
    <n v="3314"/>
    <x v="83"/>
    <x v="1"/>
    <d v="2024-05-19T00:00:00"/>
    <x v="1"/>
    <n v="5"/>
    <x v="1"/>
    <x v="1"/>
    <x v="1"/>
    <s v="No"/>
    <n v="0"/>
    <n v="0"/>
    <x v="1"/>
  </r>
  <r>
    <n v="3315"/>
    <x v="84"/>
    <x v="0"/>
    <d v="2024-05-20T00:00:00"/>
    <x v="0"/>
    <n v="15"/>
    <x v="0"/>
    <x v="0"/>
    <x v="0"/>
    <s v="Yes"/>
    <n v="20"/>
    <n v="20"/>
    <x v="8"/>
  </r>
  <r>
    <n v="3316"/>
    <x v="85"/>
    <x v="2"/>
    <d v="2024-05-21T00:00:00"/>
    <x v="1"/>
    <n v="10"/>
    <x v="2"/>
    <x v="1"/>
    <x v="1"/>
    <s v="Yes"/>
    <n v="20"/>
    <n v="15"/>
    <x v="7"/>
  </r>
  <r>
    <n v="3317"/>
    <x v="86"/>
    <x v="1"/>
    <d v="2024-05-22T00:00:00"/>
    <x v="0"/>
    <n v="5"/>
    <x v="0"/>
    <x v="1"/>
    <x v="1"/>
    <s v="No"/>
    <n v="0"/>
    <n v="1"/>
    <x v="4"/>
  </r>
  <r>
    <n v="3318"/>
    <x v="87"/>
    <x v="0"/>
    <d v="2024-05-23T00:00:00"/>
    <x v="1"/>
    <n v="15"/>
    <x v="1"/>
    <x v="0"/>
    <x v="0"/>
    <s v="Yes"/>
    <n v="20"/>
    <n v="3"/>
    <x v="3"/>
  </r>
  <r>
    <n v="3319"/>
    <x v="88"/>
    <x v="2"/>
    <d v="2024-05-24T00:00:00"/>
    <x v="0"/>
    <n v="10"/>
    <x v="0"/>
    <x v="1"/>
    <x v="1"/>
    <s v="Yes"/>
    <n v="20"/>
    <n v="10"/>
    <x v="2"/>
  </r>
  <r>
    <n v="3320"/>
    <x v="89"/>
    <x v="1"/>
    <d v="2024-05-25T00:00:00"/>
    <x v="1"/>
    <n v="5"/>
    <x v="2"/>
    <x v="1"/>
    <x v="1"/>
    <s v="No"/>
    <n v="0"/>
    <n v="0"/>
    <x v="1"/>
  </r>
  <r>
    <n v="3321"/>
    <x v="90"/>
    <x v="0"/>
    <d v="2024-05-26T00:00:00"/>
    <x v="0"/>
    <n v="15"/>
    <x v="0"/>
    <x v="0"/>
    <x v="0"/>
    <s v="Yes"/>
    <n v="20"/>
    <n v="5"/>
    <x v="0"/>
  </r>
  <r>
    <n v="3322"/>
    <x v="91"/>
    <x v="2"/>
    <d v="2024-05-27T00:00:00"/>
    <x v="1"/>
    <n v="10"/>
    <x v="1"/>
    <x v="1"/>
    <x v="1"/>
    <s v="Yes"/>
    <n v="20"/>
    <n v="15"/>
    <x v="7"/>
  </r>
  <r>
    <n v="3323"/>
    <x v="92"/>
    <x v="1"/>
    <d v="2024-05-28T00:00:00"/>
    <x v="0"/>
    <n v="5"/>
    <x v="0"/>
    <x v="1"/>
    <x v="1"/>
    <s v="No"/>
    <n v="0"/>
    <n v="1"/>
    <x v="4"/>
  </r>
  <r>
    <n v="3324"/>
    <x v="93"/>
    <x v="0"/>
    <d v="2024-05-29T00:00:00"/>
    <x v="1"/>
    <n v="15"/>
    <x v="2"/>
    <x v="0"/>
    <x v="0"/>
    <s v="Yes"/>
    <n v="20"/>
    <n v="20"/>
    <x v="8"/>
  </r>
  <r>
    <n v="3325"/>
    <x v="94"/>
    <x v="2"/>
    <d v="2024-05-30T00:00:00"/>
    <x v="0"/>
    <n v="10"/>
    <x v="2"/>
    <x v="1"/>
    <x v="1"/>
    <s v="Yes"/>
    <n v="20"/>
    <n v="15"/>
    <x v="7"/>
  </r>
  <r>
    <n v="3326"/>
    <x v="95"/>
    <x v="1"/>
    <d v="2024-05-31T00:00:00"/>
    <x v="1"/>
    <n v="5"/>
    <x v="1"/>
    <x v="1"/>
    <x v="1"/>
    <s v="No"/>
    <n v="0"/>
    <n v="0"/>
    <x v="1"/>
  </r>
  <r>
    <n v="3327"/>
    <x v="96"/>
    <x v="0"/>
    <d v="2024-06-01T00:00:00"/>
    <x v="0"/>
    <n v="15"/>
    <x v="0"/>
    <x v="0"/>
    <x v="0"/>
    <s v="Yes"/>
    <n v="20"/>
    <n v="7"/>
    <x v="12"/>
  </r>
  <r>
    <n v="3328"/>
    <x v="97"/>
    <x v="2"/>
    <d v="2024-06-02T00:00:00"/>
    <x v="1"/>
    <n v="10"/>
    <x v="1"/>
    <x v="1"/>
    <x v="1"/>
    <s v="Yes"/>
    <n v="20"/>
    <n v="10"/>
    <x v="2"/>
  </r>
  <r>
    <n v="3329"/>
    <x v="98"/>
    <x v="1"/>
    <d v="2024-06-03T00:00:00"/>
    <x v="0"/>
    <n v="5"/>
    <x v="2"/>
    <x v="1"/>
    <x v="1"/>
    <s v="No"/>
    <n v="0"/>
    <n v="1"/>
    <x v="4"/>
  </r>
  <r>
    <n v="3330"/>
    <x v="99"/>
    <x v="0"/>
    <d v="2024-06-04T00:00:00"/>
    <x v="1"/>
    <n v="15"/>
    <x v="0"/>
    <x v="0"/>
    <x v="0"/>
    <s v="Yes"/>
    <n v="20"/>
    <n v="15"/>
    <x v="14"/>
  </r>
  <r>
    <n v="3331"/>
    <x v="100"/>
    <x v="2"/>
    <d v="2024-06-05T00:00:00"/>
    <x v="0"/>
    <n v="10"/>
    <x v="0"/>
    <x v="1"/>
    <x v="1"/>
    <s v="Yes"/>
    <n v="20"/>
    <n v="5"/>
    <x v="13"/>
  </r>
  <r>
    <n v="3332"/>
    <x v="101"/>
    <x v="1"/>
    <d v="2024-06-06T00:00:00"/>
    <x v="1"/>
    <n v="5"/>
    <x v="1"/>
    <x v="1"/>
    <x v="1"/>
    <s v="No"/>
    <n v="0"/>
    <n v="0"/>
    <x v="1"/>
  </r>
  <r>
    <n v="3333"/>
    <x v="102"/>
    <x v="0"/>
    <d v="2024-06-07T00:00:00"/>
    <x v="0"/>
    <n v="15"/>
    <x v="2"/>
    <x v="0"/>
    <x v="0"/>
    <s v="Yes"/>
    <n v="20"/>
    <n v="20"/>
    <x v="8"/>
  </r>
  <r>
    <n v="3334"/>
    <x v="103"/>
    <x v="2"/>
    <d v="2024-06-08T00:00:00"/>
    <x v="1"/>
    <n v="10"/>
    <x v="2"/>
    <x v="1"/>
    <x v="1"/>
    <s v="Yes"/>
    <n v="20"/>
    <n v="12"/>
    <x v="10"/>
  </r>
  <r>
    <n v="3335"/>
    <x v="104"/>
    <x v="1"/>
    <d v="2024-06-09T00:00:00"/>
    <x v="0"/>
    <n v="5"/>
    <x v="0"/>
    <x v="1"/>
    <x v="1"/>
    <s v="No"/>
    <n v="0"/>
    <n v="2"/>
    <x v="11"/>
  </r>
  <r>
    <n v="3336"/>
    <x v="105"/>
    <x v="1"/>
    <d v="2024-06-10T00:00:00"/>
    <x v="0"/>
    <n v="5"/>
    <x v="0"/>
    <x v="1"/>
    <x v="1"/>
    <s v="No"/>
    <n v="0"/>
    <n v="0"/>
    <x v="1"/>
  </r>
  <r>
    <n v="3337"/>
    <x v="106"/>
    <x v="0"/>
    <d v="2024-06-11T00:00:00"/>
    <x v="1"/>
    <n v="15"/>
    <x v="2"/>
    <x v="0"/>
    <x v="0"/>
    <s v="Yes"/>
    <n v="20"/>
    <n v="7"/>
    <x v="12"/>
  </r>
  <r>
    <n v="3338"/>
    <x v="107"/>
    <x v="2"/>
    <d v="2024-06-12T00:00:00"/>
    <x v="0"/>
    <n v="10"/>
    <x v="1"/>
    <x v="1"/>
    <x v="1"/>
    <s v="Yes"/>
    <n v="20"/>
    <n v="10"/>
    <x v="2"/>
  </r>
  <r>
    <n v="3339"/>
    <x v="108"/>
    <x v="1"/>
    <d v="2024-06-13T00:00:00"/>
    <x v="1"/>
    <n v="5"/>
    <x v="2"/>
    <x v="1"/>
    <x v="1"/>
    <s v="No"/>
    <n v="0"/>
    <n v="1"/>
    <x v="4"/>
  </r>
  <r>
    <n v="3340"/>
    <x v="109"/>
    <x v="0"/>
    <d v="2024-06-14T00:00:00"/>
    <x v="0"/>
    <n v="15"/>
    <x v="0"/>
    <x v="0"/>
    <x v="0"/>
    <s v="Yes"/>
    <n v="20"/>
    <n v="15"/>
    <x v="14"/>
  </r>
  <r>
    <n v="3341"/>
    <x v="110"/>
    <x v="2"/>
    <d v="2024-06-15T00:00:00"/>
    <x v="1"/>
    <n v="10"/>
    <x v="0"/>
    <x v="1"/>
    <x v="1"/>
    <s v="Yes"/>
    <n v="20"/>
    <n v="5"/>
    <x v="13"/>
  </r>
  <r>
    <n v="3342"/>
    <x v="111"/>
    <x v="1"/>
    <d v="2024-06-16T00:00:00"/>
    <x v="0"/>
    <n v="5"/>
    <x v="1"/>
    <x v="1"/>
    <x v="1"/>
    <s v="No"/>
    <n v="0"/>
    <n v="0"/>
    <x v="1"/>
  </r>
  <r>
    <n v="3343"/>
    <x v="112"/>
    <x v="0"/>
    <d v="2024-06-17T00:00:00"/>
    <x v="1"/>
    <n v="15"/>
    <x v="2"/>
    <x v="0"/>
    <x v="0"/>
    <s v="Yes"/>
    <n v="20"/>
    <n v="20"/>
    <x v="8"/>
  </r>
  <r>
    <n v="3344"/>
    <x v="113"/>
    <x v="2"/>
    <d v="2024-06-18T00:00:00"/>
    <x v="0"/>
    <n v="10"/>
    <x v="2"/>
    <x v="1"/>
    <x v="1"/>
    <s v="Yes"/>
    <n v="20"/>
    <n v="12"/>
    <x v="10"/>
  </r>
  <r>
    <n v="3345"/>
    <x v="114"/>
    <x v="1"/>
    <d v="2024-06-19T00:00:00"/>
    <x v="1"/>
    <n v="5"/>
    <x v="0"/>
    <x v="1"/>
    <x v="1"/>
    <s v="No"/>
    <n v="0"/>
    <n v="2"/>
    <x v="11"/>
  </r>
  <r>
    <n v="3346"/>
    <x v="115"/>
    <x v="0"/>
    <d v="2024-06-20T00:00:00"/>
    <x v="0"/>
    <n v="15"/>
    <x v="1"/>
    <x v="0"/>
    <x v="0"/>
    <s v="Yes"/>
    <n v="20"/>
    <n v="5"/>
    <x v="0"/>
  </r>
  <r>
    <n v="3347"/>
    <x v="116"/>
    <x v="2"/>
    <d v="2024-06-21T00:00:00"/>
    <x v="1"/>
    <n v="10"/>
    <x v="0"/>
    <x v="1"/>
    <x v="1"/>
    <s v="Yes"/>
    <n v="20"/>
    <n v="10"/>
    <x v="2"/>
  </r>
  <r>
    <n v="3348"/>
    <x v="117"/>
    <x v="1"/>
    <d v="2024-06-22T00:00:00"/>
    <x v="0"/>
    <n v="5"/>
    <x v="2"/>
    <x v="1"/>
    <x v="1"/>
    <s v="No"/>
    <n v="0"/>
    <n v="0"/>
    <x v="1"/>
  </r>
  <r>
    <n v="3349"/>
    <x v="93"/>
    <x v="0"/>
    <d v="2024-06-23T00:00:00"/>
    <x v="1"/>
    <n v="15"/>
    <x v="0"/>
    <x v="0"/>
    <x v="0"/>
    <s v="Yes"/>
    <n v="20"/>
    <n v="3"/>
    <x v="3"/>
  </r>
  <r>
    <n v="3350"/>
    <x v="118"/>
    <x v="2"/>
    <d v="2024-06-24T00:00:00"/>
    <x v="0"/>
    <n v="10"/>
    <x v="1"/>
    <x v="1"/>
    <x v="1"/>
    <s v="Yes"/>
    <n v="20"/>
    <n v="15"/>
    <x v="7"/>
  </r>
  <r>
    <n v="3351"/>
    <x v="119"/>
    <x v="1"/>
    <d v="2024-06-25T00:00:00"/>
    <x v="1"/>
    <n v="5"/>
    <x v="0"/>
    <x v="1"/>
    <x v="1"/>
    <s v="No"/>
    <n v="0"/>
    <n v="1"/>
    <x v="4"/>
  </r>
  <r>
    <n v="3352"/>
    <x v="120"/>
    <x v="0"/>
    <d v="2024-06-26T00:00:00"/>
    <x v="0"/>
    <n v="15"/>
    <x v="2"/>
    <x v="0"/>
    <x v="0"/>
    <s v="Yes"/>
    <n v="20"/>
    <n v="7"/>
    <x v="12"/>
  </r>
  <r>
    <n v="3353"/>
    <x v="121"/>
    <x v="2"/>
    <d v="2024-06-27T00:00:00"/>
    <x v="1"/>
    <n v="10"/>
    <x v="0"/>
    <x v="1"/>
    <x v="1"/>
    <s v="Yes"/>
    <n v="20"/>
    <n v="10"/>
    <x v="2"/>
  </r>
  <r>
    <n v="3354"/>
    <x v="122"/>
    <x v="1"/>
    <d v="2024-06-28T00:00:00"/>
    <x v="0"/>
    <n v="5"/>
    <x v="1"/>
    <x v="1"/>
    <x v="1"/>
    <s v="No"/>
    <n v="0"/>
    <n v="0"/>
    <x v="1"/>
  </r>
  <r>
    <n v="3355"/>
    <x v="123"/>
    <x v="0"/>
    <d v="2024-06-29T00:00:00"/>
    <x v="1"/>
    <n v="15"/>
    <x v="0"/>
    <x v="0"/>
    <x v="0"/>
    <s v="Yes"/>
    <n v="20"/>
    <n v="20"/>
    <x v="8"/>
  </r>
  <r>
    <n v="3356"/>
    <x v="124"/>
    <x v="2"/>
    <d v="2024-06-30T00:00:00"/>
    <x v="0"/>
    <n v="10"/>
    <x v="2"/>
    <x v="1"/>
    <x v="1"/>
    <s v="Yes"/>
    <n v="20"/>
    <n v="15"/>
    <x v="7"/>
  </r>
  <r>
    <n v="3357"/>
    <x v="125"/>
    <x v="1"/>
    <d v="2024-07-01T00:00:00"/>
    <x v="1"/>
    <n v="5"/>
    <x v="0"/>
    <x v="1"/>
    <x v="1"/>
    <s v="No"/>
    <n v="0"/>
    <n v="1"/>
    <x v="4"/>
  </r>
  <r>
    <n v="3358"/>
    <x v="126"/>
    <x v="0"/>
    <d v="2024-07-02T00:00:00"/>
    <x v="0"/>
    <n v="15"/>
    <x v="1"/>
    <x v="0"/>
    <x v="0"/>
    <s v="Yes"/>
    <n v="20"/>
    <n v="3"/>
    <x v="3"/>
  </r>
  <r>
    <n v="3359"/>
    <x v="127"/>
    <x v="2"/>
    <d v="2024-07-03T00:00:00"/>
    <x v="1"/>
    <n v="10"/>
    <x v="0"/>
    <x v="1"/>
    <x v="1"/>
    <s v="Yes"/>
    <n v="20"/>
    <n v="10"/>
    <x v="2"/>
  </r>
  <r>
    <n v="3360"/>
    <x v="128"/>
    <x v="1"/>
    <d v="2024-07-04T00:00:00"/>
    <x v="0"/>
    <n v="5"/>
    <x v="2"/>
    <x v="1"/>
    <x v="1"/>
    <s v="No"/>
    <n v="0"/>
    <n v="0"/>
    <x v="1"/>
  </r>
  <r>
    <n v="3361"/>
    <x v="129"/>
    <x v="0"/>
    <d v="2024-07-05T00:00:00"/>
    <x v="1"/>
    <n v="15"/>
    <x v="0"/>
    <x v="0"/>
    <x v="0"/>
    <s v="Yes"/>
    <n v="20"/>
    <n v="15"/>
    <x v="14"/>
  </r>
  <r>
    <n v="3362"/>
    <x v="130"/>
    <x v="2"/>
    <d v="2024-07-06T00:00:00"/>
    <x v="0"/>
    <n v="10"/>
    <x v="1"/>
    <x v="1"/>
    <x v="1"/>
    <s v="Yes"/>
    <n v="20"/>
    <n v="15"/>
    <x v="7"/>
  </r>
  <r>
    <n v="3363"/>
    <x v="131"/>
    <x v="1"/>
    <d v="2024-07-07T00:00:00"/>
    <x v="1"/>
    <n v="5"/>
    <x v="0"/>
    <x v="1"/>
    <x v="1"/>
    <s v="No"/>
    <n v="0"/>
    <n v="1"/>
    <x v="4"/>
  </r>
  <r>
    <n v="3364"/>
    <x v="132"/>
    <x v="0"/>
    <d v="2024-07-08T00:00:00"/>
    <x v="0"/>
    <n v="15"/>
    <x v="2"/>
    <x v="0"/>
    <x v="0"/>
    <s v="Yes"/>
    <n v="20"/>
    <n v="7"/>
    <x v="12"/>
  </r>
  <r>
    <n v="3365"/>
    <x v="133"/>
    <x v="2"/>
    <d v="2024-07-09T00:00:00"/>
    <x v="1"/>
    <n v="10"/>
    <x v="0"/>
    <x v="1"/>
    <x v="1"/>
    <s v="Yes"/>
    <n v="20"/>
    <n v="10"/>
    <x v="2"/>
  </r>
  <r>
    <n v="3366"/>
    <x v="134"/>
    <x v="1"/>
    <d v="2024-07-10T00:00:00"/>
    <x v="0"/>
    <n v="5"/>
    <x v="0"/>
    <x v="1"/>
    <x v="1"/>
    <s v="No"/>
    <n v="0"/>
    <n v="0"/>
    <x v="1"/>
  </r>
  <r>
    <n v="3367"/>
    <x v="135"/>
    <x v="0"/>
    <d v="2024-07-11T00:00:00"/>
    <x v="1"/>
    <n v="15"/>
    <x v="2"/>
    <x v="0"/>
    <x v="0"/>
    <s v="Yes"/>
    <n v="20"/>
    <n v="7"/>
    <x v="12"/>
  </r>
  <r>
    <n v="3368"/>
    <x v="136"/>
    <x v="2"/>
    <d v="2024-07-12T00:00:00"/>
    <x v="0"/>
    <n v="10"/>
    <x v="1"/>
    <x v="1"/>
    <x v="1"/>
    <s v="Yes"/>
    <n v="20"/>
    <n v="10"/>
    <x v="2"/>
  </r>
  <r>
    <n v="3369"/>
    <x v="137"/>
    <x v="1"/>
    <d v="2024-07-13T00:00:00"/>
    <x v="1"/>
    <n v="5"/>
    <x v="2"/>
    <x v="1"/>
    <x v="1"/>
    <s v="No"/>
    <n v="0"/>
    <n v="1"/>
    <x v="4"/>
  </r>
  <r>
    <n v="3370"/>
    <x v="138"/>
    <x v="0"/>
    <d v="2024-07-14T00:00:00"/>
    <x v="0"/>
    <n v="15"/>
    <x v="0"/>
    <x v="0"/>
    <x v="0"/>
    <s v="Yes"/>
    <n v="20"/>
    <n v="15"/>
    <x v="14"/>
  </r>
  <r>
    <n v="3371"/>
    <x v="139"/>
    <x v="2"/>
    <d v="2024-07-15T00:00:00"/>
    <x v="1"/>
    <n v="10"/>
    <x v="0"/>
    <x v="1"/>
    <x v="1"/>
    <s v="Yes"/>
    <n v="20"/>
    <n v="5"/>
    <x v="13"/>
  </r>
  <r>
    <n v="3372"/>
    <x v="140"/>
    <x v="1"/>
    <d v="2024-07-16T00:00:00"/>
    <x v="0"/>
    <n v="5"/>
    <x v="1"/>
    <x v="1"/>
    <x v="1"/>
    <s v="No"/>
    <n v="0"/>
    <n v="0"/>
    <x v="1"/>
  </r>
  <r>
    <n v="3373"/>
    <x v="141"/>
    <x v="0"/>
    <d v="2024-07-17T00:00:00"/>
    <x v="1"/>
    <n v="15"/>
    <x v="2"/>
    <x v="0"/>
    <x v="0"/>
    <s v="Yes"/>
    <n v="20"/>
    <n v="20"/>
    <x v="8"/>
  </r>
  <r>
    <n v="3374"/>
    <x v="142"/>
    <x v="2"/>
    <d v="2024-07-18T00:00:00"/>
    <x v="0"/>
    <n v="10"/>
    <x v="2"/>
    <x v="1"/>
    <x v="1"/>
    <s v="Yes"/>
    <n v="20"/>
    <n v="12"/>
    <x v="10"/>
  </r>
  <r>
    <n v="3375"/>
    <x v="143"/>
    <x v="1"/>
    <d v="2024-07-19T00:00:00"/>
    <x v="1"/>
    <n v="5"/>
    <x v="0"/>
    <x v="1"/>
    <x v="1"/>
    <s v="No"/>
    <n v="0"/>
    <n v="2"/>
    <x v="11"/>
  </r>
  <r>
    <n v="3376"/>
    <x v="144"/>
    <x v="0"/>
    <d v="2024-07-20T00:00:00"/>
    <x v="0"/>
    <n v="15"/>
    <x v="1"/>
    <x v="0"/>
    <x v="0"/>
    <s v="Yes"/>
    <n v="20"/>
    <n v="5"/>
    <x v="0"/>
  </r>
  <r>
    <n v="3377"/>
    <x v="145"/>
    <x v="2"/>
    <d v="2024-07-21T00:00:00"/>
    <x v="1"/>
    <n v="10"/>
    <x v="0"/>
    <x v="1"/>
    <x v="1"/>
    <s v="Yes"/>
    <n v="20"/>
    <n v="10"/>
    <x v="2"/>
  </r>
  <r>
    <n v="3378"/>
    <x v="146"/>
    <x v="1"/>
    <d v="2024-07-22T00:00:00"/>
    <x v="0"/>
    <n v="5"/>
    <x v="2"/>
    <x v="1"/>
    <x v="1"/>
    <s v="No"/>
    <n v="0"/>
    <n v="0"/>
    <x v="1"/>
  </r>
  <r>
    <n v="3379"/>
    <x v="147"/>
    <x v="0"/>
    <d v="2024-07-23T00:00:00"/>
    <x v="1"/>
    <n v="15"/>
    <x v="0"/>
    <x v="0"/>
    <x v="0"/>
    <s v="Yes"/>
    <n v="20"/>
    <n v="3"/>
    <x v="3"/>
  </r>
  <r>
    <n v="3380"/>
    <x v="148"/>
    <x v="2"/>
    <d v="2024-07-24T00:00:00"/>
    <x v="0"/>
    <n v="10"/>
    <x v="1"/>
    <x v="1"/>
    <x v="1"/>
    <s v="Yes"/>
    <n v="20"/>
    <n v="15"/>
    <x v="7"/>
  </r>
  <r>
    <n v="3381"/>
    <x v="149"/>
    <x v="1"/>
    <d v="2024-07-25T00:00:00"/>
    <x v="1"/>
    <n v="5"/>
    <x v="0"/>
    <x v="1"/>
    <x v="1"/>
    <s v="No"/>
    <n v="0"/>
    <n v="1"/>
    <x v="4"/>
  </r>
  <r>
    <n v="3382"/>
    <x v="150"/>
    <x v="0"/>
    <d v="2024-07-26T00:00:00"/>
    <x v="0"/>
    <n v="15"/>
    <x v="2"/>
    <x v="0"/>
    <x v="0"/>
    <s v="Yes"/>
    <n v="20"/>
    <n v="7"/>
    <x v="12"/>
  </r>
  <r>
    <n v="3383"/>
    <x v="151"/>
    <x v="2"/>
    <d v="2024-07-27T00:00:00"/>
    <x v="1"/>
    <n v="10"/>
    <x v="0"/>
    <x v="1"/>
    <x v="1"/>
    <s v="Yes"/>
    <n v="20"/>
    <n v="10"/>
    <x v="2"/>
  </r>
  <r>
    <n v="3384"/>
    <x v="152"/>
    <x v="1"/>
    <d v="2024-07-28T00:00:00"/>
    <x v="0"/>
    <n v="5"/>
    <x v="1"/>
    <x v="1"/>
    <x v="1"/>
    <s v="No"/>
    <n v="0"/>
    <n v="0"/>
    <x v="1"/>
  </r>
  <r>
    <n v="3385"/>
    <x v="153"/>
    <x v="0"/>
    <d v="2024-07-29T00:00:00"/>
    <x v="1"/>
    <n v="15"/>
    <x v="0"/>
    <x v="0"/>
    <x v="0"/>
    <s v="Yes"/>
    <n v="20"/>
    <n v="20"/>
    <x v="8"/>
  </r>
  <r>
    <n v="3386"/>
    <x v="154"/>
    <x v="2"/>
    <d v="2024-07-30T00:00:00"/>
    <x v="0"/>
    <n v="10"/>
    <x v="2"/>
    <x v="1"/>
    <x v="1"/>
    <s v="Yes"/>
    <n v="20"/>
    <n v="15"/>
    <x v="7"/>
  </r>
  <r>
    <n v="3387"/>
    <x v="155"/>
    <x v="1"/>
    <d v="2024-07-31T00:00:00"/>
    <x v="1"/>
    <n v="5"/>
    <x v="0"/>
    <x v="1"/>
    <x v="1"/>
    <s v="No"/>
    <n v="0"/>
    <n v="1"/>
    <x v="4"/>
  </r>
  <r>
    <n v="3388"/>
    <x v="156"/>
    <x v="0"/>
    <d v="2024-08-01T00:00:00"/>
    <x v="0"/>
    <n v="15"/>
    <x v="1"/>
    <x v="0"/>
    <x v="0"/>
    <s v="Yes"/>
    <n v="20"/>
    <n v="3"/>
    <x v="3"/>
  </r>
  <r>
    <n v="3389"/>
    <x v="157"/>
    <x v="2"/>
    <d v="2024-08-02T00:00:00"/>
    <x v="1"/>
    <n v="10"/>
    <x v="0"/>
    <x v="1"/>
    <x v="1"/>
    <s v="Yes"/>
    <n v="20"/>
    <n v="10"/>
    <x v="2"/>
  </r>
  <r>
    <n v="3390"/>
    <x v="158"/>
    <x v="1"/>
    <d v="2024-08-03T00:00:00"/>
    <x v="0"/>
    <n v="5"/>
    <x v="2"/>
    <x v="1"/>
    <x v="1"/>
    <s v="No"/>
    <n v="0"/>
    <n v="0"/>
    <x v="1"/>
  </r>
  <r>
    <n v="3391"/>
    <x v="58"/>
    <x v="0"/>
    <d v="2024-08-04T00:00:00"/>
    <x v="1"/>
    <n v="15"/>
    <x v="0"/>
    <x v="0"/>
    <x v="0"/>
    <s v="Yes"/>
    <n v="20"/>
    <n v="15"/>
    <x v="14"/>
  </r>
  <r>
    <n v="3392"/>
    <x v="159"/>
    <x v="2"/>
    <d v="2024-08-05T00:00:00"/>
    <x v="0"/>
    <n v="10"/>
    <x v="1"/>
    <x v="1"/>
    <x v="1"/>
    <s v="Yes"/>
    <n v="20"/>
    <n v="15"/>
    <x v="7"/>
  </r>
  <r>
    <n v="3393"/>
    <x v="160"/>
    <x v="1"/>
    <d v="2024-08-06T00:00:00"/>
    <x v="1"/>
    <n v="5"/>
    <x v="0"/>
    <x v="1"/>
    <x v="1"/>
    <s v="No"/>
    <n v="0"/>
    <n v="1"/>
    <x v="4"/>
  </r>
  <r>
    <n v="3394"/>
    <x v="161"/>
    <x v="0"/>
    <d v="2024-08-07T00:00:00"/>
    <x v="0"/>
    <n v="15"/>
    <x v="2"/>
    <x v="0"/>
    <x v="0"/>
    <s v="Yes"/>
    <n v="20"/>
    <n v="7"/>
    <x v="12"/>
  </r>
  <r>
    <n v="3395"/>
    <x v="162"/>
    <x v="2"/>
    <d v="2024-08-08T00:00:00"/>
    <x v="1"/>
    <n v="10"/>
    <x v="0"/>
    <x v="1"/>
    <x v="1"/>
    <s v="Yes"/>
    <n v="20"/>
    <n v="10"/>
    <x v="2"/>
  </r>
  <r>
    <n v="3396"/>
    <x v="163"/>
    <x v="1"/>
    <d v="2024-08-09T00:00:00"/>
    <x v="0"/>
    <n v="5"/>
    <x v="1"/>
    <x v="1"/>
    <x v="1"/>
    <s v="No"/>
    <n v="0"/>
    <n v="0"/>
    <x v="1"/>
  </r>
  <r>
    <n v="3397"/>
    <x v="90"/>
    <x v="0"/>
    <d v="2024-08-10T00:00:00"/>
    <x v="1"/>
    <n v="15"/>
    <x v="0"/>
    <x v="0"/>
    <x v="0"/>
    <s v="Yes"/>
    <n v="20"/>
    <n v="20"/>
    <x v="8"/>
  </r>
  <r>
    <n v="3398"/>
    <x v="164"/>
    <x v="2"/>
    <d v="2024-08-11T00:00:00"/>
    <x v="0"/>
    <n v="10"/>
    <x v="2"/>
    <x v="1"/>
    <x v="1"/>
    <s v="Yes"/>
    <n v="20"/>
    <n v="15"/>
    <x v="7"/>
  </r>
  <r>
    <n v="3399"/>
    <x v="165"/>
    <x v="1"/>
    <d v="2024-08-12T00:00:00"/>
    <x v="1"/>
    <n v="5"/>
    <x v="0"/>
    <x v="1"/>
    <x v="1"/>
    <s v="No"/>
    <n v="0"/>
    <n v="1"/>
    <x v="4"/>
  </r>
  <r>
    <n v="3400"/>
    <x v="166"/>
    <x v="0"/>
    <d v="2024-08-13T00:00:00"/>
    <x v="0"/>
    <n v="15"/>
    <x v="1"/>
    <x v="0"/>
    <x v="0"/>
    <s v="Yes"/>
    <n v="20"/>
    <n v="5"/>
    <x v="0"/>
  </r>
  <r>
    <n v="3401"/>
    <x v="167"/>
    <x v="2"/>
    <d v="2024-08-14T00:00:00"/>
    <x v="1"/>
    <n v="10"/>
    <x v="0"/>
    <x v="1"/>
    <x v="1"/>
    <s v="Yes"/>
    <n v="20"/>
    <n v="10"/>
    <x v="2"/>
  </r>
  <r>
    <n v="3402"/>
    <x v="168"/>
    <x v="1"/>
    <d v="2024-08-15T00:00:00"/>
    <x v="0"/>
    <n v="5"/>
    <x v="2"/>
    <x v="1"/>
    <x v="1"/>
    <s v="No"/>
    <n v="0"/>
    <n v="0"/>
    <x v="1"/>
  </r>
  <r>
    <n v="3403"/>
    <x v="169"/>
    <x v="0"/>
    <d v="2024-08-16T00:00:00"/>
    <x v="1"/>
    <n v="15"/>
    <x v="0"/>
    <x v="0"/>
    <x v="0"/>
    <s v="Yes"/>
    <n v="20"/>
    <n v="3"/>
    <x v="3"/>
  </r>
  <r>
    <n v="3404"/>
    <x v="170"/>
    <x v="2"/>
    <d v="2024-08-17T00:00:00"/>
    <x v="0"/>
    <n v="10"/>
    <x v="1"/>
    <x v="1"/>
    <x v="1"/>
    <s v="Yes"/>
    <n v="20"/>
    <n v="15"/>
    <x v="7"/>
  </r>
  <r>
    <n v="3405"/>
    <x v="171"/>
    <x v="1"/>
    <d v="2024-08-18T00:00:00"/>
    <x v="1"/>
    <n v="5"/>
    <x v="0"/>
    <x v="1"/>
    <x v="1"/>
    <s v="No"/>
    <n v="0"/>
    <n v="1"/>
    <x v="4"/>
  </r>
  <r>
    <n v="3406"/>
    <x v="172"/>
    <x v="1"/>
    <d v="2024-08-19T00:00:00"/>
    <x v="0"/>
    <n v="5"/>
    <x v="0"/>
    <x v="1"/>
    <x v="1"/>
    <s v="No"/>
    <n v="0"/>
    <n v="0"/>
    <x v="1"/>
  </r>
  <r>
    <n v="3407"/>
    <x v="173"/>
    <x v="0"/>
    <d v="2024-08-20T00:00:00"/>
    <x v="1"/>
    <n v="15"/>
    <x v="2"/>
    <x v="0"/>
    <x v="0"/>
    <s v="Yes"/>
    <n v="20"/>
    <n v="7"/>
    <x v="12"/>
  </r>
  <r>
    <n v="3408"/>
    <x v="174"/>
    <x v="2"/>
    <d v="2024-08-21T00:00:00"/>
    <x v="0"/>
    <n v="10"/>
    <x v="1"/>
    <x v="1"/>
    <x v="1"/>
    <s v="Yes"/>
    <n v="20"/>
    <n v="10"/>
    <x v="2"/>
  </r>
  <r>
    <n v="3409"/>
    <x v="175"/>
    <x v="1"/>
    <d v="2024-08-22T00:00:00"/>
    <x v="1"/>
    <n v="5"/>
    <x v="2"/>
    <x v="1"/>
    <x v="1"/>
    <s v="No"/>
    <n v="0"/>
    <n v="1"/>
    <x v="4"/>
  </r>
  <r>
    <n v="3410"/>
    <x v="176"/>
    <x v="0"/>
    <d v="2024-08-23T00:00:00"/>
    <x v="0"/>
    <n v="15"/>
    <x v="0"/>
    <x v="0"/>
    <x v="0"/>
    <s v="Yes"/>
    <n v="20"/>
    <n v="15"/>
    <x v="14"/>
  </r>
  <r>
    <n v="3411"/>
    <x v="177"/>
    <x v="2"/>
    <d v="2024-08-24T00:00:00"/>
    <x v="1"/>
    <n v="10"/>
    <x v="0"/>
    <x v="1"/>
    <x v="1"/>
    <s v="Yes"/>
    <n v="20"/>
    <n v="5"/>
    <x v="13"/>
  </r>
  <r>
    <n v="3412"/>
    <x v="178"/>
    <x v="1"/>
    <d v="2024-08-25T00:00:00"/>
    <x v="0"/>
    <n v="5"/>
    <x v="1"/>
    <x v="1"/>
    <x v="1"/>
    <s v="No"/>
    <n v="0"/>
    <n v="0"/>
    <x v="1"/>
  </r>
  <r>
    <n v="3413"/>
    <x v="179"/>
    <x v="0"/>
    <d v="2024-08-26T00:00:00"/>
    <x v="1"/>
    <n v="15"/>
    <x v="2"/>
    <x v="0"/>
    <x v="0"/>
    <s v="Yes"/>
    <n v="20"/>
    <n v="20"/>
    <x v="8"/>
  </r>
  <r>
    <n v="3414"/>
    <x v="180"/>
    <x v="2"/>
    <d v="2024-08-27T00:00:00"/>
    <x v="0"/>
    <n v="10"/>
    <x v="2"/>
    <x v="1"/>
    <x v="1"/>
    <s v="Yes"/>
    <n v="20"/>
    <n v="12"/>
    <x v="10"/>
  </r>
  <r>
    <n v="3415"/>
    <x v="181"/>
    <x v="1"/>
    <d v="2024-08-28T00:00:00"/>
    <x v="1"/>
    <n v="5"/>
    <x v="0"/>
    <x v="1"/>
    <x v="1"/>
    <s v="No"/>
    <n v="0"/>
    <n v="2"/>
    <x v="11"/>
  </r>
  <r>
    <n v="3416"/>
    <x v="182"/>
    <x v="0"/>
    <d v="2024-08-29T00:00:00"/>
    <x v="0"/>
    <n v="15"/>
    <x v="1"/>
    <x v="0"/>
    <x v="0"/>
    <s v="Yes"/>
    <n v="20"/>
    <n v="5"/>
    <x v="0"/>
  </r>
  <r>
    <n v="3417"/>
    <x v="183"/>
    <x v="2"/>
    <d v="2024-08-30T00:00:00"/>
    <x v="1"/>
    <n v="10"/>
    <x v="0"/>
    <x v="1"/>
    <x v="1"/>
    <s v="Yes"/>
    <n v="20"/>
    <n v="10"/>
    <x v="2"/>
  </r>
  <r>
    <n v="3418"/>
    <x v="184"/>
    <x v="1"/>
    <d v="2024-08-31T00:00:00"/>
    <x v="0"/>
    <n v="5"/>
    <x v="2"/>
    <x v="1"/>
    <x v="1"/>
    <s v="No"/>
    <n v="0"/>
    <n v="0"/>
    <x v="1"/>
  </r>
  <r>
    <n v="3419"/>
    <x v="185"/>
    <x v="0"/>
    <d v="2024-09-01T00:00:00"/>
    <x v="1"/>
    <n v="15"/>
    <x v="0"/>
    <x v="0"/>
    <x v="0"/>
    <s v="Yes"/>
    <n v="20"/>
    <n v="3"/>
    <x v="3"/>
  </r>
  <r>
    <n v="3420"/>
    <x v="186"/>
    <x v="2"/>
    <d v="2024-09-02T00:00:00"/>
    <x v="0"/>
    <n v="10"/>
    <x v="1"/>
    <x v="1"/>
    <x v="1"/>
    <s v="Yes"/>
    <n v="20"/>
    <n v="15"/>
    <x v="7"/>
  </r>
  <r>
    <n v="3421"/>
    <x v="15"/>
    <x v="1"/>
    <d v="2024-09-03T00:00:00"/>
    <x v="1"/>
    <n v="5"/>
    <x v="0"/>
    <x v="1"/>
    <x v="1"/>
    <s v="No"/>
    <n v="0"/>
    <n v="1"/>
    <x v="4"/>
  </r>
  <r>
    <n v="3422"/>
    <x v="187"/>
    <x v="0"/>
    <d v="2024-09-04T00:00:00"/>
    <x v="0"/>
    <n v="15"/>
    <x v="2"/>
    <x v="0"/>
    <x v="0"/>
    <s v="Yes"/>
    <n v="20"/>
    <n v="7"/>
    <x v="12"/>
  </r>
  <r>
    <n v="3423"/>
    <x v="188"/>
    <x v="2"/>
    <d v="2024-09-05T00:00:00"/>
    <x v="1"/>
    <n v="10"/>
    <x v="0"/>
    <x v="1"/>
    <x v="1"/>
    <s v="Yes"/>
    <n v="20"/>
    <n v="10"/>
    <x v="2"/>
  </r>
  <r>
    <n v="3424"/>
    <x v="14"/>
    <x v="1"/>
    <d v="2024-09-06T00:00:00"/>
    <x v="0"/>
    <n v="5"/>
    <x v="1"/>
    <x v="1"/>
    <x v="1"/>
    <s v="No"/>
    <n v="0"/>
    <n v="0"/>
    <x v="1"/>
  </r>
  <r>
    <n v="3425"/>
    <x v="189"/>
    <x v="0"/>
    <d v="2024-09-07T00:00:00"/>
    <x v="1"/>
    <n v="15"/>
    <x v="0"/>
    <x v="0"/>
    <x v="0"/>
    <s v="Yes"/>
    <n v="20"/>
    <n v="20"/>
    <x v="8"/>
  </r>
  <r>
    <n v="3426"/>
    <x v="167"/>
    <x v="2"/>
    <d v="2024-09-08T00:00:00"/>
    <x v="0"/>
    <n v="10"/>
    <x v="2"/>
    <x v="1"/>
    <x v="1"/>
    <s v="Yes"/>
    <n v="20"/>
    <n v="15"/>
    <x v="7"/>
  </r>
  <r>
    <n v="3427"/>
    <x v="190"/>
    <x v="1"/>
    <d v="2024-09-09T00:00:00"/>
    <x v="1"/>
    <n v="5"/>
    <x v="0"/>
    <x v="1"/>
    <x v="1"/>
    <s v="No"/>
    <n v="0"/>
    <n v="1"/>
    <x v="4"/>
  </r>
  <r>
    <n v="3428"/>
    <x v="191"/>
    <x v="0"/>
    <d v="2024-09-10T00:00:00"/>
    <x v="0"/>
    <n v="15"/>
    <x v="1"/>
    <x v="0"/>
    <x v="0"/>
    <s v="Yes"/>
    <n v="20"/>
    <n v="3"/>
    <x v="3"/>
  </r>
  <r>
    <n v="3429"/>
    <x v="192"/>
    <x v="2"/>
    <d v="2024-09-11T00:00:00"/>
    <x v="1"/>
    <n v="10"/>
    <x v="0"/>
    <x v="1"/>
    <x v="1"/>
    <s v="Yes"/>
    <n v="20"/>
    <n v="10"/>
    <x v="2"/>
  </r>
  <r>
    <n v="3430"/>
    <x v="193"/>
    <x v="1"/>
    <d v="2024-09-12T00:00:00"/>
    <x v="0"/>
    <n v="5"/>
    <x v="2"/>
    <x v="1"/>
    <x v="1"/>
    <s v="No"/>
    <n v="0"/>
    <n v="0"/>
    <x v="1"/>
  </r>
  <r>
    <n v="3431"/>
    <x v="194"/>
    <x v="0"/>
    <d v="2024-09-13T00:00:00"/>
    <x v="1"/>
    <n v="15"/>
    <x v="0"/>
    <x v="0"/>
    <x v="0"/>
    <s v="Yes"/>
    <n v="20"/>
    <n v="15"/>
    <x v="14"/>
  </r>
  <r>
    <n v="3432"/>
    <x v="195"/>
    <x v="2"/>
    <d v="2024-09-14T00:00:00"/>
    <x v="0"/>
    <n v="10"/>
    <x v="1"/>
    <x v="1"/>
    <x v="1"/>
    <s v="Yes"/>
    <n v="20"/>
    <n v="15"/>
    <x v="7"/>
  </r>
  <r>
    <n v="3433"/>
    <x v="196"/>
    <x v="1"/>
    <d v="2024-09-15T00:00:00"/>
    <x v="1"/>
    <n v="5"/>
    <x v="0"/>
    <x v="1"/>
    <x v="1"/>
    <s v="No"/>
    <n v="0"/>
    <n v="1"/>
    <x v="4"/>
  </r>
  <r>
    <n v="3434"/>
    <x v="197"/>
    <x v="0"/>
    <d v="2024-09-16T00:00:00"/>
    <x v="0"/>
    <n v="15"/>
    <x v="2"/>
    <x v="0"/>
    <x v="0"/>
    <s v="Yes"/>
    <n v="20"/>
    <n v="7"/>
    <x v="12"/>
  </r>
  <r>
    <n v="3435"/>
    <x v="198"/>
    <x v="2"/>
    <d v="2024-09-17T00:00:00"/>
    <x v="1"/>
    <n v="10"/>
    <x v="0"/>
    <x v="1"/>
    <x v="1"/>
    <s v="Yes"/>
    <n v="20"/>
    <n v="10"/>
    <x v="2"/>
  </r>
  <r>
    <n v="3436"/>
    <x v="199"/>
    <x v="1"/>
    <d v="2024-09-18T00:00:00"/>
    <x v="0"/>
    <n v="5"/>
    <x v="0"/>
    <x v="1"/>
    <x v="1"/>
    <s v="No"/>
    <n v="0"/>
    <n v="0"/>
    <x v="1"/>
  </r>
  <r>
    <n v="3437"/>
    <x v="200"/>
    <x v="0"/>
    <d v="2024-09-19T00:00:00"/>
    <x v="1"/>
    <n v="15"/>
    <x v="2"/>
    <x v="0"/>
    <x v="0"/>
    <s v="Yes"/>
    <n v="20"/>
    <n v="7"/>
    <x v="12"/>
  </r>
  <r>
    <n v="3438"/>
    <x v="201"/>
    <x v="2"/>
    <d v="2024-09-20T00:00:00"/>
    <x v="0"/>
    <n v="10"/>
    <x v="1"/>
    <x v="1"/>
    <x v="1"/>
    <s v="Yes"/>
    <n v="20"/>
    <n v="10"/>
    <x v="2"/>
  </r>
  <r>
    <n v="3439"/>
    <x v="202"/>
    <x v="1"/>
    <d v="2024-09-21T00:00:00"/>
    <x v="1"/>
    <n v="5"/>
    <x v="2"/>
    <x v="1"/>
    <x v="1"/>
    <s v="No"/>
    <n v="0"/>
    <n v="1"/>
    <x v="4"/>
  </r>
  <r>
    <n v="3440"/>
    <x v="203"/>
    <x v="0"/>
    <d v="2024-09-22T00:00:00"/>
    <x v="0"/>
    <n v="15"/>
    <x v="0"/>
    <x v="0"/>
    <x v="0"/>
    <s v="Yes"/>
    <n v="20"/>
    <n v="15"/>
    <x v="14"/>
  </r>
  <r>
    <n v="3441"/>
    <x v="204"/>
    <x v="2"/>
    <d v="2024-09-23T00:00:00"/>
    <x v="1"/>
    <n v="10"/>
    <x v="0"/>
    <x v="1"/>
    <x v="1"/>
    <s v="Yes"/>
    <n v="20"/>
    <n v="5"/>
    <x v="13"/>
  </r>
  <r>
    <n v="3442"/>
    <x v="205"/>
    <x v="1"/>
    <d v="2024-09-24T00:00:00"/>
    <x v="0"/>
    <n v="5"/>
    <x v="1"/>
    <x v="1"/>
    <x v="1"/>
    <s v="No"/>
    <n v="0"/>
    <n v="0"/>
    <x v="1"/>
  </r>
  <r>
    <n v="3443"/>
    <x v="206"/>
    <x v="0"/>
    <d v="2024-09-25T00:00:00"/>
    <x v="1"/>
    <n v="15"/>
    <x v="2"/>
    <x v="0"/>
    <x v="0"/>
    <s v="Yes"/>
    <n v="20"/>
    <n v="20"/>
    <x v="8"/>
  </r>
  <r>
    <n v="3444"/>
    <x v="207"/>
    <x v="2"/>
    <d v="2024-09-26T00:00:00"/>
    <x v="0"/>
    <n v="10"/>
    <x v="2"/>
    <x v="1"/>
    <x v="1"/>
    <s v="Yes"/>
    <n v="20"/>
    <n v="12"/>
    <x v="10"/>
  </r>
  <r>
    <n v="3445"/>
    <x v="37"/>
    <x v="1"/>
    <d v="2024-09-27T00:00:00"/>
    <x v="1"/>
    <n v="5"/>
    <x v="0"/>
    <x v="1"/>
    <x v="1"/>
    <s v="No"/>
    <n v="0"/>
    <n v="2"/>
    <x v="11"/>
  </r>
  <r>
    <n v="3446"/>
    <x v="208"/>
    <x v="0"/>
    <d v="2024-09-28T00:00:00"/>
    <x v="0"/>
    <n v="15"/>
    <x v="1"/>
    <x v="0"/>
    <x v="0"/>
    <s v="Yes"/>
    <n v="20"/>
    <n v="5"/>
    <x v="0"/>
  </r>
  <r>
    <n v="3447"/>
    <x v="209"/>
    <x v="2"/>
    <d v="2024-09-29T00:00:00"/>
    <x v="1"/>
    <n v="10"/>
    <x v="0"/>
    <x v="1"/>
    <x v="1"/>
    <s v="Yes"/>
    <n v="20"/>
    <n v="10"/>
    <x v="2"/>
  </r>
  <r>
    <n v="3448"/>
    <x v="210"/>
    <x v="1"/>
    <d v="2024-09-30T00:00:00"/>
    <x v="0"/>
    <n v="5"/>
    <x v="2"/>
    <x v="1"/>
    <x v="1"/>
    <s v="No"/>
    <n v="0"/>
    <n v="0"/>
    <x v="1"/>
  </r>
  <r>
    <n v="3449"/>
    <x v="211"/>
    <x v="0"/>
    <d v="2024-10-01T00:00:00"/>
    <x v="1"/>
    <n v="15"/>
    <x v="0"/>
    <x v="0"/>
    <x v="0"/>
    <s v="Yes"/>
    <n v="20"/>
    <n v="3"/>
    <x v="3"/>
  </r>
  <r>
    <n v="3450"/>
    <x v="212"/>
    <x v="2"/>
    <d v="2024-10-02T00:00:00"/>
    <x v="0"/>
    <n v="10"/>
    <x v="1"/>
    <x v="1"/>
    <x v="1"/>
    <s v="Yes"/>
    <n v="20"/>
    <n v="15"/>
    <x v="7"/>
  </r>
  <r>
    <n v="3451"/>
    <x v="213"/>
    <x v="1"/>
    <d v="2024-10-03T00:00:00"/>
    <x v="1"/>
    <n v="5"/>
    <x v="0"/>
    <x v="1"/>
    <x v="1"/>
    <s v="No"/>
    <n v="0"/>
    <n v="1"/>
    <x v="4"/>
  </r>
  <r>
    <n v="3452"/>
    <x v="191"/>
    <x v="0"/>
    <d v="2024-10-04T00:00:00"/>
    <x v="0"/>
    <n v="15"/>
    <x v="2"/>
    <x v="0"/>
    <x v="0"/>
    <s v="Yes"/>
    <n v="20"/>
    <n v="7"/>
    <x v="12"/>
  </r>
  <r>
    <n v="3453"/>
    <x v="45"/>
    <x v="2"/>
    <d v="2024-10-05T00:00:00"/>
    <x v="1"/>
    <n v="10"/>
    <x v="0"/>
    <x v="1"/>
    <x v="1"/>
    <s v="Yes"/>
    <n v="20"/>
    <n v="10"/>
    <x v="2"/>
  </r>
  <r>
    <n v="3454"/>
    <x v="214"/>
    <x v="1"/>
    <d v="2024-10-06T00:00:00"/>
    <x v="0"/>
    <n v="5"/>
    <x v="1"/>
    <x v="1"/>
    <x v="1"/>
    <s v="No"/>
    <n v="0"/>
    <n v="0"/>
    <x v="1"/>
  </r>
  <r>
    <n v="3455"/>
    <x v="215"/>
    <x v="0"/>
    <d v="2024-10-07T00:00:00"/>
    <x v="1"/>
    <n v="15"/>
    <x v="0"/>
    <x v="0"/>
    <x v="0"/>
    <s v="Yes"/>
    <n v="20"/>
    <n v="20"/>
    <x v="8"/>
  </r>
  <r>
    <n v="3456"/>
    <x v="216"/>
    <x v="2"/>
    <d v="2024-10-08T00:00:00"/>
    <x v="0"/>
    <n v="10"/>
    <x v="2"/>
    <x v="1"/>
    <x v="1"/>
    <s v="Yes"/>
    <n v="20"/>
    <n v="15"/>
    <x v="7"/>
  </r>
  <r>
    <n v="3457"/>
    <x v="217"/>
    <x v="1"/>
    <d v="2024-10-09T00:00:00"/>
    <x v="1"/>
    <n v="5"/>
    <x v="0"/>
    <x v="1"/>
    <x v="1"/>
    <s v="No"/>
    <n v="0"/>
    <n v="1"/>
    <x v="4"/>
  </r>
  <r>
    <n v="3458"/>
    <x v="218"/>
    <x v="0"/>
    <d v="2024-10-10T00:00:00"/>
    <x v="0"/>
    <n v="15"/>
    <x v="1"/>
    <x v="0"/>
    <x v="0"/>
    <s v="Yes"/>
    <n v="20"/>
    <n v="3"/>
    <x v="3"/>
  </r>
  <r>
    <n v="3459"/>
    <x v="219"/>
    <x v="2"/>
    <d v="2024-10-11T00:00:00"/>
    <x v="1"/>
    <n v="10"/>
    <x v="0"/>
    <x v="1"/>
    <x v="1"/>
    <s v="Yes"/>
    <n v="20"/>
    <n v="10"/>
    <x v="2"/>
  </r>
  <r>
    <n v="3460"/>
    <x v="127"/>
    <x v="1"/>
    <d v="2024-10-12T00:00:00"/>
    <x v="0"/>
    <n v="5"/>
    <x v="2"/>
    <x v="1"/>
    <x v="1"/>
    <s v="No"/>
    <n v="0"/>
    <n v="0"/>
    <x v="1"/>
  </r>
  <r>
    <n v="3461"/>
    <x v="220"/>
    <x v="0"/>
    <d v="2024-10-13T00:00:00"/>
    <x v="1"/>
    <n v="15"/>
    <x v="0"/>
    <x v="0"/>
    <x v="0"/>
    <s v="Yes"/>
    <n v="20"/>
    <n v="15"/>
    <x v="14"/>
  </r>
  <r>
    <n v="3462"/>
    <x v="221"/>
    <x v="2"/>
    <d v="2024-10-14T00:00:00"/>
    <x v="0"/>
    <n v="10"/>
    <x v="1"/>
    <x v="1"/>
    <x v="1"/>
    <s v="Yes"/>
    <n v="20"/>
    <n v="15"/>
    <x v="7"/>
  </r>
  <r>
    <n v="3463"/>
    <x v="222"/>
    <x v="1"/>
    <d v="2024-10-15T00:00:00"/>
    <x v="1"/>
    <n v="5"/>
    <x v="0"/>
    <x v="1"/>
    <x v="1"/>
    <s v="No"/>
    <n v="0"/>
    <n v="1"/>
    <x v="4"/>
  </r>
  <r>
    <n v="3464"/>
    <x v="223"/>
    <x v="0"/>
    <d v="2024-10-16T00:00:00"/>
    <x v="0"/>
    <n v="15"/>
    <x v="2"/>
    <x v="0"/>
    <x v="0"/>
    <s v="Yes"/>
    <n v="20"/>
    <n v="7"/>
    <x v="12"/>
  </r>
  <r>
    <n v="3465"/>
    <x v="224"/>
    <x v="2"/>
    <d v="2024-10-17T00:00:00"/>
    <x v="1"/>
    <n v="10"/>
    <x v="0"/>
    <x v="1"/>
    <x v="1"/>
    <s v="Yes"/>
    <n v="20"/>
    <n v="10"/>
    <x v="2"/>
  </r>
  <r>
    <n v="3466"/>
    <x v="225"/>
    <x v="1"/>
    <d v="2024-10-18T00:00:00"/>
    <x v="0"/>
    <n v="5"/>
    <x v="1"/>
    <x v="1"/>
    <x v="1"/>
    <s v="No"/>
    <n v="0"/>
    <n v="0"/>
    <x v="1"/>
  </r>
  <r>
    <n v="3467"/>
    <x v="226"/>
    <x v="0"/>
    <d v="2024-10-19T00:00:00"/>
    <x v="1"/>
    <n v="15"/>
    <x v="0"/>
    <x v="0"/>
    <x v="0"/>
    <s v="Yes"/>
    <n v="20"/>
    <n v="15"/>
    <x v="14"/>
  </r>
  <r>
    <n v="3468"/>
    <x v="227"/>
    <x v="2"/>
    <d v="2024-10-20T00:00:00"/>
    <x v="0"/>
    <n v="10"/>
    <x v="2"/>
    <x v="1"/>
    <x v="1"/>
    <s v="Yes"/>
    <n v="20"/>
    <n v="12"/>
    <x v="10"/>
  </r>
  <r>
    <n v="3469"/>
    <x v="228"/>
    <x v="1"/>
    <d v="2024-10-21T00:00:00"/>
    <x v="1"/>
    <n v="5"/>
    <x v="0"/>
    <x v="1"/>
    <x v="1"/>
    <s v="No"/>
    <n v="0"/>
    <n v="2"/>
    <x v="11"/>
  </r>
  <r>
    <n v="3470"/>
    <x v="229"/>
    <x v="0"/>
    <d v="2024-10-22T00:00:00"/>
    <x v="0"/>
    <n v="15"/>
    <x v="1"/>
    <x v="0"/>
    <x v="0"/>
    <s v="Yes"/>
    <n v="20"/>
    <n v="5"/>
    <x v="0"/>
  </r>
  <r>
    <n v="3471"/>
    <x v="230"/>
    <x v="2"/>
    <d v="2024-10-23T00:00:00"/>
    <x v="1"/>
    <n v="10"/>
    <x v="0"/>
    <x v="1"/>
    <x v="1"/>
    <s v="Yes"/>
    <n v="20"/>
    <n v="10"/>
    <x v="2"/>
  </r>
  <r>
    <n v="3472"/>
    <x v="231"/>
    <x v="1"/>
    <d v="2024-10-24T00:00:00"/>
    <x v="0"/>
    <n v="5"/>
    <x v="2"/>
    <x v="1"/>
    <x v="1"/>
    <s v="No"/>
    <n v="0"/>
    <n v="0"/>
    <x v="1"/>
  </r>
  <r>
    <n v="3473"/>
    <x v="140"/>
    <x v="0"/>
    <d v="2024-10-25T00:00:00"/>
    <x v="1"/>
    <n v="15"/>
    <x v="0"/>
    <x v="0"/>
    <x v="0"/>
    <s v="Yes"/>
    <n v="20"/>
    <n v="3"/>
    <x v="3"/>
  </r>
  <r>
    <n v="3474"/>
    <x v="232"/>
    <x v="2"/>
    <d v="2024-10-26T00:00:00"/>
    <x v="0"/>
    <n v="10"/>
    <x v="1"/>
    <x v="1"/>
    <x v="1"/>
    <s v="Yes"/>
    <n v="20"/>
    <n v="15"/>
    <x v="7"/>
  </r>
  <r>
    <n v="3475"/>
    <x v="233"/>
    <x v="1"/>
    <d v="2024-10-27T00:00:00"/>
    <x v="1"/>
    <n v="5"/>
    <x v="0"/>
    <x v="1"/>
    <x v="1"/>
    <s v="No"/>
    <n v="0"/>
    <n v="1"/>
    <x v="4"/>
  </r>
  <r>
    <n v="3476"/>
    <x v="234"/>
    <x v="0"/>
    <d v="2024-10-28T00:00:00"/>
    <x v="0"/>
    <n v="15"/>
    <x v="2"/>
    <x v="0"/>
    <x v="0"/>
    <s v="Yes"/>
    <n v="20"/>
    <n v="7"/>
    <x v="12"/>
  </r>
  <r>
    <n v="3477"/>
    <x v="235"/>
    <x v="2"/>
    <d v="2024-10-29T00:00:00"/>
    <x v="1"/>
    <n v="10"/>
    <x v="0"/>
    <x v="1"/>
    <x v="1"/>
    <s v="Yes"/>
    <n v="20"/>
    <n v="10"/>
    <x v="2"/>
  </r>
  <r>
    <n v="3478"/>
    <x v="236"/>
    <x v="1"/>
    <d v="2024-10-30T00:00:00"/>
    <x v="0"/>
    <n v="5"/>
    <x v="1"/>
    <x v="1"/>
    <x v="1"/>
    <s v="No"/>
    <n v="0"/>
    <n v="0"/>
    <x v="1"/>
  </r>
  <r>
    <n v="3479"/>
    <x v="237"/>
    <x v="0"/>
    <d v="2024-10-31T00:00:00"/>
    <x v="1"/>
    <n v="15"/>
    <x v="0"/>
    <x v="0"/>
    <x v="0"/>
    <s v="Yes"/>
    <n v="20"/>
    <n v="20"/>
    <x v="8"/>
  </r>
  <r>
    <n v="3480"/>
    <x v="238"/>
    <x v="2"/>
    <d v="2024-11-01T00:00:00"/>
    <x v="0"/>
    <n v="10"/>
    <x v="2"/>
    <x v="1"/>
    <x v="1"/>
    <s v="Yes"/>
    <n v="20"/>
    <n v="15"/>
    <x v="7"/>
  </r>
  <r>
    <n v="3481"/>
    <x v="239"/>
    <x v="1"/>
    <d v="2024-11-02T00:00:00"/>
    <x v="1"/>
    <n v="5"/>
    <x v="0"/>
    <x v="1"/>
    <x v="1"/>
    <s v="No"/>
    <n v="0"/>
    <n v="1"/>
    <x v="4"/>
  </r>
  <r>
    <n v="3482"/>
    <x v="240"/>
    <x v="0"/>
    <d v="2024-11-03T00:00:00"/>
    <x v="0"/>
    <n v="15"/>
    <x v="1"/>
    <x v="0"/>
    <x v="0"/>
    <s v="Yes"/>
    <n v="20"/>
    <n v="3"/>
    <x v="3"/>
  </r>
  <r>
    <n v="3483"/>
    <x v="241"/>
    <x v="2"/>
    <d v="2024-11-04T00:00:00"/>
    <x v="1"/>
    <n v="10"/>
    <x v="0"/>
    <x v="1"/>
    <x v="1"/>
    <s v="Yes"/>
    <n v="20"/>
    <n v="10"/>
    <x v="2"/>
  </r>
  <r>
    <n v="3484"/>
    <x v="242"/>
    <x v="1"/>
    <d v="2024-11-05T00:00:00"/>
    <x v="0"/>
    <n v="5"/>
    <x v="2"/>
    <x v="1"/>
    <x v="1"/>
    <s v="No"/>
    <n v="0"/>
    <n v="0"/>
    <x v="1"/>
  </r>
  <r>
    <n v="3485"/>
    <x v="243"/>
    <x v="0"/>
    <d v="2024-11-06T00:00:00"/>
    <x v="1"/>
    <n v="15"/>
    <x v="0"/>
    <x v="0"/>
    <x v="0"/>
    <s v="Yes"/>
    <n v="20"/>
    <n v="15"/>
    <x v="14"/>
  </r>
  <r>
    <n v="3486"/>
    <x v="244"/>
    <x v="1"/>
    <d v="2024-11-07T00:00:00"/>
    <x v="0"/>
    <n v="5"/>
    <x v="0"/>
    <x v="1"/>
    <x v="1"/>
    <s v="No"/>
    <n v="0"/>
    <n v="0"/>
    <x v="1"/>
  </r>
  <r>
    <n v="3487"/>
    <x v="245"/>
    <x v="0"/>
    <d v="2024-11-08T00:00:00"/>
    <x v="1"/>
    <n v="15"/>
    <x v="2"/>
    <x v="0"/>
    <x v="0"/>
    <s v="Yes"/>
    <n v="20"/>
    <n v="7"/>
    <x v="12"/>
  </r>
  <r>
    <n v="3488"/>
    <x v="246"/>
    <x v="2"/>
    <d v="2024-11-09T00:00:00"/>
    <x v="0"/>
    <n v="10"/>
    <x v="1"/>
    <x v="1"/>
    <x v="1"/>
    <s v="Yes"/>
    <n v="20"/>
    <n v="10"/>
    <x v="2"/>
  </r>
  <r>
    <n v="3489"/>
    <x v="247"/>
    <x v="1"/>
    <d v="2024-11-10T00:00:00"/>
    <x v="1"/>
    <n v="5"/>
    <x v="2"/>
    <x v="1"/>
    <x v="1"/>
    <s v="No"/>
    <n v="0"/>
    <n v="1"/>
    <x v="4"/>
  </r>
  <r>
    <n v="3490"/>
    <x v="248"/>
    <x v="0"/>
    <d v="2024-11-11T00:00:00"/>
    <x v="0"/>
    <n v="15"/>
    <x v="0"/>
    <x v="0"/>
    <x v="0"/>
    <s v="Yes"/>
    <n v="20"/>
    <n v="15"/>
    <x v="14"/>
  </r>
  <r>
    <n v="3491"/>
    <x v="249"/>
    <x v="2"/>
    <d v="2024-11-12T00:00:00"/>
    <x v="1"/>
    <n v="10"/>
    <x v="0"/>
    <x v="1"/>
    <x v="1"/>
    <s v="Yes"/>
    <n v="20"/>
    <n v="5"/>
    <x v="13"/>
  </r>
  <r>
    <n v="3492"/>
    <x v="250"/>
    <x v="1"/>
    <d v="2024-11-13T00:00:00"/>
    <x v="0"/>
    <n v="5"/>
    <x v="1"/>
    <x v="1"/>
    <x v="1"/>
    <s v="No"/>
    <n v="0"/>
    <n v="0"/>
    <x v="1"/>
  </r>
  <r>
    <n v="3493"/>
    <x v="251"/>
    <x v="0"/>
    <d v="2024-11-14T00:00:00"/>
    <x v="1"/>
    <n v="15"/>
    <x v="2"/>
    <x v="0"/>
    <x v="0"/>
    <s v="Yes"/>
    <n v="20"/>
    <n v="20"/>
    <x v="8"/>
  </r>
  <r>
    <n v="3494"/>
    <x v="252"/>
    <x v="2"/>
    <d v="2024-11-15T00:00:00"/>
    <x v="0"/>
    <n v="10"/>
    <x v="2"/>
    <x v="1"/>
    <x v="1"/>
    <s v="Yes"/>
    <n v="20"/>
    <n v="12"/>
    <x v="10"/>
  </r>
  <r>
    <n v="3495"/>
    <x v="253"/>
    <x v="1"/>
    <d v="2024-11-16T00:00:00"/>
    <x v="1"/>
    <n v="5"/>
    <x v="0"/>
    <x v="1"/>
    <x v="1"/>
    <s v="No"/>
    <n v="0"/>
    <n v="2"/>
    <x v="11"/>
  </r>
  <r>
    <n v="3496"/>
    <x v="254"/>
    <x v="0"/>
    <d v="2024-11-17T00:00:00"/>
    <x v="0"/>
    <n v="15"/>
    <x v="1"/>
    <x v="0"/>
    <x v="0"/>
    <s v="Yes"/>
    <n v="20"/>
    <n v="5"/>
    <x v="0"/>
  </r>
  <r>
    <n v="3497"/>
    <x v="255"/>
    <x v="2"/>
    <d v="2024-11-18T00:00:00"/>
    <x v="1"/>
    <n v="10"/>
    <x v="0"/>
    <x v="1"/>
    <x v="1"/>
    <s v="Yes"/>
    <n v="20"/>
    <n v="10"/>
    <x v="2"/>
  </r>
  <r>
    <n v="3498"/>
    <x v="256"/>
    <x v="1"/>
    <d v="2024-11-19T00:00:00"/>
    <x v="0"/>
    <n v="5"/>
    <x v="2"/>
    <x v="1"/>
    <x v="1"/>
    <s v="No"/>
    <n v="0"/>
    <n v="0"/>
    <x v="1"/>
  </r>
  <r>
    <n v="3499"/>
    <x v="257"/>
    <x v="0"/>
    <d v="2024-11-20T00:00:00"/>
    <x v="1"/>
    <n v="15"/>
    <x v="0"/>
    <x v="0"/>
    <x v="0"/>
    <s v="Yes"/>
    <n v="20"/>
    <n v="3"/>
    <x v="3"/>
  </r>
  <r>
    <n v="3500"/>
    <x v="258"/>
    <x v="2"/>
    <d v="2024-11-21T00:00:00"/>
    <x v="0"/>
    <n v="10"/>
    <x v="1"/>
    <x v="1"/>
    <x v="1"/>
    <s v="Yes"/>
    <n v="20"/>
    <n v="15"/>
    <x v="7"/>
  </r>
  <r>
    <n v="3501"/>
    <x v="259"/>
    <x v="1"/>
    <d v="2024-11-22T00:00:00"/>
    <x v="1"/>
    <n v="5"/>
    <x v="0"/>
    <x v="1"/>
    <x v="1"/>
    <s v="No"/>
    <n v="0"/>
    <n v="1"/>
    <x v="4"/>
  </r>
  <r>
    <n v="3502"/>
    <x v="260"/>
    <x v="0"/>
    <d v="2024-11-23T00:00:00"/>
    <x v="0"/>
    <n v="15"/>
    <x v="2"/>
    <x v="0"/>
    <x v="0"/>
    <s v="Yes"/>
    <n v="20"/>
    <n v="7"/>
    <x v="12"/>
  </r>
  <r>
    <n v="3503"/>
    <x v="119"/>
    <x v="2"/>
    <d v="2024-11-24T00:00:00"/>
    <x v="1"/>
    <n v="10"/>
    <x v="0"/>
    <x v="1"/>
    <x v="1"/>
    <s v="Yes"/>
    <n v="20"/>
    <n v="10"/>
    <x v="2"/>
  </r>
  <r>
    <n v="3504"/>
    <x v="261"/>
    <x v="1"/>
    <d v="2024-11-25T00:00:00"/>
    <x v="0"/>
    <n v="5"/>
    <x v="1"/>
    <x v="1"/>
    <x v="1"/>
    <s v="No"/>
    <n v="0"/>
    <n v="0"/>
    <x v="1"/>
  </r>
  <r>
    <n v="3505"/>
    <x v="262"/>
    <x v="0"/>
    <d v="2024-11-26T00:00:00"/>
    <x v="1"/>
    <n v="15"/>
    <x v="0"/>
    <x v="0"/>
    <x v="0"/>
    <s v="Yes"/>
    <n v="20"/>
    <n v="20"/>
    <x v="8"/>
  </r>
  <r>
    <n v="3506"/>
    <x v="263"/>
    <x v="2"/>
    <d v="2024-11-27T00:00:00"/>
    <x v="0"/>
    <n v="10"/>
    <x v="2"/>
    <x v="1"/>
    <x v="1"/>
    <s v="Yes"/>
    <n v="20"/>
    <n v="15"/>
    <x v="7"/>
  </r>
  <r>
    <n v="3507"/>
    <x v="264"/>
    <x v="1"/>
    <d v="2024-11-28T00:00:00"/>
    <x v="1"/>
    <n v="5"/>
    <x v="0"/>
    <x v="1"/>
    <x v="1"/>
    <s v="No"/>
    <n v="0"/>
    <n v="1"/>
    <x v="4"/>
  </r>
  <r>
    <n v="3508"/>
    <x v="265"/>
    <x v="0"/>
    <d v="2024-11-29T00:00:00"/>
    <x v="0"/>
    <n v="15"/>
    <x v="1"/>
    <x v="0"/>
    <x v="0"/>
    <s v="Yes"/>
    <n v="20"/>
    <n v="3"/>
    <x v="3"/>
  </r>
  <r>
    <n v="3509"/>
    <x v="266"/>
    <x v="2"/>
    <d v="2024-11-30T00:00:00"/>
    <x v="1"/>
    <n v="10"/>
    <x v="0"/>
    <x v="1"/>
    <x v="1"/>
    <s v="Yes"/>
    <n v="20"/>
    <n v="10"/>
    <x v="2"/>
  </r>
  <r>
    <n v="3510"/>
    <x v="267"/>
    <x v="1"/>
    <d v="2024-12-01T00:00:00"/>
    <x v="0"/>
    <n v="5"/>
    <x v="2"/>
    <x v="1"/>
    <x v="1"/>
    <s v="No"/>
    <n v="0"/>
    <n v="0"/>
    <x v="1"/>
  </r>
  <r>
    <n v="3511"/>
    <x v="268"/>
    <x v="0"/>
    <d v="2024-12-02T00:00:00"/>
    <x v="1"/>
    <n v="15"/>
    <x v="0"/>
    <x v="0"/>
    <x v="0"/>
    <s v="Yes"/>
    <n v="20"/>
    <n v="15"/>
    <x v="14"/>
  </r>
  <r>
    <n v="3512"/>
    <x v="269"/>
    <x v="2"/>
    <d v="2024-12-03T00:00:00"/>
    <x v="0"/>
    <n v="10"/>
    <x v="1"/>
    <x v="1"/>
    <x v="1"/>
    <s v="Yes"/>
    <n v="20"/>
    <n v="15"/>
    <x v="7"/>
  </r>
  <r>
    <n v="3513"/>
    <x v="270"/>
    <x v="1"/>
    <d v="2024-12-04T00:00:00"/>
    <x v="1"/>
    <n v="5"/>
    <x v="0"/>
    <x v="1"/>
    <x v="1"/>
    <s v="No"/>
    <n v="0"/>
    <n v="1"/>
    <x v="4"/>
  </r>
  <r>
    <n v="3514"/>
    <x v="271"/>
    <x v="0"/>
    <d v="2024-12-05T00:00:00"/>
    <x v="0"/>
    <n v="15"/>
    <x v="2"/>
    <x v="0"/>
    <x v="0"/>
    <s v="Yes"/>
    <n v="20"/>
    <n v="7"/>
    <x v="12"/>
  </r>
  <r>
    <n v="3515"/>
    <x v="130"/>
    <x v="2"/>
    <d v="2024-12-06T00:00:00"/>
    <x v="1"/>
    <n v="10"/>
    <x v="0"/>
    <x v="1"/>
    <x v="1"/>
    <s v="Yes"/>
    <n v="20"/>
    <n v="10"/>
    <x v="2"/>
  </r>
  <r>
    <n v="3516"/>
    <x v="131"/>
    <x v="1"/>
    <d v="2024-12-07T00:00:00"/>
    <x v="0"/>
    <n v="5"/>
    <x v="1"/>
    <x v="1"/>
    <x v="1"/>
    <s v="No"/>
    <n v="0"/>
    <n v="0"/>
    <x v="1"/>
  </r>
  <r>
    <n v="3517"/>
    <x v="181"/>
    <x v="0"/>
    <d v="2024-12-08T00:00:00"/>
    <x v="1"/>
    <n v="15"/>
    <x v="0"/>
    <x v="0"/>
    <x v="0"/>
    <s v="Yes"/>
    <n v="20"/>
    <n v="20"/>
    <x v="8"/>
  </r>
  <r>
    <n v="3518"/>
    <x v="272"/>
    <x v="2"/>
    <d v="2024-12-09T00:00:00"/>
    <x v="0"/>
    <n v="10"/>
    <x v="2"/>
    <x v="1"/>
    <x v="1"/>
    <s v="Yes"/>
    <n v="20"/>
    <n v="12"/>
    <x v="10"/>
  </r>
  <r>
    <n v="3519"/>
    <x v="273"/>
    <x v="1"/>
    <d v="2024-12-10T00:00:00"/>
    <x v="1"/>
    <n v="5"/>
    <x v="0"/>
    <x v="1"/>
    <x v="1"/>
    <s v="No"/>
    <n v="0"/>
    <n v="2"/>
    <x v="11"/>
  </r>
  <r>
    <n v="3520"/>
    <x v="274"/>
    <x v="0"/>
    <d v="2024-12-11T00:00:00"/>
    <x v="0"/>
    <n v="15"/>
    <x v="1"/>
    <x v="0"/>
    <x v="0"/>
    <s v="Yes"/>
    <n v="20"/>
    <n v="5"/>
    <x v="0"/>
  </r>
  <r>
    <n v="3521"/>
    <x v="275"/>
    <x v="2"/>
    <d v="2024-12-12T00:00:00"/>
    <x v="1"/>
    <n v="10"/>
    <x v="0"/>
    <x v="1"/>
    <x v="1"/>
    <s v="Yes"/>
    <n v="20"/>
    <n v="10"/>
    <x v="2"/>
  </r>
  <r>
    <n v="3522"/>
    <x v="276"/>
    <x v="1"/>
    <d v="2024-12-13T00:00:00"/>
    <x v="0"/>
    <n v="5"/>
    <x v="2"/>
    <x v="1"/>
    <x v="1"/>
    <s v="No"/>
    <n v="0"/>
    <n v="0"/>
    <x v="1"/>
  </r>
  <r>
    <n v="3523"/>
    <x v="277"/>
    <x v="0"/>
    <d v="2024-12-14T00:00:00"/>
    <x v="1"/>
    <n v="15"/>
    <x v="0"/>
    <x v="0"/>
    <x v="0"/>
    <s v="Yes"/>
    <n v="20"/>
    <n v="3"/>
    <x v="3"/>
  </r>
  <r>
    <n v="3524"/>
    <x v="278"/>
    <x v="2"/>
    <d v="2024-12-15T00:00:00"/>
    <x v="0"/>
    <n v="10"/>
    <x v="1"/>
    <x v="1"/>
    <x v="1"/>
    <s v="Yes"/>
    <n v="20"/>
    <n v="15"/>
    <x v="7"/>
  </r>
  <r>
    <n v="3525"/>
    <x v="279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8DF6E-191D-4B32-8A15-97074F24C18E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43:E47" firstHeaderRow="0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14" showAll="0"/>
    <pivotField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Soma de Subscription Price" fld="5" baseField="0" baseItem="0" numFmtId="44"/>
    <dataField name="Contagem de Start 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AB95D-F7F6-442A-9D98-8EA0A0A48DBC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3:E37" firstHeaderRow="0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Soma de Minecraft Season Pass Price" fld="10" baseField="0" baseItem="0" numFmtId="44"/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61A33-FA44-4A48-A727-5E32ABEEE87A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2:E26" firstHeaderRow="0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Soma de EA Play Season Pass" fld="8" baseField="2" baseItem="0"/>
    <dataField name="Contagem de EA Play Season Pas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2E805-5DE7-4246-9B4C-222CA49AB1B6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1:D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744271E-3051-4FA5-882E-70CC8F08B360}" sourceName="Subscription Type">
  <pivotTables>
    <pivotTable tabId="3" name="tbl_annual_total"/>
    <pivotTable tabId="3" name="tbl_easeasonpass_total"/>
    <pivotTable tabId="3" name="Tabela dinâmica2"/>
    <pivotTable tabId="3" name="Tabela dinâmica1"/>
  </pivotTables>
  <data>
    <tabular pivotCacheId="112650596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824BDD1-8916-4342-B907-E32084F4BF82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" sqref="D2:D29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47"/>
  <sheetViews>
    <sheetView showGridLines="0" topLeftCell="A21" workbookViewId="0">
      <selection activeCell="C22" sqref="C22"/>
    </sheetView>
  </sheetViews>
  <sheetFormatPr defaultRowHeight="14.4" x14ac:dyDescent="0.3"/>
  <cols>
    <col min="3" max="3" width="16.77734375" bestFit="1" customWidth="1"/>
    <col min="4" max="4" width="24.21875" bestFit="1" customWidth="1"/>
    <col min="5" max="5" width="20.77734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3:7" x14ac:dyDescent="0.3">
      <c r="C3" s="20" t="s">
        <v>313</v>
      </c>
      <c r="D3" s="20"/>
      <c r="E3" s="20"/>
      <c r="F3" s="20"/>
      <c r="G3" s="20"/>
    </row>
    <row r="6" spans="3:7" x14ac:dyDescent="0.3">
      <c r="C6" t="s">
        <v>314</v>
      </c>
    </row>
    <row r="7" spans="3:7" x14ac:dyDescent="0.3">
      <c r="C7" t="s">
        <v>318</v>
      </c>
    </row>
    <row r="9" spans="3:7" x14ac:dyDescent="0.3">
      <c r="C9" s="12" t="s">
        <v>17</v>
      </c>
      <c r="D9" t="s">
        <v>31</v>
      </c>
    </row>
    <row r="11" spans="3:7" x14ac:dyDescent="0.3">
      <c r="C11" s="12" t="s">
        <v>315</v>
      </c>
      <c r="D11" t="s">
        <v>317</v>
      </c>
    </row>
    <row r="12" spans="3:7" x14ac:dyDescent="0.3">
      <c r="C12" s="13" t="s">
        <v>30</v>
      </c>
      <c r="D12" s="14">
        <v>217</v>
      </c>
    </row>
    <row r="13" spans="3:7" x14ac:dyDescent="0.3">
      <c r="C13" s="13" t="s">
        <v>26</v>
      </c>
      <c r="D13" s="14">
        <v>1537</v>
      </c>
    </row>
    <row r="14" spans="3:7" x14ac:dyDescent="0.3">
      <c r="C14" s="13" t="s">
        <v>316</v>
      </c>
      <c r="D14" s="14">
        <v>1754</v>
      </c>
    </row>
    <row r="17" spans="3:6" x14ac:dyDescent="0.3">
      <c r="C17" t="s">
        <v>321</v>
      </c>
    </row>
    <row r="20" spans="3:6" x14ac:dyDescent="0.3">
      <c r="C20" s="12" t="s">
        <v>17</v>
      </c>
      <c r="D20" t="s">
        <v>31</v>
      </c>
    </row>
    <row r="22" spans="3:6" x14ac:dyDescent="0.3">
      <c r="C22" s="12" t="s">
        <v>315</v>
      </c>
      <c r="D22" t="s">
        <v>320</v>
      </c>
      <c r="E22" t="s">
        <v>327</v>
      </c>
    </row>
    <row r="23" spans="3:6" x14ac:dyDescent="0.3">
      <c r="C23" s="13" t="s">
        <v>29</v>
      </c>
      <c r="D23" s="22">
        <v>0</v>
      </c>
      <c r="E23" s="22">
        <v>24</v>
      </c>
    </row>
    <row r="24" spans="3:6" x14ac:dyDescent="0.3">
      <c r="C24" s="13" t="s">
        <v>34</v>
      </c>
      <c r="D24" s="22">
        <v>0</v>
      </c>
      <c r="E24" s="22">
        <v>27</v>
      </c>
    </row>
    <row r="25" spans="3:6" x14ac:dyDescent="0.3">
      <c r="C25" s="13" t="s">
        <v>25</v>
      </c>
      <c r="D25" s="22">
        <v>600</v>
      </c>
      <c r="E25" s="22">
        <v>20</v>
      </c>
      <c r="F25">
        <f>GETPIVOTDATA("Contagem de EA Play Season Pass",$C$22,"Plan","Ultimate")</f>
        <v>20</v>
      </c>
    </row>
    <row r="26" spans="3:6" x14ac:dyDescent="0.3">
      <c r="C26" s="13" t="s">
        <v>316</v>
      </c>
      <c r="D26" s="22">
        <v>600</v>
      </c>
      <c r="E26" s="22">
        <v>71</v>
      </c>
      <c r="F26" s="19">
        <f>GETPIVOTDATA("EA Play Season Pass
Price",$C$22)</f>
        <v>600</v>
      </c>
    </row>
    <row r="29" spans="3:6" x14ac:dyDescent="0.3">
      <c r="C29" s="13" t="s">
        <v>322</v>
      </c>
    </row>
    <row r="31" spans="3:6" x14ac:dyDescent="0.3">
      <c r="C31" s="12" t="s">
        <v>17</v>
      </c>
      <c r="D31" t="s">
        <v>31</v>
      </c>
    </row>
    <row r="33" spans="3:6" x14ac:dyDescent="0.3">
      <c r="C33" s="12" t="s">
        <v>315</v>
      </c>
      <c r="D33" t="s">
        <v>323</v>
      </c>
      <c r="E33" t="s">
        <v>330</v>
      </c>
    </row>
    <row r="34" spans="3:6" x14ac:dyDescent="0.3">
      <c r="C34" s="13" t="s">
        <v>29</v>
      </c>
      <c r="D34" s="14">
        <v>0</v>
      </c>
      <c r="E34" s="22">
        <v>24</v>
      </c>
    </row>
    <row r="35" spans="3:6" x14ac:dyDescent="0.3">
      <c r="C35" s="13" t="s">
        <v>34</v>
      </c>
      <c r="D35" s="14">
        <v>540</v>
      </c>
      <c r="E35" s="22">
        <v>27</v>
      </c>
    </row>
    <row r="36" spans="3:6" x14ac:dyDescent="0.3">
      <c r="C36" s="13" t="s">
        <v>25</v>
      </c>
      <c r="D36" s="14">
        <v>400</v>
      </c>
      <c r="E36" s="22">
        <v>20</v>
      </c>
      <c r="F36">
        <f>E35+GETPIVOTDATA("Contagem de Minecraft Season Pass",$C$33,"Plan","Ultimate")</f>
        <v>47</v>
      </c>
    </row>
    <row r="37" spans="3:6" x14ac:dyDescent="0.3">
      <c r="C37" s="13" t="s">
        <v>316</v>
      </c>
      <c r="D37" s="14">
        <v>940</v>
      </c>
      <c r="E37" s="22">
        <v>71</v>
      </c>
      <c r="F37" s="19">
        <f>GETPIVOTDATA("Minecraft Season Pass Price",$C$33)</f>
        <v>940</v>
      </c>
    </row>
    <row r="39" spans="3:6" x14ac:dyDescent="0.3">
      <c r="C39" s="13" t="s">
        <v>325</v>
      </c>
    </row>
    <row r="41" spans="3:6" x14ac:dyDescent="0.3">
      <c r="C41" s="12" t="s">
        <v>17</v>
      </c>
      <c r="D41" t="s">
        <v>31</v>
      </c>
    </row>
    <row r="43" spans="3:6" x14ac:dyDescent="0.3">
      <c r="C43" s="12" t="s">
        <v>315</v>
      </c>
      <c r="D43" t="s">
        <v>326</v>
      </c>
      <c r="E43" t="s">
        <v>332</v>
      </c>
    </row>
    <row r="44" spans="3:6" x14ac:dyDescent="0.3">
      <c r="C44" s="13" t="s">
        <v>29</v>
      </c>
      <c r="D44" s="14">
        <v>120</v>
      </c>
      <c r="E44" s="22">
        <v>24</v>
      </c>
    </row>
    <row r="45" spans="3:6" x14ac:dyDescent="0.3">
      <c r="C45" s="13" t="s">
        <v>34</v>
      </c>
      <c r="D45" s="14">
        <v>270</v>
      </c>
      <c r="E45" s="22">
        <v>27</v>
      </c>
    </row>
    <row r="46" spans="3:6" x14ac:dyDescent="0.3">
      <c r="C46" s="13" t="s">
        <v>25</v>
      </c>
      <c r="D46" s="14">
        <v>300</v>
      </c>
      <c r="E46" s="22">
        <v>20</v>
      </c>
      <c r="F46">
        <f>GETPIVOTDATA("Contagem de Start Date",$C$43)</f>
        <v>71</v>
      </c>
    </row>
    <row r="47" spans="3:6" x14ac:dyDescent="0.3">
      <c r="C47" s="13" t="s">
        <v>316</v>
      </c>
      <c r="D47" s="14">
        <v>690</v>
      </c>
      <c r="E47" s="22">
        <v>71</v>
      </c>
      <c r="F47" s="19">
        <f>GETPIVOTDATA("Subscription Price",$C$43)</f>
        <v>690</v>
      </c>
    </row>
  </sheetData>
  <mergeCells count="1">
    <mergeCell ref="C3:G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88"/>
  <sheetViews>
    <sheetView showGridLines="0" tabSelected="1" zoomScaleNormal="100" workbookViewId="0">
      <selection activeCell="H2" sqref="H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21875" style="4" customWidth="1"/>
    <col min="2" max="2" width="3.5546875" customWidth="1"/>
    <col min="3" max="3" width="5.77734375" customWidth="1"/>
    <col min="12" max="12" width="6.5546875" customWidth="1"/>
    <col min="19" max="19" width="13.6640625" customWidth="1"/>
  </cols>
  <sheetData>
    <row r="2" spans="1:19" ht="39" customHeight="1" thickBot="1" x14ac:dyDescent="0.6">
      <c r="D2" s="15" t="s">
        <v>319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1"/>
      <c r="S2" s="21"/>
    </row>
    <row r="3" spans="1:19" ht="20.399999999999999" customHeight="1" thickTop="1" x14ac:dyDescent="0.55000000000000004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9" s="7" customFormat="1" ht="14.4" customHeight="1" x14ac:dyDescent="0.3">
      <c r="A4" s="4"/>
      <c r="C4" s="23" t="s">
        <v>324</v>
      </c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ht="19.8" customHeight="1" x14ac:dyDescent="0.45">
      <c r="A14" s="24" t="s">
        <v>328</v>
      </c>
    </row>
    <row r="15" spans="1:19" s="7" customFormat="1" ht="19.05" customHeight="1" x14ac:dyDescent="0.3">
      <c r="A15" s="4"/>
    </row>
    <row r="16" spans="1:19" s="7" customFormat="1" ht="20.399999999999999" customHeight="1" x14ac:dyDescent="0.45">
      <c r="A16" s="24" t="s">
        <v>329</v>
      </c>
    </row>
    <row r="17" spans="1:1" s="7" customFormat="1" ht="19.05" customHeight="1" x14ac:dyDescent="0.3">
      <c r="A17" s="4"/>
    </row>
    <row r="18" spans="1:1" s="7" customFormat="1" ht="20.399999999999999" x14ac:dyDescent="0.45">
      <c r="A18" s="24" t="s">
        <v>331</v>
      </c>
    </row>
    <row r="19" spans="1:1" s="7" customFormat="1" ht="19.05" customHeigh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Daniel Barbosa</cp:lastModifiedBy>
  <cp:revision/>
  <dcterms:created xsi:type="dcterms:W3CDTF">2024-12-19T13:13:10Z</dcterms:created>
  <dcterms:modified xsi:type="dcterms:W3CDTF">2025-07-24T01:09:35Z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