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boliveira\GIT\Ferramentas-de-Engenharia\src\excel\LayoutConverter\"/>
    </mc:Choice>
  </mc:AlternateContent>
  <xr:revisionPtr revIDLastSave="0" documentId="13_ncr:1_{A8003F9F-6DEB-4D33-B76E-986A9C382911}" xr6:coauthVersionLast="47" xr6:coauthVersionMax="47" xr10:uidLastSave="{00000000-0000-0000-0000-000000000000}"/>
  <bookViews>
    <workbookView xWindow="-38520" yWindow="-120" windowWidth="38640" windowHeight="15720" xr2:uid="{8752756B-77C2-4D37-A4D0-358F2323A140}"/>
  </bookViews>
  <sheets>
    <sheet name="Configuracao" sheetId="2" r:id="rId1"/>
    <sheet name="CapaCBMM" sheetId="19" r:id="rId2"/>
    <sheet name="CapaAMG" sheetId="18" r:id="rId3"/>
    <sheet name="CapaSamarco" sheetId="16" r:id="rId4"/>
    <sheet name="CapaRumo" sheetId="15" r:id="rId5"/>
    <sheet name="CapaVallourec" sheetId="11" r:id="rId6"/>
    <sheet name="CapaVale" sheetId="7" r:id="rId7"/>
    <sheet name="CapaAngloAmerican1" sheetId="13" r:id="rId8"/>
    <sheet name="CapaAngloAmerican" sheetId="5" r:id="rId9"/>
    <sheet name="CapaItaminas" sheetId="8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\A" localSheetId="8">#REF!</definedName>
    <definedName name="\A" localSheetId="1">#REF!</definedName>
    <definedName name="\A" localSheetId="4">#REF!</definedName>
    <definedName name="\A" localSheetId="3">#REF!</definedName>
    <definedName name="\A" localSheetId="5">#REF!</definedName>
    <definedName name="\A">#REF!</definedName>
    <definedName name="\b" localSheetId="8">#REF!</definedName>
    <definedName name="\b" localSheetId="1">#REF!</definedName>
    <definedName name="\b" localSheetId="4">#REF!</definedName>
    <definedName name="\b" localSheetId="3">#REF!</definedName>
    <definedName name="\b" localSheetId="5">#REF!</definedName>
    <definedName name="\b">#REF!</definedName>
    <definedName name="\c" localSheetId="8">#REF!</definedName>
    <definedName name="\c" localSheetId="1">#REF!</definedName>
    <definedName name="\c" localSheetId="4">#REF!</definedName>
    <definedName name="\c" localSheetId="3">#REF!</definedName>
    <definedName name="\c" localSheetId="5">#REF!</definedName>
    <definedName name="\c">#REF!</definedName>
    <definedName name="\D" localSheetId="8">#REF!</definedName>
    <definedName name="\D" localSheetId="1">#REF!</definedName>
    <definedName name="\D" localSheetId="4">#REF!</definedName>
    <definedName name="\D" localSheetId="3">#REF!</definedName>
    <definedName name="\D" localSheetId="5">#REF!</definedName>
    <definedName name="\D">#REF!</definedName>
    <definedName name="\E" localSheetId="8">#REF!</definedName>
    <definedName name="\E" localSheetId="1">#REF!</definedName>
    <definedName name="\E" localSheetId="4">#REF!</definedName>
    <definedName name="\E" localSheetId="3">#REF!</definedName>
    <definedName name="\E" localSheetId="5">#REF!</definedName>
    <definedName name="\E">#REF!</definedName>
    <definedName name="\f" localSheetId="8">#REF!</definedName>
    <definedName name="\f" localSheetId="1">#REF!</definedName>
    <definedName name="\f" localSheetId="4">#REF!</definedName>
    <definedName name="\f" localSheetId="3">#REF!</definedName>
    <definedName name="\f" localSheetId="5">#REF!</definedName>
    <definedName name="\f">#REF!</definedName>
    <definedName name="\G" localSheetId="8">#REF!</definedName>
    <definedName name="\G" localSheetId="1">#REF!</definedName>
    <definedName name="\G" localSheetId="4">#REF!</definedName>
    <definedName name="\G" localSheetId="3">#REF!</definedName>
    <definedName name="\G" localSheetId="5">#REF!</definedName>
    <definedName name="\G">#REF!</definedName>
    <definedName name="\M" localSheetId="8">#REF!</definedName>
    <definedName name="\M" localSheetId="1">#REF!</definedName>
    <definedName name="\M" localSheetId="4">#REF!</definedName>
    <definedName name="\M" localSheetId="3">#REF!</definedName>
    <definedName name="\M" localSheetId="5">#REF!</definedName>
    <definedName name="\M">#REF!</definedName>
    <definedName name="\O" localSheetId="8">#REF!</definedName>
    <definedName name="\O" localSheetId="1">#REF!</definedName>
    <definedName name="\O" localSheetId="4">#REF!</definedName>
    <definedName name="\O" localSheetId="3">#REF!</definedName>
    <definedName name="\O" localSheetId="5">#REF!</definedName>
    <definedName name="\O">#REF!</definedName>
    <definedName name="\P" localSheetId="8">#REF!</definedName>
    <definedName name="\P" localSheetId="1">#REF!</definedName>
    <definedName name="\P" localSheetId="4">#REF!</definedName>
    <definedName name="\P" localSheetId="3">#REF!</definedName>
    <definedName name="\P" localSheetId="5">#REF!</definedName>
    <definedName name="\P">#REF!</definedName>
    <definedName name="\R" localSheetId="8">#REF!</definedName>
    <definedName name="\R" localSheetId="1">#REF!</definedName>
    <definedName name="\R" localSheetId="4">#REF!</definedName>
    <definedName name="\R" localSheetId="3">#REF!</definedName>
    <definedName name="\R" localSheetId="5">#REF!</definedName>
    <definedName name="\R">#REF!</definedName>
    <definedName name="\s" localSheetId="8">#REF!</definedName>
    <definedName name="\s" localSheetId="1">#REF!</definedName>
    <definedName name="\s" localSheetId="4">#REF!</definedName>
    <definedName name="\s" localSheetId="3">#REF!</definedName>
    <definedName name="\s" localSheetId="5">#REF!</definedName>
    <definedName name="\s">#REF!</definedName>
    <definedName name="\T" localSheetId="8">#REF!</definedName>
    <definedName name="\T" localSheetId="1">#REF!</definedName>
    <definedName name="\T" localSheetId="4">#REF!</definedName>
    <definedName name="\T" localSheetId="3">#REF!</definedName>
    <definedName name="\T" localSheetId="5">#REF!</definedName>
    <definedName name="\T">#REF!</definedName>
    <definedName name="\z" localSheetId="8">#REF!</definedName>
    <definedName name="\z" localSheetId="1">#REF!</definedName>
    <definedName name="\z" localSheetId="4">#REF!</definedName>
    <definedName name="\z" localSheetId="3">#REF!</definedName>
    <definedName name="\z" localSheetId="5">#REF!</definedName>
    <definedName name="\z">#REF!</definedName>
    <definedName name="_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L1" localSheetId="1">#REF!</definedName>
    <definedName name="__FL1" localSheetId="4">#REF!</definedName>
    <definedName name="__FL1" localSheetId="3">#REF!</definedName>
    <definedName name="__FL1" localSheetId="5">#REF!</definedName>
    <definedName name="__FL1">#REF!</definedName>
    <definedName name="_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id_no" localSheetId="8">#REF!</definedName>
    <definedName name="__pid_no" localSheetId="1">#REF!</definedName>
    <definedName name="__pid_no" localSheetId="4">#REF!</definedName>
    <definedName name="__pid_no" localSheetId="3">#REF!</definedName>
    <definedName name="__pid_no" localSheetId="5">#REF!</definedName>
    <definedName name="__pid_no">#REF!</definedName>
    <definedName name="__tag_no" localSheetId="8">#REF!</definedName>
    <definedName name="__tag_no" localSheetId="1">#REF!</definedName>
    <definedName name="__tag_no" localSheetId="4">#REF!</definedName>
    <definedName name="__tag_no" localSheetId="3">#REF!</definedName>
    <definedName name="__tag_no" localSheetId="5">#REF!</definedName>
    <definedName name="__tag_no">#REF!</definedName>
    <definedName name="_1LIQ_ENTH_DB" localSheetId="5">#REF!</definedName>
    <definedName name="_1LIQ_ENTH_DB">#REF!</definedName>
    <definedName name="_8" localSheetId="8">#REF!</definedName>
    <definedName name="_8" localSheetId="1">#REF!</definedName>
    <definedName name="_8" localSheetId="4">#REF!</definedName>
    <definedName name="_8" localSheetId="3">#REF!</definedName>
    <definedName name="_8" localSheetId="5">#REF!</definedName>
    <definedName name="_8">#REF!</definedName>
    <definedName name="_A" localSheetId="1">#REF!</definedName>
    <definedName name="_A" localSheetId="4">#REF!</definedName>
    <definedName name="_A" localSheetId="3">#REF!</definedName>
    <definedName name="_A" localSheetId="5">#REF!</definedName>
    <definedName name="_A">#REF!</definedName>
    <definedName name="_A_2" localSheetId="1">#REF!</definedName>
    <definedName name="_A_2" localSheetId="4">#REF!</definedName>
    <definedName name="_A_2" localSheetId="3">#REF!</definedName>
    <definedName name="_A_2" localSheetId="5">#REF!</definedName>
    <definedName name="_A_2">#REF!</definedName>
    <definedName name="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C2" localSheetId="8">#REF!</definedName>
    <definedName name="_C2" localSheetId="1">#REF!</definedName>
    <definedName name="_C2" localSheetId="4">#REF!</definedName>
    <definedName name="_C2" localSheetId="3">#REF!</definedName>
    <definedName name="_C2" localSheetId="5">#REF!</definedName>
    <definedName name="_C2">#REF!</definedName>
    <definedName name="_CON1" localSheetId="8">#REF!</definedName>
    <definedName name="_CON1" localSheetId="1">#REF!</definedName>
    <definedName name="_CON1" localSheetId="4">#REF!</definedName>
    <definedName name="_CON1" localSheetId="3">#REF!</definedName>
    <definedName name="_CON1" localSheetId="5">#REF!</definedName>
    <definedName name="_CON1">#REF!</definedName>
    <definedName name="_CON2" localSheetId="8">#REF!</definedName>
    <definedName name="_CON2" localSheetId="1">#REF!</definedName>
    <definedName name="_CON2" localSheetId="4">#REF!</definedName>
    <definedName name="_CON2" localSheetId="3">#REF!</definedName>
    <definedName name="_CON2" localSheetId="5">#REF!</definedName>
    <definedName name="_CON2">#REF!</definedName>
    <definedName name="_CON3" localSheetId="8">#REF!</definedName>
    <definedName name="_CON3" localSheetId="1">#REF!</definedName>
    <definedName name="_CON3" localSheetId="4">#REF!</definedName>
    <definedName name="_CON3" localSheetId="3">#REF!</definedName>
    <definedName name="_CON3" localSheetId="5">#REF!</definedName>
    <definedName name="_CON3">#REF!</definedName>
    <definedName name="_CON4" localSheetId="8">#REF!</definedName>
    <definedName name="_CON4" localSheetId="1">#REF!</definedName>
    <definedName name="_CON4" localSheetId="4">#REF!</definedName>
    <definedName name="_CON4" localSheetId="3">#REF!</definedName>
    <definedName name="_CON4" localSheetId="5">#REF!</definedName>
    <definedName name="_CON4">#REF!</definedName>
    <definedName name="_CON5" localSheetId="8">#REF!</definedName>
    <definedName name="_CON5" localSheetId="1">#REF!</definedName>
    <definedName name="_CON5" localSheetId="4">#REF!</definedName>
    <definedName name="_CON5" localSheetId="3">#REF!</definedName>
    <definedName name="_CON5" localSheetId="5">#REF!</definedName>
    <definedName name="_CON5">#REF!</definedName>
    <definedName name="_doc_name" localSheetId="8">#REF!</definedName>
    <definedName name="_doc_name" localSheetId="1">#REF!</definedName>
    <definedName name="_doc_name" localSheetId="4">#REF!</definedName>
    <definedName name="_doc_name" localSheetId="3">#REF!</definedName>
    <definedName name="_doc_name" localSheetId="5">#REF!</definedName>
    <definedName name="_doc_name">#REF!</definedName>
    <definedName name="_F99000" localSheetId="1">#REF!</definedName>
    <definedName name="_F99000" localSheetId="4">#REF!</definedName>
    <definedName name="_F99000" localSheetId="3">#REF!</definedName>
    <definedName name="_F99000" localSheetId="5">#REF!</definedName>
    <definedName name="_F99000">#REF!</definedName>
    <definedName name="_xlnm._FilterDatabase" localSheetId="1" hidden="1">CapaCBMM!#REF!</definedName>
    <definedName name="_xlnm._FilterDatabase" localSheetId="3" hidden="1">CapaSamarco!$A$43:$R$45</definedName>
    <definedName name="_FL1" localSheetId="8">#REF!</definedName>
    <definedName name="_FL1" localSheetId="1">#REF!</definedName>
    <definedName name="_FL1" localSheetId="4">#REF!</definedName>
    <definedName name="_FL1" localSheetId="3">#REF!</definedName>
    <definedName name="_FL1" localSheetId="5">#REF!</definedName>
    <definedName name="_FL1">#REF!</definedName>
    <definedName name="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Key1" localSheetId="8" hidden="1">#REF!</definedName>
    <definedName name="_Key1" localSheetId="1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L" localSheetId="1">#REF!</definedName>
    <definedName name="_L" localSheetId="4">#REF!</definedName>
    <definedName name="_L" localSheetId="3">#REF!</definedName>
    <definedName name="_L" localSheetId="5">#REF!</definedName>
    <definedName name="_L">#REF!</definedName>
    <definedName name="_L_2" localSheetId="1">#REF!</definedName>
    <definedName name="_L_2" localSheetId="4">#REF!</definedName>
    <definedName name="_L_2" localSheetId="3">#REF!</definedName>
    <definedName name="_L_2" localSheetId="5">#REF!</definedName>
    <definedName name="_L_2">#REF!</definedName>
    <definedName name="_manufact" localSheetId="8">#REF!</definedName>
    <definedName name="_manufact" localSheetId="1">#REF!</definedName>
    <definedName name="_manufact" localSheetId="4">#REF!</definedName>
    <definedName name="_manufact" localSheetId="3">#REF!</definedName>
    <definedName name="_manufact" localSheetId="5">#REF!</definedName>
    <definedName name="_manufact">#REF!</definedName>
    <definedName name="_manufactr" localSheetId="8">#REF!</definedName>
    <definedName name="_manufactr" localSheetId="1">#REF!</definedName>
    <definedName name="_manufactr" localSheetId="4">#REF!</definedName>
    <definedName name="_manufactr" localSheetId="3">#REF!</definedName>
    <definedName name="_manufactr" localSheetId="5">#REF!</definedName>
    <definedName name="_manufactr">#REF!</definedName>
    <definedName name="_MatInverse_In" localSheetId="8" hidden="1">#REF!</definedName>
    <definedName name="_MatInverse_In" localSheetId="1" hidden="1">#REF!</definedName>
    <definedName name="_MatInverse_In" localSheetId="4" hidden="1">#REF!</definedName>
    <definedName name="_MatInverse_In" localSheetId="3" hidden="1">#REF!</definedName>
    <definedName name="_MatInverse_In" localSheetId="5" hidden="1">#REF!</definedName>
    <definedName name="_MatInverse_In" hidden="1">#REF!</definedName>
    <definedName name="_MatInverse_Out" localSheetId="8" hidden="1">#REF!</definedName>
    <definedName name="_MatInverse_Out" localSheetId="1" hidden="1">#REF!</definedName>
    <definedName name="_MatInverse_Out" localSheetId="4" hidden="1">#REF!</definedName>
    <definedName name="_MatInverse_Out" localSheetId="3" hidden="1">#REF!</definedName>
    <definedName name="_MatInverse_Out" localSheetId="5" hidden="1">#REF!</definedName>
    <definedName name="_MatInverse_Out" hidden="1">#REF!</definedName>
    <definedName name="_model" localSheetId="8">#REF!</definedName>
    <definedName name="_model" localSheetId="1">#REF!</definedName>
    <definedName name="_model" localSheetId="4">#REF!</definedName>
    <definedName name="_model" localSheetId="3">#REF!</definedName>
    <definedName name="_model" localSheetId="5">#REF!</definedName>
    <definedName name="_model">#REF!</definedName>
    <definedName name="_O" localSheetId="1">#REF!</definedName>
    <definedName name="_O" localSheetId="4">#REF!</definedName>
    <definedName name="_O" localSheetId="3">#REF!</definedName>
    <definedName name="_O" localSheetId="5">#REF!</definedName>
    <definedName name="_O">#REF!</definedName>
    <definedName name="_O_2" localSheetId="1">#REF!</definedName>
    <definedName name="_O_2" localSheetId="4">#REF!</definedName>
    <definedName name="_O_2" localSheetId="3">#REF!</definedName>
    <definedName name="_O_2" localSheetId="5">#REF!</definedName>
    <definedName name="_O_2">#REF!</definedName>
    <definedName name="_of_sheet" localSheetId="8">#REF!</definedName>
    <definedName name="_of_sheet" localSheetId="1">#REF!</definedName>
    <definedName name="_of_sheet" localSheetId="4">#REF!</definedName>
    <definedName name="_of_sheet" localSheetId="3">#REF!</definedName>
    <definedName name="_of_sheet" localSheetId="5">#REF!</definedName>
    <definedName name="_of_sheet">#REF!</definedName>
    <definedName name="_Order1" hidden="1">255</definedName>
    <definedName name="_P" localSheetId="1">#REF!</definedName>
    <definedName name="_P" localSheetId="4">#REF!</definedName>
    <definedName name="_P" localSheetId="3">#REF!</definedName>
    <definedName name="_P" localSheetId="5">#REF!</definedName>
    <definedName name="_P">#REF!</definedName>
    <definedName name="_p.reatia" localSheetId="8">#REF!</definedName>
    <definedName name="_p.reatia" localSheetId="1">#REF!</definedName>
    <definedName name="_p.reatia" localSheetId="4">#REF!</definedName>
    <definedName name="_p.reatia" localSheetId="3">#REF!</definedName>
    <definedName name="_p.reatia" localSheetId="5">#REF!</definedName>
    <definedName name="_p.reatia">#REF!</definedName>
    <definedName name="_P_2" localSheetId="1">#REF!</definedName>
    <definedName name="_P_2" localSheetId="4">#REF!</definedName>
    <definedName name="_P_2" localSheetId="3">#REF!</definedName>
    <definedName name="_P_2" localSheetId="5">#REF!</definedName>
    <definedName name="_P_2">#REF!</definedName>
    <definedName name="_p_order" localSheetId="8">#REF!</definedName>
    <definedName name="_p_order" localSheetId="1">#REF!</definedName>
    <definedName name="_p_order" localSheetId="4">#REF!</definedName>
    <definedName name="_p_order" localSheetId="3">#REF!</definedName>
    <definedName name="_p_order" localSheetId="5">#REF!</definedName>
    <definedName name="_p_order">#REF!</definedName>
    <definedName name="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IC1" localSheetId="8">#REF!</definedName>
    <definedName name="_PIC1" localSheetId="1">#REF!</definedName>
    <definedName name="_PIC1" localSheetId="4">#REF!</definedName>
    <definedName name="_PIC1" localSheetId="3">#REF!</definedName>
    <definedName name="_PIC1" localSheetId="5">#REF!</definedName>
    <definedName name="_PIC1">#REF!</definedName>
    <definedName name="_PIC2" localSheetId="8">#REF!</definedName>
    <definedName name="_PIC2" localSheetId="1">#REF!</definedName>
    <definedName name="_PIC2" localSheetId="4">#REF!</definedName>
    <definedName name="_PIC2" localSheetId="3">#REF!</definedName>
    <definedName name="_PIC2" localSheetId="5">#REF!</definedName>
    <definedName name="_PIC2">#REF!</definedName>
    <definedName name="_pid_no" localSheetId="8">#REF!</definedName>
    <definedName name="_pid_no" localSheetId="1">#REF!</definedName>
    <definedName name="_pid_no" localSheetId="4">#REF!</definedName>
    <definedName name="_pid_no" localSheetId="3">#REF!</definedName>
    <definedName name="_pid_no" localSheetId="5">#REF!</definedName>
    <definedName name="_pid_no">#REF!</definedName>
    <definedName name="_pod_mm" localSheetId="8">#REF!</definedName>
    <definedName name="_pod_mm" localSheetId="1">#REF!</definedName>
    <definedName name="_pod_mm" localSheetId="4">#REF!</definedName>
    <definedName name="_pod_mm" localSheetId="3">#REF!</definedName>
    <definedName name="_pod_mm" localSheetId="5">#REF!</definedName>
    <definedName name="_pod_mm">#REF!</definedName>
    <definedName name="_potencia" localSheetId="8">#REF!</definedName>
    <definedName name="_potencia" localSheetId="1">#REF!</definedName>
    <definedName name="_potencia" localSheetId="4">#REF!</definedName>
    <definedName name="_potencia" localSheetId="3">#REF!</definedName>
    <definedName name="_potencia" localSheetId="5">#REF!</definedName>
    <definedName name="_potencia">#REF!</definedName>
    <definedName name="_pppprr" localSheetId="8">#REF!</definedName>
    <definedName name="_pppprr" localSheetId="1">#REF!</definedName>
    <definedName name="_pppprr" localSheetId="4">#REF!</definedName>
    <definedName name="_pppprr" localSheetId="3">#REF!</definedName>
    <definedName name="_pppprr" localSheetId="5">#REF!</definedName>
    <definedName name="_pppprr">#REF!</definedName>
    <definedName name="_Print_Area_MI" localSheetId="8">#REF!</definedName>
    <definedName name="_Print_Area_MI" localSheetId="1">#REF!</definedName>
    <definedName name="_Print_Area_MI" localSheetId="4">#REF!</definedName>
    <definedName name="_Print_Area_MI" localSheetId="3">#REF!</definedName>
    <definedName name="_Print_Area_MI" localSheetId="5">#REF!</definedName>
    <definedName name="_Print_Area_MI">#REF!</definedName>
    <definedName name="_projectDescript" localSheetId="8">#REF!</definedName>
    <definedName name="_projectDescript" localSheetId="1">#REF!</definedName>
    <definedName name="_projectDescript" localSheetId="4">#REF!</definedName>
    <definedName name="_projectDescript" localSheetId="3">#REF!</definedName>
    <definedName name="_projectDescript" localSheetId="5">#REF!</definedName>
    <definedName name="_projectDescript">#REF!</definedName>
    <definedName name="_R" localSheetId="1">#REF!</definedName>
    <definedName name="_R" localSheetId="4">#REF!</definedName>
    <definedName name="_R" localSheetId="3">#REF!</definedName>
    <definedName name="_R" localSheetId="5">#REF!</definedName>
    <definedName name="_R">#REF!</definedName>
    <definedName name="_R_2" localSheetId="1">#REF!</definedName>
    <definedName name="_R_2" localSheetId="4">#REF!</definedName>
    <definedName name="_R_2" localSheetId="3">#REF!</definedName>
    <definedName name="_R_2" localSheetId="5">#REF!</definedName>
    <definedName name="_R_2">#REF!</definedName>
    <definedName name="_Regression_Out" localSheetId="8" hidden="1">#REF!</definedName>
    <definedName name="_Regression_Out" localSheetId="1" hidden="1">#REF!</definedName>
    <definedName name="_Regression_Out" localSheetId="4" hidden="1">#REF!</definedName>
    <definedName name="_Regression_Out" localSheetId="3" hidden="1">#REF!</definedName>
    <definedName name="_Regression_Out" localSheetId="5" hidden="1">#REF!</definedName>
    <definedName name="_Regression_Out" hidden="1">#REF!</definedName>
    <definedName name="_Regression_X" localSheetId="8" hidden="1">#REF!</definedName>
    <definedName name="_Regression_X" localSheetId="1" hidden="1">#REF!</definedName>
    <definedName name="_Regression_X" localSheetId="4" hidden="1">#REF!</definedName>
    <definedName name="_Regression_X" localSheetId="3" hidden="1">#REF!</definedName>
    <definedName name="_Regression_X" localSheetId="5" hidden="1">#REF!</definedName>
    <definedName name="_Regression_X" hidden="1">#REF!</definedName>
    <definedName name="_Regression_Y" localSheetId="8" hidden="1">#REF!</definedName>
    <definedName name="_Regression_Y" localSheetId="1" hidden="1">#REF!</definedName>
    <definedName name="_Regression_Y" localSheetId="4" hidden="1">#REF!</definedName>
    <definedName name="_Regression_Y" localSheetId="3" hidden="1">#REF!</definedName>
    <definedName name="_Regression_Y" localSheetId="5" hidden="1">#REF!</definedName>
    <definedName name="_Regression_Y" hidden="1">#REF!</definedName>
    <definedName name="_Rendimento" localSheetId="8">#REF!</definedName>
    <definedName name="_Rendimento" localSheetId="1">#REF!</definedName>
    <definedName name="_Rendimento" localSheetId="4">#REF!</definedName>
    <definedName name="_Rendimento" localSheetId="3">#REF!</definedName>
    <definedName name="_Rendimento" localSheetId="5">#REF!</definedName>
    <definedName name="_Rendimento">#REF!</definedName>
    <definedName name="_req_no" localSheetId="8">#REF!</definedName>
    <definedName name="_req_no" localSheetId="1">#REF!</definedName>
    <definedName name="_req_no" localSheetId="4">#REF!</definedName>
    <definedName name="_req_no" localSheetId="3">#REF!</definedName>
    <definedName name="_req_no" localSheetId="5">#REF!</definedName>
    <definedName name="_req_no">#REF!</definedName>
    <definedName name="_rev" localSheetId="8">#REF!</definedName>
    <definedName name="_rev" localSheetId="1">#REF!</definedName>
    <definedName name="_rev" localSheetId="4">#REF!</definedName>
    <definedName name="_rev" localSheetId="3">#REF!</definedName>
    <definedName name="_rev" localSheetId="5">#REF!</definedName>
    <definedName name="_rev">#REF!</definedName>
    <definedName name="_rev." localSheetId="8">#REF!</definedName>
    <definedName name="_rev." localSheetId="1">#REF!</definedName>
    <definedName name="_rev." localSheetId="4">#REF!</definedName>
    <definedName name="_rev." localSheetId="3">#REF!</definedName>
    <definedName name="_rev." localSheetId="5">#REF!</definedName>
    <definedName name="_rev.">#REF!</definedName>
    <definedName name="_service" localSheetId="8">#REF!</definedName>
    <definedName name="_service" localSheetId="1">#REF!</definedName>
    <definedName name="_service" localSheetId="4">#REF!</definedName>
    <definedName name="_service" localSheetId="3">#REF!</definedName>
    <definedName name="_service" localSheetId="5">#REF!</definedName>
    <definedName name="_service">#REF!</definedName>
    <definedName name="_SET1" localSheetId="8">#REF!</definedName>
    <definedName name="_SET1" localSheetId="1">#REF!</definedName>
    <definedName name="_SET1" localSheetId="4">#REF!</definedName>
    <definedName name="_SET1" localSheetId="3">#REF!</definedName>
    <definedName name="_SET1" localSheetId="5">#REF!</definedName>
    <definedName name="_SET1">#REF!</definedName>
    <definedName name="_SET2" localSheetId="8">#REF!</definedName>
    <definedName name="_SET2" localSheetId="1">#REF!</definedName>
    <definedName name="_SET2" localSheetId="4">#REF!</definedName>
    <definedName name="_SET2" localSheetId="3">#REF!</definedName>
    <definedName name="_SET2" localSheetId="5">#REF!</definedName>
    <definedName name="_SET2">#REF!</definedName>
    <definedName name="_SET3" localSheetId="8">#REF!</definedName>
    <definedName name="_SET3" localSheetId="1">#REF!</definedName>
    <definedName name="_SET3" localSheetId="4">#REF!</definedName>
    <definedName name="_SET3" localSheetId="3">#REF!</definedName>
    <definedName name="_SET3" localSheetId="5">#REF!</definedName>
    <definedName name="_SET3">#REF!</definedName>
    <definedName name="_SET4" localSheetId="8">#REF!</definedName>
    <definedName name="_SET4" localSheetId="1">#REF!</definedName>
    <definedName name="_SET4" localSheetId="4">#REF!</definedName>
    <definedName name="_SET4" localSheetId="3">#REF!</definedName>
    <definedName name="_SET4" localSheetId="5">#REF!</definedName>
    <definedName name="_SET4">#REF!</definedName>
    <definedName name="_SET5" localSheetId="8">#REF!</definedName>
    <definedName name="_SET5" localSheetId="1">#REF!</definedName>
    <definedName name="_SET5" localSheetId="4">#REF!</definedName>
    <definedName name="_SET5" localSheetId="3">#REF!</definedName>
    <definedName name="_SET5" localSheetId="5">#REF!</definedName>
    <definedName name="_SET5">#REF!</definedName>
    <definedName name="_sheet_no" localSheetId="8">#REF!</definedName>
    <definedName name="_sheet_no" localSheetId="1">#REF!</definedName>
    <definedName name="_sheet_no" localSheetId="4">#REF!</definedName>
    <definedName name="_sheet_no" localSheetId="3">#REF!</definedName>
    <definedName name="_sheet_no" localSheetId="5">#REF!</definedName>
    <definedName name="_sheet_no">#REF!</definedName>
    <definedName name="_Sort" localSheetId="8" hidden="1">#REF!</definedName>
    <definedName name="_Sort" localSheetId="1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_Subestação" localSheetId="8">#REF!</definedName>
    <definedName name="_Subestação" localSheetId="1">#REF!</definedName>
    <definedName name="_Subestação" localSheetId="4">#REF!</definedName>
    <definedName name="_Subestação" localSheetId="3">#REF!</definedName>
    <definedName name="_Subestação" localSheetId="5">#REF!</definedName>
    <definedName name="_Subestação">#REF!</definedName>
    <definedName name="_tabelaDenominação" localSheetId="8">#REF!</definedName>
    <definedName name="_tabelaDenominação" localSheetId="1">#REF!</definedName>
    <definedName name="_tabelaDenominação" localSheetId="4">#REF!</definedName>
    <definedName name="_tabelaDenominação" localSheetId="3">#REF!</definedName>
    <definedName name="_tabelaDenominação" localSheetId="5">#REF!</definedName>
    <definedName name="_tabelaDenominação">#REF!</definedName>
    <definedName name="_Tag_Carga" localSheetId="8">#REF!</definedName>
    <definedName name="_Tag_Carga" localSheetId="1">#REF!</definedName>
    <definedName name="_Tag_Carga" localSheetId="4">#REF!</definedName>
    <definedName name="_Tag_Carga" localSheetId="3">#REF!</definedName>
    <definedName name="_Tag_Carga" localSheetId="5">#REF!</definedName>
    <definedName name="_Tag_Carga">#REF!</definedName>
    <definedName name="_Tag_CCM" localSheetId="8">#REF!</definedName>
    <definedName name="_Tag_CCM" localSheetId="1">#REF!</definedName>
    <definedName name="_Tag_CCM" localSheetId="4">#REF!</definedName>
    <definedName name="_Tag_CCM" localSheetId="3">#REF!</definedName>
    <definedName name="_Tag_CCM" localSheetId="5">#REF!</definedName>
    <definedName name="_Tag_CCM">#REF!</definedName>
    <definedName name="_tag_no" localSheetId="8">#REF!</definedName>
    <definedName name="_tag_no" localSheetId="1">#REF!</definedName>
    <definedName name="_tag_no" localSheetId="4">#REF!</definedName>
    <definedName name="_tag_no" localSheetId="3">#REF!</definedName>
    <definedName name="_tag_no" localSheetId="5">#REF!</definedName>
    <definedName name="_tag_no">#REF!</definedName>
    <definedName name="_Titulos_Impressão_IM" localSheetId="8">#REF!</definedName>
    <definedName name="_Titulos_Impressão_IM" localSheetId="1">#REF!</definedName>
    <definedName name="_Titulos_Impressão_IM" localSheetId="4">#REF!</definedName>
    <definedName name="_Titulos_Impressão_IM" localSheetId="3">#REF!</definedName>
    <definedName name="_Titulos_Impressão_IM" localSheetId="5">#REF!</definedName>
    <definedName name="_Titulos_Impressão_IM">#REF!</definedName>
    <definedName name="_V" localSheetId="1">#REF!</definedName>
    <definedName name="_V" localSheetId="4">#REF!</definedName>
    <definedName name="_V" localSheetId="3">#REF!</definedName>
    <definedName name="_V" localSheetId="5">#REF!</definedName>
    <definedName name="_V">#REF!</definedName>
    <definedName name="_V_2" localSheetId="1">#REF!</definedName>
    <definedName name="_V_2" localSheetId="4">#REF!</definedName>
    <definedName name="_V_2" localSheetId="3">#REF!</definedName>
    <definedName name="_V_2" localSheetId="5">#REF!</definedName>
    <definedName name="_V_2">#REF!</definedName>
    <definedName name="_wrn.pendenci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X" localSheetId="8">#REF!</definedName>
    <definedName name="_X" localSheetId="1">#REF!</definedName>
    <definedName name="_X" localSheetId="4">#REF!</definedName>
    <definedName name="_X" localSheetId="3">#REF!</definedName>
    <definedName name="_X" localSheetId="5">#REF!</definedName>
    <definedName name="_X">#REF!</definedName>
    <definedName name="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8">#REF!</definedName>
    <definedName name="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__INICIO" localSheetId="8">#REF!</definedName>
    <definedName name="A__INICIO" localSheetId="1">#REF!</definedName>
    <definedName name="A__INICIO" localSheetId="4">#REF!</definedName>
    <definedName name="A__INICIO" localSheetId="3">#REF!</definedName>
    <definedName name="A__INICIO" localSheetId="5">#REF!</definedName>
    <definedName name="A__INICIO">#REF!</definedName>
    <definedName name="A_2" localSheetId="1">#REF!</definedName>
    <definedName name="A_2" localSheetId="4">#REF!</definedName>
    <definedName name="A_2" localSheetId="3">#REF!</definedName>
    <definedName name="A_2" localSheetId="5">#REF!</definedName>
    <definedName name="A_2">#REF!</definedName>
    <definedName name="A1OO" localSheetId="8">#REF!</definedName>
    <definedName name="A1OO" localSheetId="1">#REF!</definedName>
    <definedName name="A1OO" localSheetId="4">#REF!</definedName>
    <definedName name="A1OO" localSheetId="3">#REF!</definedName>
    <definedName name="A1OO" localSheetId="5">#REF!</definedName>
    <definedName name="A1OO">#REF!</definedName>
    <definedName name="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1OO" localSheetId="8">#REF!</definedName>
    <definedName name="AA1OO" localSheetId="1">#REF!</definedName>
    <definedName name="AA1OO" localSheetId="4">#REF!</definedName>
    <definedName name="AA1OO" localSheetId="3">#REF!</definedName>
    <definedName name="AA1OO" localSheetId="5">#REF!</definedName>
    <definedName name="AA1OO">#REF!</definedName>
    <definedName name="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" localSheetId="8">#REF!</definedName>
    <definedName name="aaaa" localSheetId="1">#REF!</definedName>
    <definedName name="aaaa" localSheetId="4">#REF!</definedName>
    <definedName name="aaaa" localSheetId="3">#REF!</definedName>
    <definedName name="aaaa" localSheetId="5">#REF!</definedName>
    <definedName name="aaaa">#REF!</definedName>
    <definedName name="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">"Grupo 1276"</definedName>
    <definedName name="aa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_Dia" localSheetId="5">#REF!</definedName>
    <definedName name="AC_Dia">#REF!</definedName>
    <definedName name="AC_Length" localSheetId="5">#REF!</definedName>
    <definedName name="AC_Length">#REF!</definedName>
    <definedName name="AC_LiveVol" localSheetId="5">#REF!</definedName>
    <definedName name="AC_LiveVol">#REF!</definedName>
    <definedName name="AC_Temp" localSheetId="5">#REF!</definedName>
    <definedName name="AC_Temp">#REF!</definedName>
    <definedName name="acavaccvc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SDA" localSheetId="1">#REF!</definedName>
    <definedName name="ADASDA" localSheetId="4">#REF!</definedName>
    <definedName name="ADASDA" localSheetId="3">#REF!</definedName>
    <definedName name="ADASDA" localSheetId="5">#REF!</definedName>
    <definedName name="ADASDA">#REF!</definedName>
    <definedName name="adfd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" localSheetId="8">#REF!</definedName>
    <definedName name="af" localSheetId="1">#REF!</definedName>
    <definedName name="af" localSheetId="4">#REF!</definedName>
    <definedName name="af" localSheetId="3">#REF!</definedName>
    <definedName name="af" localSheetId="5">#REF!</definedName>
    <definedName name="af">#REF!</definedName>
    <definedName name="AFAFASDFASD" localSheetId="1">#REF!</definedName>
    <definedName name="AFAFASDFASD" localSheetId="4">#REF!</definedName>
    <definedName name="AFAFASDFASD" localSheetId="3">#REF!</definedName>
    <definedName name="AFAFASDFASD" localSheetId="5">#REF!</definedName>
    <definedName name="AFAFASDFASD">#REF!</definedName>
    <definedName name="af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im" localSheetId="5">#REF!</definedName>
    <definedName name="Alim">[1]GLOBAL!$4:$4</definedName>
    <definedName name="Anex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ILHAS1" localSheetId="8">#REF!</definedName>
    <definedName name="ANILHAS1" localSheetId="1">#REF!</definedName>
    <definedName name="ANILHAS1" localSheetId="4">#REF!</definedName>
    <definedName name="ANILHAS1" localSheetId="3">#REF!</definedName>
    <definedName name="ANILHAS1" localSheetId="5">#REF!</definedName>
    <definedName name="ANILHAS1">#REF!</definedName>
    <definedName name="anscount" hidden="1">1</definedName>
    <definedName name="Área_impressão_IM" localSheetId="8">NA()</definedName>
    <definedName name="Área_impressão_IM">#N/A</definedName>
    <definedName name="ar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ut_original" localSheetId="1">#REF!</definedName>
    <definedName name="Aut_original" localSheetId="4">#REF!</definedName>
    <definedName name="Aut_original" localSheetId="3">#REF!</definedName>
    <definedName name="Aut_original" localSheetId="5">#REF!</definedName>
    <definedName name="Aut_original">#REF!</definedName>
    <definedName name="Aut_resumo" localSheetId="1">#REF!</definedName>
    <definedName name="Aut_resumo" localSheetId="4">#REF!</definedName>
    <definedName name="Aut_resumo" localSheetId="3">#REF!</definedName>
    <definedName name="Aut_resumo" localSheetId="5">#REF!</definedName>
    <definedName name="Aut_resumo">#REF!</definedName>
    <definedName name="auxiliar" localSheetId="8">#REF!</definedName>
    <definedName name="auxiliar" localSheetId="1">#REF!</definedName>
    <definedName name="auxiliar" localSheetId="4">#REF!</definedName>
    <definedName name="auxiliar" localSheetId="3">#REF!</definedName>
    <definedName name="auxiliar" localSheetId="5">#REF!</definedName>
    <definedName name="auxiliar">#REF!</definedName>
    <definedName name="auxiliar_2" localSheetId="1">#REF!</definedName>
    <definedName name="auxiliar_2" localSheetId="4">#REF!</definedName>
    <definedName name="auxiliar_2" localSheetId="3">#REF!</definedName>
    <definedName name="auxiliar_2" localSheetId="5">#REF!</definedName>
    <definedName name="auxiliar_2">#REF!</definedName>
    <definedName name="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LANCE" localSheetId="8">#REF!</definedName>
    <definedName name="BALANCE" localSheetId="1">#REF!</definedName>
    <definedName name="BALANCE" localSheetId="4">#REF!</definedName>
    <definedName name="BALANCE" localSheetId="3">#REF!</definedName>
    <definedName name="BALANCE" localSheetId="5">#REF!</definedName>
    <definedName name="BALANCE">#REF!</definedName>
    <definedName name="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" localSheetId="1">#REF!</definedName>
    <definedName name="bbbb" localSheetId="4">#REF!</definedName>
    <definedName name="bbbb" localSheetId="3">#REF!</definedName>
    <definedName name="bbbb" localSheetId="5">#REF!</definedName>
    <definedName name="bbbb">#REF!</definedName>
    <definedName name="bbbbb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vvvvvvv" localSheetId="8">#REF!</definedName>
    <definedName name="bbbbvvvvvvv" localSheetId="1">#REF!</definedName>
    <definedName name="bbbbvvvvvvv" localSheetId="4">#REF!</definedName>
    <definedName name="bbbbvvvvvvv" localSheetId="3">#REF!</definedName>
    <definedName name="bbbbvvvvvvv" localSheetId="5">#REF!</definedName>
    <definedName name="bbbbvvvvvvv">#REF!</definedName>
    <definedName name="BDI" localSheetId="8">#REF!</definedName>
    <definedName name="BDI" localSheetId="1">#REF!</definedName>
    <definedName name="BDI" localSheetId="4">#REF!</definedName>
    <definedName name="BDI" localSheetId="3">#REF!</definedName>
    <definedName name="BDI" localSheetId="5">#REF!</definedName>
    <definedName name="BDI">#REF!</definedName>
    <definedName name="Bomb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Oxidised" localSheetId="5">#REF!</definedName>
    <definedName name="C_Oxidised">#REF!</definedName>
    <definedName name="CAB">#N/A</definedName>
    <definedName name="cabec" localSheetId="8">#REF!</definedName>
    <definedName name="cabec" localSheetId="1">#REF!</definedName>
    <definedName name="cabec" localSheetId="4">#REF!</definedName>
    <definedName name="cabec" localSheetId="3">#REF!</definedName>
    <definedName name="cabec" localSheetId="5">#REF!</definedName>
    <definedName name="cabec">#REF!</definedName>
    <definedName name="CaCO3_Feed" localSheetId="5">#REF!</definedName>
    <definedName name="CaCO3_Feed">#REF!</definedName>
    <definedName name="caix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lculo_de_hf" localSheetId="8">#REF!</definedName>
    <definedName name="calculo_de_hf" localSheetId="1">#REF!</definedName>
    <definedName name="calculo_de_hf" localSheetId="4">#REF!</definedName>
    <definedName name="calculo_de_hf" localSheetId="3">#REF!</definedName>
    <definedName name="calculo_de_hf" localSheetId="5">#REF!</definedName>
    <definedName name="calculo_de_hf">#REF!</definedName>
    <definedName name="CANCELADA" localSheetId="8">#REF!</definedName>
    <definedName name="CANCELADA" localSheetId="1">#REF!</definedName>
    <definedName name="CANCELADA" localSheetId="4">#REF!</definedName>
    <definedName name="CANCELADA" localSheetId="3">#REF!</definedName>
    <definedName name="CANCELADA" localSheetId="5">#REF!</definedName>
    <definedName name="CANCELADA">#REF!</definedName>
    <definedName name="CAP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rgos_Salários" localSheetId="8">#REF!</definedName>
    <definedName name="Cargos_Salários" localSheetId="1">#REF!</definedName>
    <definedName name="Cargos_Salários" localSheetId="4">#REF!</definedName>
    <definedName name="Cargos_Salários" localSheetId="3">#REF!</definedName>
    <definedName name="Cargos_Salários" localSheetId="5">#REF!</definedName>
    <definedName name="Cargos_Salários">#REF!</definedName>
    <definedName name="CBWorkbookPriority" hidden="1">-568686334</definedName>
    <definedName name="ccccc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M" localSheetId="8">#REF!</definedName>
    <definedName name="CCM" localSheetId="1">#REF!</definedName>
    <definedName name="CCM" localSheetId="4">#REF!</definedName>
    <definedName name="CCM" localSheetId="3">#REF!</definedName>
    <definedName name="CCM" localSheetId="5">#REF!</definedName>
    <definedName name="CCM">#REF!</definedName>
    <definedName name="CCM_2" localSheetId="1">#REF!</definedName>
    <definedName name="CCM_2" localSheetId="4">#REF!</definedName>
    <definedName name="CCM_2" localSheetId="3">#REF!</definedName>
    <definedName name="CCM_2" localSheetId="5">#REF!</definedName>
    <definedName name="CCM_2">#REF!</definedName>
    <definedName name="ccvcxvxc" localSheetId="8">#REF!</definedName>
    <definedName name="ccvcxvxc" localSheetId="1">#REF!</definedName>
    <definedName name="ccvcxvxc" localSheetId="4">#REF!</definedName>
    <definedName name="ccvcxvxc" localSheetId="3">#REF!</definedName>
    <definedName name="ccvcxvxc" localSheetId="5">#REF!</definedName>
    <definedName name="ccvcxvxc">#REF!</definedName>
    <definedName name="ciclon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MB" localSheetId="8">#REF!</definedName>
    <definedName name="COMB" localSheetId="1">#REF!</definedName>
    <definedName name="COMB" localSheetId="4">#REF!</definedName>
    <definedName name="COMB" localSheetId="3">#REF!</definedName>
    <definedName name="COMB" localSheetId="5">#REF!</definedName>
    <definedName name="COMB">#REF!</definedName>
    <definedName name="COMPRAFER" localSheetId="8">#REF!</definedName>
    <definedName name="COMPRAFER" localSheetId="1">#REF!</definedName>
    <definedName name="COMPRAFER" localSheetId="4">#REF!</definedName>
    <definedName name="COMPRAFER" localSheetId="3">#REF!</definedName>
    <definedName name="COMPRAFER" localSheetId="5">#REF!</definedName>
    <definedName name="COMPRAFER">#REF!</definedName>
    <definedName name="Conc" localSheetId="5">#REF!</definedName>
    <definedName name="Conc">[1]GLOBAL!$5:$5</definedName>
    <definedName name="Conc_Feed" localSheetId="5">#REF!</definedName>
    <definedName name="Conc_Feed">#REF!</definedName>
    <definedName name="Cool_H2O" localSheetId="5">#REF!</definedName>
    <definedName name="Cool_H2O">#REF!</definedName>
    <definedName name="_xlnm.Criteria" localSheetId="8">#REF!</definedName>
    <definedName name="_xlnm.Criteria" localSheetId="1">#REF!</definedName>
    <definedName name="_xlnm.Criteria" localSheetId="4">#REF!</definedName>
    <definedName name="_xlnm.Criteria" localSheetId="3">#REF!</definedName>
    <definedName name="_xlnm.Criteria" localSheetId="5">#REF!</definedName>
    <definedName name="_xlnm.Criteria">#REF!</definedName>
    <definedName name="ct" localSheetId="8">#REF!</definedName>
    <definedName name="ct" localSheetId="1">#REF!</definedName>
    <definedName name="ct" localSheetId="4">#REF!</definedName>
    <definedName name="ct" localSheetId="3">#REF!</definedName>
    <definedName name="ct" localSheetId="5">#REF!</definedName>
    <definedName name="ct">#REF!</definedName>
    <definedName name="ct_2" localSheetId="1">#REF!</definedName>
    <definedName name="ct_2" localSheetId="4">#REF!</definedName>
    <definedName name="ct_2" localSheetId="3">#REF!</definedName>
    <definedName name="ct_2" localSheetId="5">#REF!</definedName>
    <definedName name="ct_2">#REF!</definedName>
    <definedName name="CT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" localSheetId="8">#REF!</definedName>
    <definedName name="cu" localSheetId="1">#REF!</definedName>
    <definedName name="cu" localSheetId="4">#REF!</definedName>
    <definedName name="cu" localSheetId="3">#REF!</definedName>
    <definedName name="cu" localSheetId="5">#REF!</definedName>
    <definedName name="cu">#REF!</definedName>
    <definedName name="Cum_Passing" localSheetId="8">#REF!</definedName>
    <definedName name="Cum_Passing" localSheetId="1">#REF!</definedName>
    <definedName name="Cum_Passing" localSheetId="4">#REF!</definedName>
    <definedName name="Cum_Passing" localSheetId="3">#REF!</definedName>
    <definedName name="Cum_Passing" localSheetId="5">#REF!</definedName>
    <definedName name="Cum_Passing">#REF!</definedName>
    <definedName name="CurrentData" localSheetId="8">#REF!</definedName>
    <definedName name="CurrentData" localSheetId="1">#REF!</definedName>
    <definedName name="CurrentData" localSheetId="4">#REF!</definedName>
    <definedName name="CurrentData" localSheetId="3">#REF!</definedName>
    <definedName name="CurrentData" localSheetId="5">#REF!</definedName>
    <definedName name="CurrentData">#REF!</definedName>
    <definedName name="curvas" localSheetId="8">#REF!</definedName>
    <definedName name="curvas" localSheetId="1">#REF!</definedName>
    <definedName name="curvas" localSheetId="4">#REF!</definedName>
    <definedName name="curvas" localSheetId="3">#REF!</definedName>
    <definedName name="curvas" localSheetId="5">#REF!</definedName>
    <definedName name="curvas">#REF!</definedName>
    <definedName name="D" localSheetId="8">#REF!</definedName>
    <definedName name="D" localSheetId="1">#REF!</definedName>
    <definedName name="D" localSheetId="4">#REF!</definedName>
    <definedName name="D" localSheetId="3">#REF!</definedName>
    <definedName name="D" localSheetId="5">#REF!</definedName>
    <definedName name="D">#REF!</definedName>
    <definedName name="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DOS_OPERACIONAIS" localSheetId="8">#REF!</definedName>
    <definedName name="DADOS_OPERACIONAIS" localSheetId="1">#REF!</definedName>
    <definedName name="DADOS_OPERACIONAIS" localSheetId="4">#REF!</definedName>
    <definedName name="DADOS_OPERACIONAIS" localSheetId="3">#REF!</definedName>
    <definedName name="DADOS_OPERACIONAIS" localSheetId="5">#REF!</definedName>
    <definedName name="DADOS_OPERACIONAIS">#REF!</definedName>
    <definedName name="DAS" localSheetId="1">#REF!</definedName>
    <definedName name="DAS" localSheetId="4">#REF!</definedName>
    <definedName name="DAS" localSheetId="3">#REF!</definedName>
    <definedName name="DAS" localSheetId="5">#REF!</definedName>
    <definedName name="DAS">#REF!</definedName>
    <definedName name="_xlnm.Database" localSheetId="8">#REF!</definedName>
    <definedName name="_xlnm.Database" localSheetId="1">#REF!</definedName>
    <definedName name="_xlnm.Database" localSheetId="4">#REF!</definedName>
    <definedName name="_xlnm.Database" localSheetId="3">#REF!</definedName>
    <definedName name="_xlnm.Database" localSheetId="5">#REF!</definedName>
    <definedName name="_xlnm.Database">#REF!</definedName>
    <definedName name="D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DDDD" localSheetId="8">#REF!</definedName>
    <definedName name="DDDDDDD" localSheetId="1">#REF!</definedName>
    <definedName name="DDDDDDD" localSheetId="4">#REF!</definedName>
    <definedName name="DDDDDDD" localSheetId="3">#REF!</definedName>
    <definedName name="DDDDDDD" localSheetId="5">#REF!</definedName>
    <definedName name="DDDDDDD">#REF!</definedName>
    <definedName name="dddddddddddd" localSheetId="8">#REF!</definedName>
    <definedName name="dddddddddddd" localSheetId="1">#REF!</definedName>
    <definedName name="dddddddddddd" localSheetId="4">#REF!</definedName>
    <definedName name="dddddddddddd" localSheetId="3">#REF!</definedName>
    <definedName name="dddddddddddd" localSheetId="5">#REF!</definedName>
    <definedName name="dddddddddddd">#REF!</definedName>
    <definedName name="d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nominação" localSheetId="8">#REF!</definedName>
    <definedName name="Denominação" localSheetId="1">#REF!</definedName>
    <definedName name="Denominação" localSheetId="4">#REF!</definedName>
    <definedName name="Denominação" localSheetId="3">#REF!</definedName>
    <definedName name="Denominação" localSheetId="5">#REF!</definedName>
    <definedName name="Denominação">#REF!</definedName>
    <definedName name="Denominação_2" localSheetId="1">#REF!</definedName>
    <definedName name="Denominação_2" localSheetId="4">#REF!</definedName>
    <definedName name="Denominação_2" localSheetId="3">#REF!</definedName>
    <definedName name="Denominação_2" localSheetId="5">#REF!</definedName>
    <definedName name="Denominação_2">#REF!</definedName>
    <definedName name="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TIVO1" localSheetId="8">#REF!</definedName>
    <definedName name="DESCRITIVO1" localSheetId="1">#REF!</definedName>
    <definedName name="DESCRITIVO1" localSheetId="4">#REF!</definedName>
    <definedName name="DESCRITIVO1" localSheetId="3">#REF!</definedName>
    <definedName name="DESCRITIVO1" localSheetId="5">#REF!</definedName>
    <definedName name="DESCRITIVO1">#REF!</definedName>
    <definedName name="DESCRITIVO1_2" localSheetId="1">#REF!</definedName>
    <definedName name="DESCRITIVO1_2" localSheetId="4">#REF!</definedName>
    <definedName name="DESCRITIVO1_2" localSheetId="3">#REF!</definedName>
    <definedName name="DESCRITIVO1_2" localSheetId="5">#REF!</definedName>
    <definedName name="DESCRITIVO1_2">#REF!</definedName>
    <definedName name="DFDFSS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ghahadgnadgn" localSheetId="1">#REF!</definedName>
    <definedName name="dghahadgnadgn" localSheetId="4">#REF!</definedName>
    <definedName name="dghahadgnadgn" localSheetId="3">#REF!</definedName>
    <definedName name="dghahadgnadgn" localSheetId="5">#REF!</definedName>
    <definedName name="dghahadgnadgn">#REF!</definedName>
    <definedName name="disdj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Liquor_SG" localSheetId="5">#REF!</definedName>
    <definedName name="DisLiquor_SG">#REF!</definedName>
    <definedName name="DisSolids_SG" localSheetId="5">#REF!</definedName>
    <definedName name="DisSolids_SG">#REF!</definedName>
    <definedName name="dolar" localSheetId="8">#REF!</definedName>
    <definedName name="dolar" localSheetId="1">#REF!</definedName>
    <definedName name="dolar" localSheetId="4">#REF!</definedName>
    <definedName name="dolar" localSheetId="3">#REF!</definedName>
    <definedName name="dolar" localSheetId="5">#REF!</definedName>
    <definedName name="dolar">#REF!</definedName>
    <definedName name="dr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UBOS" localSheetId="8">#REF!</definedName>
    <definedName name="DTUBOS" localSheetId="1">#REF!</definedName>
    <definedName name="DTUBOS" localSheetId="4">#REF!</definedName>
    <definedName name="DTUBOS" localSheetId="3">#REF!</definedName>
    <definedName name="DTUBOS" localSheetId="5">#REF!</definedName>
    <definedName name="DTUBOS">#REF!</definedName>
    <definedName name="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" localSheetId="8">#REF!</definedName>
    <definedName name="eee" localSheetId="1">#REF!</definedName>
    <definedName name="eee" localSheetId="4">#REF!</definedName>
    <definedName name="eee" localSheetId="3">#REF!</definedName>
    <definedName name="eee" localSheetId="5">#REF!</definedName>
    <definedName name="eee">#REF!</definedName>
    <definedName name="eeeeeeeeeeeeeeee" localSheetId="8">#REF!</definedName>
    <definedName name="eeeeeeeeeeeeeeee" localSheetId="1">#REF!</definedName>
    <definedName name="eeeeeeeeeeeeeeee" localSheetId="4">#REF!</definedName>
    <definedName name="eeeeeeeeeeeeeeee" localSheetId="3">#REF!</definedName>
    <definedName name="eeeeeeeeeeeeeeee" localSheetId="5">#REF!</definedName>
    <definedName name="eeeeeeeeeeeeeeee">#REF!</definedName>
    <definedName name="eewr" localSheetId="8">#REF!</definedName>
    <definedName name="eewr" localSheetId="1">#REF!</definedName>
    <definedName name="eewr" localSheetId="4">#REF!</definedName>
    <definedName name="eewr" localSheetId="3">#REF!</definedName>
    <definedName name="eewr" localSheetId="5">#REF!</definedName>
    <definedName name="eewr">#REF!</definedName>
    <definedName name="EIXO" localSheetId="8">#REF!</definedName>
    <definedName name="EIXO" localSheetId="1">#REF!</definedName>
    <definedName name="EIXO" localSheetId="4">#REF!</definedName>
    <definedName name="EIXO" localSheetId="3">#REF!</definedName>
    <definedName name="EIXO" localSheetId="5">#REF!</definedName>
    <definedName name="EIXO">#REF!</definedName>
    <definedName name="EIXO_DADOS" localSheetId="8">#REF!,#REF!</definedName>
    <definedName name="EIXO_DADOS" localSheetId="1">#REF!,#REF!</definedName>
    <definedName name="EIXO_DADOS" localSheetId="4">#REF!,#REF!</definedName>
    <definedName name="EIXO_DADOS" localSheetId="3">#REF!,#REF!</definedName>
    <definedName name="EIXO_DADOS" localSheetId="5">#REF!,#REF!</definedName>
    <definedName name="EIXO_DADOS">#REF!,#REF!</definedName>
    <definedName name="eoj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srwerwer" localSheetId="8">#REF!</definedName>
    <definedName name="ersrwerwer" localSheetId="1">#REF!</definedName>
    <definedName name="ersrwerwer" localSheetId="4">#REF!</definedName>
    <definedName name="ersrwerwer" localSheetId="3">#REF!</definedName>
    <definedName name="ersrwerwer" localSheetId="5">#REF!</definedName>
    <definedName name="ersrwerwer">#REF!</definedName>
    <definedName name="ESP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imado" localSheetId="8">#REF!</definedName>
    <definedName name="estimado" localSheetId="1">#REF!</definedName>
    <definedName name="estimado" localSheetId="4">#REF!</definedName>
    <definedName name="estimado" localSheetId="3">#REF!</definedName>
    <definedName name="estimado" localSheetId="5">#REF!</definedName>
    <definedName name="estimado">#REF!</definedName>
    <definedName name="ewerwe" localSheetId="8">#REF!</definedName>
    <definedName name="ewerwe" localSheetId="1">#REF!</definedName>
    <definedName name="ewerwe" localSheetId="4">#REF!</definedName>
    <definedName name="ewerwe" localSheetId="3">#REF!</definedName>
    <definedName name="ewerwe" localSheetId="5">#REF!</definedName>
    <definedName name="ewerwe">#REF!</definedName>
    <definedName name="Excel_BuiltIn__FilterDatabase_3" localSheetId="1">#REF!</definedName>
    <definedName name="Excel_BuiltIn__FilterDatabase_3" localSheetId="4">#REF!</definedName>
    <definedName name="Excel_BuiltIn__FilterDatabase_3" localSheetId="3">#REF!</definedName>
    <definedName name="Excel_BuiltIn__FilterDatabase_3" localSheetId="5">#REF!</definedName>
    <definedName name="Excel_BuiltIn__FilterDatabase_3">#REF!</definedName>
    <definedName name="Excel_BuiltIn_Criteria" localSheetId="1">#REF!</definedName>
    <definedName name="Excel_BuiltIn_Criteria" localSheetId="4">#REF!</definedName>
    <definedName name="Excel_BuiltIn_Criteria" localSheetId="3">#REF!</definedName>
    <definedName name="Excel_BuiltIn_Criteria" localSheetId="5">#REF!</definedName>
    <definedName name="Excel_BuiltIn_Criteria">#REF!</definedName>
    <definedName name="Excel_BuiltIn_Database" localSheetId="1">#REF!</definedName>
    <definedName name="Excel_BuiltIn_Database" localSheetId="4">#REF!</definedName>
    <definedName name="Excel_BuiltIn_Database" localSheetId="3">#REF!</definedName>
    <definedName name="Excel_BuiltIn_Database" localSheetId="5">#REF!</definedName>
    <definedName name="Excel_BuiltIn_Database">#REF!</definedName>
    <definedName name="Excel_BuiltIn_Print_Area" localSheetId="1">#REF!</definedName>
    <definedName name="Excel_BuiltIn_Print_Area" localSheetId="4">#REF!</definedName>
    <definedName name="Excel_BuiltIn_Print_Area" localSheetId="3">#REF!</definedName>
    <definedName name="Excel_BuiltIn_Print_Area" localSheetId="5">#REF!</definedName>
    <definedName name="Excel_BuiltIn_Print_Area">#REF!</definedName>
    <definedName name="EXPANSAO" localSheetId="8">#REF!</definedName>
    <definedName name="EXPANSAO" localSheetId="1">#REF!</definedName>
    <definedName name="EXPANSAO" localSheetId="4">#REF!</definedName>
    <definedName name="EXPANSAO" localSheetId="3">#REF!</definedName>
    <definedName name="EXPANSAO" localSheetId="5">#REF!</definedName>
    <definedName name="EXPANSAO">#REF!</definedName>
    <definedName name="eytuetyueyuey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localSheetId="8">#REF!</definedName>
    <definedName name="F" localSheetId="1">#REF!</definedName>
    <definedName name="F" localSheetId="4">#REF!</definedName>
    <definedName name="F" localSheetId="3">#REF!</definedName>
    <definedName name="F" localSheetId="5">#REF!</definedName>
    <definedName name="F">#REF!</definedName>
    <definedName name="F99000_2" localSheetId="1">#REF!</definedName>
    <definedName name="F99000_2" localSheetId="4">#REF!</definedName>
    <definedName name="F99000_2" localSheetId="3">#REF!</definedName>
    <definedName name="F99000_2" localSheetId="5">#REF!</definedName>
    <definedName name="F99000_2">#REF!</definedName>
    <definedName name="FAPMAC" localSheetId="8">#REF!</definedName>
    <definedName name="FAPMAC" localSheetId="1">#REF!</definedName>
    <definedName name="FAPMAC" localSheetId="4">#REF!</definedName>
    <definedName name="FAPMAC" localSheetId="3">#REF!</definedName>
    <definedName name="FAPMAC" localSheetId="5">#REF!</definedName>
    <definedName name="FAPMAC">#REF!</definedName>
    <definedName name="FAPMUT" localSheetId="8">#REF!</definedName>
    <definedName name="FAPMUT" localSheetId="1">#REF!</definedName>
    <definedName name="FAPMUT" localSheetId="4">#REF!</definedName>
    <definedName name="FAPMUT" localSheetId="3">#REF!</definedName>
    <definedName name="FAPMUT" localSheetId="5">#REF!</definedName>
    <definedName name="FAPMUT">#REF!</definedName>
    <definedName name="FATOR" localSheetId="8">#REF!</definedName>
    <definedName name="FATOR" localSheetId="1">#REF!</definedName>
    <definedName name="FATOR" localSheetId="4">#REF!</definedName>
    <definedName name="FATOR" localSheetId="3">#REF!</definedName>
    <definedName name="FATOR" localSheetId="5">#REF!</definedName>
    <definedName name="FATOR">#REF!</definedName>
    <definedName name="FCS" localSheetId="1">#REF!</definedName>
    <definedName name="FCS" localSheetId="4">#REF!</definedName>
    <definedName name="FCS" localSheetId="3">#REF!</definedName>
    <definedName name="FCS" localSheetId="5">#REF!</definedName>
    <definedName name="FCS">#REF!</definedName>
    <definedName name="fda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ED1" localSheetId="8">#REF!</definedName>
    <definedName name="FEED1" localSheetId="1">#REF!</definedName>
    <definedName name="FEED1" localSheetId="4">#REF!</definedName>
    <definedName name="FEED1" localSheetId="3">#REF!</definedName>
    <definedName name="FEED1" localSheetId="5">#REF!</definedName>
    <definedName name="FEED1">#REF!</definedName>
    <definedName name="FEED2" localSheetId="8">#REF!</definedName>
    <definedName name="FEED2" localSheetId="1">#REF!</definedName>
    <definedName name="FEED2" localSheetId="4">#REF!</definedName>
    <definedName name="FEED2" localSheetId="3">#REF!</definedName>
    <definedName name="FEED2" localSheetId="5">#REF!</definedName>
    <definedName name="FEED2">#REF!</definedName>
    <definedName name="FEED3" localSheetId="8">#REF!</definedName>
    <definedName name="FEED3" localSheetId="1">#REF!</definedName>
    <definedName name="FEED3" localSheetId="4">#REF!</definedName>
    <definedName name="FEED3" localSheetId="3">#REF!</definedName>
    <definedName name="FEED3" localSheetId="5">#REF!</definedName>
    <definedName name="FEED3">#REF!</definedName>
    <definedName name="FEED4" localSheetId="8">#REF!</definedName>
    <definedName name="FEED4" localSheetId="1">#REF!</definedName>
    <definedName name="FEED4" localSheetId="4">#REF!</definedName>
    <definedName name="FEED4" localSheetId="3">#REF!</definedName>
    <definedName name="FEED4" localSheetId="5">#REF!</definedName>
    <definedName name="FEED4">#REF!</definedName>
    <definedName name="FeedSolids_SG" localSheetId="5">#REF!</definedName>
    <definedName name="FeedSolids_SG">#REF!</definedName>
    <definedName name="FF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 localSheetId="1">#REF!</definedName>
    <definedName name="FFFF" localSheetId="4">#REF!</definedName>
    <definedName name="FFFF" localSheetId="3">#REF!</definedName>
    <definedName name="FFFF" localSheetId="5">#REF!</definedName>
    <definedName name="FFFF">#REF!</definedName>
    <definedName name="FFT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rme" localSheetId="8">#REF!</definedName>
    <definedName name="firme" localSheetId="1">#REF!</definedName>
    <definedName name="firme" localSheetId="4">#REF!</definedName>
    <definedName name="firme" localSheetId="3">#REF!</definedName>
    <definedName name="firme" localSheetId="5">#REF!</definedName>
    <definedName name="firme">#REF!</definedName>
    <definedName name="FL" localSheetId="8">#REF!</definedName>
    <definedName name="FL" localSheetId="1">#REF!</definedName>
    <definedName name="FL" localSheetId="4">#REF!</definedName>
    <definedName name="FL" localSheetId="3">#REF!</definedName>
    <definedName name="FL" localSheetId="5">#REF!</definedName>
    <definedName name="FL">#REF!</definedName>
    <definedName name="Flash_VesselTemp" localSheetId="5">#REF!</definedName>
    <definedName name="Flash_VesselTemp">#REF!</definedName>
    <definedName name="FLO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RMATOS" localSheetId="5">#REF!</definedName>
    <definedName name="FORMATOS">[2]Dados!$A$1:$A$6</definedName>
    <definedName name="f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a_I" localSheetId="8">#REF!</definedName>
    <definedName name="fxa_I" localSheetId="1">#REF!</definedName>
    <definedName name="fxa_I" localSheetId="4">#REF!</definedName>
    <definedName name="fxa_I" localSheetId="3">#REF!</definedName>
    <definedName name="fxa_I" localSheetId="5">#REF!</definedName>
    <definedName name="fxa_I">#REF!</definedName>
    <definedName name="fxa_II" localSheetId="8">#REF!</definedName>
    <definedName name="fxa_II" localSheetId="1">#REF!</definedName>
    <definedName name="fxa_II" localSheetId="4">#REF!</definedName>
    <definedName name="fxa_II" localSheetId="3">#REF!</definedName>
    <definedName name="fxa_II" localSheetId="5">#REF!</definedName>
    <definedName name="fxa_II">#REF!</definedName>
    <definedName name="fxa_III" localSheetId="8">#REF!</definedName>
    <definedName name="fxa_III" localSheetId="1">#REF!</definedName>
    <definedName name="fxa_III" localSheetId="4">#REF!</definedName>
    <definedName name="fxa_III" localSheetId="3">#REF!</definedName>
    <definedName name="fxa_III" localSheetId="5">#REF!</definedName>
    <definedName name="fxa_III">#REF!</definedName>
    <definedName name="fxa_IV" localSheetId="8">#REF!</definedName>
    <definedName name="fxa_IV" localSheetId="1">#REF!</definedName>
    <definedName name="fxa_IV" localSheetId="4">#REF!</definedName>
    <definedName name="fxa_IV" localSheetId="3">#REF!</definedName>
    <definedName name="fxa_IV" localSheetId="5">#REF!</definedName>
    <definedName name="fxa_IV">#REF!</definedName>
    <definedName name="fxa_Resultados" localSheetId="8">#REF!</definedName>
    <definedName name="fxa_Resultados" localSheetId="1">#REF!</definedName>
    <definedName name="fxa_Resultados" localSheetId="4">#REF!</definedName>
    <definedName name="fxa_Resultados" localSheetId="3">#REF!</definedName>
    <definedName name="fxa_Resultados" localSheetId="5">#REF!</definedName>
    <definedName name="fxa_Resultados">#REF!</definedName>
    <definedName name="g" localSheetId="8">#REF!</definedName>
    <definedName name="G" localSheetId="1">#REF!</definedName>
    <definedName name="G" localSheetId="4">#REF!</definedName>
    <definedName name="G" localSheetId="3">#REF!</definedName>
    <definedName name="G" localSheetId="5">#REF!</definedName>
    <definedName name="G">#REF!</definedName>
    <definedName name="gafd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S" localSheetId="1">#REF!</definedName>
    <definedName name="GFS" localSheetId="4">#REF!</definedName>
    <definedName name="GFS" localSheetId="3">#REF!</definedName>
    <definedName name="GFS" localSheetId="5">#REF!</definedName>
    <definedName name="GFS">#REF!</definedName>
    <definedName name="gg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g" localSheetId="8">#REF!</definedName>
    <definedName name="ggggggg" localSheetId="1">#REF!</definedName>
    <definedName name="ggggggg" localSheetId="4">#REF!</definedName>
    <definedName name="ggggggg" localSheetId="3">#REF!</definedName>
    <definedName name="ggggggg" localSheetId="5">#REF!</definedName>
    <definedName name="ggggggg">#REF!</definedName>
    <definedName name="GJ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nulometria" localSheetId="8">#REF!</definedName>
    <definedName name="granulometria" localSheetId="1">#REF!</definedName>
    <definedName name="granulometria" localSheetId="4">#REF!</definedName>
    <definedName name="granulometria" localSheetId="3">#REF!</definedName>
    <definedName name="granulometria" localSheetId="5">#REF!</definedName>
    <definedName name="granulometria">#REF!</definedName>
    <definedName name="gr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lherme" localSheetId="1">#REF!</definedName>
    <definedName name="guilherme" localSheetId="4">#REF!</definedName>
    <definedName name="guilherme" localSheetId="3">#REF!</definedName>
    <definedName name="guilherme" localSheetId="5">#REF!</definedName>
    <definedName name="guilherme">#REF!</definedName>
    <definedName name="H" localSheetId="8">#REF!</definedName>
    <definedName name="H" localSheetId="1">#REF!</definedName>
    <definedName name="H" localSheetId="4">#REF!</definedName>
    <definedName name="H" localSheetId="3">#REF!</definedName>
    <definedName name="H" localSheetId="5">#REF!</definedName>
    <definedName name="H">#REF!</definedName>
    <definedName name="HEM" localSheetId="8">#REF!</definedName>
    <definedName name="HEM" localSheetId="1">#REF!</definedName>
    <definedName name="HEM" localSheetId="4">#REF!</definedName>
    <definedName name="HEM" localSheetId="3">#REF!</definedName>
    <definedName name="HEM" localSheetId="5">#REF!</definedName>
    <definedName name="HEM">#REF!</definedName>
    <definedName name="HORIZONTAL" localSheetId="1">#REF!</definedName>
    <definedName name="HORIZONTAL" localSheetId="4">#REF!</definedName>
    <definedName name="HORIZONTAL" localSheetId="3">#REF!</definedName>
    <definedName name="HORIZONTAL" localSheetId="5">#REF!</definedName>
    <definedName name="HORIZONTAL">#REF!</definedName>
    <definedName name="HP">#N/A</definedName>
    <definedName name="j" localSheetId="8">#REF!</definedName>
    <definedName name="j" localSheetId="1">#REF!</definedName>
    <definedName name="j" localSheetId="4">#REF!</definedName>
    <definedName name="j" localSheetId="3">#REF!</definedName>
    <definedName name="j" localSheetId="5">#REF!</definedName>
    <definedName name="j">#REF!</definedName>
    <definedName name="JJJJJJJJJJJJJJJJJJJJJJJJJJJJJJJJJJJJJJJSDFSADFASDF" localSheetId="1">#REF!</definedName>
    <definedName name="JJJJJJJJJJJJJJJJJJJJJJJJJJJJJJJJJJJJJJJSDFSADFASDF" localSheetId="4">#REF!</definedName>
    <definedName name="JJJJJJJJJJJJJJJJJJJJJJJJJJJJJJJJJJJJJJJSDFSADFASDF" localSheetId="3">#REF!</definedName>
    <definedName name="JJJJJJJJJJJJJJJJJJJJJJJJJJJJJJJJJJJJJJJSDFSADFASDF" localSheetId="5">#REF!</definedName>
    <definedName name="JJJJJJJJJJJJJJJJJJJJJJJJJJJJJJJJJJJJJJJSDFSADFASDF">#REF!</definedName>
    <definedName name="joa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" localSheetId="8">#REF!</definedName>
    <definedName name="K" localSheetId="1">#REF!</definedName>
    <definedName name="K" localSheetId="4">#REF!</definedName>
    <definedName name="K" localSheetId="3">#REF!</definedName>
    <definedName name="K" localSheetId="5">#REF!</definedName>
    <definedName name="K">#REF!</definedName>
    <definedName name="kal_hem" localSheetId="8">#REF!</definedName>
    <definedName name="kal_hem" localSheetId="1">#REF!</definedName>
    <definedName name="kal_hem" localSheetId="4">#REF!</definedName>
    <definedName name="kal_hem" localSheetId="3">#REF!</definedName>
    <definedName name="kal_hem" localSheetId="5">#REF!</definedName>
    <definedName name="kal_hem">#REF!</definedName>
    <definedName name="kal_lo" localSheetId="8">#REF!</definedName>
    <definedName name="kal_lo" localSheetId="1">#REF!</definedName>
    <definedName name="kal_lo" localSheetId="4">#REF!</definedName>
    <definedName name="kal_lo" localSheetId="3">#REF!</definedName>
    <definedName name="kal_lo" localSheetId="5">#REF!</definedName>
    <definedName name="kal_lo">#REF!</definedName>
    <definedName name="kal_pff" localSheetId="8">#REF!</definedName>
    <definedName name="kal_pff" localSheetId="1">#REF!</definedName>
    <definedName name="kal_pff" localSheetId="4">#REF!</definedName>
    <definedName name="kal_pff" localSheetId="3">#REF!</definedName>
    <definedName name="kal_pff" localSheetId="5">#REF!</definedName>
    <definedName name="kal_pff">#REF!</definedName>
    <definedName name="kal_sf" localSheetId="8">#REF!</definedName>
    <definedName name="kal_sf" localSheetId="1">#REF!</definedName>
    <definedName name="kal_sf" localSheetId="4">#REF!</definedName>
    <definedName name="kal_sf" localSheetId="3">#REF!</definedName>
    <definedName name="kal_sf" localSheetId="5">#REF!</definedName>
    <definedName name="kal_sf">#REF!</definedName>
    <definedName name="kfe_hem" localSheetId="8">#REF!</definedName>
    <definedName name="kfe_hem" localSheetId="1">#REF!</definedName>
    <definedName name="kfe_hem" localSheetId="4">#REF!</definedName>
    <definedName name="kfe_hem" localSheetId="3">#REF!</definedName>
    <definedName name="kfe_hem" localSheetId="5">#REF!</definedName>
    <definedName name="kfe_hem">#REF!</definedName>
    <definedName name="kfe_lo" localSheetId="8">#REF!</definedName>
    <definedName name="kfe_lo" localSheetId="1">#REF!</definedName>
    <definedName name="kfe_lo" localSheetId="4">#REF!</definedName>
    <definedName name="kfe_lo" localSheetId="3">#REF!</definedName>
    <definedName name="kfe_lo" localSheetId="5">#REF!</definedName>
    <definedName name="kfe_lo">#REF!</definedName>
    <definedName name="kfe_pff" localSheetId="8">#REF!</definedName>
    <definedName name="kfe_pff" localSheetId="1">#REF!</definedName>
    <definedName name="kfe_pff" localSheetId="4">#REF!</definedName>
    <definedName name="kfe_pff" localSheetId="3">#REF!</definedName>
    <definedName name="kfe_pff" localSheetId="5">#REF!</definedName>
    <definedName name="kfe_pff">#REF!</definedName>
    <definedName name="kfe_sf" localSheetId="8">#REF!</definedName>
    <definedName name="kfe_sf" localSheetId="1">#REF!</definedName>
    <definedName name="kfe_sf" localSheetId="4">#REF!</definedName>
    <definedName name="kfe_sf" localSheetId="3">#REF!</definedName>
    <definedName name="kfe_sf" localSheetId="5">#REF!</definedName>
    <definedName name="kfe_sf">#REF!</definedName>
    <definedName name="K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KKKK" localSheetId="8">#REF!</definedName>
    <definedName name="KKKKK" localSheetId="1">#REF!</definedName>
    <definedName name="KKKKK" localSheetId="4">#REF!</definedName>
    <definedName name="KKKKK" localSheetId="3">#REF!</definedName>
    <definedName name="KKKKK" localSheetId="5">#REF!</definedName>
    <definedName name="KKKKK">#REF!</definedName>
    <definedName name="kmn_hem" localSheetId="8">#REF!</definedName>
    <definedName name="kmn_hem" localSheetId="1">#REF!</definedName>
    <definedName name="kmn_hem" localSheetId="4">#REF!</definedName>
    <definedName name="kmn_hem" localSheetId="3">#REF!</definedName>
    <definedName name="kmn_hem" localSheetId="5">#REF!</definedName>
    <definedName name="kmn_hem">#REF!</definedName>
    <definedName name="kmn_lo" localSheetId="8">#REF!</definedName>
    <definedName name="kmn_lo" localSheetId="1">#REF!</definedName>
    <definedName name="kmn_lo" localSheetId="4">#REF!</definedName>
    <definedName name="kmn_lo" localSheetId="3">#REF!</definedName>
    <definedName name="kmn_lo" localSheetId="5">#REF!</definedName>
    <definedName name="kmn_lo">#REF!</definedName>
    <definedName name="kmn_pff" localSheetId="8">#REF!</definedName>
    <definedName name="kmn_pff" localSheetId="1">#REF!</definedName>
    <definedName name="kmn_pff" localSheetId="4">#REF!</definedName>
    <definedName name="kmn_pff" localSheetId="3">#REF!</definedName>
    <definedName name="kmn_pff" localSheetId="5">#REF!</definedName>
    <definedName name="kmn_pff">#REF!</definedName>
    <definedName name="kmn_sf" localSheetId="8">#REF!</definedName>
    <definedName name="kmn_sf" localSheetId="1">#REF!</definedName>
    <definedName name="kmn_sf" localSheetId="4">#REF!</definedName>
    <definedName name="kmn_sf" localSheetId="3">#REF!</definedName>
    <definedName name="kmn_sf" localSheetId="5">#REF!</definedName>
    <definedName name="kmn_sf">#REF!</definedName>
    <definedName name="kp_hem" localSheetId="8">#REF!</definedName>
    <definedName name="kp_hem" localSheetId="1">#REF!</definedName>
    <definedName name="kp_hem" localSheetId="4">#REF!</definedName>
    <definedName name="kp_hem" localSheetId="3">#REF!</definedName>
    <definedName name="kp_hem" localSheetId="5">#REF!</definedName>
    <definedName name="kp_hem">#REF!</definedName>
    <definedName name="kp_lo" localSheetId="8">#REF!</definedName>
    <definedName name="kp_lo" localSheetId="1">#REF!</definedName>
    <definedName name="kp_lo" localSheetId="4">#REF!</definedName>
    <definedName name="kp_lo" localSheetId="3">#REF!</definedName>
    <definedName name="kp_lo" localSheetId="5">#REF!</definedName>
    <definedName name="kp_lo">#REF!</definedName>
    <definedName name="kp_pff" localSheetId="8">#REF!</definedName>
    <definedName name="kp_pff" localSheetId="1">#REF!</definedName>
    <definedName name="kp_pff" localSheetId="4">#REF!</definedName>
    <definedName name="kp_pff" localSheetId="3">#REF!</definedName>
    <definedName name="kp_pff" localSheetId="5">#REF!</definedName>
    <definedName name="kp_pff">#REF!</definedName>
    <definedName name="kp_sf" localSheetId="8">#REF!</definedName>
    <definedName name="kp_sf" localSheetId="1">#REF!</definedName>
    <definedName name="kp_sf" localSheetId="4">#REF!</definedName>
    <definedName name="kp_sf" localSheetId="3">#REF!</definedName>
    <definedName name="kp_sf" localSheetId="5">#REF!</definedName>
    <definedName name="kp_sf">#REF!</definedName>
    <definedName name="ksi_hem" localSheetId="8">#REF!</definedName>
    <definedName name="ksi_hem" localSheetId="1">#REF!</definedName>
    <definedName name="ksi_hem" localSheetId="4">#REF!</definedName>
    <definedName name="ksi_hem" localSheetId="3">#REF!</definedName>
    <definedName name="ksi_hem" localSheetId="5">#REF!</definedName>
    <definedName name="ksi_hem">#REF!</definedName>
    <definedName name="ksi_lo" localSheetId="8">#REF!</definedName>
    <definedName name="ksi_lo" localSheetId="1">#REF!</definedName>
    <definedName name="ksi_lo" localSheetId="4">#REF!</definedName>
    <definedName name="ksi_lo" localSheetId="3">#REF!</definedName>
    <definedName name="ksi_lo" localSheetId="5">#REF!</definedName>
    <definedName name="ksi_lo">#REF!</definedName>
    <definedName name="ksi_pff" localSheetId="8">#REF!</definedName>
    <definedName name="ksi_pff" localSheetId="1">#REF!</definedName>
    <definedName name="ksi_pff" localSheetId="4">#REF!</definedName>
    <definedName name="ksi_pff" localSheetId="3">#REF!</definedName>
    <definedName name="ksi_pff" localSheetId="5">#REF!</definedName>
    <definedName name="ksi_pff">#REF!</definedName>
    <definedName name="ksi_sf" localSheetId="8">#REF!</definedName>
    <definedName name="ksi_sf" localSheetId="1">#REF!</definedName>
    <definedName name="ksi_sf" localSheetId="4">#REF!</definedName>
    <definedName name="ksi_sf" localSheetId="3">#REF!</definedName>
    <definedName name="ksi_sf" localSheetId="5">#REF!</definedName>
    <definedName name="ksi_sf">#REF!</definedName>
    <definedName name="LIMPAR_DADOS" localSheetId="8">#REF!,#REF!,#REF!,#REF!,#REF!,#REF!,#REF!,#REF!,#REF!,#REF!,#REF!,#REF!</definedName>
    <definedName name="LIMPAR_DADOS" localSheetId="1">#REF!,#REF!,#REF!,#REF!,#REF!,#REF!,#REF!,#REF!,#REF!,#REF!,#REF!,#REF!</definedName>
    <definedName name="LIMPAR_DADOS" localSheetId="4">#REF!,#REF!,#REF!,#REF!,#REF!,#REF!,#REF!,#REF!,#REF!,#REF!,#REF!,#REF!</definedName>
    <definedName name="LIMPAR_DADOS" localSheetId="3">#REF!,#REF!,#REF!,#REF!,#REF!,#REF!,#REF!,#REF!,#REF!,#REF!,#REF!,#REF!</definedName>
    <definedName name="LIMPAR_DADOS" localSheetId="5">#REF!,#REF!,#REF!,#REF!,#REF!,#REF!,#REF!,#REF!,#REF!,#REF!,#REF!,#REF!</definedName>
    <definedName name="LIMPAR_DADOS">#REF!,#REF!,#REF!,#REF!,#REF!,#REF!,#REF!,#REF!,#REF!,#REF!,#REF!,#REF!</definedName>
    <definedName name="LIMPAR_TITULO" localSheetId="8">#REF!,#REF!,#REF!,#REF!,#REF!,#REF!,#REF!</definedName>
    <definedName name="LIMPAR_TITULO" localSheetId="1">#REF!,#REF!,#REF!,#REF!,#REF!,#REF!,#REF!</definedName>
    <definedName name="LIMPAR_TITULO" localSheetId="4">#REF!,#REF!,#REF!,#REF!,#REF!,#REF!,#REF!</definedName>
    <definedName name="LIMPAR_TITULO" localSheetId="3">#REF!,#REF!,#REF!,#REF!,#REF!,#REF!,#REF!</definedName>
    <definedName name="LIMPAR_TITULO" localSheetId="5">#REF!,#REF!,#REF!,#REF!,#REF!,#REF!,#REF!</definedName>
    <definedName name="LIMPAR_TITULO">#REF!,#REF!,#REF!,#REF!,#REF!,#REF!,#REF!</definedName>
    <definedName name="LIS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" localSheetId="8">#REF!</definedName>
    <definedName name="LO" localSheetId="1">#REF!</definedName>
    <definedName name="LO" localSheetId="4">#REF!</definedName>
    <definedName name="LO" localSheetId="3">#REF!</definedName>
    <definedName name="LO" localSheetId="5">#REF!</definedName>
    <definedName name="LO">#REF!</definedName>
    <definedName name="lUBRIFIC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cro2" localSheetId="8">#REF!</definedName>
    <definedName name="Macro2" localSheetId="1">#REF!</definedName>
    <definedName name="Macro2" localSheetId="4">#REF!</definedName>
    <definedName name="Macro2" localSheetId="3">#REF!</definedName>
    <definedName name="Macro2" localSheetId="5">#REF!</definedName>
    <definedName name="Macro2">#REF!</definedName>
    <definedName name="MAI" localSheetId="8">#REF!</definedName>
    <definedName name="MAI" localSheetId="1">#REF!</definedName>
    <definedName name="MAI" localSheetId="4">#REF!</definedName>
    <definedName name="MAI" localSheetId="3">#REF!</definedName>
    <definedName name="MAI" localSheetId="5">#REF!</definedName>
    <definedName name="MAI">#REF!</definedName>
    <definedName name="MA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" localSheetId="8">#REF!</definedName>
    <definedName name="MAR" localSheetId="1">#REF!</definedName>
    <definedName name="MAR" localSheetId="4">#REF!</definedName>
    <definedName name="MAR" localSheetId="3">#REF!</definedName>
    <definedName name="MAR" localSheetId="5">#REF!</definedName>
    <definedName name="MAR">#REF!</definedName>
    <definedName name="marc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rcado" localSheetId="8">#REF!</definedName>
    <definedName name="Mercado" localSheetId="1">#REF!</definedName>
    <definedName name="Mercado" localSheetId="4">#REF!</definedName>
    <definedName name="Mercado" localSheetId="3">#REF!</definedName>
    <definedName name="Mercado" localSheetId="5">#REF!</definedName>
    <definedName name="Mercado">#REF!</definedName>
    <definedName name="MES" localSheetId="8">#REF!</definedName>
    <definedName name="MES" localSheetId="1">#REF!</definedName>
    <definedName name="MES" localSheetId="4">#REF!</definedName>
    <definedName name="MES" localSheetId="3">#REF!</definedName>
    <definedName name="MES" localSheetId="5">#REF!</definedName>
    <definedName name="MES">#REF!</definedName>
    <definedName name="MESTR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crometers" localSheetId="8">#REF!</definedName>
    <definedName name="Micrometers" localSheetId="1">#REF!</definedName>
    <definedName name="Micrometers" localSheetId="4">#REF!</definedName>
    <definedName name="Micrometers" localSheetId="3">#REF!</definedName>
    <definedName name="Micrometers" localSheetId="5">#REF!</definedName>
    <definedName name="Micrometers">#REF!</definedName>
    <definedName name="mine_inf_sens" localSheetId="1">#REF!</definedName>
    <definedName name="mine_inf_sens" localSheetId="4">#REF!</definedName>
    <definedName name="mine_inf_sens" localSheetId="3">#REF!</definedName>
    <definedName name="mine_inf_sens" localSheetId="5">#REF!</definedName>
    <definedName name="mine_inf_sens">#REF!</definedName>
    <definedName name="mine_inf_sens_2" localSheetId="1">#REF!</definedName>
    <definedName name="mine_inf_sens_2" localSheetId="4">#REF!</definedName>
    <definedName name="mine_inf_sens_2" localSheetId="3">#REF!</definedName>
    <definedName name="mine_inf_sens_2" localSheetId="5">#REF!</definedName>
    <definedName name="mine_inf_sens_2">#REF!</definedName>
    <definedName name="M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FEED2" localSheetId="8">#REF!</definedName>
    <definedName name="NFEED2" localSheetId="1">#REF!</definedName>
    <definedName name="NFEED2" localSheetId="4">#REF!</definedName>
    <definedName name="NFEED2" localSheetId="3">#REF!</definedName>
    <definedName name="NFEED2" localSheetId="5">#REF!</definedName>
    <definedName name="NFEED2">#REF!</definedName>
    <definedName name="NFEED3" localSheetId="8">#REF!</definedName>
    <definedName name="NFEED3" localSheetId="1">#REF!</definedName>
    <definedName name="NFEED3" localSheetId="4">#REF!</definedName>
    <definedName name="NFEED3" localSheetId="3">#REF!</definedName>
    <definedName name="NFEED3" localSheetId="5">#REF!</definedName>
    <definedName name="NFEED3">#REF!</definedName>
    <definedName name="NFEED4" localSheetId="8">#REF!</definedName>
    <definedName name="NFEED4" localSheetId="1">#REF!</definedName>
    <definedName name="NFEED4" localSheetId="4">#REF!</definedName>
    <definedName name="NFEED4" localSheetId="3">#REF!</definedName>
    <definedName name="NFEED4" localSheetId="5">#REF!</definedName>
    <definedName name="NFEED4">#REF!</definedName>
    <definedName name="NFEED5" localSheetId="8">#REF!</definedName>
    <definedName name="NFEED5" localSheetId="1">#REF!</definedName>
    <definedName name="NFEED5" localSheetId="4">#REF!</definedName>
    <definedName name="NFEED5" localSheetId="3">#REF!</definedName>
    <definedName name="NFEED5" localSheetId="5">#REF!</definedName>
    <definedName name="NFEED5">#REF!</definedName>
    <definedName name="nnnnnnnnnn" localSheetId="8">#REF!</definedName>
    <definedName name="nnnnnnnnnn" localSheetId="1">#REF!</definedName>
    <definedName name="nnnnnnnnnn" localSheetId="4">#REF!</definedName>
    <definedName name="nnnnnnnnnn" localSheetId="3">#REF!</definedName>
    <definedName name="nnnnnnnnnn" localSheetId="5">#REF!</definedName>
    <definedName name="nnnnnnnnnn">#REF!</definedName>
    <definedName name="NOV" localSheetId="8">#REF!</definedName>
    <definedName name="NOV" localSheetId="1">#REF!</definedName>
    <definedName name="NOV" localSheetId="4">#REF!</definedName>
    <definedName name="NOV" localSheetId="3">#REF!</definedName>
    <definedName name="NOV" localSheetId="5">#REF!</definedName>
    <definedName name="NOV">#REF!</definedName>
    <definedName name="NvsASD">"V2002-02-01"</definedName>
    <definedName name="NvsAutoDrillOk">"VN"</definedName>
    <definedName name="NvsElapsedTime">0.0000656250049360096</definedName>
    <definedName name="NvsEndTime">37692.5083</definedName>
    <definedName name="NvsInstSpec">"%"</definedName>
    <definedName name="NvsLayoutType">"M3"</definedName>
    <definedName name="NvsNplSpec">"%,X,RZF..,CZF..total"</definedName>
    <definedName name="NvsPanelEffdt">"V1900-01-01"</definedName>
    <definedName name="NvsPanelSetid">"VMBR"</definedName>
    <definedName name="NvsReqBU">"VMBR"</definedName>
    <definedName name="NvsReqBUOnly">"VY"</definedName>
    <definedName name="NvsTransLed">"VN"</definedName>
    <definedName name="NvsTreeASD">"V2002-02-01"</definedName>
    <definedName name="NvsValTbl.ACCOUNT">"GL_ACCOUNT_TBL"</definedName>
    <definedName name="NvsValTbl.DEPTID">"DEPARTMENT_TBL"</definedName>
    <definedName name="NvsValTbl.PRODUCT">"PRODUCT_TBL"</definedName>
    <definedName name="O2_Purity" localSheetId="5">#REF!</definedName>
    <definedName name="O2_Purity">#REF!</definedName>
    <definedName name="O2_Utilisation" localSheetId="5">#REF!</definedName>
    <definedName name="O2_Utilisation">#REF!</definedName>
    <definedName name="o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" localSheetId="8">#REF!</definedName>
    <definedName name="OUT" localSheetId="1">#REF!</definedName>
    <definedName name="OUT" localSheetId="4">#REF!</definedName>
    <definedName name="OUT" localSheetId="3">#REF!</definedName>
    <definedName name="OUT" localSheetId="5">#REF!</definedName>
    <definedName name="OUT">#REF!</definedName>
    <definedName name="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" localSheetId="1">#REF!</definedName>
    <definedName name="P" localSheetId="4">#REF!</definedName>
    <definedName name="P" localSheetId="3">#REF!</definedName>
    <definedName name="P" localSheetId="5">#REF!</definedName>
    <definedName name="P">#REF!</definedName>
    <definedName name="P.Aparente" localSheetId="8">#REF!</definedName>
    <definedName name="P.Aparente" localSheetId="1">#REF!</definedName>
    <definedName name="P.Aparente" localSheetId="4">#REF!</definedName>
    <definedName name="P.Aparente" localSheetId="3">#REF!</definedName>
    <definedName name="P.Aparente" localSheetId="5">#REF!</definedName>
    <definedName name="P.Aparente">#REF!</definedName>
    <definedName name="P.Aparente_2" localSheetId="1">#REF!</definedName>
    <definedName name="P.Aparente_2" localSheetId="4">#REF!</definedName>
    <definedName name="P.Aparente_2" localSheetId="3">#REF!</definedName>
    <definedName name="P.Aparente_2" localSheetId="5">#REF!</definedName>
    <definedName name="P.Aparente_2">#REF!</definedName>
    <definedName name="P.Reatia" localSheetId="8">#REF!</definedName>
    <definedName name="P.Reatia" localSheetId="1">#REF!</definedName>
    <definedName name="P.Reatia" localSheetId="4">#REF!</definedName>
    <definedName name="P.Reatia" localSheetId="3">#REF!</definedName>
    <definedName name="P.Reatia" localSheetId="5">#REF!</definedName>
    <definedName name="P.Reatia">#REF!</definedName>
    <definedName name="P.Reatia_2" localSheetId="1">#REF!</definedName>
    <definedName name="P.Reatia_2" localSheetId="4">#REF!</definedName>
    <definedName name="P.Reatia_2" localSheetId="3">#REF!</definedName>
    <definedName name="P.Reatia_2" localSheetId="5">#REF!</definedName>
    <definedName name="P.Reatia_2">#REF!</definedName>
    <definedName name="pativar" localSheetId="8">#REF!</definedName>
    <definedName name="pativar" localSheetId="1">#REF!</definedName>
    <definedName name="pativar" localSheetId="4">#REF!</definedName>
    <definedName name="pativar" localSheetId="3">#REF!</definedName>
    <definedName name="pativar" localSheetId="5">#REF!</definedName>
    <definedName name="pativar">#REF!</definedName>
    <definedName name="pativar_2" localSheetId="1">#REF!</definedName>
    <definedName name="pativar_2" localSheetId="4">#REF!</definedName>
    <definedName name="pativar_2" localSheetId="3">#REF!</definedName>
    <definedName name="pativar_2" localSheetId="5">#REF!</definedName>
    <definedName name="pativar_2">#REF!</definedName>
    <definedName name="pendencias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i" localSheetId="8">#REF!</definedName>
    <definedName name="pi" localSheetId="1">#REF!</definedName>
    <definedName name="pi" localSheetId="4">#REF!</definedName>
    <definedName name="pi" localSheetId="3">#REF!</definedName>
    <definedName name="pi" localSheetId="5">#REF!</definedName>
    <definedName name="pi">#REF!</definedName>
    <definedName name="pjoiohgi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tencia" localSheetId="8">#REF!</definedName>
    <definedName name="Potencia" localSheetId="1">#REF!</definedName>
    <definedName name="Potencia" localSheetId="4">#REF!</definedName>
    <definedName name="Potencia" localSheetId="3">#REF!</definedName>
    <definedName name="Potencia" localSheetId="5">#REF!</definedName>
    <definedName name="Potencia">#REF!</definedName>
    <definedName name="Potencia_2" localSheetId="1">#REF!</definedName>
    <definedName name="Potencia_2" localSheetId="4">#REF!</definedName>
    <definedName name="Potencia_2" localSheetId="3">#REF!</definedName>
    <definedName name="Potencia_2" localSheetId="5">#REF!</definedName>
    <definedName name="Potencia_2">#REF!</definedName>
    <definedName name="ppppppp" localSheetId="8">#REF!</definedName>
    <definedName name="ppppppp" localSheetId="1">#REF!</definedName>
    <definedName name="ppppppp" localSheetId="4">#REF!</definedName>
    <definedName name="ppppppp" localSheetId="3">#REF!</definedName>
    <definedName name="ppppppp" localSheetId="5">#REF!</definedName>
    <definedName name="ppppppp">#REF!</definedName>
    <definedName name="PRESSURE_DB" localSheetId="5">#REF!</definedName>
    <definedName name="PRESSURE_DB">#REF!</definedName>
    <definedName name="PreviousData" localSheetId="8">#REF!</definedName>
    <definedName name="PreviousData" localSheetId="1">#REF!</definedName>
    <definedName name="PreviousData" localSheetId="4">#REF!</definedName>
    <definedName name="PreviousData" localSheetId="3">#REF!</definedName>
    <definedName name="PreviousData" localSheetId="5">#REF!</definedName>
    <definedName name="PreviousData">#REF!</definedName>
    <definedName name="Print" localSheetId="8">#REF!</definedName>
    <definedName name="Print" localSheetId="1">#REF!</definedName>
    <definedName name="Print" localSheetId="4">#REF!</definedName>
    <definedName name="Print" localSheetId="3">#REF!</definedName>
    <definedName name="Print" localSheetId="5">#REF!</definedName>
    <definedName name="Print">#REF!</definedName>
    <definedName name="_xlnm.Print_Area" localSheetId="8">CapaAngloAmerican!$A$1:$I$45</definedName>
    <definedName name="_xlnm.Print_Area" localSheetId="7">CapaAngloAmerican1!$A$1:$AD$47</definedName>
    <definedName name="_xlnm.Print_Area" localSheetId="1">#REF!</definedName>
    <definedName name="_xlnm.Print_Area" localSheetId="4">#REF!</definedName>
    <definedName name="_xlnm.Print_Area" localSheetId="3">#REF!</definedName>
    <definedName name="_xlnm.Print_Area" localSheetId="5">#REF!</definedName>
    <definedName name="_xlnm.Print_Area">#REF!</definedName>
    <definedName name="Print_Area_MI" localSheetId="8">#REF!</definedName>
    <definedName name="Print_Area_MI" localSheetId="1">#REF!</definedName>
    <definedName name="Print_Area_MI" localSheetId="4">#REF!</definedName>
    <definedName name="Print_Area_MI" localSheetId="3">#REF!</definedName>
    <definedName name="Print_Area_MI" localSheetId="5">#REF!</definedName>
    <definedName name="Print_Area_MI">#REF!</definedName>
    <definedName name="Print_Area_MI_2" localSheetId="1">#REF!</definedName>
    <definedName name="Print_Area_MI_2" localSheetId="4">#REF!</definedName>
    <definedName name="Print_Area_MI_2" localSheetId="3">#REF!</definedName>
    <definedName name="Print_Area_MI_2" localSheetId="5">#REF!</definedName>
    <definedName name="Print_Area_MI_2">#REF!</definedName>
    <definedName name="_xlnm.Print_Titles" localSheetId="7">CapaAngloAmerican1!$1:$1</definedName>
    <definedName name="_xlnm.Print_Titles" localSheetId="1">CapaCBMM!$1:$12</definedName>
    <definedName name="_xlnm.Print_Titles" localSheetId="4">CapaRumo!$1:$11</definedName>
    <definedName name="_xlnm.Print_Titles" localSheetId="3">CapaSamarco!$1:$6</definedName>
    <definedName name="_xlnm.Print_Titles" localSheetId="5">CapaVallourec!$12:$16</definedName>
    <definedName name="Pyrite_Conversion" localSheetId="5">#REF!</definedName>
    <definedName name="Pyrite_Conversion">#REF!</definedName>
    <definedName name="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conc" localSheetId="1">#REF!</definedName>
    <definedName name="reconc" localSheetId="4">#REF!</definedName>
    <definedName name="reconc" localSheetId="3">#REF!</definedName>
    <definedName name="reconc" localSheetId="5">#REF!</definedName>
    <definedName name="reconc">#REF!</definedName>
    <definedName name="_xlnm.Recorder" localSheetId="1">#REF!</definedName>
    <definedName name="_xlnm.Recorder" localSheetId="4">#REF!</definedName>
    <definedName name="_xlnm.Recorder" localSheetId="3">#REF!</definedName>
    <definedName name="_xlnm.Recorder" localSheetId="5">#REF!</definedName>
    <definedName name="_xlnm.Recorder">#REF!</definedName>
    <definedName name="RECYC1A" localSheetId="8">#REF!</definedName>
    <definedName name="RECYC1A" localSheetId="1">#REF!</definedName>
    <definedName name="RECYC1A" localSheetId="4">#REF!</definedName>
    <definedName name="RECYC1A" localSheetId="3">#REF!</definedName>
    <definedName name="RECYC1A" localSheetId="5">#REF!</definedName>
    <definedName name="RECYC1A">#REF!</definedName>
    <definedName name="RECYC1B" localSheetId="8">#REF!</definedName>
    <definedName name="RECYC1B" localSheetId="1">#REF!</definedName>
    <definedName name="RECYC1B" localSheetId="4">#REF!</definedName>
    <definedName name="RECYC1B" localSheetId="3">#REF!</definedName>
    <definedName name="RECYC1B" localSheetId="5">#REF!</definedName>
    <definedName name="RECYC1B">#REF!</definedName>
    <definedName name="RECYC2A" localSheetId="8">#REF!</definedName>
    <definedName name="RECYC2A" localSheetId="1">#REF!</definedName>
    <definedName name="RECYC2A" localSheetId="4">#REF!</definedName>
    <definedName name="RECYC2A" localSheetId="3">#REF!</definedName>
    <definedName name="RECYC2A" localSheetId="5">#REF!</definedName>
    <definedName name="RECYC2A">#REF!</definedName>
    <definedName name="RECYC3A" localSheetId="8">#REF!</definedName>
    <definedName name="RECYC3A" localSheetId="1">#REF!</definedName>
    <definedName name="RECYC3A" localSheetId="4">#REF!</definedName>
    <definedName name="RECYC3A" localSheetId="3">#REF!</definedName>
    <definedName name="RECYC3A" localSheetId="5">#REF!</definedName>
    <definedName name="RECYC3A">#REF!</definedName>
    <definedName name="RECYC4A" localSheetId="8">#REF!</definedName>
    <definedName name="RECYC4A" localSheetId="1">#REF!</definedName>
    <definedName name="RECYC4A" localSheetId="4">#REF!</definedName>
    <definedName name="RECYC4A" localSheetId="3">#REF!</definedName>
    <definedName name="RECYC4A" localSheetId="5">#REF!</definedName>
    <definedName name="RECYC4A">#REF!</definedName>
    <definedName name="recyc5a" localSheetId="8">#REF!</definedName>
    <definedName name="recyc5a" localSheetId="1">#REF!</definedName>
    <definedName name="recyc5a" localSheetId="4">#REF!</definedName>
    <definedName name="recyc5a" localSheetId="3">#REF!</definedName>
    <definedName name="recyc5a" localSheetId="5">#REF!</definedName>
    <definedName name="recyc5a">#REF!</definedName>
    <definedName name="Rej" localSheetId="5">#REF!</definedName>
    <definedName name="Rej">[1]GLOBAL!$6:$6</definedName>
    <definedName name="rel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dimento" localSheetId="8">#REF!</definedName>
    <definedName name="Rendimento" localSheetId="1">#REF!</definedName>
    <definedName name="Rendimento" localSheetId="4">#REF!</definedName>
    <definedName name="Rendimento" localSheetId="3">#REF!</definedName>
    <definedName name="Rendimento" localSheetId="5">#REF!</definedName>
    <definedName name="Rendimento">#REF!</definedName>
    <definedName name="Rendimento_2" localSheetId="1">#REF!</definedName>
    <definedName name="Rendimento_2" localSheetId="4">#REF!</definedName>
    <definedName name="Rendimento_2" localSheetId="3">#REF!</definedName>
    <definedName name="Rendimento_2" localSheetId="5">#REF!</definedName>
    <definedName name="Rendimento_2">#REF!</definedName>
    <definedName name="ReportNo" localSheetId="8">#REF!</definedName>
    <definedName name="ReportNo" localSheetId="1">#REF!</definedName>
    <definedName name="ReportNo" localSheetId="4">#REF!</definedName>
    <definedName name="ReportNo" localSheetId="3">#REF!</definedName>
    <definedName name="ReportNo" localSheetId="5">#REF!</definedName>
    <definedName name="ReportNo">#REF!</definedName>
    <definedName name="REQ" localSheetId="1">#REF!</definedName>
    <definedName name="REQ" localSheetId="4">#REF!</definedName>
    <definedName name="REQ" localSheetId="3">#REF!</definedName>
    <definedName name="REQ" localSheetId="5">#REF!</definedName>
    <definedName name="REQ">#REF!</definedName>
    <definedName name="resultadorendimento" localSheetId="8">#REF!</definedName>
    <definedName name="resultadorendimento" localSheetId="1">#REF!</definedName>
    <definedName name="resultadorendimento" localSheetId="4">#REF!</definedName>
    <definedName name="resultadorendimento" localSheetId="3">#REF!</definedName>
    <definedName name="resultadorendimento" localSheetId="5">#REF!</definedName>
    <definedName name="resultadorendimento">#REF!</definedName>
    <definedName name="resultadorendimento_2" localSheetId="1">#REF!</definedName>
    <definedName name="resultadorendimento_2" localSheetId="4">#REF!</definedName>
    <definedName name="resultadorendimento_2" localSheetId="3">#REF!</definedName>
    <definedName name="resultadorendimento_2" localSheetId="5">#REF!</definedName>
    <definedName name="resultadorendimento_2">#REF!</definedName>
    <definedName name="RESUMO">#N/A</definedName>
    <definedName name="RESUM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v" localSheetId="8">#REF!</definedName>
    <definedName name="Rev" localSheetId="1">#REF!</definedName>
    <definedName name="Rev" localSheetId="4">#REF!</definedName>
    <definedName name="Rev" localSheetId="3">#REF!</definedName>
    <definedName name="Rev" localSheetId="5">#REF!</definedName>
    <definedName name="Rev">#REF!</definedName>
    <definedName name="REV." localSheetId="8">#REF!</definedName>
    <definedName name="REV." localSheetId="1">#REF!</definedName>
    <definedName name="REV." localSheetId="4">#REF!</definedName>
    <definedName name="REV." localSheetId="3">#REF!</definedName>
    <definedName name="REV." localSheetId="5">#REF!</definedName>
    <definedName name="REV.">#REF!</definedName>
    <definedName name="REV._2" localSheetId="1">#REF!</definedName>
    <definedName name="REV._2" localSheetId="4">#REF!</definedName>
    <definedName name="REV._2" localSheetId="3">#REF!</definedName>
    <definedName name="REV._2" localSheetId="5">#REF!</definedName>
    <definedName name="REV._2">#REF!</definedName>
    <definedName name="RevBy" localSheetId="8">#REF!</definedName>
    <definedName name="RevBy" localSheetId="1">#REF!</definedName>
    <definedName name="RevBy" localSheetId="4">#REF!</definedName>
    <definedName name="RevBy" localSheetId="3">#REF!</definedName>
    <definedName name="RevBy" localSheetId="5">#REF!</definedName>
    <definedName name="RevBy">#REF!</definedName>
    <definedName name="RevDate" localSheetId="8">#REF!</definedName>
    <definedName name="RevDate" localSheetId="1">#REF!</definedName>
    <definedName name="RevDate" localSheetId="4">#REF!</definedName>
    <definedName name="RevDate" localSheetId="3">#REF!</definedName>
    <definedName name="RevDate" localSheetId="5">#REF!</definedName>
    <definedName name="RevDate">#REF!</definedName>
    <definedName name="RevisionNumber_1" localSheetId="5">#REF!</definedName>
    <definedName name="RevisionNumber_1">#REF!</definedName>
    <definedName name="RevList" localSheetId="8">#REF!</definedName>
    <definedName name="RevList" localSheetId="1">#REF!</definedName>
    <definedName name="RevList" localSheetId="4">#REF!</definedName>
    <definedName name="RevList" localSheetId="3">#REF!</definedName>
    <definedName name="RevList" localSheetId="5">#REF!</definedName>
    <definedName name="RevList">#REF!</definedName>
    <definedName name="RevListBy" localSheetId="8">#REF!</definedName>
    <definedName name="RevListBy" localSheetId="1">#REF!</definedName>
    <definedName name="RevListBy" localSheetId="4">#REF!</definedName>
    <definedName name="RevListBy" localSheetId="3">#REF!</definedName>
    <definedName name="RevListBy" localSheetId="5">#REF!</definedName>
    <definedName name="RevListBy">#REF!</definedName>
    <definedName name="RevListDate" localSheetId="8">#REF!</definedName>
    <definedName name="RevListDate" localSheetId="1">#REF!</definedName>
    <definedName name="RevListDate" localSheetId="4">#REF!</definedName>
    <definedName name="RevListDate" localSheetId="3">#REF!</definedName>
    <definedName name="RevListDate" localSheetId="5">#REF!</definedName>
    <definedName name="RevListDate">#REF!</definedName>
    <definedName name="RevListNo" localSheetId="8">#REF!</definedName>
    <definedName name="RevListNo" localSheetId="1">#REF!</definedName>
    <definedName name="RevListNo" localSheetId="4">#REF!</definedName>
    <definedName name="RevListNo" localSheetId="3">#REF!</definedName>
    <definedName name="RevListNo" localSheetId="5">#REF!</definedName>
    <definedName name="RevListNo">#REF!</definedName>
    <definedName name="RevListStatus" localSheetId="8">#REF!</definedName>
    <definedName name="RevListStatus" localSheetId="1">#REF!</definedName>
    <definedName name="RevListStatus" localSheetId="4">#REF!</definedName>
    <definedName name="RevListStatus" localSheetId="3">#REF!</definedName>
    <definedName name="RevListStatus" localSheetId="5">#REF!</definedName>
    <definedName name="RevListStatus">#REF!</definedName>
    <definedName name="Rosto" localSheetId="8">#REF!</definedName>
    <definedName name="Rosto" localSheetId="1">#REF!</definedName>
    <definedName name="Rosto" localSheetId="4">#REF!</definedName>
    <definedName name="Rosto" localSheetId="3">#REF!</definedName>
    <definedName name="Rosto" localSheetId="5">#REF!</definedName>
    <definedName name="Rosto">#REF!</definedName>
    <definedName name="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Oxidation" localSheetId="5">#REF!</definedName>
    <definedName name="S_Oxidation">#REF!</definedName>
    <definedName name="s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b" localSheetId="8">#REF!</definedName>
    <definedName name="sab" localSheetId="1">#REF!</definedName>
    <definedName name="sab" localSheetId="4">#REF!</definedName>
    <definedName name="sab" localSheetId="3">#REF!</definedName>
    <definedName name="sab" localSheetId="5">#REF!</definedName>
    <definedName name="sab">#REF!</definedName>
    <definedName name="sa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dfsd" localSheetId="8">#REF!</definedName>
    <definedName name="sdfsdfsd" localSheetId="1">#REF!</definedName>
    <definedName name="sdfsdfsd" localSheetId="4">#REF!</definedName>
    <definedName name="sdfsdfsd" localSheetId="3">#REF!</definedName>
    <definedName name="sdfsdfsd" localSheetId="5">#REF!</definedName>
    <definedName name="sdfsdfsd">#REF!</definedName>
    <definedName name="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T" localSheetId="8">#REF!</definedName>
    <definedName name="SET" localSheetId="1">#REF!</definedName>
    <definedName name="SET" localSheetId="4">#REF!</definedName>
    <definedName name="SET" localSheetId="3">#REF!</definedName>
    <definedName name="SET" localSheetId="5">#REF!</definedName>
    <definedName name="SET">#REF!</definedName>
    <definedName name="s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F" localSheetId="8">#REF!</definedName>
    <definedName name="SFF" localSheetId="1">#REF!</definedName>
    <definedName name="SFF" localSheetId="4">#REF!</definedName>
    <definedName name="SFF" localSheetId="3">#REF!</definedName>
    <definedName name="SFF" localSheetId="5">#REF!</definedName>
    <definedName name="SFF">#REF!</definedName>
    <definedName name="S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EET" localSheetId="8">#REF!</definedName>
    <definedName name="SHEET" localSheetId="1">#REF!</definedName>
    <definedName name="SHEET" localSheetId="4">#REF!</definedName>
    <definedName name="SHEET" localSheetId="3">#REF!</definedName>
    <definedName name="SHEET" localSheetId="5">#REF!</definedName>
    <definedName name="SHEET">#REF!</definedName>
    <definedName name="S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olids" localSheetId="5">#REF!</definedName>
    <definedName name="Solids">#REF!</definedName>
    <definedName name="splitmut" localSheetId="8">#REF!</definedName>
    <definedName name="splitmut" localSheetId="1">#REF!</definedName>
    <definedName name="splitmut" localSheetId="4">#REF!</definedName>
    <definedName name="splitmut" localSheetId="3">#REF!</definedName>
    <definedName name="splitmut" localSheetId="5">#REF!</definedName>
    <definedName name="splitmut">#REF!</definedName>
    <definedName name="SPLITS" localSheetId="8">#REF!</definedName>
    <definedName name="SPLITS" localSheetId="1">#REF!</definedName>
    <definedName name="SPLITS" localSheetId="4">#REF!</definedName>
    <definedName name="SPLITS" localSheetId="3">#REF!</definedName>
    <definedName name="SPLITS" localSheetId="5">#REF!</definedName>
    <definedName name="SPLITS">#REF!</definedName>
    <definedName name="SR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ss" localSheetId="8">#REF!</definedName>
    <definedName name="ssssssssssss" localSheetId="1">#REF!</definedName>
    <definedName name="ssssssssssss" localSheetId="4">#REF!</definedName>
    <definedName name="ssssssssssss" localSheetId="3">#REF!</definedName>
    <definedName name="ssssssssssss" localSheetId="5">#REF!</definedName>
    <definedName name="ssssssssssss">#REF!</definedName>
    <definedName name="Subestação" localSheetId="8">#REF!</definedName>
    <definedName name="Subestação" localSheetId="1">#REF!</definedName>
    <definedName name="Subestação" localSheetId="4">#REF!</definedName>
    <definedName name="Subestação" localSheetId="3">#REF!</definedName>
    <definedName name="Subestação" localSheetId="5">#REF!</definedName>
    <definedName name="Subestação">#REF!</definedName>
    <definedName name="Subestação_2" localSheetId="1">#REF!</definedName>
    <definedName name="Subestação_2" localSheetId="4">#REF!</definedName>
    <definedName name="Subestação_2" localSheetId="3">#REF!</definedName>
    <definedName name="Subestação_2" localSheetId="5">#REF!</definedName>
    <definedName name="Subestação_2">#REF!</definedName>
    <definedName name="SUCCAO" localSheetId="8">#REF!</definedName>
    <definedName name="SUCCAO" localSheetId="1">#REF!</definedName>
    <definedName name="SUCCAO" localSheetId="4">#REF!</definedName>
    <definedName name="SUCCAO" localSheetId="3">#REF!</definedName>
    <definedName name="SUCCAO" localSheetId="5">#REF!</definedName>
    <definedName name="SUCCAO">#REF!</definedName>
    <definedName name="T">#N/A</definedName>
    <definedName name="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bCodigos" localSheetId="8">#REF!</definedName>
    <definedName name="TabCodigos" localSheetId="1">#REF!</definedName>
    <definedName name="TabCodigos" localSheetId="4">#REF!</definedName>
    <definedName name="TabCodigos" localSheetId="3">#REF!</definedName>
    <definedName name="TabCodigos" localSheetId="5">#REF!</definedName>
    <definedName name="TabCodigos">#REF!</definedName>
    <definedName name="tabelaDenominação" localSheetId="8">#REF!</definedName>
    <definedName name="tabelaDenominação" localSheetId="1">#REF!</definedName>
    <definedName name="tabelaDenominação" localSheetId="4">#REF!</definedName>
    <definedName name="tabelaDenominação" localSheetId="3">#REF!</definedName>
    <definedName name="tabelaDenominação" localSheetId="5">#REF!</definedName>
    <definedName name="tabelaDenominação">#REF!</definedName>
    <definedName name="tabelaDenominação_2" localSheetId="1">#REF!</definedName>
    <definedName name="tabelaDenominação_2" localSheetId="4">#REF!</definedName>
    <definedName name="tabelaDenominação_2" localSheetId="3">#REF!</definedName>
    <definedName name="tabelaDenominação_2" localSheetId="5">#REF!</definedName>
    <definedName name="tabelaDenominação_2">#REF!</definedName>
    <definedName name="TABTUBOMM" localSheetId="8">#REF!</definedName>
    <definedName name="TABTUBOMM" localSheetId="1">#REF!</definedName>
    <definedName name="TABTUBOMM" localSheetId="4">#REF!</definedName>
    <definedName name="TABTUBOMM" localSheetId="3">#REF!</definedName>
    <definedName name="TABTUBOMM" localSheetId="5">#REF!</definedName>
    <definedName name="TABTUBOMM">#REF!</definedName>
    <definedName name="Tag_Carga" localSheetId="8">#REF!</definedName>
    <definedName name="Tag_Carga" localSheetId="1">#REF!</definedName>
    <definedName name="Tag_Carga" localSheetId="4">#REF!</definedName>
    <definedName name="Tag_Carga" localSheetId="3">#REF!</definedName>
    <definedName name="Tag_Carga" localSheetId="5">#REF!</definedName>
    <definedName name="Tag_Carga">#REF!</definedName>
    <definedName name="Tag_Carga_2" localSheetId="1">#REF!</definedName>
    <definedName name="Tag_Carga_2" localSheetId="4">#REF!</definedName>
    <definedName name="Tag_Carga_2" localSheetId="3">#REF!</definedName>
    <definedName name="Tag_Carga_2" localSheetId="5">#REF!</definedName>
    <definedName name="Tag_Carga_2">#REF!</definedName>
    <definedName name="Tag_CCM" localSheetId="8">#REF!</definedName>
    <definedName name="Tag_CCM" localSheetId="1">#REF!</definedName>
    <definedName name="Tag_CCM" localSheetId="4">#REF!</definedName>
    <definedName name="Tag_CCM" localSheetId="3">#REF!</definedName>
    <definedName name="Tag_CCM" localSheetId="5">#REF!</definedName>
    <definedName name="Tag_CCM">#REF!</definedName>
    <definedName name="Tag_CCM_2" localSheetId="1">#REF!</definedName>
    <definedName name="Tag_CCM_2" localSheetId="4">#REF!</definedName>
    <definedName name="Tag_CCM_2" localSheetId="3">#REF!</definedName>
    <definedName name="Tag_CCM_2" localSheetId="5">#REF!</definedName>
    <definedName name="Tag_CCM_2">#REF!</definedName>
    <definedName name="TAIL1" localSheetId="8">#REF!</definedName>
    <definedName name="TAIL1" localSheetId="1">#REF!</definedName>
    <definedName name="TAIL1" localSheetId="4">#REF!</definedName>
    <definedName name="TAIL1" localSheetId="3">#REF!</definedName>
    <definedName name="TAIL1" localSheetId="5">#REF!</definedName>
    <definedName name="TAIL1">#REF!</definedName>
    <definedName name="TAIL2" localSheetId="8">#REF!</definedName>
    <definedName name="TAIL2" localSheetId="1">#REF!</definedName>
    <definedName name="TAIL2" localSheetId="4">#REF!</definedName>
    <definedName name="TAIL2" localSheetId="3">#REF!</definedName>
    <definedName name="TAIL2" localSheetId="5">#REF!</definedName>
    <definedName name="TAIL2">#REF!</definedName>
    <definedName name="TAIL3" localSheetId="8">#REF!</definedName>
    <definedName name="TAIL3" localSheetId="1">#REF!</definedName>
    <definedName name="TAIL3" localSheetId="4">#REF!</definedName>
    <definedName name="TAIL3" localSheetId="3">#REF!</definedName>
    <definedName name="TAIL3" localSheetId="5">#REF!</definedName>
    <definedName name="TAIL3">#REF!</definedName>
    <definedName name="TAIL4" localSheetId="8">#REF!</definedName>
    <definedName name="TAIL4" localSheetId="1">#REF!</definedName>
    <definedName name="TAIL4" localSheetId="4">#REF!</definedName>
    <definedName name="TAIL4" localSheetId="3">#REF!</definedName>
    <definedName name="TAIL4" localSheetId="5">#REF!</definedName>
    <definedName name="TAIL4">#REF!</definedName>
    <definedName name="TAIL5" localSheetId="8">#REF!</definedName>
    <definedName name="TAIL5" localSheetId="1">#REF!</definedName>
    <definedName name="TAIL5" localSheetId="4">#REF!</definedName>
    <definedName name="TAIL5" localSheetId="3">#REF!</definedName>
    <definedName name="TAIL5" localSheetId="5">#REF!</definedName>
    <definedName name="TAIL5">#REF!</definedName>
    <definedName name="TAMBOR" localSheetId="8">#REF!</definedName>
    <definedName name="TAMBOR" localSheetId="1">#REF!</definedName>
    <definedName name="TAMBOR" localSheetId="4">#REF!</definedName>
    <definedName name="TAMBOR" localSheetId="3">#REF!</definedName>
    <definedName name="TAMBOR" localSheetId="5">#REF!</definedName>
    <definedName name="TAMBOR">#REF!</definedName>
    <definedName name="TAMBOR_DADOS" localSheetId="8">#REF!</definedName>
    <definedName name="TAMBOR_DADOS" localSheetId="1">#REF!</definedName>
    <definedName name="TAMBOR_DADOS" localSheetId="4">#REF!</definedName>
    <definedName name="TAMBOR_DADOS" localSheetId="3">#REF!</definedName>
    <definedName name="TAMBOR_DADOS" localSheetId="5">#REF!</definedName>
    <definedName name="TAMBOR_DADOS">#REF!</definedName>
    <definedName name="teeeeeeee" localSheetId="8">#REF!</definedName>
    <definedName name="teeeeeeee" localSheetId="1">#REF!</definedName>
    <definedName name="teeeeeeee" localSheetId="4">#REF!</definedName>
    <definedName name="teeeeeeee" localSheetId="3">#REF!</definedName>
    <definedName name="teeeeeeee" localSheetId="5">#REF!</definedName>
    <definedName name="teeeeeeee">#REF!</definedName>
    <definedName name="TEMPO" localSheetId="8">#REF!</definedName>
    <definedName name="TEMPO" localSheetId="1">#REF!</definedName>
    <definedName name="TEMPO" localSheetId="4">#REF!</definedName>
    <definedName name="TEMPO" localSheetId="3">#REF!</definedName>
    <definedName name="TEMPO" localSheetId="5">#REF!</definedName>
    <definedName name="TEMPO">#REF!</definedName>
    <definedName name="test" localSheetId="8">#REF!</definedName>
    <definedName name="test" localSheetId="1">#REF!</definedName>
    <definedName name="test" localSheetId="4">#REF!</definedName>
    <definedName name="test" localSheetId="3">#REF!</definedName>
    <definedName name="test" localSheetId="5">#REF!</definedName>
    <definedName name="test">#REF!</definedName>
    <definedName name="teste" localSheetId="8" hidden="1">#REF!</definedName>
    <definedName name="teste" localSheetId="1" hidden="1">#REF!</definedName>
    <definedName name="teste" localSheetId="4" hidden="1">#REF!</definedName>
    <definedName name="teste" localSheetId="3" hidden="1">#REF!</definedName>
    <definedName name="teste" localSheetId="5" hidden="1">#REF!</definedName>
    <definedName name="teste" hidden="1">#REF!</definedName>
    <definedName name="teste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teetete" localSheetId="8">#REF!</definedName>
    <definedName name="teteetete" localSheetId="1">#REF!</definedName>
    <definedName name="teteetete" localSheetId="4">#REF!</definedName>
    <definedName name="teteetete" localSheetId="3">#REF!</definedName>
    <definedName name="teteetete" localSheetId="5">#REF!</definedName>
    <definedName name="teteetete">#REF!</definedName>
    <definedName name="titu" localSheetId="8">#REF!</definedName>
    <definedName name="titu" localSheetId="1">#REF!</definedName>
    <definedName name="titu" localSheetId="4">#REF!</definedName>
    <definedName name="titu" localSheetId="3">#REF!</definedName>
    <definedName name="titu" localSheetId="5">#REF!</definedName>
    <definedName name="titu">#REF!</definedName>
    <definedName name="TITULO" localSheetId="8">#REF!</definedName>
    <definedName name="TITULO" localSheetId="1">#REF!</definedName>
    <definedName name="TITULO" localSheetId="4">#REF!</definedName>
    <definedName name="TITULO" localSheetId="3">#REF!</definedName>
    <definedName name="TITULO" localSheetId="5">#REF!</definedName>
    <definedName name="TITULO">#REF!</definedName>
    <definedName name="Títulos_impressão_IM" localSheetId="8">#REF!</definedName>
    <definedName name="Títulos_impressão_IM" localSheetId="1">#REF!</definedName>
    <definedName name="Títulos_impressão_IM" localSheetId="4">#REF!</definedName>
    <definedName name="Títulos_impressão_IM" localSheetId="3">#REF!</definedName>
    <definedName name="Títulos_impressão_IM" localSheetId="5">#REF!</definedName>
    <definedName name="Títulos_impressão_IM">#REF!</definedName>
    <definedName name="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tal" localSheetId="8">#REF!</definedName>
    <definedName name="total" localSheetId="1">#REF!</definedName>
    <definedName name="total" localSheetId="4">#REF!</definedName>
    <definedName name="total" localSheetId="3">#REF!</definedName>
    <definedName name="total" localSheetId="5">#REF!</definedName>
    <definedName name="total">#REF!</definedName>
    <definedName name="TTTT" localSheetId="1">#REF!</definedName>
    <definedName name="TTTT" localSheetId="4">#REF!</definedName>
    <definedName name="TTTT" localSheetId="3">#REF!</definedName>
    <definedName name="TTTT" localSheetId="5">#REF!</definedName>
    <definedName name="TTTT">#REF!</definedName>
    <definedName name="ttttt" localSheetId="8">#REF!</definedName>
    <definedName name="ttttt" localSheetId="1">#REF!</definedName>
    <definedName name="ttttt" localSheetId="4">#REF!</definedName>
    <definedName name="ttttt" localSheetId="3">#REF!</definedName>
    <definedName name="ttttt" localSheetId="5">#REF!</definedName>
    <definedName name="ttttt">#REF!</definedName>
    <definedName name="tttttt" localSheetId="8">#REF!</definedName>
    <definedName name="tttttt" localSheetId="1">#REF!</definedName>
    <definedName name="tttttt" localSheetId="4">#REF!</definedName>
    <definedName name="tttttt" localSheetId="3">#REF!</definedName>
    <definedName name="tttttt" localSheetId="5">#REF!</definedName>
    <definedName name="tttttt">#REF!</definedName>
    <definedName name="tttttttt" localSheetId="8">#REF!</definedName>
    <definedName name="tttttttt" localSheetId="1">#REF!</definedName>
    <definedName name="tttttttt" localSheetId="4">#REF!</definedName>
    <definedName name="tttttttt" localSheetId="3">#REF!</definedName>
    <definedName name="tttttttt" localSheetId="5">#REF!</definedName>
    <definedName name="tttttttt">#REF!</definedName>
    <definedName name="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bos_PRFV" localSheetId="8">#REF!</definedName>
    <definedName name="Tubos_PRFV" localSheetId="1">#REF!</definedName>
    <definedName name="Tubos_PRFV" localSheetId="4">#REF!</definedName>
    <definedName name="Tubos_PRFV" localSheetId="3">#REF!</definedName>
    <definedName name="Tubos_PRFV" localSheetId="5">#REF!</definedName>
    <definedName name="Tubos_PRFV">#REF!</definedName>
    <definedName name="Tubulacao" localSheetId="8">#REF!</definedName>
    <definedName name="Tubulacao" localSheetId="1">#REF!</definedName>
    <definedName name="Tubulacao" localSheetId="4">#REF!</definedName>
    <definedName name="Tubulacao" localSheetId="3">#REF!</definedName>
    <definedName name="Tubulacao" localSheetId="5">#REF!</definedName>
    <definedName name="Tubulacao">#REF!</definedName>
    <definedName name="Tyler_Mesh" localSheetId="8">#REF!</definedName>
    <definedName name="Tyler_Mesh" localSheetId="1">#REF!</definedName>
    <definedName name="Tyler_Mesh" localSheetId="4">#REF!</definedName>
    <definedName name="Tyler_Mesh" localSheetId="3">#REF!</definedName>
    <definedName name="Tyler_Mesh" localSheetId="5">#REF!</definedName>
    <definedName name="Tyler_Mesh">#REF!</definedName>
    <definedName name="U">#N/A</definedName>
    <definedName name="ua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AZAO" localSheetId="8">#REF!</definedName>
    <definedName name="VAZAO" localSheetId="1">#REF!</definedName>
    <definedName name="VAZAO" localSheetId="4">#REF!</definedName>
    <definedName name="VAZAO" localSheetId="3">#REF!</definedName>
    <definedName name="VAZAO" localSheetId="5">#REF!</definedName>
    <definedName name="VAZAO">#REF!</definedName>
    <definedName name="VC" localSheetId="8">#REF!</definedName>
    <definedName name="VC" localSheetId="1">#REF!</definedName>
    <definedName name="VC" localSheetId="4">#REF!</definedName>
    <definedName name="VC" localSheetId="3">#REF!</definedName>
    <definedName name="VC" localSheetId="5">#REF!</definedName>
    <definedName name="VC">#REF!</definedName>
    <definedName name="vertic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GA" localSheetId="2">[3]valvula_guilhotina!$AN$13+#REF!</definedName>
    <definedName name="VGA" localSheetId="7">[4]valvula_guilhotina!$AM$3+[4]DB!$A$2:$A$50</definedName>
    <definedName name="VGA" localSheetId="1">[4]valvula_guilhotina!$AM$3+[4]DB!$A$3:$A$51</definedName>
    <definedName name="VGA" localSheetId="4">[4]valvula_guilhotina!$AM$3+[4]DB!$A$2:$A$50</definedName>
    <definedName name="VGA" localSheetId="3">[4]valvula_guilhotina!$AM$3+[4]DB!$A$2:$A$50</definedName>
    <definedName name="VGA" localSheetId="5">#REF!+#REF!</definedName>
    <definedName name="VGA">[3]valvula_guilhotina!$AN$13+#REF!</definedName>
    <definedName name="V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>#N/A</definedName>
    <definedName name="wacc" localSheetId="8">#REF!</definedName>
    <definedName name="wacc" localSheetId="1">#REF!</definedName>
    <definedName name="wacc" localSheetId="4">#REF!</definedName>
    <definedName name="wacc" localSheetId="3">#REF!</definedName>
    <definedName name="wacc" localSheetId="5">#REF!</definedName>
    <definedName name="wacc">#REF!</definedName>
    <definedName name="wersdfsdscs" localSheetId="8">#REF!</definedName>
    <definedName name="wersdfsdscs" localSheetId="1">#REF!</definedName>
    <definedName name="wersdfsdscs" localSheetId="4">#REF!</definedName>
    <definedName name="wersdfsdscs" localSheetId="3">#REF!</definedName>
    <definedName name="wersdfsdscs" localSheetId="5">#REF!</definedName>
    <definedName name="wersdfsdscs">#REF!</definedName>
    <definedName name="werwe" localSheetId="8">#REF!</definedName>
    <definedName name="werwe" localSheetId="1">#REF!</definedName>
    <definedName name="werwe" localSheetId="4">#REF!</definedName>
    <definedName name="werwe" localSheetId="3">#REF!</definedName>
    <definedName name="werwe" localSheetId="5">#REF!</definedName>
    <definedName name="werwe">#REF!</definedName>
    <definedName name="werwerwerew" localSheetId="8">#REF!</definedName>
    <definedName name="werwerwerew" localSheetId="1">#REF!</definedName>
    <definedName name="werwerwerew" localSheetId="4">#REF!</definedName>
    <definedName name="werwerwerew" localSheetId="3">#REF!</definedName>
    <definedName name="werwerwerew" localSheetId="5">#REF!</definedName>
    <definedName name="werwerwerew">#REF!</definedName>
    <definedName name="werwerwerwe" localSheetId="8">#REF!</definedName>
    <definedName name="werwerwerwe" localSheetId="1">#REF!</definedName>
    <definedName name="werwerwerwe" localSheetId="4">#REF!</definedName>
    <definedName name="werwerwerwe" localSheetId="3">#REF!</definedName>
    <definedName name="werwerwerwe" localSheetId="5">#REF!</definedName>
    <definedName name="werwerwerwe">#REF!</definedName>
    <definedName name="werwrwerwerwe" localSheetId="8">#REF!</definedName>
    <definedName name="werwrwerwerwe" localSheetId="1">#REF!</definedName>
    <definedName name="werwrwerwerwe" localSheetId="4">#REF!</definedName>
    <definedName name="werwrwerwerwe" localSheetId="3">#REF!</definedName>
    <definedName name="werwrwerwerwe" localSheetId="5">#REF!</definedName>
    <definedName name="werwrwerwerwe">#REF!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8">#REF!</definedName>
    <definedName name="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" localSheetId="8">#REF!</definedName>
    <definedName name="xxxx" localSheetId="1">#REF!</definedName>
    <definedName name="xxxx" localSheetId="4">#REF!</definedName>
    <definedName name="xxxx" localSheetId="3">#REF!</definedName>
    <definedName name="xxxx" localSheetId="5">#REF!</definedName>
    <definedName name="xxxx">#REF!</definedName>
    <definedName name="x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ERO" localSheetId="8">#REF!</definedName>
    <definedName name="ZERO" localSheetId="1">#REF!</definedName>
    <definedName name="ZERO" localSheetId="4">#REF!</definedName>
    <definedName name="ZERO" localSheetId="3">#REF!</definedName>
    <definedName name="ZERO" localSheetId="5">#REF!</definedName>
    <definedName name="ZERO">#REF!</definedName>
    <definedName name="Z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2" i="2" l="1" a="1"/>
  <c r="O92" i="2" s="1"/>
  <c r="O76" i="2" a="1"/>
  <c r="O76" i="2" s="1"/>
  <c r="O74" i="2" a="1"/>
  <c r="O74" i="2" s="1"/>
  <c r="AL11" i="2" l="1"/>
  <c r="AK11" i="2"/>
  <c r="O75" i="2" l="1" a="1"/>
  <c r="O75" i="2" s="1"/>
  <c r="O88" i="2" a="1"/>
  <c r="O88" i="2" s="1"/>
  <c r="O86" i="2" a="1"/>
  <c r="O86" i="2" s="1"/>
  <c r="O82" i="2" a="1"/>
  <c r="O82" i="2" s="1"/>
  <c r="O78" i="2" a="1"/>
  <c r="O78" i="2" s="1"/>
  <c r="O84" i="2" a="1"/>
  <c r="O84" i="2" s="1"/>
  <c r="O94" i="2" a="1"/>
  <c r="O94" i="2" s="1"/>
  <c r="O83" i="2" a="1"/>
  <c r="O83" i="2" s="1"/>
  <c r="O93" i="2" a="1"/>
  <c r="O93" i="2" s="1"/>
  <c r="Y75" i="18" l="1"/>
  <c r="Y73" i="18"/>
  <c r="Y71" i="18"/>
  <c r="D59" i="18"/>
  <c r="AL56" i="2" l="1"/>
  <c r="AK56" i="2"/>
  <c r="AL53" i="2"/>
  <c r="AK53" i="2"/>
  <c r="O379" i="2" a="1"/>
  <c r="O379" i="2" s="1"/>
  <c r="O375" i="2" a="1"/>
  <c r="O375" i="2" s="1"/>
  <c r="O373" i="2" a="1"/>
  <c r="O373" i="2" s="1"/>
  <c r="O371" i="2"/>
  <c r="O370" i="2" a="1"/>
  <c r="O370" i="2" s="1"/>
  <c r="O362" i="2" a="1"/>
  <c r="O362" i="2" s="1"/>
  <c r="O360" i="2" a="1"/>
  <c r="O360" i="2" s="1"/>
  <c r="O358" i="2" a="1"/>
  <c r="O358" i="2" s="1"/>
  <c r="O356" i="2"/>
  <c r="O355" i="2" a="1"/>
  <c r="O355" i="2" s="1"/>
  <c r="W47" i="16" l="1" a="1"/>
  <c r="W47" i="16" s="1"/>
  <c r="U43" i="16"/>
  <c r="P43" i="16"/>
  <c r="K43" i="16"/>
  <c r="F43" i="16"/>
  <c r="A43" i="16"/>
  <c r="AL50" i="2"/>
  <c r="AK50" i="2"/>
  <c r="AL47" i="2"/>
  <c r="AK47" i="2"/>
  <c r="O349" i="2" a="1"/>
  <c r="O349" i="2" s="1"/>
  <c r="O345" i="2" a="1"/>
  <c r="O345" i="2" s="1"/>
  <c r="O343" i="2" a="1"/>
  <c r="O343" i="2" s="1"/>
  <c r="O340" i="2" a="1"/>
  <c r="O340" i="2" s="1"/>
  <c r="O341" i="2"/>
  <c r="O332" i="2" a="1"/>
  <c r="O332" i="2" s="1"/>
  <c r="O330" i="2" a="1"/>
  <c r="O330" i="2" s="1"/>
  <c r="O328" i="2" a="1"/>
  <c r="O328" i="2" s="1"/>
  <c r="O326" i="2"/>
  <c r="O325" i="2" a="1"/>
  <c r="O325" i="2" s="1"/>
  <c r="O309" i="2" a="1"/>
  <c r="O309" i="2" s="1"/>
  <c r="O308" i="2" a="1"/>
  <c r="O308" i="2" s="1"/>
  <c r="O307" i="2" a="1"/>
  <c r="O307" i="2" s="1"/>
  <c r="O306" i="2" a="1"/>
  <c r="O306" i="2" s="1"/>
  <c r="O305" i="2" a="1"/>
  <c r="O305" i="2" s="1"/>
  <c r="O2" i="2" l="1" a="1"/>
  <c r="O2" i="2" s="1"/>
  <c r="O313" i="2" l="1" a="1"/>
  <c r="O313" i="2" s="1"/>
  <c r="O311" i="2" a="1"/>
  <c r="O311" i="2" s="1"/>
  <c r="O317" i="2" a="1"/>
  <c r="O317" i="2" s="1"/>
  <c r="AK41" i="2"/>
  <c r="AL44" i="2"/>
  <c r="AK44" i="2"/>
  <c r="AL41" i="2"/>
  <c r="O292" i="2" l="1" a="1"/>
  <c r="O292" i="2" s="1"/>
  <c r="O291" i="2" a="1"/>
  <c r="O291" i="2" s="1"/>
  <c r="O290" i="2" a="1"/>
  <c r="O290" i="2" s="1"/>
  <c r="O289" i="2" a="1"/>
  <c r="O289" i="2" s="1"/>
  <c r="O288" i="2" a="1"/>
  <c r="O288" i="2" s="1"/>
  <c r="O296" i="2" a="1"/>
  <c r="O296" i="2" s="1"/>
  <c r="O300" i="2" a="1"/>
  <c r="O300" i="2" s="1"/>
  <c r="O294" i="2" a="1"/>
  <c r="O294" i="2" s="1"/>
  <c r="AL38" i="2"/>
  <c r="AK38" i="2"/>
  <c r="AL35" i="2"/>
  <c r="AK35" i="2"/>
  <c r="O274" i="2" a="1"/>
  <c r="O274" i="2" s="1"/>
  <c r="O273" i="2"/>
  <c r="O272" i="2" a="1"/>
  <c r="O272" i="2" s="1"/>
  <c r="O271" i="2" a="1"/>
  <c r="O271" i="2" s="1"/>
  <c r="O270" i="2" a="1"/>
  <c r="O270" i="2" s="1"/>
  <c r="O264" i="2" l="1" a="1"/>
  <c r="O264" i="2" s="1"/>
  <c r="O262" i="2" a="1"/>
  <c r="O262" i="2" s="1"/>
  <c r="O260" i="2" a="1"/>
  <c r="O260" i="2" s="1"/>
  <c r="O258" i="2"/>
  <c r="O257" i="2" a="1"/>
  <c r="O257" i="2" s="1"/>
  <c r="AL32" i="2"/>
  <c r="AL29" i="2"/>
  <c r="AK32" i="2"/>
  <c r="AK29" i="2"/>
  <c r="O249" i="2" l="1"/>
  <c r="O241" i="2" l="1" a="1"/>
  <c r="O241" i="2" s="1"/>
  <c r="O239" i="2" a="1"/>
  <c r="O239" i="2" s="1"/>
  <c r="O237" i="2" a="1"/>
  <c r="O237" i="2" s="1"/>
  <c r="O235" i="2"/>
  <c r="O231" i="2" a="1"/>
  <c r="O231" i="2" s="1"/>
  <c r="O102" i="2" a="1"/>
  <c r="O102" i="2" s="1"/>
  <c r="O210" i="2" a="1"/>
  <c r="O210" i="2" s="1"/>
  <c r="O218" i="2" a="1"/>
  <c r="O218" i="2" s="1"/>
  <c r="O214" i="2" a="1"/>
  <c r="O214" i="2" s="1"/>
  <c r="O212" i="2" a="1"/>
  <c r="O212" i="2" s="1"/>
  <c r="I6" i="5" l="1" a="1"/>
  <c r="I6" i="5" s="1"/>
  <c r="M8" i="7" a="1"/>
  <c r="M8" i="7" s="1"/>
  <c r="O114" i="2" l="1" a="1"/>
  <c r="O114" i="2" s="1"/>
  <c r="O112" i="2" a="1"/>
  <c r="O112" i="2" s="1"/>
  <c r="O3" i="2" a="1"/>
  <c r="O3" i="2" s="1"/>
  <c r="O9" i="2" a="1"/>
  <c r="O9" i="2" s="1"/>
  <c r="O4" i="2"/>
  <c r="O5" i="2" a="1"/>
  <c r="O5" i="2" s="1"/>
  <c r="O17" i="2" a="1"/>
  <c r="O17" i="2" s="1"/>
  <c r="O18" i="2" a="1"/>
  <c r="O18" i="2" s="1"/>
  <c r="O19" i="2" a="1"/>
  <c r="O19" i="2" s="1"/>
  <c r="O20" i="2"/>
  <c r="O21" i="2" a="1"/>
  <c r="O21" i="2" s="1"/>
  <c r="N27" i="2" a="1"/>
  <c r="N27" i="2" s="1"/>
  <c r="N28" i="2" a="1"/>
  <c r="N28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34" i="2" a="1"/>
  <c r="O34" i="2" s="1"/>
  <c r="N32" i="2" a="1"/>
  <c r="N32" i="2" s="1"/>
  <c r="N33" i="2" a="1"/>
  <c r="N33" i="2" s="1"/>
  <c r="O130" i="2" a="1"/>
  <c r="O130" i="2" s="1"/>
  <c r="O128" i="2" a="1"/>
  <c r="O128" i="2" s="1"/>
  <c r="O132" i="2" a="1"/>
  <c r="O132" i="2" s="1"/>
  <c r="O126" i="2"/>
  <c r="O125" i="2" a="1"/>
  <c r="O125" i="2" s="1"/>
  <c r="O20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Borges de Oliveira</author>
    <author>daniel</author>
    <author>dboliveira</author>
  </authors>
  <commentList>
    <comment ref="Q1" authorId="0" shapeId="0" xr:uid="{2174E22C-2D9F-4CE6-8A60-F17ED65AC3B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" authorId="0" shapeId="0" xr:uid="{B8FE2F93-1D67-4335-9DBB-8BA62934D59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N1" authorId="0" shapeId="0" xr:uid="{F494EB81-CE53-4BAB-B956-D818F023139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Útilma coluna para mesclar as células das notas.</t>
        </r>
      </text>
    </comment>
    <comment ref="O2" authorId="1" shapeId="0" xr:uid="{3E679A6E-145C-4EA8-8229-308F86B4BB5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" authorId="1" shapeId="0" xr:uid="{D23ABDC6-CDAC-46D9-8084-0D96633A1B1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4" authorId="1" shapeId="0" xr:uid="{7F861A36-0200-42DA-AE38-6E335EA9B29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AM4" authorId="0" shapeId="0" xr:uid="{4C842FAD-F1B6-4A63-8A1A-885129009E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" authorId="1" shapeId="0" xr:uid="{547886DA-065F-4617-BC75-902F8BA368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7" authorId="0" shapeId="0" xr:uid="{117E75C3-F55C-4DE6-B1DC-50F54944F2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9" authorId="1" shapeId="0" xr:uid="{4EAFA72D-CDF8-4248-B5EF-91A5FFAAB39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0" authorId="0" shapeId="0" xr:uid="{CE0EC27B-CD5E-4ED7-9CF2-C84C19F7978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1" authorId="0" shapeId="0" xr:uid="{3F7D6020-36C2-43E1-8F6E-9BA25AFB4B8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16" authorId="0" shapeId="0" xr:uid="{33BB69C6-CBBB-48DE-8E4B-41151B085E8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6" authorId="0" shapeId="0" xr:uid="{95615204-D2B8-43CA-B0E8-4F6E80EF6E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7" authorId="1" shapeId="0" xr:uid="{4F074DD4-F20A-4F67-B48A-ECF5D94216B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8" authorId="1" shapeId="0" xr:uid="{10FE6DF1-FA3B-4882-A3FA-B8EDDDA3DC6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9" authorId="1" shapeId="0" xr:uid="{53D3CD2A-6B28-496D-AD79-75054DE5E27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9" authorId="0" shapeId="0" xr:uid="{43A3FE6F-D62D-4CE4-B107-46C9FCED20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20" authorId="1" shapeId="0" xr:uid="{718F5812-E189-4DCA-8561-3171A567A76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" authorId="1" shapeId="0" xr:uid="{DF63FE9B-F188-4F4E-B6AB-56CE08907C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22" authorId="0" shapeId="0" xr:uid="{FC758D2F-1ED5-49E1-BBBC-E617D6FB1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5" authorId="0" shapeId="0" xr:uid="{93E6B411-781B-4B10-85D7-6A1E32BE867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8" authorId="0" shapeId="0" xr:uid="{D4512B83-030D-4D60-AA45-6D23E2755DA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31" authorId="0" shapeId="0" xr:uid="{A067295C-D251-45C3-A3EE-86B3147425C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31" authorId="0" shapeId="0" xr:uid="{E96479F3-CB5E-4A5F-B521-7C513316573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2" authorId="0" shapeId="0" xr:uid="{87F77F87-F6AE-4063-AC39-CF2433D9739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do cliente.</t>
        </r>
      </text>
    </comment>
    <comment ref="O33" authorId="0" shapeId="0" xr:uid="{01C6FF22-4F13-4DE4-8654-FC0BB535A26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nosso.</t>
        </r>
      </text>
    </comment>
    <comment ref="O34" authorId="1" shapeId="0" xr:uid="{DC13351F-C8D5-46F7-9095-6054893AE7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34" authorId="0" shapeId="0" xr:uid="{5EC50CB4-1D45-4E11-BCFD-0F267170CB5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5" authorId="1" shapeId="0" xr:uid="{1B7003EB-4013-42A4-B60B-D04E8D05BDC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" authorId="1" shapeId="0" xr:uid="{137128AF-6C3F-4166-B843-FA0A5206E94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" authorId="1" shapeId="0" xr:uid="{17165891-8D86-403E-97FE-02CC18F061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AM37" authorId="0" shapeId="0" xr:uid="{8FFD938D-0B85-4E00-95D0-2D2AAEC3518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8" authorId="1" shapeId="0" xr:uid="{E678C708-A07F-4AB2-A71F-53E57BBF7B3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39" authorId="1" shapeId="0" xr:uid="{92C09BE1-DC9A-4054-BA33-1BAD41BF80A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40" authorId="1" shapeId="0" xr:uid="{00563BC7-C4E9-413B-905C-EB5CFB91F77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AM40" authorId="0" shapeId="0" xr:uid="{A6E8C3FD-AAC0-4BB4-8C12-6C1F5FB36DD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1" authorId="1" shapeId="0" xr:uid="{C207F034-E949-412F-8B03-C0D0207D9C7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42" authorId="1" shapeId="0" xr:uid="{480788CC-1445-4250-8BD3-C6A95C94397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43" authorId="1" shapeId="0" xr:uid="{F6C61A9C-5D0A-4EA2-A607-807C576FA6B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5</t>
        </r>
      </text>
    </comment>
    <comment ref="AM43" authorId="0" shapeId="0" xr:uid="{6289E7F3-3CFB-4549-991E-F6D2CC3FBA8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4" authorId="1" shapeId="0" xr:uid="{F1517822-BFF8-4389-9738-1A4EC6D2B5A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AM46" authorId="0" shapeId="0" xr:uid="{888BD734-2D03-4EAF-B0E7-790CBF86BA1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49" authorId="0" shapeId="0" xr:uid="{C80BCE1F-905E-4A3C-83AE-50C14F76DC4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52" authorId="0" shapeId="0" xr:uid="{55DD59F7-DE6D-4383-AE8E-9D1E7E45D91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5" authorId="1" shapeId="0" xr:uid="{492285CD-4207-4281-80DD-F77B78A71D6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AM55" authorId="0" shapeId="0" xr:uid="{B8E13237-A922-4E25-9707-151F1CDE91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64" authorId="0" shapeId="0" xr:uid="{34F7B2A2-7F19-4406-A522-A524DF5216A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65" authorId="0" shapeId="0" xr:uid="{B57C0A00-6375-4FB7-B593-C7E24174112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66" authorId="0" shapeId="0" xr:uid="{E387A022-4955-4E35-A768-BB90FA64E3D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73" authorId="2" shapeId="0" xr:uid="{1BBB57C8-758C-4535-8D52-45B2114E94A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Número da Página</t>
        </r>
      </text>
    </comment>
    <comment ref="O74" authorId="1" shapeId="0" xr:uid="{89B78C59-3B37-40F8-B096-07F3AFBF6A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O75" authorId="1" shapeId="0" xr:uid="{46E1ADD7-3B1E-413B-86EA-0E88CDBD157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76" authorId="1" shapeId="0" xr:uid="{B808B593-F8BD-4870-90ED-5301E686C05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78" authorId="1" shapeId="0" xr:uid="{B9A6AB04-B3B4-4FDB-82A9-19B92BA16FD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82" authorId="1" shapeId="0" xr:uid="{BCF75276-ED7D-4311-936D-B3FCC957F2C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O83" authorId="1" shapeId="0" xr:uid="{A3453C55-F068-49AC-8234-5AFE6DBE6FB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84" authorId="1" shapeId="0" xr:uid="{0B5D2556-A5E4-491C-B110-3F3EAF3DBF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86" authorId="1" shapeId="0" xr:uid="{88CC6816-35C3-4909-83B1-716686423C7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88" authorId="1" shapeId="0" xr:uid="{E1B266C9-E965-4BB8-BEE0-078E2589D7A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92" authorId="1" shapeId="0" xr:uid="{CD2F5B9F-AF9C-45CC-86D8-DBF64599C82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93" authorId="1" shapeId="0" xr:uid="{D9F99DFC-2E9B-405B-861E-167FD43FD78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94" authorId="1" shapeId="0" xr:uid="{F7B33BB1-3C73-45F8-9B87-044BA8D9515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Q97" authorId="0" shapeId="0" xr:uid="{39234162-2D48-423B-AB8A-1B31C62DAE8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98" authorId="0" shapeId="0" xr:uid="{01798D2A-611B-40A7-9DCD-1A6A7EC71C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99" authorId="0" shapeId="0" xr:uid="{43340347-AF69-4364-8FB0-9B17BFAD1B0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110" authorId="0" shapeId="0" xr:uid="{14009BA4-F49A-4DF5-91B1-EDC5A1F02FA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12" authorId="1" shapeId="0" xr:uid="{C239B21C-56A9-42D9-A1EC-82280AAA3F4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14" authorId="1" shapeId="0" xr:uid="{8A8D8D94-66FF-43C8-9442-6E58D49FC7A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18" authorId="0" shapeId="0" xr:uid="{CE3FA3C5-C8F4-4D05-92A7-03E06C1A377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</t>
        </r>
      </text>
    </comment>
    <comment ref="O119" authorId="0" shapeId="0" xr:uid="{C9170E49-E286-4C88-B71E-05079ADDCB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120" authorId="0" shapeId="0" xr:uid="{AA56B6C5-CD5D-410B-B679-F301F7879DA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122" authorId="0" shapeId="0" xr:uid="{853972F1-2720-48B1-A7FB-35AEB2029FB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23" authorId="2" shapeId="0" xr:uid="{E8501215-5BF8-4DB3-B658-24C3CC2D600C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124" authorId="2" shapeId="0" xr:uid="{06678944-4EDC-4E23-84F9-BA9E3EE6D62E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125" authorId="1" shapeId="0" xr:uid="{C6E6AFF3-7B15-4246-91ED-8759D0288C5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126" authorId="1" shapeId="0" xr:uid="{CFF4FDE7-95AB-4770-88DC-505D70D4F3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128" authorId="1" shapeId="0" xr:uid="{62B79239-6CFD-40DD-A050-391D9A526F6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30" authorId="1" shapeId="0" xr:uid="{EF86FE62-7EAB-4FB9-A945-19451E73F11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32" authorId="1" shapeId="0" xr:uid="{EF40D37E-4DB2-4A89-BF60-523D9E06F5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34" authorId="0" shapeId="0" xr:uid="{FC6D599C-3016-450B-BEE1-8EC19F16B17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08" authorId="0" shapeId="0" xr:uid="{7D3240ED-E858-44C4-AA11-6EFE2C1888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09" authorId="1" shapeId="0" xr:uid="{67F07592-B2EC-4F5C-ABD1-C6ED3C9412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0" authorId="1" shapeId="0" xr:uid="{716BB005-5A12-4691-B27B-9C379D2BF0A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12" authorId="1" shapeId="0" xr:uid="{F533F465-CB04-4CDE-B2E6-A857DCCD638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14" authorId="1" shapeId="0" xr:uid="{10CFEB22-A07C-452A-A9F8-5564A818733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16" authorId="0" shapeId="0" xr:uid="{C98DA348-1891-4BCA-ACB2-02945618B40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218" authorId="1" shapeId="0" xr:uid="{B3C60D40-737F-4419-B129-6898AC1E467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21" authorId="0" shapeId="0" xr:uid="{C33B8719-DEEF-4089-AE13-83DD17F8FAE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22" authorId="0" shapeId="0" xr:uid="{DCAA0798-8CE4-408A-8AF4-129ADF9CD14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225" authorId="0" shapeId="0" xr:uid="{B0720757-91FF-4568-96C1-23AAFA473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26" authorId="0" shapeId="0" xr:uid="{5E29EB25-9681-49C9-98C1-0747E213319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27" authorId="0" shapeId="0" xr:uid="{5A4C4D5C-D651-4FC8-BC88-A7FCCD1DDF4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43" authorId="0" shapeId="0" xr:uid="{0F9206E1-D142-48C1-AE7F-994C50DDB3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45" authorId="0" shapeId="0" xr:uid="{15B0ABF9-A992-418A-BA40-52D96B69EF0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46" authorId="0" shapeId="0" xr:uid="{F833BC71-7ED0-4EEF-9E1B-DBBD351E70E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47" authorId="0" shapeId="0" xr:uid="{2267E2E8-DB9D-4168-B15F-EA5D17D5D54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254" authorId="0" shapeId="0" xr:uid="{359B30DB-2853-4B28-B8BB-F14CE86948E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55" authorId="0" shapeId="0" xr:uid="{51413CFF-8DC3-4066-B6AE-05D23E039F5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56" authorId="0" shapeId="0" xr:uid="{BEED281E-4B86-409C-88DF-4F39C312180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66" authorId="0" shapeId="0" xr:uid="{42A66C51-F6F3-43E9-B90C-078938CEEDE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69" authorId="0" shapeId="0" xr:uid="{767E4750-8FE0-44E3-B91D-10379A965CD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70" authorId="1" shapeId="0" xr:uid="{2ADAC497-8D4C-4E59-B9FA-2482310B4EF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71" authorId="1" shapeId="0" xr:uid="{CDFEA77E-E4F6-4341-B752-985B0767E44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72" authorId="1" shapeId="0" xr:uid="{E75D1634-7A33-4189-A591-B6670DECA82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73" authorId="1" shapeId="0" xr:uid="{DAC0742F-3E87-4D5E-B3E2-E2CF7EED377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74" authorId="1" shapeId="0" xr:uid="{F02C0E2D-8895-4662-83E7-B4796EFEED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80" authorId="0" shapeId="0" xr:uid="{265AFF16-FC3B-48A0-B35A-EAAD7E6FFEA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81" authorId="0" shapeId="0" xr:uid="{4AC710A9-5712-478E-B6FD-BB3312E588F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82" authorId="0" shapeId="0" xr:uid="{8BB1619D-BE06-46E8-941F-3141A7093D5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Q284" authorId="0" shapeId="0" xr:uid="{53F87898-FD16-4EA2-A3C7-405CA198F5B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85" authorId="0" shapeId="0" xr:uid="{8F177858-08E6-40AD-B5A7-2F3FC9AD359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86" authorId="0" shapeId="0" xr:uid="{2FE4CA5B-D30F-4031-887D-03522E8E27F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98" authorId="0" shapeId="0" xr:uid="{28A1D7D6-F284-4C28-B2AE-E2A596D42F3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Q303" authorId="0" shapeId="0" xr:uid="{18A787DE-5276-430F-95EE-66DDE3AC0CE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11" authorId="1" shapeId="0" xr:uid="{C6BE4BEA-90A0-4AC9-96E6-6426B1FAA1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13" authorId="1" shapeId="0" xr:uid="{05AB20FA-4800-4375-AF1F-9DE2089A61E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15" authorId="2" shapeId="0" xr:uid="{0487CCA7-3401-484F-8DDD-5E047547A832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O317" authorId="1" shapeId="0" xr:uid="{FAE8C564-863E-4222-AC07-70B886A6C9C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18" authorId="0" shapeId="0" xr:uid="{14B9E478-AF59-4977-B5CD-0B2B8A20219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19" authorId="0" shapeId="0" xr:uid="{B69367C4-E7FC-44AD-BD66-2B1EB3B6AB2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322" authorId="0" shapeId="0" xr:uid="{AD56218B-567B-4D87-931C-716384BC3E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23" authorId="2" shapeId="0" xr:uid="{B0458B86-E2AF-4BEC-BFC9-64A38F99AEA5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24" authorId="2" shapeId="0" xr:uid="{0E81A63D-8EE0-4FA8-AA7B-84CFCC565B0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25" authorId="1" shapeId="0" xr:uid="{395617CA-CDDF-49E8-8AAF-CA5F7E4494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26" authorId="1" shapeId="0" xr:uid="{84CFA27C-9B47-4AFD-9DE8-72EF541AC86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28" authorId="1" shapeId="0" xr:uid="{FF1080BC-5BF7-48FC-9C4B-3BAAE5A9538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30" authorId="1" shapeId="0" xr:uid="{35954A1D-6CAC-45D9-96AD-D7BB2736766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32" authorId="1" shapeId="0" xr:uid="{C98DF63E-563D-4C1F-989C-5985FB1619C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34" authorId="0" shapeId="0" xr:uid="{27FACAE6-1AF4-4626-9BC4-A418332B7FF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37" authorId="0" shapeId="0" xr:uid="{E79835E8-640F-4415-B938-EE041E838AD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38" authorId="0" shapeId="0" xr:uid="{AB9435D5-4FEC-410B-AD19-AC926312433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39" authorId="0" shapeId="0" xr:uid="{B377E4FA-7EC5-423F-B479-36CF30791CF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40" authorId="1" shapeId="0" xr:uid="{7255D217-1CBF-4117-9A11-1E2BF458D4C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41" authorId="1" shapeId="0" xr:uid="{547067DC-4E20-473F-8B4F-34A47418522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43" authorId="1" shapeId="0" xr:uid="{000E2E6E-840B-4378-850C-E5F58A021B0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45" authorId="1" shapeId="0" xr:uid="{671A67DC-5A66-4691-B557-621AEF43A87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47" authorId="0" shapeId="0" xr:uid="{1AD877C1-66F1-4358-AF54-FCB0923FCD2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49" authorId="1" shapeId="0" xr:uid="{32AE8B7F-2744-4A95-84B4-D239D10827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Q352" authorId="0" shapeId="0" xr:uid="{24FDD532-9482-4143-8A1A-605007EDBE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53" authorId="2" shapeId="0" xr:uid="{4136C5DE-FB29-4BF9-A60F-D56120D03A2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54" authorId="2" shapeId="0" xr:uid="{BE65DF49-1FFD-469A-95D6-1C0E6CE2FDD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55" authorId="1" shapeId="0" xr:uid="{6B1B642E-805E-4BC3-8D3D-A49486D1347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56" authorId="1" shapeId="0" xr:uid="{8E028601-D4BD-4624-A247-4E9DCC6C51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58" authorId="1" shapeId="0" xr:uid="{9D28F0C9-D4DA-4400-A6F4-9FAB6150FA8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60" authorId="1" shapeId="0" xr:uid="{F4352C4E-B344-4C20-B989-30D2A233E0A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2" authorId="1" shapeId="0" xr:uid="{E379D8E0-EB67-4A18-BD5A-C2844E0D7A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64" authorId="0" shapeId="0" xr:uid="{A648549D-614F-4063-91EB-233E5F193C3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67" authorId="0" shapeId="0" xr:uid="{C0EF1BD5-14C7-450D-8C94-AD6B1709878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68" authorId="0" shapeId="0" xr:uid="{F920EB68-089E-41F6-B1CF-F01663CE76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69" authorId="0" shapeId="0" xr:uid="{E6F1D764-AF50-41CA-94CC-E14192EE19E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70" authorId="1" shapeId="0" xr:uid="{8E12BEB7-D173-471D-AFEA-0BA0B32FC4B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71" authorId="1" shapeId="0" xr:uid="{17CB7620-088F-4F82-AE8C-46C1C9B3275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73" authorId="1" shapeId="0" xr:uid="{25F81339-0D67-4BCD-A6EB-68A6CEAF2C7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75" authorId="1" shapeId="0" xr:uid="{8D12374A-5260-432A-8A11-BB24A41D8B9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7" authorId="0" shapeId="0" xr:uid="{D671FCFF-DD4F-43EC-A07B-39236054299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79" authorId="1" shapeId="0" xr:uid="{D820465C-6F3E-461A-9B57-8FCA21354F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<sst xmlns="http://schemas.openxmlformats.org/spreadsheetml/2006/main" count="3621" uniqueCount="629">
  <si>
    <t>xlContinuous</t>
  </si>
  <si>
    <t>xlLineStyleNone</t>
  </si>
  <si>
    <t>T6:T7</t>
  </si>
  <si>
    <t>H1:N4</t>
  </si>
  <si>
    <t>A1:G4</t>
  </si>
  <si>
    <t>A11:T11</t>
  </si>
  <si>
    <t>RESTRITA</t>
  </si>
  <si>
    <t>CLASSIFICAÇÃO</t>
  </si>
  <si>
    <t>REV.</t>
  </si>
  <si>
    <t>T8</t>
  </si>
  <si>
    <t>PÁGINA</t>
  </si>
  <si>
    <t>T5</t>
  </si>
  <si>
    <t>Nº VALE</t>
  </si>
  <si>
    <t>Q5:S5</t>
  </si>
  <si>
    <t>Nº BRASS</t>
  </si>
  <si>
    <t>Q8:S8</t>
  </si>
  <si>
    <t>Q1:T4</t>
  </si>
  <si>
    <t>A5:P10</t>
  </si>
  <si>
    <t>T9:T10</t>
  </si>
  <si>
    <t>Q6:S7</t>
  </si>
  <si>
    <t>Q9:S10</t>
  </si>
  <si>
    <t>Borda Left</t>
  </si>
  <si>
    <t>Borda Bottom</t>
  </si>
  <si>
    <t>Borda Right</t>
  </si>
  <si>
    <t>Borda Top</t>
  </si>
  <si>
    <t>Estilo de Texto</t>
  </si>
  <si>
    <t>Texto</t>
  </si>
  <si>
    <t>Range</t>
  </si>
  <si>
    <t>T25:AD25</t>
  </si>
  <si>
    <t>H25:O25</t>
  </si>
  <si>
    <t>T24:AD24</t>
  </si>
  <si>
    <t>H24:O24</t>
  </si>
  <si>
    <t>AA19:AD19</t>
  </si>
  <si>
    <t>AA18:AD18</t>
  </si>
  <si>
    <t>AA17:AD17</t>
  </si>
  <si>
    <t>AA16:AD16</t>
  </si>
  <si>
    <t>AA15:AD15</t>
  </si>
  <si>
    <t>Y19:Z19</t>
  </si>
  <si>
    <t>Y18:Z18</t>
  </si>
  <si>
    <t>Y17:Z17</t>
  </si>
  <si>
    <t>Y16:Z16</t>
  </si>
  <si>
    <t>Y15:Z15</t>
  </si>
  <si>
    <t>W19:X19</t>
  </si>
  <si>
    <t>W18:X18</t>
  </si>
  <si>
    <t>W17:X17</t>
  </si>
  <si>
    <t>W16:X16</t>
  </si>
  <si>
    <t>W15:X15</t>
  </si>
  <si>
    <t>U19:V19</t>
  </si>
  <si>
    <t>U18:V18</t>
  </si>
  <si>
    <t>U17:V17</t>
  </si>
  <si>
    <t>U16:V16</t>
  </si>
  <si>
    <t>U15:V15</t>
  </si>
  <si>
    <t>S19:T19</t>
  </si>
  <si>
    <t>S18:T18</t>
  </si>
  <si>
    <t>S17:T17</t>
  </si>
  <si>
    <t>S16:T16</t>
  </si>
  <si>
    <t>S15:T15</t>
  </si>
  <si>
    <t>E19:R19</t>
  </si>
  <si>
    <t>E18:R18</t>
  </si>
  <si>
    <t>E17:R17</t>
  </si>
  <si>
    <t>E16:R16</t>
  </si>
  <si>
    <t>E15:R15</t>
  </si>
  <si>
    <t>C19:D19</t>
  </si>
  <si>
    <t>C18:D18</t>
  </si>
  <si>
    <t>C17:D17</t>
  </si>
  <si>
    <t>C16:D16</t>
  </si>
  <si>
    <t>C15:D15</t>
  </si>
  <si>
    <t>A19:B19</t>
  </si>
  <si>
    <t>A18:B18</t>
  </si>
  <si>
    <t>A17:B17</t>
  </si>
  <si>
    <t>A16:B16</t>
  </si>
  <si>
    <t>A15:B15</t>
  </si>
  <si>
    <t>A11:AD11</t>
  </si>
  <si>
    <t>AA6:AD7</t>
  </si>
  <si>
    <t>G1:L4</t>
  </si>
  <si>
    <t>A1:F4</t>
  </si>
  <si>
    <t>P25:S25</t>
  </si>
  <si>
    <t>Quantidade:</t>
  </si>
  <si>
    <t>Proposta:</t>
  </si>
  <si>
    <t>P24:S24</t>
  </si>
  <si>
    <t>A26:AD26</t>
  </si>
  <si>
    <t>Identificação (TAG):</t>
  </si>
  <si>
    <t>A25:G25</t>
  </si>
  <si>
    <t>Fornecedor:</t>
  </si>
  <si>
    <t>A24:G24</t>
  </si>
  <si>
    <t>I - O Fornecedor deve preencher a primeira coluna do campo “Proposto” com uma das opções a seguir: 'A' (atendido) ou 'D' (desvio). &amp; vbCrLf &amp; _
II - Os itens assinalados como 'D', assim como os esclarecimentos a estes pertinentes, devem obrigatoriamente ser informados pelo Fornecedor através da 'Lista de Desvios', conforme definido na Seção 1 da Requisição Técnica. Para a apresentação de informações adicionais às contidas nesta Folha de Dados, o Fornecedor deve proceder da mesma forma. &amp; vbCrLf &amp; _
III - As Notas Explicativas ao final da Folha de Dados são de preenchimento exclusivo do Emitente e não devem ser preenchidas pelo Fornecedor.</t>
  </si>
  <si>
    <t>A21:AD23</t>
  </si>
  <si>
    <t>Instruções de Preenchimento pelo Fornecedor</t>
  </si>
  <si>
    <t>A20:AD20</t>
  </si>
  <si>
    <t>Data</t>
  </si>
  <si>
    <t>AA14:AD14</t>
  </si>
  <si>
    <t>Aut.</t>
  </si>
  <si>
    <t>Y14:Z14</t>
  </si>
  <si>
    <t>Apr.</t>
  </si>
  <si>
    <t>W14:X14</t>
  </si>
  <si>
    <t>Ver.</t>
  </si>
  <si>
    <t>U14:V14</t>
  </si>
  <si>
    <t>Por</t>
  </si>
  <si>
    <t>S14:T14</t>
  </si>
  <si>
    <t>Descrição</t>
  </si>
  <si>
    <t>E14:R14</t>
  </si>
  <si>
    <t>TE</t>
  </si>
  <si>
    <t>C14:D14</t>
  </si>
  <si>
    <t>Rev.</t>
  </si>
  <si>
    <t>A14:B14</t>
  </si>
  <si>
    <t>H -  CANCELADO</t>
  </si>
  <si>
    <t>X13:AD13</t>
  </si>
  <si>
    <t>G - CONFORME CONSTRUÍDO</t>
  </si>
  <si>
    <t>X12:AD12</t>
  </si>
  <si>
    <t>F - CONFORME COMPRADO</t>
  </si>
  <si>
    <t>Q13:W13</t>
  </si>
  <si>
    <t>E - PARA CONSTRUÇÃO</t>
  </si>
  <si>
    <t>Q12:W12</t>
  </si>
  <si>
    <t>D - PARA COTAÇÃO</t>
  </si>
  <si>
    <t>K13:P13</t>
  </si>
  <si>
    <t>C - PARA CONHECIMENTO</t>
  </si>
  <si>
    <t>K12:P12</t>
  </si>
  <si>
    <t>B - PARA APROVAÇÃO</t>
  </si>
  <si>
    <t>E13:J13</t>
  </si>
  <si>
    <t>A - PRELIMINAR</t>
  </si>
  <si>
    <t>E12:J12</t>
  </si>
  <si>
    <t>TE: TIPO EMISSÃO</t>
  </si>
  <si>
    <t>A12:D13</t>
  </si>
  <si>
    <t>M2:R4</t>
  </si>
  <si>
    <t>M1:R1</t>
  </si>
  <si>
    <t>AA8:AD8</t>
  </si>
  <si>
    <t>AA5:AD5</t>
  </si>
  <si>
    <t>S5:Z5</t>
  </si>
  <si>
    <t>S8:Z8</t>
  </si>
  <si>
    <t>S1:AD4</t>
  </si>
  <si>
    <t>A5:R10</t>
  </si>
  <si>
    <t>AA9:AD10</t>
  </si>
  <si>
    <t>S6:Z7</t>
  </si>
  <si>
    <t>S9:Z10</t>
  </si>
  <si>
    <t>A5:AD5</t>
  </si>
  <si>
    <t>AB3:AD4</t>
  </si>
  <si>
    <t>página nº</t>
  </si>
  <si>
    <t>AB1:AD2</t>
  </si>
  <si>
    <t>Y3:AA4</t>
  </si>
  <si>
    <t>rev.</t>
  </si>
  <si>
    <t>Y1:AA2</t>
  </si>
  <si>
    <t>T3:X4</t>
  </si>
  <si>
    <t>nº SAMARCO</t>
  </si>
  <si>
    <t>T1:X2</t>
  </si>
  <si>
    <t>PROJETISTA II</t>
  </si>
  <si>
    <t>O1:S4</t>
  </si>
  <si>
    <t>xlNone</t>
  </si>
  <si>
    <t xml:space="preserve">PROJETO: </t>
  </si>
  <si>
    <t>G4:T4</t>
  </si>
  <si>
    <t>Nº PROJETO:</t>
  </si>
  <si>
    <t>A4:F4</t>
  </si>
  <si>
    <t>REV.:</t>
  </si>
  <si>
    <t>AB9:AD9</t>
  </si>
  <si>
    <t>Nº CONTRATADA:</t>
  </si>
  <si>
    <t>U9:AA9</t>
  </si>
  <si>
    <t>AB6:AD6</t>
  </si>
  <si>
    <t>Nº CBMM:</t>
  </si>
  <si>
    <t>U6:AA6</t>
  </si>
  <si>
    <t>DETALHADO</t>
  </si>
  <si>
    <t>U5:AD5</t>
  </si>
  <si>
    <t>FASE:</t>
  </si>
  <si>
    <t>U4:AD4</t>
  </si>
  <si>
    <t>AB2:AD3</t>
  </si>
  <si>
    <t>PÁGINA:</t>
  </si>
  <si>
    <t>AB1:AD1</t>
  </si>
  <si>
    <t>USO INTERNO</t>
  </si>
  <si>
    <t>U2:AA3</t>
  </si>
  <si>
    <t>CLASSIFICAÇÃO:</t>
  </si>
  <si>
    <t>U1:AA1</t>
  </si>
  <si>
    <t>TÍTULO 2:</t>
  </si>
  <si>
    <t>A10:F11</t>
  </si>
  <si>
    <t>TÍTULO 1:</t>
  </si>
  <si>
    <t>A9:F9</t>
  </si>
  <si>
    <t>CLASSE:</t>
  </si>
  <si>
    <t>A8:F8</t>
  </si>
  <si>
    <t>DISCIPLINA:</t>
  </si>
  <si>
    <t>A7:F7</t>
  </si>
  <si>
    <t>ÁREA:</t>
  </si>
  <si>
    <t>A6:F6</t>
  </si>
  <si>
    <t>BdB220500</t>
  </si>
  <si>
    <t>A5:F5</t>
  </si>
  <si>
    <t>G5:T5</t>
  </si>
  <si>
    <t>G10:T11</t>
  </si>
  <si>
    <t>G9:T9</t>
  </si>
  <si>
    <t>G8:T8</t>
  </si>
  <si>
    <t>G7:T7</t>
  </si>
  <si>
    <t>G6:T6</t>
  </si>
  <si>
    <t>AB7:AD8</t>
  </si>
  <si>
    <t>AB10:AD11</t>
  </si>
  <si>
    <t>U7:AA8</t>
  </si>
  <si>
    <t>U10:AA11</t>
  </si>
  <si>
    <t>1:26</t>
  </si>
  <si>
    <t>SVG</t>
  </si>
  <si>
    <t>Horizontal</t>
  </si>
  <si>
    <t>xlOverThenDown</t>
  </si>
  <si>
    <t>xlLandscape</t>
  </si>
  <si>
    <t>&amp;"Arial,Bold"&amp;10 &amp;P/&amp;N</t>
  </si>
  <si>
    <t>Pagina:</t>
  </si>
  <si>
    <t>InsercaoLinhas</t>
  </si>
  <si>
    <t>NossoLogoPosicao</t>
  </si>
  <si>
    <t>ClienteLogoPosicao</t>
  </si>
  <si>
    <t>ClienteLogoExtensao</t>
  </si>
  <si>
    <t>LayoutDirection</t>
  </si>
  <si>
    <t>Order</t>
  </si>
  <si>
    <t>Orientation</t>
  </si>
  <si>
    <t>CenterFooter</t>
  </si>
  <si>
    <t>LeftFooter</t>
  </si>
  <si>
    <t>RightHeader</t>
  </si>
  <si>
    <t>FooterMargin</t>
  </si>
  <si>
    <t>HeaderMargin</t>
  </si>
  <si>
    <t>RightMargin</t>
  </si>
  <si>
    <t>LeftMargin</t>
  </si>
  <si>
    <t>BottomMargin</t>
  </si>
  <si>
    <t>TopMargin</t>
  </si>
  <si>
    <t>PrintTitleRows</t>
  </si>
  <si>
    <t>Nº. Anglo American:</t>
  </si>
  <si>
    <t>Vertical</t>
  </si>
  <si>
    <t>xlDownThenOver</t>
  </si>
  <si>
    <t>xlPortrait</t>
  </si>
  <si>
    <t>$1:$6</t>
  </si>
  <si>
    <t>Nº. Brass:</t>
  </si>
  <si>
    <t>1:5</t>
  </si>
  <si>
    <t>J1:R4</t>
  </si>
  <si>
    <t>A1:I4</t>
  </si>
  <si>
    <t>1:12</t>
  </si>
  <si>
    <t>G1:T3</t>
  </si>
  <si>
    <t>A1:F3</t>
  </si>
  <si>
    <t>JPG</t>
  </si>
  <si>
    <t>&amp;"Arial,Regular"&amp;6 *ESTE DOCUMENTO É DE PROPRIEDADE DA CBMM E NÃO PODE SER COPIADO, CEDIDO OU USADO SEM SUA PRÉVIA E FORMAL AUTORIZAÇÃO.</t>
  </si>
  <si>
    <t>$1:$12</t>
  </si>
  <si>
    <t>1:11</t>
  </si>
  <si>
    <t>I1:P4</t>
  </si>
  <si>
    <t>A1:H4</t>
  </si>
  <si>
    <t>PNG</t>
  </si>
  <si>
    <t>&amp;"Arial,Bold"&amp;10 &amp;P/&amp;N_____</t>
  </si>
  <si>
    <t>$1:$11</t>
  </si>
  <si>
    <t>FOLHA DE DADOS</t>
  </si>
  <si>
    <t>Cliente</t>
  </si>
  <si>
    <t>Numero do Projeto</t>
  </si>
  <si>
    <t>Fase do Projeto</t>
  </si>
  <si>
    <t>Nome do Projeto</t>
  </si>
  <si>
    <t>Revisao</t>
  </si>
  <si>
    <t>NumeroCliente</t>
  </si>
  <si>
    <t>NumeroNosso</t>
  </si>
  <si>
    <t>Título 5</t>
  </si>
  <si>
    <t>Título 4</t>
  </si>
  <si>
    <t>Título 3</t>
  </si>
  <si>
    <t>Título 2</t>
  </si>
  <si>
    <t>Título 1</t>
  </si>
  <si>
    <t>nº Samarco</t>
  </si>
  <si>
    <t>N1:O1</t>
  </si>
  <si>
    <t>N2:O4</t>
  </si>
  <si>
    <t>L1:M1</t>
  </si>
  <si>
    <t>G002900-T-1FD010</t>
  </si>
  <si>
    <t>LastColomn</t>
  </si>
  <si>
    <t>W</t>
  </si>
  <si>
    <t>X6:AD6</t>
  </si>
  <si>
    <t>Proposto</t>
  </si>
  <si>
    <t>GERMANO - GERAL</t>
  </si>
  <si>
    <t>MINAS ALEGRIA SUL</t>
  </si>
  <si>
    <t xml:space="preserve">SDR SUL 2 </t>
  </si>
  <si>
    <t>FOLHA DE DADOS - BOMBAS DE AGUA - ADUTORA</t>
  </si>
  <si>
    <t>PROJETO BÁSICO</t>
  </si>
  <si>
    <t>REVISÕES</t>
  </si>
  <si>
    <t>00</t>
  </si>
  <si>
    <t xml:space="preserve">EMISSÃO INICIAL </t>
  </si>
  <si>
    <t>B</t>
  </si>
  <si>
    <t>DAS</t>
  </si>
  <si>
    <t>LSS</t>
  </si>
  <si>
    <t>DBO</t>
  </si>
  <si>
    <t>PHS</t>
  </si>
  <si>
    <t>Nº</t>
  </si>
  <si>
    <t>DESCRIÇÃO</t>
  </si>
  <si>
    <t>T.E</t>
  </si>
  <si>
    <t>DATA</t>
  </si>
  <si>
    <t>PREP.</t>
  </si>
  <si>
    <t>VERIF.</t>
  </si>
  <si>
    <t>APROV.</t>
  </si>
  <si>
    <t>LIBER.</t>
  </si>
  <si>
    <t>T.E. - TIPOS DE EMISSÃO</t>
  </si>
  <si>
    <t>A - Preliminar</t>
  </si>
  <si>
    <t>C - P/ Conhecimento</t>
  </si>
  <si>
    <t>E - P/ Construção</t>
  </si>
  <si>
    <t>G - Conf. Construído</t>
  </si>
  <si>
    <t>L - Aprovado</t>
  </si>
  <si>
    <t>B - P/ Aprovação</t>
  </si>
  <si>
    <t>D - P/ Cotação</t>
  </si>
  <si>
    <t>F - Conf. Comprado</t>
  </si>
  <si>
    <t>H - Cancelado</t>
  </si>
  <si>
    <t>Preparado</t>
  </si>
  <si>
    <t>Verificado</t>
  </si>
  <si>
    <t>Aprovado</t>
  </si>
  <si>
    <t>Liberado</t>
  </si>
  <si>
    <t>O.S.</t>
  </si>
  <si>
    <t>-</t>
  </si>
  <si>
    <t>Nº BRASS:</t>
  </si>
  <si>
    <t>Rev.:</t>
  </si>
  <si>
    <t>BdB211810-0000-V-FD0008</t>
  </si>
  <si>
    <t>Nº PROJETISTA II:</t>
  </si>
  <si>
    <t>SAMARCO MINERAÇÃO S.A.</t>
  </si>
  <si>
    <t>Nº SAMARCO:</t>
  </si>
  <si>
    <t>MINÉRIO DE FERRO</t>
  </si>
  <si>
    <t>PLANTA DE BENEFICIAMENTO DE MINÉRIO DE FERRO
ESPESSAMENTO DE CONCENTRADO / LAMAS/ CO2 / COAGULANTES / FLOCULANTES
MELHORIAS NO ESPESSADOR DE CONCENTRADO
FOLHA DE DADOS 
PLACA DE ORIFÍCIO - FASE 2 EXEC</t>
  </si>
  <si>
    <t>FD-0417-31-79337</t>
  </si>
  <si>
    <t>BdB210113-0000-V-FD0004</t>
  </si>
  <si>
    <t>POR.</t>
  </si>
  <si>
    <t>VER.</t>
  </si>
  <si>
    <t>APR.</t>
  </si>
  <si>
    <t>AUT.</t>
  </si>
  <si>
    <t>EMISSÃO</t>
  </si>
  <si>
    <t>DESCRIÇÃO DE REVISÕES</t>
  </si>
  <si>
    <t>ISG</t>
  </si>
  <si>
    <t>HJA</t>
  </si>
  <si>
    <t>PARA APROVAÇÃO</t>
  </si>
  <si>
    <t>Esta é a folha-rosto deste documento. Uma breve descrição de cada revisão do documento deverá constar nesta folha-rosto. O número da última revisão do documento constará do cabeçalho desta e das demais folhas deste documento.</t>
  </si>
  <si>
    <t>TE - TIPO DE EMISSÃO</t>
  </si>
  <si>
    <t>(A) PRELIMINAR</t>
  </si>
  <si>
    <t>(E) PARA CONSTRUÇÃO</t>
  </si>
  <si>
    <t>(B) PARA APROVAÇÃO</t>
  </si>
  <si>
    <t>(F) CONFORME COMPRADO</t>
  </si>
  <si>
    <t>(C) PARA CONHECIMENTO</t>
  </si>
  <si>
    <t>(G) CONFORME CONSTRUÍDO</t>
  </si>
  <si>
    <t>(D) PARA COTAÇÃO</t>
  </si>
  <si>
    <t>(H) CANCELADO</t>
  </si>
  <si>
    <t xml:space="preserve">  G - CONFORME CONSTRUÍDO</t>
  </si>
  <si>
    <t xml:space="preserve">  H -  CANCELADO</t>
  </si>
  <si>
    <t>POR</t>
  </si>
  <si>
    <t>EMISSÃO INICIAL</t>
  </si>
  <si>
    <t xml:space="preserve">TERMINAL MARITIMO DE PONTA DA MADEIRA                                            L3865   </t>
  </si>
  <si>
    <t>PORTO GERAL</t>
  </si>
  <si>
    <t>LL-3000KP-T-500001</t>
  </si>
  <si>
    <t>SISTEMA DE COMBATE A INCENDIO - SPCI ADEQUACAO DAS PNR’S 15 E 17</t>
  </si>
  <si>
    <t>[CT-15] - LISTA DE LINHAS</t>
  </si>
  <si>
    <t>BdB201460-0000-V-LL0001</t>
  </si>
  <si>
    <r>
      <t>TE:</t>
    </r>
    <r>
      <rPr>
        <sz val="7"/>
        <rFont val="Arial"/>
        <family val="2"/>
      </rPr>
      <t xml:space="preserve"> TIPO</t>
    </r>
  </si>
  <si>
    <t xml:space="preserve">  C - PARA CONHECIMENTO</t>
  </si>
  <si>
    <t xml:space="preserve">  D - PARA COTAÇÃO</t>
  </si>
  <si>
    <t>A</t>
  </si>
  <si>
    <t>HJS</t>
  </si>
  <si>
    <t>LHS</t>
  </si>
  <si>
    <t>A1:C4</t>
  </si>
  <si>
    <t>A5:O5</t>
  </si>
  <si>
    <t>D1:F4</t>
  </si>
  <si>
    <t>G1:I4</t>
  </si>
  <si>
    <t>J1:K1</t>
  </si>
  <si>
    <t>J2:K4</t>
  </si>
  <si>
    <t>L2:M4</t>
  </si>
  <si>
    <t>O5</t>
  </si>
  <si>
    <t>O8</t>
  </si>
  <si>
    <t>K1:L1</t>
  </si>
  <si>
    <t>M9:N10</t>
  </si>
  <si>
    <t>M6:N7</t>
  </si>
  <si>
    <t>O9:O10</t>
  </si>
  <si>
    <t>A5:L10</t>
  </si>
  <si>
    <t>M1:O4</t>
  </si>
  <si>
    <t>M8:N8</t>
  </si>
  <si>
    <t>M5:N5</t>
  </si>
  <si>
    <t>K2:L4</t>
  </si>
  <si>
    <t>A1:E4</t>
  </si>
  <si>
    <t>F1:J4</t>
  </si>
  <si>
    <t>O6:O7</t>
  </si>
  <si>
    <t>A11:O11</t>
  </si>
  <si>
    <t xml:space="preserve">(   )       </t>
  </si>
  <si>
    <t>(H)       CANCELADO</t>
  </si>
  <si>
    <t>(D)       PARA COTAÇÃO</t>
  </si>
  <si>
    <t xml:space="preserve">( K )       </t>
  </si>
  <si>
    <t>(G)       CONFORME CONSTRUÍDO</t>
  </si>
  <si>
    <t>(C)       PARA CONHECIMENTO</t>
  </si>
  <si>
    <t xml:space="preserve">( J )       </t>
  </si>
  <si>
    <t>(F)       CONFORME COMPRADO</t>
  </si>
  <si>
    <t>(B)       PARA APROVAÇÃO</t>
  </si>
  <si>
    <t>( I )        APROVADO</t>
  </si>
  <si>
    <t>(E)       PARA CONSTRUÇÃO</t>
  </si>
  <si>
    <t>(A)       PRELIMINAR</t>
  </si>
  <si>
    <t>TIPO DE EMISSÃO</t>
  </si>
  <si>
    <t>dd/mm/aa</t>
  </si>
  <si>
    <t>DESCRIÇÃO DAS REVISÕES</t>
  </si>
  <si>
    <t>EMIS.</t>
  </si>
  <si>
    <t>X</t>
  </si>
  <si>
    <t>ESTA FOLHA ÍNDICE INDICA EM QUE FOLHAS ENCONTRAM-SE AS REVISÕES DA EMISSÃO CITADA</t>
  </si>
  <si>
    <t>Fl.:</t>
  </si>
  <si>
    <t>Nº Drawind:</t>
  </si>
  <si>
    <t>Nº Itaminas:</t>
  </si>
  <si>
    <t>(LINHA 1)
(LINHA 2)
(NÍVEL DE DETALHE DO PROJETO)</t>
  </si>
  <si>
    <t>Título:</t>
  </si>
  <si>
    <t>(ÁREA/SUBÁREA)</t>
  </si>
  <si>
    <t>Área/Subárea:</t>
  </si>
  <si>
    <t>NOME DO PROJETO</t>
  </si>
  <si>
    <t>Projeto:</t>
  </si>
  <si>
    <t>COMPLEXO 01</t>
  </si>
  <si>
    <t>Unid. Op.:</t>
  </si>
  <si>
    <t>A1:H3</t>
  </si>
  <si>
    <t>I1:P3</t>
  </si>
  <si>
    <t>A4:B7</t>
  </si>
  <si>
    <t>C4:P7</t>
  </si>
  <si>
    <t>AC4:AD4</t>
  </si>
  <si>
    <t>AC5:AD5</t>
  </si>
  <si>
    <t>AC6:AD6</t>
  </si>
  <si>
    <t>AC7:AD7</t>
  </si>
  <si>
    <t>G1:K5</t>
  </si>
  <si>
    <t>B5:K8</t>
  </si>
  <si>
    <t>L1:O1</t>
  </si>
  <si>
    <t>TIPO DE EMISSÃO (T.E.)</t>
  </si>
  <si>
    <t>L2:M8</t>
  </si>
  <si>
    <t>(A)  PRELIMINAR
(B)  PARA APROVAÇÃO
(C)  PARA CONHECIMENTO
(D)  PARA COTAÇÃO
(E)  PARA CONSTRUÇÃO
(F)  CONFORME COMPRADO</t>
  </si>
  <si>
    <t>(G)  CONFORME CONSTRUÍDO
(H)  CANCELADO
( I )  APROVADO
(   )   
(   )  
(   )</t>
  </si>
  <si>
    <t>N2:O8</t>
  </si>
  <si>
    <t>A5:A8</t>
  </si>
  <si>
    <t>1:8</t>
  </si>
  <si>
    <t>1:7</t>
  </si>
  <si>
    <t>Q1:T1</t>
  </si>
  <si>
    <t>U1:AD1</t>
  </si>
  <si>
    <t>Q2:T2</t>
  </si>
  <si>
    <t>U2:AD2</t>
  </si>
  <si>
    <t>Q3:T3</t>
  </si>
  <si>
    <t>U3:AD3</t>
  </si>
  <si>
    <t>Q4:T5</t>
  </si>
  <si>
    <t>U4:AB5</t>
  </si>
  <si>
    <t>Q6:T7</t>
  </si>
  <si>
    <t>U6:AB7</t>
  </si>
  <si>
    <t>Nº VALLOUREC</t>
  </si>
  <si>
    <t>TE: TIPO</t>
  </si>
  <si>
    <t>TMO</t>
  </si>
  <si>
    <t>ANF</t>
  </si>
  <si>
    <t>AFR</t>
  </si>
  <si>
    <t>08/10/2019</t>
  </si>
  <si>
    <t>MISTURA DE LAMAS E REJEITOS DA FLOTAÇÃO</t>
  </si>
  <si>
    <t>FS</t>
  </si>
  <si>
    <t>TIPO DE DOCUMENTO</t>
  </si>
  <si>
    <t xml:space="preserve">Nº Anglo American: </t>
  </si>
  <si>
    <t xml:space="preserve">Nº Contratada: </t>
  </si>
  <si>
    <t>NOME</t>
  </si>
  <si>
    <t>CARGO</t>
  </si>
  <si>
    <t>EMISSOR:</t>
  </si>
  <si>
    <t>DES/PROJ</t>
  </si>
  <si>
    <t>REVISOR:</t>
  </si>
  <si>
    <t>VERIFICADOR</t>
  </si>
  <si>
    <t>APROVADOR:</t>
  </si>
  <si>
    <t>GERENTE DO PROJETO</t>
  </si>
  <si>
    <t>HISTÓRICO DE REVISÃO E APROVAÇÃO</t>
  </si>
  <si>
    <t>REVISÃO</t>
  </si>
  <si>
    <t>DESCRIÇÃO DA REVISÃO</t>
  </si>
  <si>
    <t>EMISSOR</t>
  </si>
  <si>
    <t>REVISOR</t>
  </si>
  <si>
    <t>APROVADOR</t>
  </si>
  <si>
    <t>EMITIDO PARA:</t>
  </si>
  <si>
    <t>x</t>
  </si>
  <si>
    <t>APROVAÇÃO</t>
  </si>
  <si>
    <t>CONSTRUÇÃO</t>
  </si>
  <si>
    <t>CERTIFICADO/CONFORME COMPRADO</t>
  </si>
  <si>
    <t>INFORMAÇÃO</t>
  </si>
  <si>
    <t>COMPRA</t>
  </si>
  <si>
    <t>AS BUILT</t>
  </si>
  <si>
    <t>CANCELADO</t>
  </si>
  <si>
    <t>APROVAÇÕES E CARIMBO DISPONÍVEIS NOS PROCESSOS DO SISTEMA ACONEX</t>
  </si>
  <si>
    <t>A1:O1</t>
  </si>
  <si>
    <t>P1:AD1</t>
  </si>
  <si>
    <t>A3:AD3</t>
  </si>
  <si>
    <t>A2:AD2</t>
  </si>
  <si>
    <t>A4:AD4</t>
  </si>
  <si>
    <t>A6:AD6</t>
  </si>
  <si>
    <t>A7:AD7</t>
  </si>
  <si>
    <t>A8:H8</t>
  </si>
  <si>
    <t>A9:H9</t>
  </si>
  <si>
    <t xml:space="preserve">Revisão: </t>
  </si>
  <si>
    <t>A10:H10</t>
  </si>
  <si>
    <t xml:space="preserve">Data: </t>
  </si>
  <si>
    <t>I8:AD8</t>
  </si>
  <si>
    <t>I9:AD9</t>
  </si>
  <si>
    <t>6pt_Regular_Left</t>
  </si>
  <si>
    <t>8pt_Regular_Center</t>
  </si>
  <si>
    <t>8pt_Regular_Left</t>
  </si>
  <si>
    <t>9pt_Regular_Center</t>
  </si>
  <si>
    <t>12pt_Regular_Center</t>
  </si>
  <si>
    <t>12pt_Regular_Left</t>
  </si>
  <si>
    <t>26pt_Bold_Center</t>
  </si>
  <si>
    <t>6pt_Bold_Center</t>
  </si>
  <si>
    <t>10pt_Bold_Center</t>
  </si>
  <si>
    <t>10pt_Bold_Left</t>
  </si>
  <si>
    <t>8pt_Bold_Left</t>
  </si>
  <si>
    <t>6pt_Bold_Left</t>
  </si>
  <si>
    <t>8pt_Bold_Center</t>
  </si>
  <si>
    <t>9pt_Bold_Center</t>
  </si>
  <si>
    <t>9pt_Bold_Left</t>
  </si>
  <si>
    <t>12pt_Bold_Center</t>
  </si>
  <si>
    <t>12pt_Bold_Left</t>
  </si>
  <si>
    <t>I10:L10</t>
  </si>
  <si>
    <t>M10:R10</t>
  </si>
  <si>
    <t>S10:AD10</t>
  </si>
  <si>
    <t>FontFace</t>
  </si>
  <si>
    <t>Arial</t>
  </si>
  <si>
    <t>Aptos</t>
  </si>
  <si>
    <t>FontColor</t>
  </si>
  <si>
    <t>0,0,0</t>
  </si>
  <si>
    <t>0,23,149</t>
  </si>
  <si>
    <t>52,127,246</t>
  </si>
  <si>
    <t>BdB201460-0000-V-FD0001</t>
  </si>
  <si>
    <t>FD-3000KP-T-500002</t>
  </si>
  <si>
    <t xml:space="preserve">TERMINAL MARITIMO DE PONTA DA MADEIRA </t>
  </si>
  <si>
    <t>PROJETO BASICO
PORTO GERAL 
SISTEMA DE COMBATE A INCENDIO - SPCI ADEQUACAO DAS PNR’S 15 E 17 
 SKID DE BOMBAMEAMENTO NFPA 20 
FOLHA DE DADOS</t>
  </si>
  <si>
    <t>&amp;"Arial,Bold"&amp;8 PE-G-617_Rev_8</t>
  </si>
  <si>
    <t>PLANTA DE BENEFICIAMENTO DE MINÉRIO DE FERRO</t>
  </si>
  <si>
    <t xml:space="preserve">DISPOSIÇÃO DE REJEITOS </t>
  </si>
  <si>
    <t>FOLHA DE DADOS - COMPRESSORES</t>
  </si>
  <si>
    <t>BdB240109-0000-V-FD0005</t>
  </si>
  <si>
    <t>AMR-1027625-05-BSS-CP000205-0611-PR-DS-00007</t>
  </si>
  <si>
    <t>FFS</t>
  </si>
  <si>
    <t>A1:G1</t>
  </si>
  <si>
    <t>H1:O1</t>
  </si>
  <si>
    <t>A2:O2</t>
  </si>
  <si>
    <t>A3:O3</t>
  </si>
  <si>
    <t>A4:O4</t>
  </si>
  <si>
    <t>A6:O6</t>
  </si>
  <si>
    <t>A7:O7</t>
  </si>
  <si>
    <t>A8:B8</t>
  </si>
  <si>
    <t>A9:B9</t>
  </si>
  <si>
    <t>C8:O8</t>
  </si>
  <si>
    <t>C9:O9</t>
  </si>
  <si>
    <t>A10:B10</t>
  </si>
  <si>
    <t>H10:I10</t>
  </si>
  <si>
    <t>J10:O10</t>
  </si>
  <si>
    <t>C10:G10</t>
  </si>
  <si>
    <t>Peneiramento ITM1</t>
  </si>
  <si>
    <t>007-316-02.00.00-0002-T-FDD-002</t>
  </si>
  <si>
    <t>553315-1592092</t>
  </si>
  <si>
    <t>Nº RUMO</t>
  </si>
  <si>
    <t xml:space="preserve">MINERAÇÃO PAU BRANCO - ITM I
PEN - PENEIRAMENTO - 10 - BP 01 E 20 BP 01
FOLHA DE DADOS DE VALVULAS MANUAIS
</t>
  </si>
  <si>
    <t>E - PARA CONSTRUÇÃO / CERTIFICADO</t>
  </si>
  <si>
    <t xml:space="preserve"> F - CONFORME COMPRADO</t>
  </si>
  <si>
    <t>Times New Roman</t>
  </si>
  <si>
    <t>Nº Documento de Referência:</t>
  </si>
  <si>
    <t>Título de Referência:</t>
  </si>
  <si>
    <t>1-P-670-E7-CP-101-4400-CP-003</t>
  </si>
  <si>
    <t>CRITÉRIOS DE PROJETO – SISTEMAS DE UTILIDADES - FASE 2 – GERAL - ENGENHARIA BÁSICA</t>
  </si>
  <si>
    <t>1-P-670-E7-MC-108-4400-MC-001</t>
  </si>
  <si>
    <t>MEMÓRIA DE CÁLCULO - EQUIPAMENTOS DE PROCESSO - FASE 2</t>
  </si>
  <si>
    <t>1-P-670-E7-LE-140-0200-LE-001</t>
  </si>
  <si>
    <t>LISTA DE EQUIPAMENTOS - TAP1 - FASE 2 - ENGENHARIA BÁSICA</t>
  </si>
  <si>
    <t>1-P-670-E7-LE-140-0400-LE-001</t>
  </si>
  <si>
    <t>SEPARAÇÃO MAGNÉTICA - GERAL - PROCESSO - LISTA DE EQUIPAMENTOS</t>
  </si>
  <si>
    <t>1-P-670-E7-ET-106-4400-ET-006</t>
  </si>
  <si>
    <t>ESPECIFICAÇÃO TÉCNICA - BOMBAS DE POLPA</t>
  </si>
  <si>
    <t>1-P-490-00-CP-701-4100-CP-001</t>
  </si>
  <si>
    <t>CRITÉRIOS DE PROJETO – ELÉTRICA</t>
  </si>
  <si>
    <t>1-P-490-00-CP-801-4100-CP-001</t>
  </si>
  <si>
    <t>CRITÉRIOS DE PROJETO – AUTOMAÇÃO</t>
  </si>
  <si>
    <t>1-P-490-00-CP-801-4100-CP-002</t>
  </si>
  <si>
    <t>CRITÉRIOS DE PROJETO – INSTRUMENTAÇÃO</t>
  </si>
  <si>
    <t>1-P-670-N5-MC-508-0201-BP16-XXX</t>
  </si>
  <si>
    <t>MEMÓRIA DE CÁLCULO BOMBA 01-0201-BP16</t>
  </si>
  <si>
    <t>1-P-670-E7-FP-103-0200-FP-013</t>
  </si>
  <si>
    <t xml:space="preserve">FLUXOGRAMAS DE PROCESSO - TAP 1 </t>
  </si>
  <si>
    <t>ATENDENDO COMENTÁRIOS</t>
  </si>
  <si>
    <t>PA</t>
  </si>
  <si>
    <t>FSBC</t>
  </si>
  <si>
    <t>Revisão</t>
  </si>
  <si>
    <t>Finalidade</t>
  </si>
  <si>
    <t>Subcontratada 
Aprovado</t>
  </si>
  <si>
    <t>Contratada
Aprovado</t>
  </si>
  <si>
    <t>AMG Mineração
Aprovado</t>
  </si>
  <si>
    <t>TABELA DE FINALIDADES: PR – PRELIMINAR, PA – PARA APROVAÇÃO, PI – PARA INFORMAÇÃO, PO – PARA ORÇAMENTO, PC – PARA COMENTÁRIO, LE – LIBERADO PARA EXECUÇÃO,  LD – LIBERADO PARA DETALHAMENTO, CC – CONFORME CONSTRUÍDO,   SB – SUBSTITUÍDO, CA – CANCELADO.</t>
  </si>
  <si>
    <t>SubContratada:</t>
  </si>
  <si>
    <t>Elaborado:</t>
  </si>
  <si>
    <t>Data:</t>
  </si>
  <si>
    <t>Verificado:</t>
  </si>
  <si>
    <t>Autorizado:</t>
  </si>
  <si>
    <t>Contratada:</t>
  </si>
  <si>
    <t xml:space="preserve">Número Contratada:
</t>
  </si>
  <si>
    <t>342-006-04.00.00-0201-T-FDD-0007</t>
  </si>
  <si>
    <t>LDA</t>
  </si>
  <si>
    <t>FAFS</t>
  </si>
  <si>
    <t xml:space="preserve">Autorizado: </t>
  </si>
  <si>
    <t>Título do documento:</t>
  </si>
  <si>
    <t>TA+
PROJETO BÁSICO
TÂNTALO - PLANTA 01 - TORRE GRAVIMÉTRICA
TUBULAÇÃO - BOMBA 01-0201-BP16
FOLHA DE DADOS</t>
  </si>
  <si>
    <t>Número:</t>
  </si>
  <si>
    <t>Página:</t>
  </si>
  <si>
    <t>Revisão:</t>
  </si>
  <si>
    <t>Tamanho:</t>
  </si>
  <si>
    <t>1-P-670-N5-FD-521-0201-BP16-007</t>
  </si>
  <si>
    <t>0001</t>
  </si>
  <si>
    <t>A4</t>
  </si>
  <si>
    <t>Nº AMG</t>
  </si>
  <si>
    <t>Nº CONTRATADA</t>
  </si>
  <si>
    <t>Folha</t>
  </si>
  <si>
    <t>Número Subcontratada:</t>
  </si>
  <si>
    <t>BARRAGEM Nº 8 (REJEITO - ÁREA INDUSTRIAL II) -ÁGUA RECUPERADA</t>
  </si>
  <si>
    <t>TUBULAÇÃO</t>
  </si>
  <si>
    <t>VÁLVULA DE ALÍVIO - 438-PSV-BB35A.01/02</t>
  </si>
  <si>
    <t>BdB200302-0117-V-FD0001</t>
  </si>
  <si>
    <t>438.FDD.GEEN.0162</t>
  </si>
  <si>
    <t>Aporte de Águas (P20117) Pacote 01 - Consolidação do Básico e Projeto Detalhado</t>
  </si>
  <si>
    <t>G1:L3</t>
  </si>
  <si>
    <t>M1:N1</t>
  </si>
  <si>
    <t>M2:N3</t>
  </si>
  <si>
    <t>O1:O1</t>
  </si>
  <si>
    <t>O2:O3</t>
  </si>
  <si>
    <t>A4:B4</t>
  </si>
  <si>
    <t>A5:B5</t>
  </si>
  <si>
    <t>C4:L4</t>
  </si>
  <si>
    <t>C5:L5</t>
  </si>
  <si>
    <t>M4:O4</t>
  </si>
  <si>
    <t>M5:O5</t>
  </si>
  <si>
    <t>A6:B6</t>
  </si>
  <si>
    <t>A7:B7</t>
  </si>
  <si>
    <t>A10:B11</t>
  </si>
  <si>
    <t>C6:L6</t>
  </si>
  <si>
    <t>C7:L7</t>
  </si>
  <si>
    <t>C8:L8</t>
  </si>
  <si>
    <t>C9:L9</t>
  </si>
  <si>
    <t>C10:L11</t>
  </si>
  <si>
    <t>M6:N6</t>
  </si>
  <si>
    <t>O6:O6</t>
  </si>
  <si>
    <t>O7:O8</t>
  </si>
  <si>
    <t>M9:N9</t>
  </si>
  <si>
    <t>O9:O9</t>
  </si>
  <si>
    <t>O10:O11</t>
  </si>
  <si>
    <t>A12:O12</t>
  </si>
  <si>
    <t>M10:N11</t>
  </si>
  <si>
    <t>A12:AD12</t>
  </si>
  <si>
    <t>M7:N8</t>
  </si>
  <si>
    <t>$1:$7</t>
  </si>
  <si>
    <t>Básico</t>
  </si>
  <si>
    <t>Samarco</t>
  </si>
  <si>
    <t>GERMANO - FILTRAGEM</t>
  </si>
  <si>
    <t xml:space="preserve">SISTEMA DE AR COMPRIMIDO </t>
  </si>
  <si>
    <t>FILTRAGEM FASE 3</t>
  </si>
  <si>
    <t>FOLHA DE DADOS - COMPRESSORES/SECADORES/FILTROS/VASOS DE PRESSÃO</t>
  </si>
  <si>
    <t>BdB211811-0000-V-FD0007</t>
  </si>
  <si>
    <t>G207200-P-1FD003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</si>
</sst>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;@"/>
    <numFmt numFmtId="165" formatCode="00"/>
    <numFmt numFmtId="166" formatCode="000"/>
  </numFmts>
  <fonts count="64">
    <font>
      <sz val="11"/>
      <color theme="1"/>
      <name val="Aptos Narrow"/>
      <family val="2"/>
      <scheme val="minor"/>
    </font>
    <font>
      <sz val="6"/>
      <color rgb="FF000000"/>
      <name val="Arial"/>
      <family val="2"/>
    </font>
    <font>
      <b/>
      <sz val="6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4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6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b/>
      <sz val="8.5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name val="Arial"/>
      <family val="2"/>
    </font>
    <font>
      <sz val="10"/>
      <name val="MS Sans Serif"/>
      <family val="2"/>
    </font>
    <font>
      <b/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color rgb="FF347FF6"/>
      <name val="AA Smart Sans"/>
    </font>
    <font>
      <b/>
      <sz val="10"/>
      <color rgb="FFFFFFFF"/>
      <name val="Arial"/>
      <family val="2"/>
    </font>
    <font>
      <sz val="10"/>
      <color rgb="FF000066"/>
      <name val="Arial"/>
      <family val="2"/>
    </font>
    <font>
      <sz val="10"/>
      <color rgb="FF000000"/>
      <name val="Aptos Narrow"/>
      <family val="2"/>
    </font>
    <font>
      <sz val="10"/>
      <color rgb="FF031795"/>
      <name val="Aptos"/>
      <family val="2"/>
    </font>
    <font>
      <sz val="8"/>
      <name val="Aptos Narrow"/>
      <family val="2"/>
      <scheme val="minor"/>
    </font>
    <font>
      <sz val="8"/>
      <color theme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sz val="12"/>
      <color rgb="FF000000"/>
      <name val="Aptos"/>
      <family val="2"/>
    </font>
    <font>
      <b/>
      <sz val="12"/>
      <color rgb="FF001795"/>
      <name val="Aptos"/>
      <family val="2"/>
    </font>
    <font>
      <sz val="12"/>
      <color rgb="FF031795"/>
      <name val="AA Smart Sans SemiBold"/>
    </font>
    <font>
      <u/>
      <sz val="10"/>
      <color rgb="FF031795"/>
      <name val="AA Smart Sans SemiBold"/>
    </font>
    <font>
      <sz val="12"/>
      <color rgb="FF000000"/>
      <name val="Aptos"/>
      <family val="2"/>
    </font>
    <font>
      <sz val="14"/>
      <color rgb="FF001795"/>
      <name val="Aptos"/>
      <family val="2"/>
    </font>
    <font>
      <sz val="14"/>
      <color rgb="FF666666"/>
      <name val="Aptos"/>
      <family val="2"/>
    </font>
    <font>
      <sz val="24"/>
      <color rgb="FF001795"/>
      <name val="AA Smart Sans Head Light"/>
    </font>
    <font>
      <sz val="8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8"/>
      <color rgb="FF000000"/>
      <name val="Times New Roman"/>
      <family val="1"/>
    </font>
    <font>
      <sz val="9"/>
      <name val="Times New Roman"/>
      <family val="1"/>
    </font>
    <font>
      <sz val="6"/>
      <name val="Times New Roman"/>
      <family val="1"/>
    </font>
    <font>
      <b/>
      <sz val="8"/>
      <name val="Times New Roman"/>
      <family val="1"/>
    </font>
    <font>
      <b/>
      <sz val="9"/>
      <name val="Times New Roman"/>
      <family val="1"/>
    </font>
    <font>
      <b/>
      <sz val="12"/>
      <color indexed="18"/>
      <name val="Times New Roman"/>
      <family val="1"/>
    </font>
    <font>
      <sz val="4"/>
      <name val="Arial"/>
      <family val="2"/>
    </font>
    <font>
      <b/>
      <sz val="4"/>
      <name val="Arial"/>
      <family val="2"/>
    </font>
    <font>
      <b/>
      <i/>
      <sz val="6"/>
      <name val="Arial"/>
      <family val="2"/>
    </font>
    <font>
      <sz val="5"/>
      <name val="Arial"/>
      <family val="2"/>
    </font>
    <font>
      <sz val="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31795"/>
        <bgColor indexed="64"/>
      </patternFill>
    </fill>
    <fill>
      <patternFill patternType="solid">
        <fgColor rgb="FFFFFFFF"/>
        <bgColor indexed="64"/>
      </patternFill>
    </fill>
    <fill>
      <patternFill patternType="darkDown">
        <fgColor rgb="FFE6E6E6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64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7">
    <xf numFmtId="0" fontId="0" fillId="0" borderId="0"/>
    <xf numFmtId="0" fontId="1" fillId="0" borderId="1">
      <alignment horizontal="left" vertical="center" wrapText="1"/>
    </xf>
    <xf numFmtId="0" fontId="2" fillId="0" borderId="1">
      <alignment horizontal="left" vertical="center" wrapText="1"/>
    </xf>
    <xf numFmtId="0" fontId="2" fillId="0" borderId="1">
      <alignment horizontal="center" vertical="center" wrapText="1"/>
    </xf>
    <xf numFmtId="0" fontId="3" fillId="0" borderId="1">
      <alignment horizontal="left" vertical="center" wrapText="1"/>
    </xf>
    <xf numFmtId="0" fontId="4" fillId="0" borderId="1">
      <alignment horizontal="left" vertical="center" wrapText="1"/>
    </xf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6" fillId="0" borderId="1">
      <alignment horizontal="center" vertical="center" wrapText="1"/>
    </xf>
    <xf numFmtId="0" fontId="6" fillId="0" borderId="1">
      <alignment horizontal="left" vertical="center" wrapText="1"/>
    </xf>
    <xf numFmtId="0" fontId="7" fillId="0" borderId="1">
      <alignment horizontal="center" vertical="center" wrapText="1"/>
    </xf>
    <xf numFmtId="0" fontId="8" fillId="0" borderId="1">
      <alignment horizontal="center" vertical="center" wrapText="1"/>
    </xf>
    <xf numFmtId="0" fontId="4" fillId="0" borderId="1">
      <alignment horizontal="center" vertical="center" wrapText="1"/>
    </xf>
    <xf numFmtId="0" fontId="9" fillId="0" borderId="0"/>
    <xf numFmtId="0" fontId="9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29" fillId="0" borderId="0"/>
    <xf numFmtId="0" fontId="33" fillId="0" borderId="0"/>
    <xf numFmtId="0" fontId="12" fillId="0" borderId="0"/>
    <xf numFmtId="0" fontId="12" fillId="0" borderId="0"/>
    <xf numFmtId="0" fontId="12" fillId="0" borderId="0"/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5" fillId="0" borderId="1">
      <alignment horizontal="left" vertical="center" wrapText="1"/>
    </xf>
    <xf numFmtId="0" fontId="6" fillId="0" borderId="1">
      <alignment horizontal="center" vertical="center" wrapText="1"/>
    </xf>
    <xf numFmtId="0" fontId="15" fillId="0" borderId="0"/>
    <xf numFmtId="0" fontId="41" fillId="0" borderId="0"/>
    <xf numFmtId="0" fontId="9" fillId="0" borderId="0"/>
    <xf numFmtId="0" fontId="15" fillId="0" borderId="0"/>
    <xf numFmtId="0" fontId="43" fillId="0" borderId="1">
      <alignment horizontal="left" vertical="center" wrapText="1"/>
    </xf>
    <xf numFmtId="0" fontId="15" fillId="0" borderId="0"/>
    <xf numFmtId="0" fontId="12" fillId="0" borderId="0"/>
    <xf numFmtId="0" fontId="12" fillId="0" borderId="0"/>
    <xf numFmtId="0" fontId="47" fillId="0" borderId="1">
      <alignment horizontal="left" vertical="center" wrapText="1"/>
    </xf>
    <xf numFmtId="0" fontId="4" fillId="0" borderId="1">
      <alignment horizontal="left" vertical="center" wrapText="1"/>
    </xf>
    <xf numFmtId="0" fontId="8" fillId="0" borderId="1">
      <alignment horizontal="center" vertical="center" wrapText="1"/>
    </xf>
    <xf numFmtId="0" fontId="6" fillId="0" borderId="1">
      <alignment horizontal="left" vertical="center" wrapText="1"/>
    </xf>
    <xf numFmtId="0" fontId="3" fillId="0" borderId="1">
      <alignment horizontal="left" vertical="center" wrapText="1"/>
    </xf>
    <xf numFmtId="0" fontId="15" fillId="0" borderId="0"/>
    <xf numFmtId="0" fontId="4" fillId="0" borderId="1">
      <alignment horizontal="center" vertical="center" wrapText="1"/>
    </xf>
  </cellStyleXfs>
  <cellXfs count="656">
    <xf numFmtId="0" fontId="0" fillId="0" borderId="0" xfId="0"/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left" vertical="center" wrapText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center" vertical="center"/>
    </xf>
    <xf numFmtId="0" fontId="9" fillId="0" borderId="8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left" vertical="center" wrapText="1"/>
      <protection locked="0"/>
    </xf>
    <xf numFmtId="0" fontId="9" fillId="0" borderId="4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left" vertical="center" wrapText="1"/>
      <protection locked="0"/>
    </xf>
    <xf numFmtId="0" fontId="9" fillId="0" borderId="5" xfId="13" applyBorder="1" applyAlignment="1" applyProtection="1">
      <alignment horizontal="center" vertical="center"/>
      <protection locked="0"/>
    </xf>
    <xf numFmtId="0" fontId="9" fillId="2" borderId="9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left" vertical="center" wrapText="1"/>
      <protection locked="0"/>
    </xf>
    <xf numFmtId="0" fontId="9" fillId="2" borderId="7" xfId="13" applyFill="1" applyBorder="1" applyAlignment="1" applyProtection="1">
      <alignment horizontal="center" vertical="center"/>
      <protection locked="0"/>
    </xf>
    <xf numFmtId="0" fontId="9" fillId="0" borderId="0" xfId="13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9" fillId="0" borderId="0" xfId="13" quotePrefix="1" applyAlignment="1" applyProtection="1">
      <alignment horizontal="center" vertical="center"/>
      <protection locked="0"/>
    </xf>
    <xf numFmtId="0" fontId="9" fillId="0" borderId="0" xfId="13" applyAlignment="1" applyProtection="1">
      <alignment horizontal="center" vertical="center"/>
      <protection locked="0"/>
    </xf>
    <xf numFmtId="0" fontId="0" fillId="0" borderId="0" xfId="13" applyFont="1" applyAlignment="1" applyProtection="1">
      <alignment horizontal="center" vertical="center"/>
      <protection locked="0"/>
    </xf>
    <xf numFmtId="49" fontId="9" fillId="0" borderId="0" xfId="13" quotePrefix="1" applyNumberFormat="1" applyAlignment="1" applyProtection="1">
      <alignment horizontal="center" vertical="center"/>
      <protection locked="0"/>
    </xf>
    <xf numFmtId="2" fontId="9" fillId="0" borderId="0" xfId="13" applyNumberFormat="1" applyAlignment="1" applyProtection="1">
      <alignment horizontal="center" vertical="center"/>
      <protection locked="0"/>
    </xf>
    <xf numFmtId="49" fontId="0" fillId="0" borderId="0" xfId="13" applyNumberFormat="1" applyFont="1" applyAlignment="1" applyProtection="1">
      <alignment horizontal="center" vertical="center"/>
      <protection locked="0"/>
    </xf>
    <xf numFmtId="0" fontId="0" fillId="0" borderId="0" xfId="13" quotePrefix="1" applyFont="1" applyAlignment="1" applyProtection="1">
      <alignment horizontal="center" vertical="center"/>
      <protection locked="0"/>
    </xf>
    <xf numFmtId="49" fontId="9" fillId="0" borderId="0" xfId="13" applyNumberFormat="1" applyAlignment="1" applyProtection="1">
      <alignment horizontal="center" vertical="center"/>
      <protection locked="0"/>
    </xf>
    <xf numFmtId="0" fontId="0" fillId="2" borderId="9" xfId="0" applyFill="1" applyBorder="1" applyAlignment="1">
      <alignment horizontal="center" vertical="center"/>
    </xf>
    <xf numFmtId="0" fontId="9" fillId="0" borderId="10" xfId="13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center" vertical="center"/>
      <protection locked="0"/>
    </xf>
    <xf numFmtId="0" fontId="0" fillId="0" borderId="0" xfId="14" applyFont="1" applyAlignment="1" applyProtection="1">
      <alignment horizontal="center" vertical="center" wrapText="1"/>
      <protection locked="0"/>
    </xf>
    <xf numFmtId="0" fontId="9" fillId="0" borderId="0" xfId="14" applyAlignment="1" applyProtection="1">
      <alignment horizontal="center" vertical="center" wrapText="1"/>
      <protection locked="0"/>
    </xf>
    <xf numFmtId="0" fontId="9" fillId="0" borderId="0" xfId="14" applyAlignment="1" applyProtection="1">
      <alignment wrapText="1"/>
      <protection locked="0"/>
    </xf>
    <xf numFmtId="0" fontId="0" fillId="0" borderId="5" xfId="13" applyFont="1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left" vertical="center" wrapText="1"/>
      <protection locked="0"/>
    </xf>
    <xf numFmtId="0" fontId="12" fillId="0" borderId="0" xfId="16"/>
    <xf numFmtId="0" fontId="18" fillId="3" borderId="38" xfId="16" applyFont="1" applyFill="1" applyBorder="1" applyAlignment="1">
      <alignment horizontal="left" vertical="center"/>
    </xf>
    <xf numFmtId="0" fontId="18" fillId="3" borderId="39" xfId="16" applyFont="1" applyFill="1" applyBorder="1" applyAlignment="1">
      <alignment horizontal="left" vertical="center"/>
    </xf>
    <xf numFmtId="49" fontId="24" fillId="3" borderId="37" xfId="16" applyNumberFormat="1" applyFont="1" applyFill="1" applyBorder="1" applyAlignment="1">
      <alignment horizontal="center"/>
    </xf>
    <xf numFmtId="0" fontId="18" fillId="3" borderId="41" xfId="16" applyFont="1" applyFill="1" applyBorder="1" applyAlignment="1">
      <alignment horizontal="left" vertical="center"/>
    </xf>
    <xf numFmtId="0" fontId="18" fillId="3" borderId="42" xfId="16" applyFont="1" applyFill="1" applyBorder="1" applyAlignment="1">
      <alignment horizontal="left" vertical="center"/>
    </xf>
    <xf numFmtId="0" fontId="24" fillId="3" borderId="37" xfId="16" applyFont="1" applyFill="1" applyBorder="1" applyAlignment="1">
      <alignment horizontal="center" vertical="center"/>
    </xf>
    <xf numFmtId="49" fontId="24" fillId="0" borderId="40" xfId="16" applyNumberFormat="1" applyFont="1" applyBorder="1" applyAlignment="1">
      <alignment horizontal="center" vertical="center"/>
    </xf>
    <xf numFmtId="0" fontId="0" fillId="0" borderId="0" xfId="17" applyFont="1"/>
    <xf numFmtId="0" fontId="21" fillId="0" borderId="46" xfId="17" applyFont="1" applyBorder="1" applyAlignment="1">
      <alignment horizontal="center" vertical="center"/>
    </xf>
    <xf numFmtId="0" fontId="21" fillId="0" borderId="47" xfId="17" applyFont="1" applyBorder="1" applyAlignment="1">
      <alignment horizontal="center" vertical="center"/>
    </xf>
    <xf numFmtId="0" fontId="18" fillId="0" borderId="46" xfId="17" applyFont="1" applyBorder="1" applyAlignment="1">
      <alignment horizontal="center" vertical="center"/>
    </xf>
    <xf numFmtId="164" fontId="18" fillId="0" borderId="3" xfId="18" applyNumberFormat="1" applyFont="1" applyBorder="1" applyAlignment="1" applyProtection="1">
      <alignment horizontal="center" vertical="center"/>
      <protection locked="0"/>
    </xf>
    <xf numFmtId="0" fontId="18" fillId="0" borderId="3" xfId="18" applyFont="1" applyBorder="1" applyAlignment="1" applyProtection="1">
      <alignment horizontal="center" vertical="center"/>
      <protection locked="0"/>
    </xf>
    <xf numFmtId="0" fontId="12" fillId="0" borderId="0" xfId="19"/>
    <xf numFmtId="164" fontId="18" fillId="0" borderId="47" xfId="17" applyNumberFormat="1" applyFont="1" applyBorder="1" applyAlignment="1">
      <alignment horizontal="center" vertical="center"/>
    </xf>
    <xf numFmtId="0" fontId="18" fillId="0" borderId="47" xfId="17" applyFont="1" applyBorder="1" applyAlignment="1">
      <alignment horizontal="center" vertical="center"/>
    </xf>
    <xf numFmtId="14" fontId="18" fillId="0" borderId="47" xfId="17" applyNumberFormat="1" applyFont="1" applyBorder="1" applyAlignment="1">
      <alignment horizontal="center" vertical="center"/>
    </xf>
    <xf numFmtId="0" fontId="17" fillId="0" borderId="0" xfId="17" applyFont="1"/>
    <xf numFmtId="164" fontId="18" fillId="0" borderId="47" xfId="17" applyNumberFormat="1" applyFont="1" applyBorder="1" applyAlignment="1">
      <alignment horizontal="center" vertical="center" wrapText="1"/>
    </xf>
    <xf numFmtId="0" fontId="17" fillId="0" borderId="47" xfId="17" applyFont="1" applyBorder="1" applyAlignment="1">
      <alignment horizontal="left" vertical="center" indent="1"/>
    </xf>
    <xf numFmtId="0" fontId="17" fillId="0" borderId="52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17" fillId="0" borderId="55" xfId="17" applyFont="1" applyBorder="1" applyAlignment="1">
      <alignment horizontal="left" vertical="center" indent="1"/>
    </xf>
    <xf numFmtId="0" fontId="24" fillId="0" borderId="0" xfId="17" applyFont="1"/>
    <xf numFmtId="0" fontId="0" fillId="0" borderId="0" xfId="16" applyFont="1"/>
    <xf numFmtId="0" fontId="24" fillId="0" borderId="8" xfId="19" applyFont="1" applyBorder="1" applyAlignment="1">
      <alignment vertical="center" wrapText="1"/>
    </xf>
    <xf numFmtId="0" fontId="24" fillId="0" borderId="11" xfId="19" applyFont="1" applyBorder="1" applyAlignment="1">
      <alignment vertical="center" wrapText="1"/>
    </xf>
    <xf numFmtId="0" fontId="24" fillId="0" borderId="9" xfId="19" applyFont="1" applyBorder="1" applyAlignment="1">
      <alignment vertical="center" wrapText="1"/>
    </xf>
    <xf numFmtId="0" fontId="24" fillId="0" borderId="12" xfId="19" applyFont="1" applyBorder="1" applyAlignment="1">
      <alignment vertical="center" wrapText="1"/>
    </xf>
    <xf numFmtId="0" fontId="17" fillId="0" borderId="2" xfId="19" applyFont="1" applyBorder="1" applyAlignment="1">
      <alignment horizontal="center" vertical="top"/>
    </xf>
    <xf numFmtId="0" fontId="27" fillId="0" borderId="8" xfId="19" applyFont="1" applyBorder="1" applyAlignment="1">
      <alignment horizontal="left" vertical="center"/>
    </xf>
    <xf numFmtId="0" fontId="12" fillId="0" borderId="11" xfId="19" applyBorder="1"/>
    <xf numFmtId="0" fontId="28" fillId="0" borderId="11" xfId="19" applyFont="1" applyBorder="1" applyAlignment="1">
      <alignment horizontal="left" vertical="center"/>
    </xf>
    <xf numFmtId="0" fontId="28" fillId="0" borderId="11" xfId="19" applyFont="1" applyBorder="1" applyAlignment="1">
      <alignment horizontal="center" vertical="center"/>
    </xf>
    <xf numFmtId="0" fontId="28" fillId="0" borderId="4" xfId="19" applyFont="1" applyBorder="1" applyAlignment="1">
      <alignment horizontal="center" vertical="center"/>
    </xf>
    <xf numFmtId="0" fontId="28" fillId="0" borderId="9" xfId="19" applyFont="1" applyBorder="1" applyAlignment="1">
      <alignment horizontal="left" vertical="top"/>
    </xf>
    <xf numFmtId="0" fontId="12" fillId="0" borderId="12" xfId="19" applyBorder="1" applyAlignment="1">
      <alignment vertical="top"/>
    </xf>
    <xf numFmtId="0" fontId="28" fillId="0" borderId="12" xfId="19" applyFont="1" applyBorder="1" applyAlignment="1">
      <alignment horizontal="left" vertical="top"/>
    </xf>
    <xf numFmtId="0" fontId="28" fillId="0" borderId="12" xfId="19" applyFont="1" applyBorder="1" applyAlignment="1">
      <alignment horizontal="center" vertical="top"/>
    </xf>
    <xf numFmtId="0" fontId="28" fillId="0" borderId="7" xfId="19" applyFont="1" applyBorder="1" applyAlignment="1">
      <alignment horizontal="center" vertical="top"/>
    </xf>
    <xf numFmtId="0" fontId="24" fillId="0" borderId="3" xfId="19" applyFont="1" applyBorder="1" applyAlignment="1">
      <alignment horizontal="center" vertical="center"/>
    </xf>
    <xf numFmtId="0" fontId="32" fillId="0" borderId="3" xfId="19" applyFont="1" applyBorder="1" applyAlignment="1" applyProtection="1">
      <alignment horizontal="center" vertical="center"/>
      <protection locked="0"/>
    </xf>
    <xf numFmtId="0" fontId="32" fillId="0" borderId="3" xfId="19" quotePrefix="1" applyFont="1" applyBorder="1" applyAlignment="1" applyProtection="1">
      <alignment horizontal="center" vertical="center"/>
      <protection locked="0"/>
    </xf>
    <xf numFmtId="164" fontId="32" fillId="0" borderId="3" xfId="19" applyNumberFormat="1" applyFont="1" applyBorder="1" applyAlignment="1" applyProtection="1">
      <alignment horizontal="center" vertical="center"/>
      <protection locked="0"/>
    </xf>
    <xf numFmtId="0" fontId="32" fillId="0" borderId="3" xfId="19" applyFont="1" applyBorder="1" applyAlignment="1" applyProtection="1">
      <alignment horizontal="center" vertical="center" wrapText="1"/>
      <protection locked="0"/>
    </xf>
    <xf numFmtId="0" fontId="32" fillId="0" borderId="3" xfId="19" applyFont="1" applyBorder="1" applyAlignment="1" applyProtection="1">
      <alignment horizontal="justify" vertical="center" wrapText="1"/>
      <protection locked="0"/>
    </xf>
    <xf numFmtId="0" fontId="12" fillId="0" borderId="0" xfId="19" applyAlignment="1">
      <alignment horizontal="center" vertical="center"/>
    </xf>
    <xf numFmtId="166" fontId="12" fillId="0" borderId="0" xfId="19" applyNumberFormat="1" applyAlignment="1">
      <alignment horizontal="center" vertical="center"/>
    </xf>
    <xf numFmtId="166" fontId="12" fillId="0" borderId="0" xfId="19" applyNumberFormat="1"/>
    <xf numFmtId="0" fontId="24" fillId="3" borderId="40" xfId="16" applyFont="1" applyFill="1" applyBorder="1" applyAlignment="1">
      <alignment horizontal="center"/>
    </xf>
    <xf numFmtId="0" fontId="17" fillId="0" borderId="0" xfId="24" applyFont="1" applyAlignment="1">
      <alignment horizontal="center" vertical="center"/>
    </xf>
    <xf numFmtId="165" fontId="17" fillId="0" borderId="0" xfId="24" applyNumberFormat="1" applyFont="1" applyAlignment="1">
      <alignment horizontal="center" vertical="center"/>
    </xf>
    <xf numFmtId="165" fontId="18" fillId="0" borderId="71" xfId="24" applyNumberFormat="1" applyFont="1" applyBorder="1" applyAlignment="1">
      <alignment horizontal="center" vertical="center"/>
    </xf>
    <xf numFmtId="165" fontId="18" fillId="0" borderId="72" xfId="24" applyNumberFormat="1" applyFont="1" applyBorder="1" applyAlignment="1">
      <alignment horizontal="center" vertical="center"/>
    </xf>
    <xf numFmtId="165" fontId="17" fillId="0" borderId="75" xfId="24" applyNumberFormat="1" applyFont="1" applyBorder="1" applyAlignment="1">
      <alignment horizontal="center" vertical="center"/>
    </xf>
    <xf numFmtId="0" fontId="18" fillId="0" borderId="76" xfId="24" applyFont="1" applyBorder="1" applyAlignment="1">
      <alignment horizontal="center" vertical="center"/>
    </xf>
    <xf numFmtId="0" fontId="18" fillId="0" borderId="2" xfId="24" applyFont="1" applyBorder="1" applyAlignment="1">
      <alignment horizontal="center" vertical="center"/>
    </xf>
    <xf numFmtId="165" fontId="17" fillId="0" borderId="3" xfId="24" applyNumberFormat="1" applyFont="1" applyBorder="1" applyAlignment="1">
      <alignment horizontal="center" vertical="center"/>
    </xf>
    <xf numFmtId="165" fontId="17" fillId="0" borderId="78" xfId="24" applyNumberFormat="1" applyFont="1" applyBorder="1" applyAlignment="1">
      <alignment horizontal="center" vertical="center"/>
    </xf>
    <xf numFmtId="0" fontId="18" fillId="0" borderId="79" xfId="24" applyFont="1" applyBorder="1" applyAlignment="1">
      <alignment horizontal="center" vertical="center"/>
    </xf>
    <xf numFmtId="0" fontId="18" fillId="0" borderId="3" xfId="24" applyFont="1" applyBorder="1" applyAlignment="1">
      <alignment horizontal="center" vertical="center"/>
    </xf>
    <xf numFmtId="165" fontId="17" fillId="0" borderId="72" xfId="24" applyNumberFormat="1" applyFont="1" applyBorder="1" applyAlignment="1">
      <alignment horizontal="center" vertical="center"/>
    </xf>
    <xf numFmtId="1" fontId="17" fillId="0" borderId="0" xfId="24" applyNumberFormat="1" applyFont="1" applyAlignment="1">
      <alignment horizontal="center" vertical="center"/>
    </xf>
    <xf numFmtId="165" fontId="17" fillId="0" borderId="80" xfId="24" applyNumberFormat="1" applyFont="1" applyBorder="1" applyAlignment="1">
      <alignment horizontal="center" vertical="center"/>
    </xf>
    <xf numFmtId="165" fontId="17" fillId="0" borderId="6" xfId="24" applyNumberFormat="1" applyFont="1" applyBorder="1" applyAlignment="1">
      <alignment horizontal="center" vertical="center"/>
    </xf>
    <xf numFmtId="1" fontId="28" fillId="0" borderId="81" xfId="24" applyNumberFormat="1" applyFont="1" applyBorder="1" applyAlignment="1">
      <alignment horizontal="right" vertical="top"/>
    </xf>
    <xf numFmtId="1" fontId="28" fillId="0" borderId="84" xfId="24" applyNumberFormat="1" applyFont="1" applyBorder="1" applyAlignment="1">
      <alignment horizontal="right" vertical="top"/>
    </xf>
    <xf numFmtId="0" fontId="0" fillId="2" borderId="6" xfId="13" applyFont="1" applyFill="1" applyBorder="1" applyAlignment="1" applyProtection="1">
      <alignment horizontal="center" vertical="center"/>
      <protection locked="0"/>
    </xf>
    <xf numFmtId="49" fontId="0" fillId="0" borderId="0" xfId="13" quotePrefix="1" applyNumberFormat="1" applyFont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/>
    </xf>
    <xf numFmtId="0" fontId="0" fillId="0" borderId="6" xfId="13" applyFont="1" applyBorder="1" applyAlignment="1" applyProtection="1">
      <alignment horizontal="center" vertical="center"/>
      <protection locked="0"/>
    </xf>
    <xf numFmtId="0" fontId="0" fillId="2" borderId="92" xfId="0" applyFill="1" applyBorder="1" applyAlignment="1">
      <alignment horizontal="center" vertical="center"/>
    </xf>
    <xf numFmtId="0" fontId="0" fillId="2" borderId="93" xfId="0" applyFill="1" applyBorder="1" applyAlignment="1">
      <alignment horizontal="left" vertical="center" wrapText="1"/>
    </xf>
    <xf numFmtId="0" fontId="0" fillId="2" borderId="93" xfId="0" applyFill="1" applyBorder="1" applyAlignment="1">
      <alignment horizontal="center" vertical="center"/>
    </xf>
    <xf numFmtId="0" fontId="0" fillId="2" borderId="93" xfId="13" applyFont="1" applyFill="1" applyBorder="1" applyAlignment="1" applyProtection="1">
      <alignment horizontal="center" vertical="center"/>
      <protection locked="0"/>
    </xf>
    <xf numFmtId="0" fontId="0" fillId="2" borderId="94" xfId="0" applyFill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left" vertical="center" wrapText="1"/>
    </xf>
    <xf numFmtId="0" fontId="0" fillId="0" borderId="96" xfId="0" applyBorder="1" applyAlignment="1">
      <alignment horizontal="center" vertical="center"/>
    </xf>
    <xf numFmtId="0" fontId="0" fillId="0" borderId="96" xfId="13" applyFont="1" applyBorder="1" applyAlignment="1" applyProtection="1">
      <alignment horizontal="center" vertical="center"/>
      <protection locked="0"/>
    </xf>
    <xf numFmtId="0" fontId="0" fillId="0" borderId="97" xfId="0" applyBorder="1" applyAlignment="1">
      <alignment horizontal="center" vertical="center"/>
    </xf>
    <xf numFmtId="0" fontId="17" fillId="0" borderId="0" xfId="19" applyFont="1" applyAlignment="1">
      <alignment vertical="center"/>
    </xf>
    <xf numFmtId="0" fontId="17" fillId="0" borderId="0" xfId="32" applyFont="1"/>
    <xf numFmtId="0" fontId="40" fillId="0" borderId="0" xfId="21" applyFont="1"/>
    <xf numFmtId="0" fontId="12" fillId="0" borderId="0" xfId="32" applyFont="1"/>
    <xf numFmtId="0" fontId="42" fillId="0" borderId="0" xfId="33" applyFont="1"/>
    <xf numFmtId="0" fontId="40" fillId="0" borderId="0" xfId="34" applyFont="1"/>
    <xf numFmtId="0" fontId="40" fillId="0" borderId="0" xfId="19" applyFont="1"/>
    <xf numFmtId="0" fontId="17" fillId="4" borderId="0" xfId="22" applyFont="1" applyFill="1" applyAlignment="1">
      <alignment horizontal="left" indent="2"/>
    </xf>
    <xf numFmtId="0" fontId="17" fillId="0" borderId="0" xfId="35" applyFont="1"/>
    <xf numFmtId="0" fontId="17" fillId="0" borderId="0" xfId="37" applyFont="1" applyAlignment="1">
      <alignment wrapText="1"/>
    </xf>
    <xf numFmtId="0" fontId="17" fillId="0" borderId="0" xfId="37" applyFont="1" applyAlignment="1">
      <alignment horizontal="center" vertical="center" wrapText="1"/>
    </xf>
    <xf numFmtId="0" fontId="45" fillId="0" borderId="0" xfId="38" applyFont="1" applyAlignment="1">
      <alignment vertical="center"/>
    </xf>
    <xf numFmtId="0" fontId="12" fillId="0" borderId="0" xfId="38"/>
    <xf numFmtId="0" fontId="38" fillId="0" borderId="91" xfId="38" applyFont="1" applyBorder="1" applyAlignment="1">
      <alignment horizontal="center" vertical="center" wrapText="1"/>
    </xf>
    <xf numFmtId="0" fontId="45" fillId="0" borderId="0" xfId="38" applyFont="1"/>
    <xf numFmtId="0" fontId="35" fillId="0" borderId="0" xfId="38" applyFont="1" applyAlignment="1">
      <alignment vertical="center" wrapText="1"/>
    </xf>
    <xf numFmtId="0" fontId="17" fillId="0" borderId="0" xfId="37" applyFont="1" applyAlignment="1">
      <alignment vertical="center" wrapText="1"/>
    </xf>
    <xf numFmtId="0" fontId="38" fillId="0" borderId="0" xfId="38" applyFont="1" applyAlignment="1">
      <alignment vertical="center" wrapText="1"/>
    </xf>
    <xf numFmtId="0" fontId="38" fillId="0" borderId="0" xfId="38" applyFont="1" applyAlignment="1">
      <alignment vertical="center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0" fillId="0" borderId="56" xfId="0" applyBorder="1" applyAlignment="1" applyProtection="1">
      <alignment horizontal="left" vertical="center" wrapText="1"/>
      <protection locked="0"/>
    </xf>
    <xf numFmtId="0" fontId="48" fillId="0" borderId="0" xfId="40" applyFont="1" applyBorder="1">
      <alignment horizontal="left" vertical="center" wrapText="1"/>
    </xf>
    <xf numFmtId="0" fontId="17" fillId="0" borderId="0" xfId="39" applyFont="1" applyAlignment="1">
      <alignment vertical="center"/>
    </xf>
    <xf numFmtId="0" fontId="15" fillId="0" borderId="0" xfId="38" applyFont="1" applyAlignment="1">
      <alignment vertical="center"/>
    </xf>
    <xf numFmtId="0" fontId="13" fillId="0" borderId="0" xfId="38" applyFont="1" applyAlignment="1">
      <alignment vertical="center"/>
    </xf>
    <xf numFmtId="0" fontId="14" fillId="0" borderId="0" xfId="38" applyFont="1" applyAlignment="1">
      <alignment vertical="center"/>
    </xf>
    <xf numFmtId="0" fontId="16" fillId="0" borderId="0" xfId="38" applyFont="1" applyAlignment="1">
      <alignment vertical="center"/>
    </xf>
    <xf numFmtId="0" fontId="51" fillId="0" borderId="18" xfId="28" applyFont="1" applyBorder="1" applyAlignment="1">
      <alignment vertical="center" wrapText="1"/>
    </xf>
    <xf numFmtId="0" fontId="52" fillId="0" borderId="18" xfId="31" applyFont="1" applyBorder="1" applyAlignment="1">
      <alignment vertical="center" wrapText="1"/>
    </xf>
    <xf numFmtId="0" fontId="53" fillId="0" borderId="18" xfId="46" applyFont="1" applyBorder="1" applyAlignment="1">
      <alignment vertical="center" wrapText="1"/>
    </xf>
    <xf numFmtId="0" fontId="51" fillId="0" borderId="0" xfId="28" applyFont="1" applyBorder="1" applyAlignment="1">
      <alignment vertical="center" wrapText="1"/>
    </xf>
    <xf numFmtId="0" fontId="52" fillId="0" borderId="0" xfId="31" applyFont="1" applyBorder="1" applyAlignment="1">
      <alignment vertical="center" wrapText="1"/>
    </xf>
    <xf numFmtId="0" fontId="53" fillId="0" borderId="0" xfId="46" applyFont="1" applyBorder="1" applyAlignment="1">
      <alignment vertical="center" wrapText="1"/>
    </xf>
    <xf numFmtId="0" fontId="51" fillId="0" borderId="0" xfId="0" applyFont="1" applyAlignment="1">
      <alignment vertical="top" wrapText="1"/>
    </xf>
    <xf numFmtId="0" fontId="12" fillId="0" borderId="0" xfId="39" applyAlignment="1">
      <alignment vertical="center"/>
    </xf>
    <xf numFmtId="0" fontId="32" fillId="0" borderId="29" xfId="39" applyFont="1" applyBorder="1" applyAlignment="1">
      <alignment vertical="center" wrapText="1"/>
    </xf>
    <xf numFmtId="0" fontId="32" fillId="0" borderId="0" xfId="39" applyFont="1" applyAlignment="1">
      <alignment vertical="center" wrapText="1"/>
    </xf>
    <xf numFmtId="0" fontId="12" fillId="0" borderId="30" xfId="39" applyBorder="1" applyAlignment="1">
      <alignment vertical="center"/>
    </xf>
    <xf numFmtId="0" fontId="31" fillId="0" borderId="29" xfId="39" applyFont="1" applyBorder="1" applyAlignment="1">
      <alignment vertical="center" wrapText="1"/>
    </xf>
    <xf numFmtId="0" fontId="31" fillId="0" borderId="0" xfId="39" applyFont="1" applyAlignment="1">
      <alignment vertical="center" wrapText="1"/>
    </xf>
    <xf numFmtId="0" fontId="24" fillId="0" borderId="0" xfId="39" applyFont="1" applyAlignment="1">
      <alignment vertical="center" wrapText="1"/>
    </xf>
    <xf numFmtId="0" fontId="0" fillId="0" borderId="2" xfId="13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2" xfId="0" applyBorder="1" applyAlignment="1" applyProtection="1">
      <alignment horizontal="center" vertical="center"/>
      <protection locked="0"/>
    </xf>
    <xf numFmtId="0" fontId="0" fillId="0" borderId="93" xfId="0" applyBorder="1" applyAlignment="1" applyProtection="1">
      <alignment horizontal="left" vertical="center" wrapText="1"/>
      <protection locked="0"/>
    </xf>
    <xf numFmtId="0" fontId="0" fillId="0" borderId="93" xfId="0" applyBorder="1" applyAlignment="1" applyProtection="1">
      <alignment horizontal="center" vertical="center"/>
      <protection locked="0"/>
    </xf>
    <xf numFmtId="0" fontId="0" fillId="0" borderId="93" xfId="13" applyFont="1" applyBorder="1" applyAlignment="1" applyProtection="1">
      <alignment horizontal="center" vertical="center"/>
      <protection locked="0"/>
    </xf>
    <xf numFmtId="0" fontId="0" fillId="0" borderId="94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95" xfId="0" applyBorder="1" applyAlignment="1" applyProtection="1">
      <alignment horizontal="center" vertical="center"/>
      <protection locked="0"/>
    </xf>
    <xf numFmtId="0" fontId="0" fillId="0" borderId="96" xfId="0" applyBorder="1" applyAlignment="1" applyProtection="1">
      <alignment horizontal="left" vertical="center" wrapText="1"/>
      <protection locked="0"/>
    </xf>
    <xf numFmtId="0" fontId="0" fillId="0" borderId="96" xfId="0" applyBorder="1" applyAlignment="1" applyProtection="1">
      <alignment horizontal="center" vertical="center"/>
      <protection locked="0"/>
    </xf>
    <xf numFmtId="0" fontId="0" fillId="0" borderId="97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0" fillId="0" borderId="80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6" xfId="13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78" xfId="0" applyBorder="1" applyAlignment="1" applyProtection="1">
      <alignment horizontal="center" vertical="center"/>
      <protection locked="0"/>
    </xf>
    <xf numFmtId="0" fontId="0" fillId="0" borderId="76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56" xfId="0" applyFill="1" applyBorder="1" applyAlignment="1" applyProtection="1">
      <alignment horizontal="left" vertical="center" wrapText="1"/>
      <protection locked="0"/>
    </xf>
    <xf numFmtId="0" fontId="0" fillId="2" borderId="56" xfId="0" applyFill="1" applyBorder="1" applyAlignment="1" applyProtection="1">
      <alignment horizontal="center" vertical="center"/>
      <protection locked="0"/>
    </xf>
    <xf numFmtId="0" fontId="0" fillId="2" borderId="56" xfId="13" applyFont="1" applyFill="1" applyBorder="1" applyAlignment="1" applyProtection="1">
      <alignment horizontal="center" vertical="center"/>
      <protection locked="0"/>
    </xf>
    <xf numFmtId="0" fontId="0" fillId="0" borderId="105" xfId="0" applyBorder="1" applyAlignment="1" applyProtection="1">
      <alignment horizontal="center" vertical="center"/>
      <protection locked="0"/>
    </xf>
    <xf numFmtId="0" fontId="0" fillId="0" borderId="106" xfId="0" applyBorder="1" applyAlignment="1" applyProtection="1">
      <alignment horizontal="left" vertical="center" wrapTex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12" fillId="0" borderId="3" xfId="22" applyFont="1" applyBorder="1" applyAlignment="1">
      <alignment horizontal="center" vertical="center"/>
    </xf>
    <xf numFmtId="49" fontId="12" fillId="0" borderId="3" xfId="22" applyNumberFormat="1" applyFont="1" applyBorder="1" applyAlignment="1">
      <alignment horizontal="center" vertical="center"/>
    </xf>
    <xf numFmtId="0" fontId="12" fillId="0" borderId="3" xfId="22" applyFont="1" applyBorder="1" applyAlignment="1">
      <alignment horizontal="left" vertical="center" wrapText="1"/>
    </xf>
    <xf numFmtId="0" fontId="12" fillId="0" borderId="3" xfId="22" applyFont="1" applyBorder="1" applyAlignment="1">
      <alignment horizontal="center" vertical="center" wrapText="1"/>
    </xf>
    <xf numFmtId="0" fontId="28" fillId="0" borderId="9" xfId="22" applyFont="1" applyBorder="1" applyAlignment="1">
      <alignment vertical="top"/>
    </xf>
    <xf numFmtId="0" fontId="28" fillId="0" borderId="12" xfId="22" applyFont="1" applyBorder="1" applyAlignment="1">
      <alignment vertical="top"/>
    </xf>
    <xf numFmtId="0" fontId="28" fillId="0" borderId="7" xfId="22" applyFont="1" applyBorder="1" applyAlignment="1">
      <alignment vertical="top"/>
    </xf>
    <xf numFmtId="0" fontId="24" fillId="0" borderId="3" xfId="22" applyFont="1" applyBorder="1" applyAlignment="1">
      <alignment horizontal="center" vertical="center"/>
    </xf>
    <xf numFmtId="0" fontId="17" fillId="0" borderId="3" xfId="39" applyFont="1" applyBorder="1" applyAlignment="1">
      <alignment horizontal="center" vertical="center"/>
    </xf>
    <xf numFmtId="0" fontId="24" fillId="0" borderId="10" xfId="22" applyFont="1" applyBorder="1" applyAlignment="1">
      <alignment horizontal="center" vertical="center"/>
    </xf>
    <xf numFmtId="0" fontId="24" fillId="0" borderId="15" xfId="22" applyFont="1" applyBorder="1" applyAlignment="1">
      <alignment horizontal="center" vertical="center"/>
    </xf>
    <xf numFmtId="0" fontId="24" fillId="0" borderId="5" xfId="22" applyFont="1" applyBorder="1" applyAlignment="1">
      <alignment horizontal="center" vertical="center"/>
    </xf>
    <xf numFmtId="0" fontId="28" fillId="0" borderId="8" xfId="22" applyFont="1" applyBorder="1" applyAlignment="1">
      <alignment vertical="center"/>
    </xf>
    <xf numFmtId="0" fontId="28" fillId="0" borderId="11" xfId="22" applyFont="1" applyBorder="1" applyAlignment="1">
      <alignment vertical="center"/>
    </xf>
    <xf numFmtId="0" fontId="28" fillId="0" borderId="4" xfId="22" applyFont="1" applyBorder="1" applyAlignment="1">
      <alignment vertical="center"/>
    </xf>
    <xf numFmtId="0" fontId="4" fillId="0" borderId="1" xfId="41">
      <alignment horizontal="left" vertical="center" wrapText="1"/>
    </xf>
    <xf numFmtId="0" fontId="4" fillId="0" borderId="0" xfId="41" applyBorder="1">
      <alignment horizontal="left" vertical="center" wrapText="1"/>
    </xf>
    <xf numFmtId="0" fontId="3" fillId="0" borderId="0" xfId="44" applyBorder="1">
      <alignment horizontal="left" vertical="center" wrapText="1"/>
    </xf>
    <xf numFmtId="0" fontId="3" fillId="0" borderId="13" xfId="44" applyBorder="1">
      <alignment horizontal="left" vertical="center" wrapText="1"/>
    </xf>
    <xf numFmtId="0" fontId="4" fillId="0" borderId="8" xfId="41" applyBorder="1">
      <alignment horizontal="left" vertical="center" wrapText="1"/>
    </xf>
    <xf numFmtId="0" fontId="4" fillId="0" borderId="11" xfId="41" applyBorder="1">
      <alignment horizontal="left" vertical="center" wrapText="1"/>
    </xf>
    <xf numFmtId="0" fontId="4" fillId="0" borderId="4" xfId="41" applyBorder="1">
      <alignment horizontal="left" vertical="center" wrapText="1"/>
    </xf>
    <xf numFmtId="0" fontId="4" fillId="0" borderId="9" xfId="41" applyBorder="1">
      <alignment horizontal="left" vertical="center" wrapText="1"/>
    </xf>
    <xf numFmtId="0" fontId="4" fillId="0" borderId="12" xfId="41" applyBorder="1">
      <alignment horizontal="left" vertical="center" wrapText="1"/>
    </xf>
    <xf numFmtId="0" fontId="3" fillId="0" borderId="12" xfId="44" applyBorder="1">
      <alignment horizontal="left" vertical="center" wrapText="1"/>
    </xf>
    <xf numFmtId="0" fontId="3" fillId="0" borderId="7" xfId="44" applyBorder="1">
      <alignment horizontal="left" vertical="center" wrapText="1"/>
    </xf>
    <xf numFmtId="0" fontId="3" fillId="0" borderId="1" xfId="28">
      <alignment horizontal="center" vertical="center" wrapText="1"/>
    </xf>
    <xf numFmtId="0" fontId="3" fillId="0" borderId="0" xfId="28" applyBorder="1">
      <alignment horizontal="center" vertical="center" wrapText="1"/>
    </xf>
    <xf numFmtId="0" fontId="3" fillId="0" borderId="13" xfId="28" applyBorder="1">
      <alignment horizontal="center" vertical="center" wrapText="1"/>
    </xf>
    <xf numFmtId="0" fontId="3" fillId="0" borderId="9" xfId="28" applyBorder="1">
      <alignment horizontal="center" vertical="center" wrapText="1"/>
    </xf>
    <xf numFmtId="0" fontId="3" fillId="0" borderId="12" xfId="28" applyBorder="1">
      <alignment horizontal="center" vertical="center" wrapText="1"/>
    </xf>
    <xf numFmtId="0" fontId="3" fillId="0" borderId="7" xfId="28" applyBorder="1">
      <alignment horizontal="center" vertical="center" wrapText="1"/>
    </xf>
    <xf numFmtId="0" fontId="3" fillId="0" borderId="11" xfId="44" applyBorder="1">
      <alignment horizontal="left" vertical="center" wrapText="1"/>
    </xf>
    <xf numFmtId="0" fontId="3" fillId="0" borderId="4" xfId="44" applyBorder="1">
      <alignment horizontal="left" vertical="center" wrapText="1"/>
    </xf>
    <xf numFmtId="0" fontId="4" fillId="0" borderId="13" xfId="41" applyBorder="1">
      <alignment horizontal="left" vertical="center" wrapText="1"/>
    </xf>
    <xf numFmtId="0" fontId="4" fillId="0" borderId="7" xfId="41" applyBorder="1">
      <alignment horizontal="left" vertical="center" wrapText="1"/>
    </xf>
    <xf numFmtId="0" fontId="24" fillId="0" borderId="103" xfId="39" applyFont="1" applyBorder="1" applyAlignment="1">
      <alignment horizontal="center" vertical="center" wrapText="1"/>
    </xf>
    <xf numFmtId="14" fontId="24" fillId="0" borderId="103" xfId="39" applyNumberFormat="1" applyFont="1" applyBorder="1" applyAlignment="1">
      <alignment horizontal="center" vertical="center" wrapText="1"/>
    </xf>
    <xf numFmtId="14" fontId="24" fillId="0" borderId="34" xfId="39" applyNumberFormat="1" applyFont="1" applyBorder="1" applyAlignment="1">
      <alignment horizontal="center" vertical="center" wrapText="1"/>
    </xf>
    <xf numFmtId="0" fontId="24" fillId="0" borderId="35" xfId="39" applyFont="1" applyBorder="1" applyAlignment="1">
      <alignment horizontal="center" vertical="center" wrapText="1"/>
    </xf>
    <xf numFmtId="0" fontId="24" fillId="0" borderId="34" xfId="39" applyFont="1" applyBorder="1" applyAlignment="1">
      <alignment horizontal="center" vertical="center"/>
    </xf>
    <xf numFmtId="0" fontId="24" fillId="0" borderId="14" xfId="39" applyFont="1" applyBorder="1" applyAlignment="1">
      <alignment horizontal="center" vertical="center"/>
    </xf>
    <xf numFmtId="0" fontId="24" fillId="0" borderId="35" xfId="39" applyFont="1" applyBorder="1" applyAlignment="1">
      <alignment horizontal="center" vertical="center"/>
    </xf>
    <xf numFmtId="49" fontId="24" fillId="0" borderId="103" xfId="39" applyNumberFormat="1" applyFont="1" applyBorder="1" applyAlignment="1">
      <alignment horizontal="center" vertical="center" wrapText="1"/>
    </xf>
    <xf numFmtId="0" fontId="12" fillId="0" borderId="103" xfId="39" applyBorder="1" applyAlignment="1">
      <alignment horizontal="center" vertical="center"/>
    </xf>
    <xf numFmtId="0" fontId="59" fillId="0" borderId="18" xfId="39" applyFont="1" applyBorder="1" applyAlignment="1">
      <alignment horizontal="center" vertical="center"/>
    </xf>
    <xf numFmtId="0" fontId="59" fillId="0" borderId="18" xfId="39" applyFont="1" applyBorder="1" applyAlignment="1">
      <alignment horizontal="left" vertical="center" wrapText="1"/>
    </xf>
    <xf numFmtId="0" fontId="59" fillId="0" borderId="25" xfId="39" applyFont="1" applyBorder="1" applyAlignment="1">
      <alignment horizontal="left" vertical="center" wrapText="1"/>
    </xf>
    <xf numFmtId="0" fontId="62" fillId="0" borderId="29" xfId="39" applyFont="1" applyBorder="1" applyAlignment="1">
      <alignment horizontal="left" vertical="center" wrapText="1"/>
    </xf>
    <xf numFmtId="0" fontId="62" fillId="0" borderId="0" xfId="39" applyFont="1" applyAlignment="1">
      <alignment horizontal="left" vertical="center" wrapText="1"/>
    </xf>
    <xf numFmtId="0" fontId="62" fillId="0" borderId="0" xfId="39" applyFont="1" applyAlignment="1">
      <alignment horizontal="center" vertical="center" wrapText="1"/>
    </xf>
    <xf numFmtId="0" fontId="12" fillId="0" borderId="0" xfId="39" applyAlignment="1">
      <alignment horizontal="center" vertical="center"/>
    </xf>
    <xf numFmtId="0" fontId="62" fillId="0" borderId="30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center" vertical="center" wrapText="1"/>
    </xf>
    <xf numFmtId="0" fontId="60" fillId="0" borderId="25" xfId="39" applyFont="1" applyBorder="1" applyAlignment="1">
      <alignment horizontal="center" vertical="center" wrapText="1"/>
    </xf>
    <xf numFmtId="0" fontId="59" fillId="0" borderId="34" xfId="39" applyFont="1" applyBorder="1" applyAlignment="1">
      <alignment vertical="center"/>
    </xf>
    <xf numFmtId="0" fontId="59" fillId="0" borderId="14" xfId="39" applyFont="1" applyBorder="1" applyAlignment="1">
      <alignment vertical="center"/>
    </xf>
    <xf numFmtId="0" fontId="59" fillId="0" borderId="14" xfId="39" applyFont="1" applyBorder="1" applyAlignment="1">
      <alignment horizontal="center" vertical="center" wrapText="1"/>
    </xf>
    <xf numFmtId="0" fontId="59" fillId="0" borderId="35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left" vertical="center" wrapText="1"/>
    </xf>
    <xf numFmtId="0" fontId="60" fillId="0" borderId="0" xfId="39" applyFont="1" applyAlignment="1">
      <alignment horizontal="left" vertical="center" wrapText="1"/>
    </xf>
    <xf numFmtId="0" fontId="60" fillId="0" borderId="30" xfId="39" applyFont="1" applyBorder="1" applyAlignment="1">
      <alignment horizontal="left" vertical="center" wrapText="1"/>
    </xf>
    <xf numFmtId="0" fontId="61" fillId="0" borderId="29" xfId="39" applyFont="1" applyBorder="1" applyAlignment="1">
      <alignment horizontal="left" vertical="center" wrapText="1"/>
    </xf>
    <xf numFmtId="0" fontId="61" fillId="0" borderId="0" xfId="39" applyFont="1" applyAlignment="1">
      <alignment horizontal="left" vertical="center" wrapText="1"/>
    </xf>
    <xf numFmtId="0" fontId="61" fillId="0" borderId="30" xfId="39" applyFont="1" applyBorder="1" applyAlignment="1">
      <alignment horizontal="left" vertical="center" wrapText="1"/>
    </xf>
    <xf numFmtId="0" fontId="59" fillId="0" borderId="24" xfId="39" applyFont="1" applyBorder="1" applyAlignment="1">
      <alignment horizontal="left" vertical="center" wrapText="1"/>
    </xf>
    <xf numFmtId="0" fontId="59" fillId="0" borderId="18" xfId="39" applyFont="1" applyBorder="1" applyAlignment="1">
      <alignment horizontal="center" vertical="center" wrapText="1"/>
    </xf>
    <xf numFmtId="0" fontId="60" fillId="0" borderId="24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center" vertical="center" wrapText="1"/>
    </xf>
    <xf numFmtId="0" fontId="60" fillId="0" borderId="0" xfId="39" applyFont="1" applyAlignment="1">
      <alignment horizontal="center" vertical="center" wrapText="1"/>
    </xf>
    <xf numFmtId="0" fontId="60" fillId="0" borderId="30" xfId="39" applyFont="1" applyBorder="1" applyAlignment="1">
      <alignment horizontal="center" vertical="center" wrapText="1"/>
    </xf>
    <xf numFmtId="0" fontId="60" fillId="0" borderId="34" xfId="39" applyFont="1" applyBorder="1" applyAlignment="1">
      <alignment horizontal="center" vertical="center" wrapText="1"/>
    </xf>
    <xf numFmtId="0" fontId="60" fillId="0" borderId="14" xfId="39" applyFont="1" applyBorder="1" applyAlignment="1">
      <alignment horizontal="center" vertical="center" wrapText="1"/>
    </xf>
    <xf numFmtId="0" fontId="60" fillId="0" borderId="35" xfId="39" applyFont="1" applyBorder="1" applyAlignment="1">
      <alignment horizontal="center" vertical="center" wrapText="1"/>
    </xf>
    <xf numFmtId="0" fontId="59" fillId="0" borderId="24" xfId="39" applyFont="1" applyBorder="1" applyAlignment="1">
      <alignment vertical="center"/>
    </xf>
    <xf numFmtId="0" fontId="59" fillId="0" borderId="18" xfId="39" applyFont="1" applyBorder="1" applyAlignment="1">
      <alignment vertical="center"/>
    </xf>
    <xf numFmtId="14" fontId="60" fillId="0" borderId="14" xfId="39" applyNumberFormat="1" applyFont="1" applyBorder="1" applyAlignment="1">
      <alignment horizontal="center" vertical="center" wrapText="1"/>
    </xf>
    <xf numFmtId="14" fontId="60" fillId="0" borderId="35" xfId="39" applyNumberFormat="1" applyFont="1" applyBorder="1" applyAlignment="1">
      <alignment horizontal="center" vertical="center" wrapText="1"/>
    </xf>
    <xf numFmtId="0" fontId="60" fillId="0" borderId="24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left" vertical="center" wrapText="1"/>
    </xf>
    <xf numFmtId="0" fontId="60" fillId="0" borderId="25" xfId="39" applyFont="1" applyBorder="1" applyAlignment="1">
      <alignment horizontal="left" vertical="center" wrapText="1"/>
    </xf>
    <xf numFmtId="0" fontId="60" fillId="0" borderId="87" xfId="39" applyFont="1" applyBorder="1" applyAlignment="1">
      <alignment vertical="top" wrapText="1"/>
    </xf>
    <xf numFmtId="0" fontId="60" fillId="0" borderId="86" xfId="39" applyFont="1" applyBorder="1" applyAlignment="1">
      <alignment vertical="top" wrapText="1"/>
    </xf>
    <xf numFmtId="0" fontId="60" fillId="0" borderId="86" xfId="39" applyFont="1" applyBorder="1" applyAlignment="1">
      <alignment horizontal="center" vertical="center" wrapText="1"/>
    </xf>
    <xf numFmtId="0" fontId="60" fillId="0" borderId="85" xfId="39" applyFont="1" applyBorder="1" applyAlignment="1">
      <alignment horizontal="center" vertical="center" wrapText="1"/>
    </xf>
    <xf numFmtId="0" fontId="63" fillId="0" borderId="101" xfId="39" applyFont="1" applyBorder="1" applyAlignment="1">
      <alignment horizontal="center" vertical="center" wrapText="1"/>
    </xf>
    <xf numFmtId="0" fontId="63" fillId="0" borderId="56" xfId="39" applyFont="1" applyBorder="1" applyAlignment="1">
      <alignment horizontal="center" vertical="center" wrapText="1"/>
    </xf>
    <xf numFmtId="0" fontId="63" fillId="0" borderId="102" xfId="39" applyFont="1" applyBorder="1" applyAlignment="1">
      <alignment horizontal="center" vertical="center" wrapText="1"/>
    </xf>
    <xf numFmtId="0" fontId="60" fillId="0" borderId="87" xfId="39" applyFont="1" applyBorder="1" applyAlignment="1">
      <alignment vertical="center" wrapText="1"/>
    </xf>
    <xf numFmtId="0" fontId="60" fillId="0" borderId="86" xfId="39" applyFont="1" applyBorder="1" applyAlignment="1">
      <alignment vertical="center" wrapText="1"/>
    </xf>
    <xf numFmtId="0" fontId="59" fillId="0" borderId="86" xfId="39" applyFont="1" applyBorder="1" applyAlignment="1">
      <alignment horizontal="center" vertical="center"/>
    </xf>
    <xf numFmtId="0" fontId="59" fillId="0" borderId="85" xfId="39" applyFont="1" applyBorder="1" applyAlignment="1">
      <alignment horizontal="center" vertical="center"/>
    </xf>
    <xf numFmtId="0" fontId="60" fillId="7" borderId="91" xfId="39" applyFont="1" applyFill="1" applyBorder="1" applyAlignment="1">
      <alignment horizontal="center" vertical="center" wrapText="1"/>
    </xf>
    <xf numFmtId="0" fontId="60" fillId="0" borderId="91" xfId="39" applyFont="1" applyBorder="1" applyAlignment="1">
      <alignment horizontal="center" vertical="center" wrapText="1"/>
    </xf>
    <xf numFmtId="0" fontId="59" fillId="0" borderId="91" xfId="39" applyFont="1" applyBorder="1" applyAlignment="1">
      <alignment horizontal="center" vertical="center" wrapText="1"/>
    </xf>
    <xf numFmtId="14" fontId="60" fillId="0" borderId="91" xfId="39" applyNumberFormat="1" applyFont="1" applyBorder="1" applyAlignment="1">
      <alignment horizontal="center" vertical="center" wrapText="1"/>
    </xf>
    <xf numFmtId="0" fontId="59" fillId="0" borderId="91" xfId="39" applyFont="1" applyBorder="1" applyAlignment="1">
      <alignment horizontal="center" vertical="center"/>
    </xf>
    <xf numFmtId="14" fontId="59" fillId="0" borderId="91" xfId="39" applyNumberFormat="1" applyFont="1" applyBorder="1" applyAlignment="1">
      <alignment horizontal="center" vertical="center" wrapText="1"/>
    </xf>
    <xf numFmtId="0" fontId="59" fillId="0" borderId="72" xfId="39" applyFont="1" applyBorder="1" applyAlignment="1">
      <alignment horizontal="left" vertical="center" wrapText="1"/>
    </xf>
    <xf numFmtId="0" fontId="59" fillId="0" borderId="3" xfId="39" applyFont="1" applyBorder="1" applyAlignment="1">
      <alignment horizontal="left" vertical="center" wrapText="1"/>
    </xf>
    <xf numFmtId="0" fontId="59" fillId="0" borderId="3" xfId="39" applyFont="1" applyBorder="1" applyAlignment="1">
      <alignment vertical="center" wrapText="1"/>
    </xf>
    <xf numFmtId="0" fontId="59" fillId="0" borderId="79" xfId="39" applyFont="1" applyBorder="1" applyAlignment="1">
      <alignment vertical="center" wrapText="1"/>
    </xf>
    <xf numFmtId="0" fontId="59" fillId="0" borderId="92" xfId="39" applyFont="1" applyBorder="1" applyAlignment="1">
      <alignment horizontal="center" vertical="center" wrapText="1"/>
    </xf>
    <xf numFmtId="0" fontId="59" fillId="0" borderId="93" xfId="39" applyFont="1" applyBorder="1" applyAlignment="1">
      <alignment horizontal="center" vertical="center" wrapText="1"/>
    </xf>
    <xf numFmtId="0" fontId="59" fillId="0" borderId="94" xfId="39" applyFont="1" applyBorder="1" applyAlignment="1">
      <alignment horizontal="center" vertical="center" wrapText="1"/>
    </xf>
    <xf numFmtId="0" fontId="51" fillId="0" borderId="0" xfId="28" applyFont="1" applyBorder="1">
      <alignment horizontal="center" vertical="center" wrapText="1"/>
    </xf>
    <xf numFmtId="0" fontId="51" fillId="0" borderId="14" xfId="28" applyFont="1" applyBorder="1">
      <alignment horizontal="center" vertical="center" wrapText="1"/>
    </xf>
    <xf numFmtId="0" fontId="26" fillId="0" borderId="5" xfId="38" applyFont="1" applyBorder="1" applyAlignment="1">
      <alignment horizontal="center" vertical="center" textRotation="180"/>
    </xf>
    <xf numFmtId="0" fontId="26" fillId="0" borderId="3" xfId="38" applyFont="1" applyBorder="1" applyAlignment="1">
      <alignment horizontal="center" vertical="center" textRotation="180"/>
    </xf>
    <xf numFmtId="49" fontId="54" fillId="0" borderId="10" xfId="38" applyNumberFormat="1" applyFont="1" applyBorder="1" applyAlignment="1">
      <alignment horizontal="center" vertical="center"/>
    </xf>
    <xf numFmtId="49" fontId="54" fillId="0" borderId="15" xfId="38" applyNumberFormat="1" applyFont="1" applyBorder="1" applyAlignment="1">
      <alignment horizontal="center" vertical="center"/>
    </xf>
    <xf numFmtId="49" fontId="54" fillId="0" borderId="5" xfId="38" applyNumberFormat="1" applyFont="1" applyBorder="1" applyAlignment="1">
      <alignment horizontal="center" vertical="center"/>
    </xf>
    <xf numFmtId="0" fontId="54" fillId="0" borderId="10" xfId="38" applyFont="1" applyBorder="1" applyAlignment="1">
      <alignment vertical="center"/>
    </xf>
    <xf numFmtId="0" fontId="54" fillId="0" borderId="15" xfId="38" applyFont="1" applyBorder="1" applyAlignment="1">
      <alignment vertical="center"/>
    </xf>
    <xf numFmtId="0" fontId="54" fillId="0" borderId="5" xfId="38" applyFont="1" applyBorder="1" applyAlignment="1">
      <alignment vertical="center"/>
    </xf>
    <xf numFmtId="0" fontId="54" fillId="0" borderId="10" xfId="38" applyFont="1" applyBorder="1" applyAlignment="1">
      <alignment horizontal="center" vertical="center"/>
    </xf>
    <xf numFmtId="0" fontId="54" fillId="0" borderId="5" xfId="38" applyFont="1" applyBorder="1" applyAlignment="1">
      <alignment horizontal="center" vertical="center"/>
    </xf>
    <xf numFmtId="14" fontId="54" fillId="0" borderId="10" xfId="38" applyNumberFormat="1" applyFont="1" applyBorder="1" applyAlignment="1">
      <alignment horizontal="center" vertical="center"/>
    </xf>
    <xf numFmtId="14" fontId="54" fillId="0" borderId="15" xfId="38" applyNumberFormat="1" applyFont="1" applyBorder="1" applyAlignment="1">
      <alignment horizontal="center" vertical="center"/>
    </xf>
    <xf numFmtId="14" fontId="54" fillId="0" borderId="5" xfId="38" applyNumberFormat="1" applyFont="1" applyBorder="1" applyAlignment="1">
      <alignment horizontal="center" vertical="center"/>
    </xf>
    <xf numFmtId="0" fontId="54" fillId="0" borderId="15" xfId="38" applyFont="1" applyBorder="1" applyAlignment="1">
      <alignment horizontal="center" vertical="center"/>
    </xf>
    <xf numFmtId="0" fontId="54" fillId="0" borderId="3" xfId="38" applyFont="1" applyBorder="1" applyAlignment="1">
      <alignment horizontal="center" vertical="center"/>
    </xf>
    <xf numFmtId="49" fontId="54" fillId="0" borderId="3" xfId="38" applyNumberFormat="1" applyFont="1" applyBorder="1" applyAlignment="1">
      <alignment horizontal="center" vertical="center"/>
    </xf>
    <xf numFmtId="0" fontId="54" fillId="0" borderId="3" xfId="38" applyFont="1" applyBorder="1" applyAlignment="1">
      <alignment vertical="center"/>
    </xf>
    <xf numFmtId="14" fontId="54" fillId="0" borderId="3" xfId="38" applyNumberFormat="1" applyFont="1" applyBorder="1" applyAlignment="1">
      <alignment horizontal="center" vertical="center"/>
    </xf>
    <xf numFmtId="0" fontId="55" fillId="0" borderId="3" xfId="38" applyFont="1" applyBorder="1" applyAlignment="1">
      <alignment horizontal="center" vertical="center"/>
    </xf>
    <xf numFmtId="0" fontId="55" fillId="0" borderId="10" xfId="38" applyFont="1" applyBorder="1" applyAlignment="1">
      <alignment horizontal="center" vertical="center"/>
    </xf>
    <xf numFmtId="0" fontId="56" fillId="0" borderId="5" xfId="38" applyFont="1" applyBorder="1" applyAlignment="1">
      <alignment horizontal="center" vertical="center"/>
    </xf>
    <xf numFmtId="0" fontId="56" fillId="0" borderId="3" xfId="38" applyFont="1" applyBorder="1" applyAlignment="1">
      <alignment horizontal="center" vertical="center"/>
    </xf>
    <xf numFmtId="0" fontId="56" fillId="0" borderId="10" xfId="38" applyFont="1" applyBorder="1" applyAlignment="1">
      <alignment horizontal="center" vertical="center"/>
    </xf>
    <xf numFmtId="0" fontId="26" fillId="0" borderId="11" xfId="38" applyFont="1" applyBorder="1" applyAlignment="1">
      <alignment vertical="center"/>
    </xf>
    <xf numFmtId="0" fontId="55" fillId="0" borderId="3" xfId="38" applyFont="1" applyBorder="1" applyAlignment="1">
      <alignment vertical="center"/>
    </xf>
    <xf numFmtId="0" fontId="26" fillId="0" borderId="12" xfId="38" applyFont="1" applyBorder="1" applyAlignment="1">
      <alignment vertical="center"/>
    </xf>
    <xf numFmtId="0" fontId="26" fillId="0" borderId="2" xfId="38" applyFont="1" applyBorder="1" applyAlignment="1">
      <alignment horizontal="center" vertical="center"/>
    </xf>
    <xf numFmtId="0" fontId="26" fillId="0" borderId="8" xfId="38" applyFont="1" applyBorder="1" applyAlignment="1">
      <alignment horizontal="center" vertical="center"/>
    </xf>
    <xf numFmtId="0" fontId="26" fillId="0" borderId="7" xfId="38" applyFont="1" applyBorder="1" applyAlignment="1">
      <alignment horizontal="center" vertical="center"/>
    </xf>
    <xf numFmtId="0" fontId="26" fillId="0" borderId="6" xfId="38" applyFont="1" applyBorder="1" applyAlignment="1">
      <alignment horizontal="center" vertical="center"/>
    </xf>
    <xf numFmtId="14" fontId="26" fillId="0" borderId="6" xfId="38" applyNumberFormat="1" applyFont="1" applyBorder="1" applyAlignment="1">
      <alignment horizontal="center" vertical="center"/>
    </xf>
    <xf numFmtId="0" fontId="26" fillId="7" borderId="6" xfId="38" applyFont="1" applyFill="1" applyBorder="1" applyAlignment="1">
      <alignment horizontal="center" vertical="center"/>
    </xf>
    <xf numFmtId="0" fontId="26" fillId="0" borderId="9" xfId="38" applyFont="1" applyBorder="1" applyAlignment="1">
      <alignment horizontal="center" vertical="center"/>
    </xf>
    <xf numFmtId="0" fontId="26" fillId="0" borderId="4" xfId="38" applyFont="1" applyBorder="1" applyAlignment="1">
      <alignment horizontal="center" vertical="center" wrapText="1"/>
    </xf>
    <xf numFmtId="0" fontId="26" fillId="0" borderId="2" xfId="38" applyFont="1" applyBorder="1" applyAlignment="1">
      <alignment horizontal="center" vertical="center" wrapText="1"/>
    </xf>
    <xf numFmtId="0" fontId="26" fillId="0" borderId="5" xfId="38" applyFont="1" applyBorder="1" applyAlignment="1">
      <alignment horizontal="center" vertical="center" wrapText="1"/>
    </xf>
    <xf numFmtId="0" fontId="26" fillId="0" borderId="3" xfId="38" applyFont="1" applyBorder="1" applyAlignment="1">
      <alignment horizontal="center" vertical="center" wrapText="1"/>
    </xf>
    <xf numFmtId="0" fontId="26" fillId="0" borderId="98" xfId="38" applyFont="1" applyBorder="1" applyAlignment="1">
      <alignment horizontal="center" vertical="center" wrapText="1"/>
    </xf>
    <xf numFmtId="0" fontId="26" fillId="0" borderId="99" xfId="38" applyFont="1" applyBorder="1" applyAlignment="1">
      <alignment horizontal="center" vertical="center" wrapText="1"/>
    </xf>
    <xf numFmtId="0" fontId="58" fillId="0" borderId="3" xfId="38" applyFont="1" applyBorder="1" applyAlignment="1">
      <alignment horizontal="center" vertical="center" wrapText="1"/>
    </xf>
    <xf numFmtId="0" fontId="58" fillId="0" borderId="99" xfId="38" applyFont="1" applyBorder="1" applyAlignment="1">
      <alignment horizontal="center" vertical="center" wrapText="1"/>
    </xf>
    <xf numFmtId="0" fontId="26" fillId="0" borderId="2" xfId="38" applyFont="1" applyBorder="1" applyAlignment="1">
      <alignment vertical="center" wrapText="1"/>
    </xf>
    <xf numFmtId="0" fontId="26" fillId="0" borderId="8" xfId="38" applyFont="1" applyBorder="1" applyAlignment="1">
      <alignment vertical="center" wrapText="1"/>
    </xf>
    <xf numFmtId="0" fontId="57" fillId="0" borderId="100" xfId="38" applyFont="1" applyBorder="1" applyAlignment="1">
      <alignment horizontal="center" vertical="center" wrapText="1"/>
    </xf>
    <xf numFmtId="0" fontId="57" fillId="0" borderId="20" xfId="38" applyFont="1" applyBorder="1" applyAlignment="1">
      <alignment horizontal="center" vertical="center" wrapText="1"/>
    </xf>
    <xf numFmtId="0" fontId="14" fillId="0" borderId="5" xfId="38" applyFont="1" applyBorder="1" applyAlignment="1">
      <alignment horizontal="center" vertical="center" wrapText="1"/>
    </xf>
    <xf numFmtId="0" fontId="14" fillId="0" borderId="3" xfId="38" applyFont="1" applyBorder="1" applyAlignment="1">
      <alignment horizontal="center" vertical="center" wrapText="1"/>
    </xf>
    <xf numFmtId="0" fontId="14" fillId="0" borderId="10" xfId="38" applyFont="1" applyBorder="1" applyAlignment="1">
      <alignment horizontal="center" vertical="center" wrapText="1"/>
    </xf>
    <xf numFmtId="0" fontId="15" fillId="0" borderId="11" xfId="38" applyFont="1" applyBorder="1" applyAlignment="1">
      <alignment horizontal="center" vertical="center" wrapText="1"/>
    </xf>
    <xf numFmtId="0" fontId="15" fillId="0" borderId="4" xfId="38" applyFont="1" applyBorder="1" applyAlignment="1">
      <alignment horizontal="center" vertical="center" wrapText="1"/>
    </xf>
    <xf numFmtId="0" fontId="15" fillId="0" borderId="12" xfId="38" applyFont="1" applyBorder="1" applyAlignment="1">
      <alignment horizontal="center" vertical="center" wrapText="1"/>
    </xf>
    <xf numFmtId="0" fontId="15" fillId="0" borderId="7" xfId="38" applyFont="1" applyBorder="1" applyAlignment="1">
      <alignment horizontal="center" vertical="center" wrapText="1"/>
    </xf>
    <xf numFmtId="0" fontId="26" fillId="0" borderId="8" xfId="38" applyFont="1" applyBorder="1" applyAlignment="1">
      <alignment horizontal="center" vertical="center" wrapText="1"/>
    </xf>
    <xf numFmtId="0" fontId="57" fillId="0" borderId="6" xfId="38" applyFont="1" applyBorder="1" applyAlignment="1">
      <alignment horizontal="center" vertical="center" wrapText="1"/>
    </xf>
    <xf numFmtId="0" fontId="57" fillId="0" borderId="6" xfId="38" quotePrefix="1" applyFont="1" applyBorder="1" applyAlignment="1">
      <alignment horizontal="center" vertical="center" wrapText="1"/>
    </xf>
    <xf numFmtId="0" fontId="57" fillId="0" borderId="3" xfId="38" quotePrefix="1" applyFont="1" applyBorder="1" applyAlignment="1">
      <alignment horizontal="center" vertical="center" wrapText="1"/>
    </xf>
    <xf numFmtId="0" fontId="57" fillId="0" borderId="9" xfId="38" applyFont="1" applyBorder="1" applyAlignment="1">
      <alignment horizontal="center" vertical="center" wrapText="1"/>
    </xf>
    <xf numFmtId="0" fontId="57" fillId="0" borderId="3" xfId="38" applyFont="1" applyBorder="1" applyAlignment="1">
      <alignment horizontal="center" vertical="center" wrapText="1"/>
    </xf>
    <xf numFmtId="0" fontId="57" fillId="0" borderId="10" xfId="38" applyFont="1" applyBorder="1" applyAlignment="1">
      <alignment horizontal="center" vertical="center" wrapText="1"/>
    </xf>
    <xf numFmtId="0" fontId="57" fillId="7" borderId="6" xfId="38" applyFont="1" applyFill="1" applyBorder="1" applyAlignment="1">
      <alignment horizontal="center" vertical="center" wrapText="1"/>
    </xf>
    <xf numFmtId="0" fontId="6" fillId="0" borderId="1" xfId="31">
      <alignment horizontal="center" vertical="center" wrapText="1"/>
    </xf>
    <xf numFmtId="0" fontId="6" fillId="0" borderId="0" xfId="31" applyBorder="1">
      <alignment horizontal="center" vertical="center" wrapText="1"/>
    </xf>
    <xf numFmtId="0" fontId="6" fillId="0" borderId="13" xfId="31" applyBorder="1">
      <alignment horizontal="center" vertical="center" wrapText="1"/>
    </xf>
    <xf numFmtId="0" fontId="6" fillId="0" borderId="9" xfId="31" applyBorder="1">
      <alignment horizontal="center" vertical="center" wrapText="1"/>
    </xf>
    <xf numFmtId="0" fontId="6" fillId="0" borderId="12" xfId="31" applyBorder="1">
      <alignment horizontal="center" vertical="center" wrapText="1"/>
    </xf>
    <xf numFmtId="0" fontId="6" fillId="0" borderId="7" xfId="31" applyBorder="1">
      <alignment horizontal="center" vertical="center" wrapText="1"/>
    </xf>
    <xf numFmtId="0" fontId="3" fillId="0" borderId="10" xfId="28" applyBorder="1">
      <alignment horizontal="center" vertical="center" wrapText="1"/>
    </xf>
    <xf numFmtId="0" fontId="3" fillId="0" borderId="15" xfId="28" applyBorder="1">
      <alignment horizontal="center" vertical="center" wrapText="1"/>
    </xf>
    <xf numFmtId="0" fontId="3" fillId="0" borderId="5" xfId="28" applyBorder="1">
      <alignment horizontal="center" vertical="center" wrapText="1"/>
    </xf>
    <xf numFmtId="0" fontId="17" fillId="0" borderId="3" xfId="19" applyFont="1" applyBorder="1" applyAlignment="1">
      <alignment horizontal="center" vertical="center"/>
    </xf>
    <xf numFmtId="0" fontId="28" fillId="0" borderId="11" xfId="22" applyFont="1" applyBorder="1" applyAlignment="1">
      <alignment vertical="center" wrapText="1"/>
    </xf>
    <xf numFmtId="0" fontId="4" fillId="0" borderId="8" xfId="41" applyBorder="1" applyAlignment="1">
      <alignment horizontal="center" vertical="center" wrapText="1"/>
    </xf>
    <xf numFmtId="0" fontId="4" fillId="0" borderId="11" xfId="41" applyBorder="1" applyAlignment="1">
      <alignment horizontal="center" vertical="center" wrapText="1"/>
    </xf>
    <xf numFmtId="0" fontId="4" fillId="0" borderId="4" xfId="41" applyBorder="1" applyAlignment="1">
      <alignment horizontal="center" vertical="center" wrapText="1"/>
    </xf>
    <xf numFmtId="0" fontId="4" fillId="0" borderId="1" xfId="41" applyAlignment="1">
      <alignment horizontal="center" vertical="center" wrapText="1"/>
    </xf>
    <xf numFmtId="0" fontId="4" fillId="0" borderId="0" xfId="41" applyBorder="1" applyAlignment="1">
      <alignment horizontal="center" vertical="center" wrapText="1"/>
    </xf>
    <xf numFmtId="0" fontId="4" fillId="0" borderId="13" xfId="41" applyBorder="1" applyAlignment="1">
      <alignment horizontal="center" vertical="center" wrapText="1"/>
    </xf>
    <xf numFmtId="0" fontId="4" fillId="0" borderId="9" xfId="41" applyBorder="1" applyAlignment="1">
      <alignment horizontal="center" vertical="center" wrapText="1"/>
    </xf>
    <xf numFmtId="0" fontId="4" fillId="0" borderId="12" xfId="41" applyBorder="1" applyAlignment="1">
      <alignment horizontal="center" vertical="center" wrapText="1"/>
    </xf>
    <xf numFmtId="0" fontId="4" fillId="0" borderId="7" xfId="41" applyBorder="1" applyAlignment="1">
      <alignment horizontal="center" vertical="center" wrapText="1"/>
    </xf>
    <xf numFmtId="0" fontId="8" fillId="0" borderId="8" xfId="42" applyBorder="1">
      <alignment horizontal="center" vertical="center" wrapText="1"/>
    </xf>
    <xf numFmtId="0" fontId="8" fillId="0" borderId="11" xfId="42" applyBorder="1">
      <alignment horizontal="center" vertical="center" wrapText="1"/>
    </xf>
    <xf numFmtId="0" fontId="8" fillId="0" borderId="4" xfId="42" applyBorder="1">
      <alignment horizontal="center" vertical="center" wrapText="1"/>
    </xf>
    <xf numFmtId="0" fontId="8" fillId="0" borderId="1" xfId="42">
      <alignment horizontal="center" vertical="center" wrapText="1"/>
    </xf>
    <xf numFmtId="0" fontId="8" fillId="0" borderId="0" xfId="42" applyBorder="1">
      <alignment horizontal="center" vertical="center" wrapText="1"/>
    </xf>
    <xf numFmtId="0" fontId="8" fillId="0" borderId="13" xfId="42" applyBorder="1">
      <alignment horizontal="center" vertical="center" wrapText="1"/>
    </xf>
    <xf numFmtId="0" fontId="8" fillId="0" borderId="9" xfId="42" applyBorder="1">
      <alignment horizontal="center" vertical="center" wrapText="1"/>
    </xf>
    <xf numFmtId="0" fontId="8" fillId="0" borderId="12" xfId="42" applyBorder="1">
      <alignment horizontal="center" vertical="center" wrapText="1"/>
    </xf>
    <xf numFmtId="0" fontId="8" fillId="0" borderId="7" xfId="42" applyBorder="1">
      <alignment horizontal="center" vertical="center" wrapText="1"/>
    </xf>
    <xf numFmtId="0" fontId="6" fillId="0" borderId="8" xfId="43" applyBorder="1">
      <alignment horizontal="left" vertical="center" wrapText="1"/>
    </xf>
    <xf numFmtId="0" fontId="6" fillId="0" borderId="11" xfId="43" applyBorder="1">
      <alignment horizontal="left" vertical="center" wrapText="1"/>
    </xf>
    <xf numFmtId="0" fontId="6" fillId="0" borderId="4" xfId="43" applyBorder="1">
      <alignment horizontal="left" vertical="center" wrapText="1"/>
    </xf>
    <xf numFmtId="0" fontId="6" fillId="0" borderId="1" xfId="43">
      <alignment horizontal="left" vertical="center" wrapText="1"/>
    </xf>
    <xf numFmtId="0" fontId="6" fillId="0" borderId="0" xfId="43" applyBorder="1">
      <alignment horizontal="left" vertical="center" wrapText="1"/>
    </xf>
    <xf numFmtId="0" fontId="6" fillId="0" borderId="13" xfId="43" applyBorder="1">
      <alignment horizontal="left" vertical="center" wrapText="1"/>
    </xf>
    <xf numFmtId="0" fontId="6" fillId="0" borderId="9" xfId="43" applyBorder="1">
      <alignment horizontal="left" vertical="center" wrapText="1"/>
    </xf>
    <xf numFmtId="0" fontId="6" fillId="0" borderId="12" xfId="43" applyBorder="1">
      <alignment horizontal="left" vertical="center" wrapText="1"/>
    </xf>
    <xf numFmtId="0" fontId="6" fillId="0" borderId="7" xfId="43" applyBorder="1">
      <alignment horizontal="left" vertical="center" wrapText="1"/>
    </xf>
    <xf numFmtId="0" fontId="3" fillId="0" borderId="8" xfId="44" applyBorder="1">
      <alignment horizontal="left" vertical="center" wrapText="1"/>
    </xf>
    <xf numFmtId="0" fontId="3" fillId="0" borderId="8" xfId="28" applyBorder="1">
      <alignment horizontal="center" vertical="center" wrapText="1"/>
    </xf>
    <xf numFmtId="0" fontId="3" fillId="0" borderId="11" xfId="28" applyBorder="1">
      <alignment horizontal="center" vertical="center" wrapText="1"/>
    </xf>
    <xf numFmtId="0" fontId="3" fillId="0" borderId="4" xfId="28" applyBorder="1">
      <alignment horizontal="center" vertical="center" wrapText="1"/>
    </xf>
    <xf numFmtId="0" fontId="5" fillId="0" borderId="8" xfId="29" applyBorder="1">
      <alignment horizontal="center" vertical="center" wrapText="1"/>
    </xf>
    <xf numFmtId="0" fontId="5" fillId="0" borderId="11" xfId="29" applyBorder="1">
      <alignment horizontal="center" vertical="center" wrapText="1"/>
    </xf>
    <xf numFmtId="0" fontId="5" fillId="0" borderId="4" xfId="29" applyBorder="1">
      <alignment horizontal="center" vertical="center" wrapText="1"/>
    </xf>
    <xf numFmtId="0" fontId="5" fillId="0" borderId="1" xfId="29">
      <alignment horizontal="center" vertical="center" wrapText="1"/>
    </xf>
    <xf numFmtId="0" fontId="5" fillId="0" borderId="0" xfId="29" applyBorder="1">
      <alignment horizontal="center" vertical="center" wrapText="1"/>
    </xf>
    <xf numFmtId="0" fontId="5" fillId="0" borderId="13" xfId="29" applyBorder="1">
      <alignment horizontal="center" vertical="center" wrapText="1"/>
    </xf>
    <xf numFmtId="0" fontId="5" fillId="0" borderId="9" xfId="29" applyBorder="1">
      <alignment horizontal="center" vertical="center" wrapText="1"/>
    </xf>
    <xf numFmtId="0" fontId="5" fillId="0" borderId="12" xfId="29" applyBorder="1">
      <alignment horizontal="center" vertical="center" wrapText="1"/>
    </xf>
    <xf numFmtId="0" fontId="5" fillId="0" borderId="7" xfId="29" applyBorder="1">
      <alignment horizontal="center" vertical="center" wrapText="1"/>
    </xf>
    <xf numFmtId="0" fontId="5" fillId="0" borderId="8" xfId="30" applyBorder="1">
      <alignment horizontal="left" vertical="center" wrapText="1"/>
    </xf>
    <xf numFmtId="0" fontId="5" fillId="0" borderId="11" xfId="30" applyBorder="1">
      <alignment horizontal="left" vertical="center" wrapText="1"/>
    </xf>
    <xf numFmtId="0" fontId="5" fillId="0" borderId="4" xfId="30" applyBorder="1">
      <alignment horizontal="left" vertical="center" wrapText="1"/>
    </xf>
    <xf numFmtId="0" fontId="5" fillId="0" borderId="1" xfId="30">
      <alignment horizontal="left" vertical="center" wrapText="1"/>
    </xf>
    <xf numFmtId="0" fontId="5" fillId="0" borderId="0" xfId="30" applyBorder="1">
      <alignment horizontal="left" vertical="center" wrapText="1"/>
    </xf>
    <xf numFmtId="0" fontId="5" fillId="0" borderId="13" xfId="30" applyBorder="1">
      <alignment horizontal="left" vertical="center" wrapText="1"/>
    </xf>
    <xf numFmtId="0" fontId="5" fillId="0" borderId="9" xfId="30" applyBorder="1">
      <alignment horizontal="left" vertical="center" wrapText="1"/>
    </xf>
    <xf numFmtId="0" fontId="5" fillId="0" borderId="12" xfId="30" applyBorder="1">
      <alignment horizontal="left" vertical="center" wrapText="1"/>
    </xf>
    <xf numFmtId="0" fontId="5" fillId="0" borderId="7" xfId="30" applyBorder="1">
      <alignment horizontal="left" vertical="center" wrapText="1"/>
    </xf>
    <xf numFmtId="0" fontId="32" fillId="0" borderId="3" xfId="19" applyFont="1" applyBorder="1" applyAlignment="1" applyProtection="1">
      <alignment horizontal="left" vertical="center" wrapText="1"/>
      <protection locked="0"/>
    </xf>
    <xf numFmtId="166" fontId="32" fillId="0" borderId="3" xfId="19" applyNumberFormat="1" applyFont="1" applyBorder="1" applyAlignment="1" applyProtection="1">
      <alignment horizontal="left" vertical="center" wrapText="1"/>
      <protection locked="0"/>
    </xf>
    <xf numFmtId="0" fontId="12" fillId="0" borderId="15" xfId="19" applyBorder="1" applyAlignment="1">
      <alignment horizontal="left" vertical="center"/>
    </xf>
    <xf numFmtId="0" fontId="24" fillId="0" borderId="10" xfId="19" applyFont="1" applyBorder="1" applyAlignment="1">
      <alignment horizontal="center" vertical="center"/>
    </xf>
    <xf numFmtId="0" fontId="24" fillId="0" borderId="15" xfId="19" applyFont="1" applyBorder="1" applyAlignment="1">
      <alignment horizontal="center" vertical="center"/>
    </xf>
    <xf numFmtId="0" fontId="24" fillId="0" borderId="5" xfId="19" applyFont="1" applyBorder="1" applyAlignment="1">
      <alignment horizontal="center" vertical="center"/>
    </xf>
    <xf numFmtId="0" fontId="28" fillId="0" borderId="12" xfId="19" applyFont="1" applyBorder="1" applyAlignment="1">
      <alignment horizontal="left" vertical="top"/>
    </xf>
    <xf numFmtId="0" fontId="24" fillId="0" borderId="3" xfId="19" applyFont="1" applyBorder="1" applyAlignment="1">
      <alignment horizontal="center" vertical="center"/>
    </xf>
    <xf numFmtId="166" fontId="24" fillId="0" borderId="3" xfId="19" applyNumberFormat="1" applyFont="1" applyBorder="1" applyAlignment="1">
      <alignment horizontal="center" vertical="center"/>
    </xf>
    <xf numFmtId="0" fontId="32" fillId="0" borderId="10" xfId="19" applyFont="1" applyBorder="1" applyAlignment="1" applyProtection="1">
      <alignment horizontal="left" vertical="center" wrapText="1"/>
      <protection locked="0"/>
    </xf>
    <xf numFmtId="0" fontId="32" fillId="0" borderId="15" xfId="19" applyFont="1" applyBorder="1" applyAlignment="1" applyProtection="1">
      <alignment horizontal="left" vertical="center" wrapText="1"/>
      <protection locked="0"/>
    </xf>
    <xf numFmtId="166" fontId="32" fillId="0" borderId="15" xfId="19" applyNumberFormat="1" applyFont="1" applyBorder="1" applyAlignment="1" applyProtection="1">
      <alignment horizontal="left" vertical="center" wrapText="1"/>
      <protection locked="0"/>
    </xf>
    <xf numFmtId="0" fontId="24" fillId="0" borderId="1" xfId="19" applyFont="1" applyBorder="1" applyAlignment="1" applyProtection="1">
      <alignment horizontal="left" vertical="center"/>
      <protection locked="0"/>
    </xf>
    <xf numFmtId="0" fontId="24" fillId="0" borderId="0" xfId="19" applyFont="1" applyAlignment="1" applyProtection="1">
      <alignment horizontal="left" vertical="center"/>
      <protection locked="0"/>
    </xf>
    <xf numFmtId="1" fontId="24" fillId="0" borderId="1" xfId="19" applyNumberFormat="1" applyFont="1" applyBorder="1" applyAlignment="1" applyProtection="1">
      <alignment horizontal="center" vertical="center"/>
      <protection locked="0"/>
    </xf>
    <xf numFmtId="1" fontId="24" fillId="0" borderId="0" xfId="19" applyNumberFormat="1" applyFont="1" applyAlignment="1" applyProtection="1">
      <alignment horizontal="center" vertical="center"/>
      <protection locked="0"/>
    </xf>
    <xf numFmtId="1" fontId="24" fillId="0" borderId="13" xfId="19" applyNumberFormat="1" applyFont="1" applyBorder="1" applyAlignment="1" applyProtection="1">
      <alignment horizontal="center" vertical="center"/>
      <protection locked="0"/>
    </xf>
    <xf numFmtId="1" fontId="24" fillId="0" borderId="9" xfId="19" applyNumberFormat="1" applyFont="1" applyBorder="1" applyAlignment="1" applyProtection="1">
      <alignment horizontal="center" vertical="center"/>
      <protection locked="0"/>
    </xf>
    <xf numFmtId="1" fontId="24" fillId="0" borderId="12" xfId="19" applyNumberFormat="1" applyFont="1" applyBorder="1" applyAlignment="1" applyProtection="1">
      <alignment horizontal="center" vertical="center"/>
      <protection locked="0"/>
    </xf>
    <xf numFmtId="1" fontId="24" fillId="0" borderId="7" xfId="19" applyNumberFormat="1" applyFont="1" applyBorder="1" applyAlignment="1" applyProtection="1">
      <alignment horizontal="center" vertical="center"/>
      <protection locked="0"/>
    </xf>
    <xf numFmtId="49" fontId="24" fillId="0" borderId="56" xfId="19" applyNumberFormat="1" applyFont="1" applyBorder="1" applyAlignment="1" applyProtection="1">
      <alignment horizontal="left" vertical="top"/>
      <protection locked="0"/>
    </xf>
    <xf numFmtId="49" fontId="24" fillId="0" borderId="6" xfId="19" applyNumberFormat="1" applyFont="1" applyBorder="1" applyAlignment="1" applyProtection="1">
      <alignment horizontal="left" vertical="top"/>
      <protection locked="0"/>
    </xf>
    <xf numFmtId="0" fontId="24" fillId="4" borderId="1" xfId="19" applyFont="1" applyFill="1" applyBorder="1" applyAlignment="1" applyProtection="1">
      <alignment horizontal="left" vertical="center" wrapText="1"/>
      <protection locked="0"/>
    </xf>
    <xf numFmtId="0" fontId="24" fillId="4" borderId="0" xfId="19" applyFont="1" applyFill="1" applyAlignment="1" applyProtection="1">
      <alignment horizontal="left" vertical="center" wrapText="1"/>
      <protection locked="0"/>
    </xf>
    <xf numFmtId="0" fontId="17" fillId="0" borderId="8" xfId="19" applyFont="1" applyBorder="1" applyAlignment="1">
      <alignment horizontal="left" vertical="top"/>
    </xf>
    <xf numFmtId="0" fontId="17" fillId="0" borderId="11" xfId="19" applyFont="1" applyBorder="1" applyAlignment="1">
      <alignment horizontal="left" vertical="top"/>
    </xf>
    <xf numFmtId="0" fontId="17" fillId="0" borderId="4" xfId="19" applyFont="1" applyBorder="1" applyAlignment="1">
      <alignment horizontal="left" vertical="top"/>
    </xf>
    <xf numFmtId="0" fontId="17" fillId="0" borderId="1" xfId="19" applyFont="1" applyBorder="1" applyAlignment="1">
      <alignment horizontal="left" vertical="top"/>
    </xf>
    <xf numFmtId="0" fontId="17" fillId="0" borderId="0" xfId="19" applyFont="1" applyAlignment="1">
      <alignment horizontal="left" vertical="top"/>
    </xf>
    <xf numFmtId="0" fontId="17" fillId="0" borderId="13" xfId="19" applyFont="1" applyBorder="1" applyAlignment="1">
      <alignment horizontal="left" vertical="top"/>
    </xf>
    <xf numFmtId="0" fontId="17" fillId="0" borderId="2" xfId="19" applyFont="1" applyBorder="1" applyAlignment="1">
      <alignment horizontal="center" vertical="top"/>
    </xf>
    <xf numFmtId="0" fontId="17" fillId="0" borderId="56" xfId="19" applyFont="1" applyBorder="1" applyAlignment="1">
      <alignment horizontal="center" vertical="top"/>
    </xf>
    <xf numFmtId="0" fontId="24" fillId="4" borderId="1" xfId="19" applyFont="1" applyFill="1" applyBorder="1" applyAlignment="1" applyProtection="1">
      <alignment horizontal="left" vertical="center"/>
      <protection locked="0"/>
    </xf>
    <xf numFmtId="0" fontId="24" fillId="4" borderId="0" xfId="19" applyFont="1" applyFill="1" applyAlignment="1" applyProtection="1">
      <alignment horizontal="left" vertical="center"/>
      <protection locked="0"/>
    </xf>
    <xf numFmtId="0" fontId="24" fillId="0" borderId="1" xfId="19" applyFont="1" applyBorder="1" applyAlignment="1" applyProtection="1">
      <alignment horizontal="center" vertical="center"/>
      <protection locked="0"/>
    </xf>
    <xf numFmtId="0" fontId="24" fillId="0" borderId="0" xfId="19" applyFont="1" applyAlignment="1" applyProtection="1">
      <alignment horizontal="center" vertical="center"/>
      <protection locked="0"/>
    </xf>
    <xf numFmtId="0" fontId="24" fillId="0" borderId="13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center" vertical="center"/>
      <protection locked="0"/>
    </xf>
    <xf numFmtId="0" fontId="24" fillId="0" borderId="12" xfId="19" applyFont="1" applyBorder="1" applyAlignment="1" applyProtection="1">
      <alignment horizontal="center" vertical="center"/>
      <protection locked="0"/>
    </xf>
    <xf numFmtId="0" fontId="24" fillId="0" borderId="7" xfId="19" applyFont="1" applyBorder="1" applyAlignment="1" applyProtection="1">
      <alignment horizontal="center" vertical="center"/>
      <protection locked="0"/>
    </xf>
    <xf numFmtId="0" fontId="24" fillId="0" borderId="56" xfId="19" applyFont="1" applyBorder="1" applyAlignment="1" applyProtection="1">
      <alignment horizontal="center" vertical="center"/>
      <protection locked="0"/>
    </xf>
    <xf numFmtId="0" fontId="24" fillId="0" borderId="6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left" vertical="center"/>
      <protection locked="0"/>
    </xf>
    <xf numFmtId="0" fontId="24" fillId="0" borderId="12" xfId="19" applyFont="1" applyBorder="1" applyAlignment="1" applyProtection="1">
      <alignment horizontal="left" vertical="center"/>
      <protection locked="0"/>
    </xf>
    <xf numFmtId="0" fontId="30" fillId="0" borderId="8" xfId="19" applyFont="1" applyBorder="1" applyAlignment="1" applyProtection="1">
      <alignment horizontal="center" vertical="center" wrapText="1"/>
      <protection locked="0"/>
    </xf>
    <xf numFmtId="0" fontId="30" fillId="0" borderId="4" xfId="19" applyFont="1" applyBorder="1" applyAlignment="1" applyProtection="1">
      <alignment horizontal="center" vertical="center" wrapText="1"/>
      <protection locked="0"/>
    </xf>
    <xf numFmtId="0" fontId="30" fillId="0" borderId="9" xfId="19" applyFont="1" applyBorder="1" applyAlignment="1" applyProtection="1">
      <alignment horizontal="center" vertical="center" wrapText="1"/>
      <protection locked="0"/>
    </xf>
    <xf numFmtId="0" fontId="30" fillId="0" borderId="7" xfId="19" applyFont="1" applyBorder="1" applyAlignment="1" applyProtection="1">
      <alignment horizontal="center" vertical="center" wrapText="1"/>
      <protection locked="0"/>
    </xf>
    <xf numFmtId="0" fontId="17" fillId="0" borderId="8" xfId="19" applyFont="1" applyBorder="1" applyAlignment="1">
      <alignment horizontal="center" vertical="center"/>
    </xf>
    <xf numFmtId="0" fontId="17" fillId="0" borderId="11" xfId="19" applyFont="1" applyBorder="1" applyAlignment="1">
      <alignment horizontal="center" vertical="center"/>
    </xf>
    <xf numFmtId="0" fontId="31" fillId="0" borderId="8" xfId="19" applyFont="1" applyBorder="1" applyAlignment="1" applyProtection="1">
      <alignment horizontal="center" vertical="center" wrapText="1"/>
      <protection locked="0"/>
    </xf>
    <xf numFmtId="0" fontId="31" fillId="0" borderId="11" xfId="19" applyFont="1" applyBorder="1" applyAlignment="1" applyProtection="1">
      <alignment horizontal="center" vertical="center" wrapText="1"/>
      <protection locked="0"/>
    </xf>
    <xf numFmtId="0" fontId="31" fillId="0" borderId="4" xfId="19" applyFont="1" applyBorder="1" applyAlignment="1" applyProtection="1">
      <alignment horizontal="center" vertical="center" wrapText="1"/>
      <protection locked="0"/>
    </xf>
    <xf numFmtId="0" fontId="31" fillId="0" borderId="9" xfId="19" applyFont="1" applyBorder="1" applyAlignment="1" applyProtection="1">
      <alignment horizontal="center" vertical="center" wrapText="1"/>
      <protection locked="0"/>
    </xf>
    <xf numFmtId="0" fontId="31" fillId="0" borderId="12" xfId="19" applyFont="1" applyBorder="1" applyAlignment="1" applyProtection="1">
      <alignment horizontal="center" vertical="center" wrapText="1"/>
      <protection locked="0"/>
    </xf>
    <xf numFmtId="0" fontId="31" fillId="0" borderId="7" xfId="19" applyFont="1" applyBorder="1" applyAlignment="1" applyProtection="1">
      <alignment horizontal="center" vertical="center" wrapText="1"/>
      <protection locked="0"/>
    </xf>
    <xf numFmtId="0" fontId="21" fillId="0" borderId="9" xfId="19" applyFont="1" applyBorder="1" applyAlignment="1" applyProtection="1">
      <alignment horizontal="center" vertical="center" wrapText="1"/>
      <protection locked="0"/>
    </xf>
    <xf numFmtId="0" fontId="21" fillId="0" borderId="12" xfId="19" applyFont="1" applyBorder="1" applyAlignment="1" applyProtection="1">
      <alignment horizontal="center" vertical="center" wrapText="1"/>
      <protection locked="0"/>
    </xf>
    <xf numFmtId="0" fontId="24" fillId="0" borderId="8" xfId="19" applyFont="1" applyBorder="1" applyAlignment="1" applyProtection="1">
      <alignment horizontal="left" vertical="center"/>
      <protection locked="0"/>
    </xf>
    <xf numFmtId="0" fontId="24" fillId="0" borderId="11" xfId="19" applyFont="1" applyBorder="1" applyAlignment="1" applyProtection="1">
      <alignment horizontal="left" vertical="center"/>
      <protection locked="0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44" fillId="0" borderId="0" xfId="36" applyFont="1" applyBorder="1" applyAlignment="1">
      <alignment horizontal="right" vertical="center" wrapText="1"/>
    </xf>
    <xf numFmtId="0" fontId="50" fillId="0" borderId="0" xfId="38" applyFont="1" applyAlignment="1">
      <alignment horizontal="left" vertical="center"/>
    </xf>
    <xf numFmtId="0" fontId="48" fillId="0" borderId="0" xfId="40" applyFont="1" applyBorder="1">
      <alignment horizontal="left" vertical="center" wrapText="1"/>
    </xf>
    <xf numFmtId="0" fontId="49" fillId="0" borderId="0" xfId="40" applyFont="1" applyBorder="1">
      <alignment horizontal="left" vertical="center" wrapText="1"/>
    </xf>
    <xf numFmtId="0" fontId="48" fillId="0" borderId="0" xfId="40" applyFont="1" applyBorder="1" applyAlignment="1">
      <alignment horizontal="center" vertical="center" wrapText="1"/>
    </xf>
    <xf numFmtId="14" fontId="49" fillId="0" borderId="0" xfId="40" applyNumberFormat="1" applyFont="1" applyBorder="1">
      <alignment horizontal="left" vertical="center" wrapText="1"/>
    </xf>
    <xf numFmtId="0" fontId="35" fillId="5" borderId="3" xfId="38" applyFont="1" applyFill="1" applyBorder="1" applyAlignment="1">
      <alignment vertical="center" wrapText="1"/>
    </xf>
    <xf numFmtId="0" fontId="35" fillId="5" borderId="3" xfId="38" applyFont="1" applyFill="1" applyBorder="1" applyAlignment="1">
      <alignment horizontal="center" vertical="center" wrapText="1"/>
    </xf>
    <xf numFmtId="0" fontId="36" fillId="0" borderId="3" xfId="38" applyFont="1" applyBorder="1" applyAlignment="1">
      <alignment vertical="center" wrapText="1"/>
    </xf>
    <xf numFmtId="0" fontId="36" fillId="0" borderId="3" xfId="38" applyFont="1" applyBorder="1" applyAlignment="1">
      <alignment horizontal="center" vertical="center" wrapText="1"/>
    </xf>
    <xf numFmtId="0" fontId="37" fillId="6" borderId="3" xfId="38" applyFont="1" applyFill="1" applyBorder="1" applyAlignment="1">
      <alignment horizontal="center" vertical="center"/>
    </xf>
    <xf numFmtId="14" fontId="37" fillId="6" borderId="3" xfId="38" applyNumberFormat="1" applyFont="1" applyFill="1" applyBorder="1" applyAlignment="1">
      <alignment horizontal="center" vertical="center"/>
    </xf>
    <xf numFmtId="0" fontId="46" fillId="0" borderId="0" xfId="38" applyFont="1" applyAlignment="1">
      <alignment horizontal="center"/>
    </xf>
    <xf numFmtId="0" fontId="38" fillId="0" borderId="29" xfId="38" applyFont="1" applyBorder="1" applyAlignment="1">
      <alignment horizontal="left" vertical="center"/>
    </xf>
    <xf numFmtId="0" fontId="38" fillId="0" borderId="0" xfId="38" applyFont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46" xfId="17" applyFont="1" applyBorder="1" applyAlignment="1">
      <alignment horizontal="left" vertical="center" indent="1"/>
    </xf>
    <xf numFmtId="0" fontId="17" fillId="0" borderId="47" xfId="17" applyFont="1" applyBorder="1" applyAlignment="1">
      <alignment horizontal="left" vertical="center" indent="1"/>
    </xf>
    <xf numFmtId="0" fontId="17" fillId="0" borderId="53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0" fillId="0" borderId="50" xfId="17" applyFont="1" applyBorder="1" applyAlignment="1">
      <alignment horizontal="center"/>
    </xf>
    <xf numFmtId="0" fontId="0" fillId="0" borderId="51" xfId="17" applyFont="1" applyBorder="1" applyAlignment="1">
      <alignment horizontal="center"/>
    </xf>
    <xf numFmtId="0" fontId="0" fillId="0" borderId="49" xfId="17" applyFont="1" applyBorder="1" applyAlignment="1">
      <alignment horizontal="center"/>
    </xf>
    <xf numFmtId="0" fontId="17" fillId="0" borderId="46" xfId="17" applyFont="1" applyBorder="1" applyAlignment="1">
      <alignment horizontal="left" vertical="center" wrapText="1" indent="1"/>
    </xf>
    <xf numFmtId="0" fontId="17" fillId="0" borderId="47" xfId="17" applyFont="1" applyBorder="1" applyAlignment="1">
      <alignment horizontal="left" vertical="center" wrapText="1" indent="1"/>
    </xf>
    <xf numFmtId="0" fontId="17" fillId="0" borderId="52" xfId="17" applyFont="1" applyBorder="1" applyAlignment="1">
      <alignment horizontal="left" vertical="center" wrapText="1" indent="1"/>
    </xf>
    <xf numFmtId="0" fontId="19" fillId="0" borderId="46" xfId="17" applyFont="1" applyBorder="1" applyAlignment="1">
      <alignment horizontal="center" vertical="center" wrapText="1"/>
    </xf>
    <xf numFmtId="0" fontId="19" fillId="0" borderId="47" xfId="17" applyFont="1" applyBorder="1" applyAlignment="1">
      <alignment horizontal="center" vertical="center" wrapText="1"/>
    </xf>
    <xf numFmtId="0" fontId="19" fillId="0" borderId="52" xfId="17" applyFont="1" applyBorder="1" applyAlignment="1">
      <alignment horizontal="center" vertical="center" wrapText="1"/>
    </xf>
    <xf numFmtId="0" fontId="18" fillId="0" borderId="48" xfId="17" applyFont="1" applyBorder="1" applyAlignment="1">
      <alignment horizontal="left" vertical="center"/>
    </xf>
    <xf numFmtId="0" fontId="18" fillId="0" borderId="49" xfId="17" applyFont="1" applyBorder="1" applyAlignment="1">
      <alignment horizontal="left" vertical="center"/>
    </xf>
    <xf numFmtId="0" fontId="25" fillId="0" borderId="48" xfId="17" applyFont="1" applyBorder="1" applyAlignment="1">
      <alignment horizontal="left" vertical="center"/>
    </xf>
    <xf numFmtId="0" fontId="25" fillId="0" borderId="49" xfId="17" applyFont="1" applyBorder="1" applyAlignment="1">
      <alignment horizontal="left" vertical="center"/>
    </xf>
    <xf numFmtId="49" fontId="12" fillId="0" borderId="21" xfId="16" applyNumberFormat="1" applyBorder="1" applyAlignment="1">
      <alignment horizontal="center" vertical="center" wrapText="1"/>
    </xf>
    <xf numFmtId="49" fontId="12" fillId="0" borderId="22" xfId="16" applyNumberFormat="1" applyBorder="1" applyAlignment="1">
      <alignment horizontal="center" vertical="center" wrapText="1"/>
    </xf>
    <xf numFmtId="49" fontId="12" fillId="0" borderId="23" xfId="16" applyNumberFormat="1" applyBorder="1" applyAlignment="1">
      <alignment horizontal="center" vertical="center" wrapText="1"/>
    </xf>
    <xf numFmtId="49" fontId="12" fillId="0" borderId="26" xfId="16" applyNumberFormat="1" applyBorder="1" applyAlignment="1">
      <alignment horizontal="center" vertical="center" wrapText="1"/>
    </xf>
    <xf numFmtId="49" fontId="12" fillId="0" borderId="27" xfId="16" applyNumberFormat="1" applyBorder="1" applyAlignment="1">
      <alignment horizontal="center" vertical="center" wrapText="1"/>
    </xf>
    <xf numFmtId="49" fontId="12" fillId="0" borderId="28" xfId="16" applyNumberFormat="1" applyBorder="1" applyAlignment="1">
      <alignment horizontal="center" vertical="center" wrapText="1"/>
    </xf>
    <xf numFmtId="49" fontId="12" fillId="0" borderId="31" xfId="16" applyNumberFormat="1" applyBorder="1" applyAlignment="1">
      <alignment horizontal="center" vertical="center" wrapText="1"/>
    </xf>
    <xf numFmtId="49" fontId="12" fillId="0" borderId="32" xfId="16" applyNumberFormat="1" applyBorder="1" applyAlignment="1">
      <alignment horizontal="center" vertical="center" wrapText="1"/>
    </xf>
    <xf numFmtId="49" fontId="12" fillId="0" borderId="33" xfId="16" applyNumberFormat="1" applyBorder="1" applyAlignment="1">
      <alignment horizontal="center" vertical="center" wrapText="1"/>
    </xf>
    <xf numFmtId="49" fontId="20" fillId="0" borderId="24" xfId="16" applyNumberFormat="1" applyFont="1" applyBorder="1" applyAlignment="1">
      <alignment horizontal="center" vertical="center" wrapText="1"/>
    </xf>
    <xf numFmtId="49" fontId="20" fillId="0" borderId="18" xfId="16" applyNumberFormat="1" applyFont="1" applyBorder="1" applyAlignment="1">
      <alignment horizontal="center" vertical="center" wrapText="1"/>
    </xf>
    <xf numFmtId="49" fontId="20" fillId="0" borderId="25" xfId="16" applyNumberFormat="1" applyFont="1" applyBorder="1" applyAlignment="1">
      <alignment horizontal="center" vertical="center" wrapText="1"/>
    </xf>
    <xf numFmtId="49" fontId="20" fillId="0" borderId="29" xfId="16" applyNumberFormat="1" applyFont="1" applyBorder="1" applyAlignment="1">
      <alignment horizontal="center" vertical="center" wrapText="1"/>
    </xf>
    <xf numFmtId="49" fontId="20" fillId="0" borderId="0" xfId="16" applyNumberFormat="1" applyFont="1" applyAlignment="1">
      <alignment horizontal="center" vertical="center" wrapText="1"/>
    </xf>
    <xf numFmtId="49" fontId="20" fillId="0" borderId="30" xfId="16" applyNumberFormat="1" applyFont="1" applyBorder="1" applyAlignment="1">
      <alignment horizontal="center" vertical="center" wrapText="1"/>
    </xf>
    <xf numFmtId="49" fontId="20" fillId="0" borderId="34" xfId="16" applyNumberFormat="1" applyFont="1" applyBorder="1" applyAlignment="1">
      <alignment horizontal="center" vertical="center" wrapText="1"/>
    </xf>
    <xf numFmtId="49" fontId="20" fillId="0" borderId="14" xfId="16" applyNumberFormat="1" applyFont="1" applyBorder="1" applyAlignment="1">
      <alignment horizontal="center" vertical="center" wrapText="1"/>
    </xf>
    <xf numFmtId="49" fontId="20" fillId="0" borderId="35" xfId="16" applyNumberFormat="1" applyFont="1" applyBorder="1" applyAlignment="1">
      <alignment horizontal="center" vertical="center" wrapText="1"/>
    </xf>
    <xf numFmtId="0" fontId="22" fillId="0" borderId="22" xfId="16" applyFont="1" applyBorder="1" applyAlignment="1">
      <alignment horizontal="center" vertical="center" wrapText="1"/>
    </xf>
    <xf numFmtId="0" fontId="22" fillId="0" borderId="27" xfId="16" applyFont="1" applyBorder="1" applyAlignment="1">
      <alignment horizontal="center" vertical="center" wrapText="1"/>
    </xf>
    <xf numFmtId="0" fontId="23" fillId="0" borderId="36" xfId="16" applyFont="1" applyBorder="1" applyAlignment="1">
      <alignment horizontal="left" vertical="center" wrapText="1"/>
    </xf>
    <xf numFmtId="0" fontId="23" fillId="0" borderId="37" xfId="16" applyFont="1" applyBorder="1" applyAlignment="1">
      <alignment horizontal="left" vertical="center" wrapText="1"/>
    </xf>
    <xf numFmtId="0" fontId="23" fillId="0" borderId="26" xfId="16" applyFont="1" applyBorder="1" applyAlignment="1">
      <alignment horizontal="left" vertical="center" wrapText="1"/>
    </xf>
    <xf numFmtId="0" fontId="23" fillId="0" borderId="27" xfId="16" applyFont="1" applyBorder="1" applyAlignment="1">
      <alignment horizontal="left" vertical="center" wrapText="1"/>
    </xf>
    <xf numFmtId="0" fontId="15" fillId="0" borderId="43" xfId="17" applyBorder="1" applyAlignment="1">
      <alignment horizontal="center"/>
    </xf>
    <xf numFmtId="0" fontId="15" fillId="0" borderId="44" xfId="17" applyBorder="1" applyAlignment="1">
      <alignment horizontal="center"/>
    </xf>
    <xf numFmtId="0" fontId="15" fillId="0" borderId="45" xfId="17" applyBorder="1" applyAlignment="1">
      <alignment horizontal="center"/>
    </xf>
    <xf numFmtId="0" fontId="21" fillId="0" borderId="48" xfId="17" applyFont="1" applyBorder="1" applyAlignment="1">
      <alignment horizontal="center" vertical="center"/>
    </xf>
    <xf numFmtId="0" fontId="21" fillId="0" borderId="49" xfId="17" applyFont="1" applyBorder="1" applyAlignment="1">
      <alignment horizontal="center" vertical="center"/>
    </xf>
    <xf numFmtId="0" fontId="18" fillId="0" borderId="48" xfId="17" applyFont="1" applyBorder="1" applyAlignment="1">
      <alignment horizontal="center" vertical="center"/>
    </xf>
    <xf numFmtId="0" fontId="18" fillId="0" borderId="49" xfId="17" applyFont="1" applyBorder="1" applyAlignment="1">
      <alignment horizontal="center" vertical="center"/>
    </xf>
    <xf numFmtId="165" fontId="31" fillId="0" borderId="24" xfId="24" applyNumberFormat="1" applyFont="1" applyBorder="1" applyAlignment="1">
      <alignment horizontal="center" vertical="center"/>
    </xf>
    <xf numFmtId="165" fontId="20" fillId="0" borderId="18" xfId="24" applyNumberFormat="1" applyFont="1" applyBorder="1" applyAlignment="1">
      <alignment horizontal="center" vertical="center"/>
    </xf>
    <xf numFmtId="165" fontId="20" fillId="0" borderId="29" xfId="24" applyNumberFormat="1" applyFont="1" applyBorder="1" applyAlignment="1">
      <alignment horizontal="center" vertical="center"/>
    </xf>
    <xf numFmtId="165" fontId="20" fillId="0" borderId="0" xfId="24" applyNumberFormat="1" applyFont="1" applyAlignment="1">
      <alignment horizontal="center" vertical="center"/>
    </xf>
    <xf numFmtId="165" fontId="20" fillId="0" borderId="34" xfId="24" applyNumberFormat="1" applyFont="1" applyBorder="1" applyAlignment="1">
      <alignment horizontal="center" vertical="center"/>
    </xf>
    <xf numFmtId="165" fontId="20" fillId="0" borderId="14" xfId="24" applyNumberFormat="1" applyFont="1" applyBorder="1" applyAlignment="1">
      <alignment horizontal="center" vertical="center"/>
    </xf>
    <xf numFmtId="0" fontId="24" fillId="0" borderId="19" xfId="24" applyFont="1" applyBorder="1" applyAlignment="1">
      <alignment horizontal="center" vertical="center" wrapText="1"/>
    </xf>
    <xf numFmtId="0" fontId="24" fillId="0" borderId="18" xfId="24" applyFont="1" applyBorder="1" applyAlignment="1">
      <alignment horizontal="center" vertical="center" wrapText="1"/>
    </xf>
    <xf numFmtId="0" fontId="24" fillId="0" borderId="90" xfId="24" applyFont="1" applyBorder="1" applyAlignment="1">
      <alignment horizontal="center" vertical="center" wrapText="1"/>
    </xf>
    <xf numFmtId="0" fontId="24" fillId="0" borderId="1" xfId="24" applyFont="1" applyBorder="1" applyAlignment="1">
      <alignment horizontal="center" vertical="center" wrapText="1"/>
    </xf>
    <xf numFmtId="0" fontId="24" fillId="0" borderId="0" xfId="24" applyFont="1" applyAlignment="1">
      <alignment horizontal="center" vertical="center" wrapText="1"/>
    </xf>
    <xf numFmtId="0" fontId="24" fillId="0" borderId="13" xfId="24" applyFont="1" applyBorder="1" applyAlignment="1">
      <alignment horizontal="center" vertical="center" wrapText="1"/>
    </xf>
    <xf numFmtId="0" fontId="24" fillId="0" borderId="17" xfId="24" applyFont="1" applyBorder="1" applyAlignment="1">
      <alignment horizontal="center" vertical="center" wrapText="1"/>
    </xf>
    <xf numFmtId="0" fontId="24" fillId="0" borderId="14" xfId="24" applyFont="1" applyBorder="1" applyAlignment="1">
      <alignment horizontal="center" vertical="center" wrapText="1"/>
    </xf>
    <xf numFmtId="0" fontId="24" fillId="0" borderId="16" xfId="24" applyFont="1" applyBorder="1" applyAlignment="1">
      <alignment horizontal="center" vertical="center" wrapText="1"/>
    </xf>
    <xf numFmtId="0" fontId="17" fillId="0" borderId="18" xfId="25" applyFont="1" applyBorder="1" applyAlignment="1">
      <alignment horizontal="left" vertical="center"/>
    </xf>
    <xf numFmtId="0" fontId="20" fillId="0" borderId="18" xfId="24" applyFont="1" applyBorder="1" applyAlignment="1">
      <alignment horizontal="center" vertical="center"/>
    </xf>
    <xf numFmtId="0" fontId="20" fillId="0" borderId="25" xfId="24" applyFont="1" applyBorder="1" applyAlignment="1">
      <alignment horizontal="center" vertical="center"/>
    </xf>
    <xf numFmtId="0" fontId="17" fillId="0" borderId="0" xfId="24" applyFont="1" applyAlignment="1">
      <alignment horizontal="left" vertical="center"/>
    </xf>
    <xf numFmtId="0" fontId="24" fillId="0" borderId="30" xfId="24" applyFont="1" applyBorder="1" applyAlignment="1">
      <alignment horizontal="center" vertical="center" wrapText="1"/>
    </xf>
    <xf numFmtId="0" fontId="17" fillId="0" borderId="14" xfId="24" applyFont="1" applyBorder="1" applyAlignment="1">
      <alignment horizontal="left" vertical="center"/>
    </xf>
    <xf numFmtId="0" fontId="24" fillId="0" borderId="35" xfId="24" applyFont="1" applyBorder="1" applyAlignment="1">
      <alignment horizontal="center" vertical="center" wrapText="1"/>
    </xf>
    <xf numFmtId="165" fontId="17" fillId="0" borderId="24" xfId="24" applyNumberFormat="1" applyFont="1" applyBorder="1" applyAlignment="1">
      <alignment horizontal="left" vertical="top"/>
    </xf>
    <xf numFmtId="165" fontId="17" fillId="0" borderId="29" xfId="24" applyNumberFormat="1" applyFont="1" applyBorder="1" applyAlignment="1">
      <alignment horizontal="left" vertical="top"/>
    </xf>
    <xf numFmtId="165" fontId="17" fillId="0" borderId="34" xfId="24" applyNumberFormat="1" applyFont="1" applyBorder="1" applyAlignment="1">
      <alignment horizontal="left" vertical="top"/>
    </xf>
    <xf numFmtId="0" fontId="24" fillId="0" borderId="18" xfId="24" applyFont="1" applyBorder="1" applyAlignment="1">
      <alignment horizontal="left" vertical="center" wrapText="1" indent="1"/>
    </xf>
    <xf numFmtId="0" fontId="24" fillId="0" borderId="90" xfId="24" applyFont="1" applyBorder="1" applyAlignment="1">
      <alignment horizontal="left" vertical="center" wrapText="1" indent="1"/>
    </xf>
    <xf numFmtId="0" fontId="24" fillId="0" borderId="0" xfId="24" applyFont="1" applyAlignment="1">
      <alignment horizontal="left" vertical="center" wrapText="1" indent="1"/>
    </xf>
    <xf numFmtId="0" fontId="24" fillId="0" borderId="13" xfId="24" applyFont="1" applyBorder="1" applyAlignment="1">
      <alignment horizontal="left" vertical="center" wrapText="1" indent="1"/>
    </xf>
    <xf numFmtId="0" fontId="24" fillId="0" borderId="14" xfId="24" applyFont="1" applyBorder="1" applyAlignment="1">
      <alignment horizontal="left" vertical="center" wrapText="1" indent="1"/>
    </xf>
    <xf numFmtId="0" fontId="24" fillId="0" borderId="16" xfId="24" applyFont="1" applyBorder="1" applyAlignment="1">
      <alignment horizontal="left" vertical="center" wrapText="1" indent="1"/>
    </xf>
    <xf numFmtId="0" fontId="17" fillId="0" borderId="19" xfId="24" applyFont="1" applyBorder="1" applyAlignment="1">
      <alignment horizontal="left" vertical="top"/>
    </xf>
    <xf numFmtId="0" fontId="17" fillId="0" borderId="18" xfId="24" applyFont="1" applyBorder="1" applyAlignment="1">
      <alignment horizontal="left" vertical="top"/>
    </xf>
    <xf numFmtId="0" fontId="17" fillId="0" borderId="9" xfId="24" applyFont="1" applyBorder="1" applyAlignment="1">
      <alignment horizontal="left" vertical="top"/>
    </xf>
    <xf numFmtId="0" fontId="17" fillId="0" borderId="12" xfId="24" applyFont="1" applyBorder="1" applyAlignment="1">
      <alignment horizontal="left" vertical="top"/>
    </xf>
    <xf numFmtId="49" fontId="21" fillId="0" borderId="18" xfId="24" applyNumberFormat="1" applyFont="1" applyBorder="1" applyAlignment="1">
      <alignment horizontal="center" vertical="center"/>
    </xf>
    <xf numFmtId="49" fontId="21" fillId="0" borderId="90" xfId="24" applyNumberFormat="1" applyFont="1" applyBorder="1" applyAlignment="1">
      <alignment horizontal="center" vertical="center"/>
    </xf>
    <xf numFmtId="49" fontId="21" fillId="0" borderId="0" xfId="24" applyNumberFormat="1" applyFont="1" applyAlignment="1">
      <alignment horizontal="center" vertical="center"/>
    </xf>
    <xf numFmtId="49" fontId="21" fillId="0" borderId="13" xfId="24" applyNumberFormat="1" applyFont="1" applyBorder="1" applyAlignment="1">
      <alignment horizontal="center" vertical="center"/>
    </xf>
    <xf numFmtId="0" fontId="17" fillId="0" borderId="25" xfId="24" applyFont="1" applyBorder="1" applyAlignment="1">
      <alignment horizontal="left" vertical="top"/>
    </xf>
    <xf numFmtId="165" fontId="18" fillId="0" borderId="9" xfId="24" applyNumberFormat="1" applyFont="1" applyBorder="1" applyAlignment="1">
      <alignment horizontal="center" vertical="center"/>
    </xf>
    <xf numFmtId="165" fontId="18" fillId="0" borderId="89" xfId="24" applyNumberFormat="1" applyFont="1" applyBorder="1" applyAlignment="1">
      <alignment horizontal="center" vertical="center"/>
    </xf>
    <xf numFmtId="0" fontId="17" fillId="0" borderId="8" xfId="24" applyFont="1" applyBorder="1" applyAlignment="1">
      <alignment horizontal="left" vertical="top"/>
    </xf>
    <xf numFmtId="0" fontId="17" fillId="0" borderId="11" xfId="24" applyFont="1" applyBorder="1" applyAlignment="1">
      <alignment horizontal="left" vertical="top"/>
    </xf>
    <xf numFmtId="0" fontId="17" fillId="0" borderId="17" xfId="24" applyFont="1" applyBorder="1" applyAlignment="1">
      <alignment horizontal="left" vertical="top"/>
    </xf>
    <xf numFmtId="0" fontId="17" fillId="0" borderId="14" xfId="24" applyFont="1" applyBorder="1" applyAlignment="1">
      <alignment horizontal="left" vertical="top"/>
    </xf>
    <xf numFmtId="49" fontId="18" fillId="7" borderId="11" xfId="24" applyNumberFormat="1" applyFont="1" applyFill="1" applyBorder="1" applyAlignment="1">
      <alignment horizontal="center" vertical="center"/>
    </xf>
    <xf numFmtId="49" fontId="18" fillId="0" borderId="11" xfId="24" applyNumberFormat="1" applyFont="1" applyBorder="1" applyAlignment="1">
      <alignment horizontal="center" vertical="center"/>
    </xf>
    <xf numFmtId="49" fontId="18" fillId="0" borderId="4" xfId="24" applyNumberFormat="1" applyFont="1" applyBorder="1" applyAlignment="1">
      <alignment horizontal="center" vertical="center"/>
    </xf>
    <xf numFmtId="49" fontId="18" fillId="0" borderId="14" xfId="24" applyNumberFormat="1" applyFont="1" applyBorder="1" applyAlignment="1">
      <alignment horizontal="center" vertical="center"/>
    </xf>
    <xf numFmtId="49" fontId="18" fillId="0" borderId="16" xfId="24" applyNumberFormat="1" applyFont="1" applyBorder="1" applyAlignment="1">
      <alignment horizontal="center" vertical="center"/>
    </xf>
    <xf numFmtId="0" fontId="17" fillId="0" borderId="88" xfId="24" applyFont="1" applyBorder="1" applyAlignment="1">
      <alignment horizontal="left" vertical="top"/>
    </xf>
    <xf numFmtId="0" fontId="18" fillId="0" borderId="14" xfId="24" applyFont="1" applyBorder="1" applyAlignment="1">
      <alignment horizontal="center" vertical="center"/>
    </xf>
    <xf numFmtId="0" fontId="18" fillId="0" borderId="35" xfId="24" applyFont="1" applyBorder="1" applyAlignment="1">
      <alignment horizontal="center" vertical="center"/>
    </xf>
    <xf numFmtId="165" fontId="17" fillId="0" borderId="87" xfId="24" applyNumberFormat="1" applyFont="1" applyBorder="1" applyAlignment="1">
      <alignment horizontal="center" vertical="center"/>
    </xf>
    <xf numFmtId="165" fontId="17" fillId="0" borderId="86" xfId="24" applyNumberFormat="1" applyFont="1" applyBorder="1" applyAlignment="1">
      <alignment horizontal="center" vertical="center"/>
    </xf>
    <xf numFmtId="165" fontId="17" fillId="0" borderId="85" xfId="24" applyNumberFormat="1" applyFont="1" applyBorder="1" applyAlignment="1">
      <alignment horizontal="center" vertical="center"/>
    </xf>
    <xf numFmtId="165" fontId="17" fillId="0" borderId="83" xfId="24" applyNumberFormat="1" applyFont="1" applyBorder="1" applyAlignment="1">
      <alignment horizontal="center" vertical="center"/>
    </xf>
    <xf numFmtId="165" fontId="17" fillId="0" borderId="82" xfId="24" applyNumberFormat="1" applyFont="1" applyBorder="1" applyAlignment="1">
      <alignment horizontal="center" vertical="center"/>
    </xf>
    <xf numFmtId="0" fontId="18" fillId="0" borderId="10" xfId="24" applyFont="1" applyBorder="1" applyAlignment="1">
      <alignment horizontal="center" vertical="center"/>
    </xf>
    <xf numFmtId="0" fontId="18" fillId="0" borderId="5" xfId="24" applyFont="1" applyBorder="1" applyAlignment="1">
      <alignment horizontal="center" vertical="center"/>
    </xf>
    <xf numFmtId="0" fontId="18" fillId="0" borderId="69" xfId="24" applyFont="1" applyBorder="1" applyAlignment="1">
      <alignment horizontal="center" vertical="center"/>
    </xf>
    <xf numFmtId="0" fontId="18" fillId="0" borderId="77" xfId="24" applyFont="1" applyBorder="1" applyAlignment="1">
      <alignment horizontal="center" vertical="center"/>
    </xf>
    <xf numFmtId="0" fontId="17" fillId="0" borderId="74" xfId="24" applyFont="1" applyBorder="1" applyAlignment="1">
      <alignment horizontal="center" vertical="center"/>
    </xf>
    <xf numFmtId="0" fontId="17" fillId="0" borderId="73" xfId="24" applyFont="1" applyBorder="1" applyAlignment="1">
      <alignment horizontal="center" vertical="center"/>
    </xf>
    <xf numFmtId="0" fontId="17" fillId="0" borderId="65" xfId="24" applyFont="1" applyBorder="1" applyAlignment="1">
      <alignment horizontal="center" vertical="center"/>
    </xf>
    <xf numFmtId="0" fontId="17" fillId="0" borderId="64" xfId="24" applyFont="1" applyBorder="1" applyAlignment="1">
      <alignment horizontal="center" vertical="center"/>
    </xf>
    <xf numFmtId="14" fontId="18" fillId="0" borderId="3" xfId="24" applyNumberFormat="1" applyFont="1" applyBorder="1" applyAlignment="1">
      <alignment horizontal="center" vertical="center"/>
    </xf>
    <xf numFmtId="49" fontId="18" fillId="0" borderId="3" xfId="24" applyNumberFormat="1" applyFont="1" applyBorder="1" applyAlignment="1">
      <alignment horizontal="center" vertical="center"/>
    </xf>
    <xf numFmtId="49" fontId="18" fillId="0" borderId="10" xfId="24" applyNumberFormat="1" applyFont="1" applyBorder="1" applyAlignment="1">
      <alignment horizontal="left" vertical="center" indent="1"/>
    </xf>
    <xf numFmtId="49" fontId="18" fillId="0" borderId="15" xfId="24" applyNumberFormat="1" applyFont="1" applyBorder="1" applyAlignment="1">
      <alignment horizontal="left" vertical="center" indent="1"/>
    </xf>
    <xf numFmtId="49" fontId="18" fillId="0" borderId="62" xfId="24" applyNumberFormat="1" applyFont="1" applyBorder="1" applyAlignment="1">
      <alignment horizontal="left" vertical="center" indent="1"/>
    </xf>
    <xf numFmtId="49" fontId="18" fillId="0" borderId="70" xfId="24" applyNumberFormat="1" applyFont="1" applyBorder="1" applyAlignment="1">
      <alignment horizontal="center" vertical="center"/>
    </xf>
    <xf numFmtId="49" fontId="18" fillId="0" borderId="69" xfId="24" applyNumberFormat="1" applyFont="1" applyBorder="1" applyAlignment="1">
      <alignment horizontal="left" vertical="center" indent="1"/>
    </xf>
    <xf numFmtId="49" fontId="18" fillId="0" borderId="68" xfId="24" applyNumberFormat="1" applyFont="1" applyBorder="1" applyAlignment="1">
      <alignment horizontal="left" vertical="center" indent="1"/>
    </xf>
    <xf numFmtId="49" fontId="18" fillId="0" borderId="67" xfId="24" applyNumberFormat="1" applyFont="1" applyBorder="1" applyAlignment="1">
      <alignment horizontal="left" vertical="center" indent="1"/>
    </xf>
    <xf numFmtId="165" fontId="17" fillId="0" borderId="66" xfId="24" applyNumberFormat="1" applyFont="1" applyBorder="1" applyAlignment="1">
      <alignment horizontal="center" vertical="center"/>
    </xf>
    <xf numFmtId="165" fontId="17" fillId="0" borderId="65" xfId="24" applyNumberFormat="1" applyFont="1" applyBorder="1" applyAlignment="1">
      <alignment horizontal="center" vertical="center"/>
    </xf>
    <xf numFmtId="165" fontId="17" fillId="0" borderId="64" xfId="24" applyNumberFormat="1" applyFont="1" applyBorder="1" applyAlignment="1">
      <alignment horizontal="center" vertical="center"/>
    </xf>
    <xf numFmtId="165" fontId="17" fillId="0" borderId="63" xfId="24" applyNumberFormat="1" applyFont="1" applyBorder="1" applyAlignment="1">
      <alignment horizontal="left" vertical="center" indent="1"/>
    </xf>
    <xf numFmtId="165" fontId="17" fillId="0" borderId="15" xfId="24" applyNumberFormat="1" applyFont="1" applyBorder="1" applyAlignment="1">
      <alignment horizontal="left" vertical="center" indent="1"/>
    </xf>
    <xf numFmtId="165" fontId="17" fillId="0" borderId="5" xfId="24" applyNumberFormat="1" applyFont="1" applyBorder="1" applyAlignment="1">
      <alignment horizontal="left" vertical="center" indent="1"/>
    </xf>
    <xf numFmtId="0" fontId="17" fillId="0" borderId="10" xfId="24" applyFont="1" applyBorder="1" applyAlignment="1">
      <alignment horizontal="left" vertical="center" indent="1"/>
    </xf>
    <xf numFmtId="0" fontId="17" fillId="0" borderId="15" xfId="24" applyFont="1" applyBorder="1" applyAlignment="1">
      <alignment horizontal="left" vertical="center" indent="1"/>
    </xf>
    <xf numFmtId="0" fontId="17" fillId="0" borderId="5" xfId="24" applyFont="1" applyBorder="1" applyAlignment="1">
      <alignment horizontal="left" vertical="center" indent="1"/>
    </xf>
    <xf numFmtId="0" fontId="17" fillId="0" borderId="62" xfId="24" applyFont="1" applyBorder="1" applyAlignment="1">
      <alignment horizontal="left" vertical="center" indent="1"/>
    </xf>
    <xf numFmtId="165" fontId="17" fillId="0" borderId="61" xfId="24" applyNumberFormat="1" applyFont="1" applyBorder="1" applyAlignment="1">
      <alignment horizontal="left" vertical="center" indent="1"/>
    </xf>
    <xf numFmtId="165" fontId="17" fillId="0" borderId="58" xfId="24" applyNumberFormat="1" applyFont="1" applyBorder="1" applyAlignment="1">
      <alignment horizontal="left" vertical="center" indent="1"/>
    </xf>
    <xf numFmtId="165" fontId="17" fillId="0" borderId="60" xfId="24" applyNumberFormat="1" applyFont="1" applyBorder="1" applyAlignment="1">
      <alignment horizontal="left" vertical="center" indent="1"/>
    </xf>
    <xf numFmtId="0" fontId="17" fillId="0" borderId="59" xfId="24" applyFont="1" applyBorder="1" applyAlignment="1">
      <alignment horizontal="left" vertical="center" indent="1"/>
    </xf>
    <xf numFmtId="0" fontId="17" fillId="0" borderId="58" xfId="24" applyFont="1" applyBorder="1" applyAlignment="1">
      <alignment horizontal="left" vertical="center" indent="1"/>
    </xf>
    <xf numFmtId="0" fontId="17" fillId="0" borderId="60" xfId="24" applyFont="1" applyBorder="1" applyAlignment="1">
      <alignment horizontal="left" vertical="center" indent="1"/>
    </xf>
    <xf numFmtId="0" fontId="17" fillId="0" borderId="57" xfId="24" applyFont="1" applyBorder="1" applyAlignment="1">
      <alignment horizontal="left" vertical="center" indent="1"/>
    </xf>
  </cellXfs>
  <cellStyles count="47">
    <cellStyle name="10pt_Bold_Center" xfId="31" xr:uid="{E2E699DF-41A8-4FCC-820D-F46BA5F338D6}"/>
    <cellStyle name="10pt_Bold_Left" xfId="43" xr:uid="{209E9386-460E-4C83-BD98-9D2F11FADEA7}"/>
    <cellStyle name="10ptCenterBold" xfId="8" xr:uid="{58870301-786E-474B-9A85-00932673879F}"/>
    <cellStyle name="10ptLeftBold" xfId="9" xr:uid="{87532799-5EC5-4FAE-B1D4-8DDB34663241}"/>
    <cellStyle name="11ptCenterBold" xfId="10" xr:uid="{69792373-402C-445D-B5ED-2876B6652686}"/>
    <cellStyle name="12pt_Bold_Center" xfId="42" xr:uid="{5D724617-1CA2-4467-B015-CA00EA0E584B}"/>
    <cellStyle name="12pt_Bold_Left" xfId="36" xr:uid="{D678A24F-4FC7-449E-812B-BB9513FCFD74}"/>
    <cellStyle name="12pt_Regular_Left" xfId="40" xr:uid="{B626488A-0F3E-47FE-932B-CC6726AD17FE}"/>
    <cellStyle name="12ptCenterBold" xfId="11" xr:uid="{72A74EF0-31E0-4032-9C34-C44F35965E07}"/>
    <cellStyle name="6ptCenterBold" xfId="3" xr:uid="{707ABF40-69F0-440A-823A-5D095CE43E41}"/>
    <cellStyle name="6ptLeft" xfId="1" xr:uid="{06B9C070-FD76-4497-9CB9-740F79024D63}"/>
    <cellStyle name="6ptLeftBold" xfId="2" xr:uid="{87DB97F1-92A0-4B21-8BA4-AB6F7AA4B922}"/>
    <cellStyle name="8pt_Bold_Center" xfId="46" xr:uid="{759B6D71-C306-41F6-9AB0-86316D9A9EB7}"/>
    <cellStyle name="8pt_Bold_Left" xfId="41" xr:uid="{E5A3FB9C-A9E4-485C-B768-E28B9B463070}"/>
    <cellStyle name="8pt_Regular_Center" xfId="28" xr:uid="{F2031F3E-1697-4B1B-B376-F5762C5F5475}"/>
    <cellStyle name="8pt_Regular_Left" xfId="44" xr:uid="{AC82E8EA-24B3-44A1-89AB-BD23421D3C2F}"/>
    <cellStyle name="8ptCenter" xfId="6" xr:uid="{5DBEF6F1-6491-4430-82DD-8AF0CDEA0556}"/>
    <cellStyle name="8ptCenterBold" xfId="12" xr:uid="{F0295F7E-CAA8-4211-B64A-01E6EC7E64D6}"/>
    <cellStyle name="8ptLeft" xfId="4" xr:uid="{9850810A-244C-42A6-898F-7FC886860AE4}"/>
    <cellStyle name="8ptLeftBold" xfId="5" xr:uid="{F7145CA1-0324-48A7-8B58-2331A82B7F1B}"/>
    <cellStyle name="9pt_Bold_Center" xfId="29" xr:uid="{84FF17BD-3002-4D5D-AA22-E8F5A3CCA19A}"/>
    <cellStyle name="9pt_Bold_Left" xfId="30" xr:uid="{96A0FB03-1570-4EF3-AB2E-B7DD82523871}"/>
    <cellStyle name="9ptCenterBold" xfId="7" xr:uid="{DFA8B535-D969-4DEC-A591-BF3307531EE2}"/>
    <cellStyle name="Normal" xfId="0" builtinId="0"/>
    <cellStyle name="Normal 10" xfId="37" xr:uid="{182FBB57-25FF-49B0-8CFA-C3A20ACBCFF0}"/>
    <cellStyle name="Normal 10 3 2" xfId="45" xr:uid="{27CE7303-639B-4D72-9530-23F79A2D0167}"/>
    <cellStyle name="Normal 2" xfId="19" xr:uid="{4F862938-2DAB-452F-A3A4-0C1DD25613F8}"/>
    <cellStyle name="Normal 2 2 2" xfId="39" xr:uid="{D5631A6B-3D81-4B83-AB8A-7C04AFD6C4D9}"/>
    <cellStyle name="Normal 2 4" xfId="32" xr:uid="{3AB65827-E664-455A-8BE5-D3CE5091364F}"/>
    <cellStyle name="Normal 22" xfId="21" xr:uid="{48C9BDDF-6C8B-45B4-8317-B6547DFC8DA2}"/>
    <cellStyle name="Normal 22 3" xfId="34" xr:uid="{F282935C-22F4-4302-A8ED-C6D6D198B708}"/>
    <cellStyle name="Normal 3" xfId="13" xr:uid="{93FA1B71-41D9-4A55-B027-39E7D2E3C780}"/>
    <cellStyle name="Normal 3 2" xfId="26" xr:uid="{50E3B347-87A0-4662-8FF5-826293FA82DE}"/>
    <cellStyle name="Normal 3 3" xfId="20" xr:uid="{68493871-5681-4EE4-B4BA-99BEDFF9D602}"/>
    <cellStyle name="Normal 3 3 2" xfId="22" xr:uid="{93EB211F-ACE2-43EF-B863-A36CF76DC929}"/>
    <cellStyle name="Normal 3 5" xfId="14" xr:uid="{33968FD2-EBE9-447D-8AD1-53A85F4694D2}"/>
    <cellStyle name="Normal 4" xfId="15" xr:uid="{6476A2AD-4790-4574-81E1-CC577893D244}"/>
    <cellStyle name="Normal 4 2" xfId="35" xr:uid="{A446810D-2720-4F7D-A8C3-412238572E22}"/>
    <cellStyle name="Normal 4 2 2" xfId="38" xr:uid="{0AB1CCF8-98B5-4C4A-A802-B73D8968437D}"/>
    <cellStyle name="Normal 5" xfId="24" xr:uid="{59CFDEE6-9354-4220-A432-F162EF849CC0}"/>
    <cellStyle name="Normal 5 2" xfId="23" xr:uid="{FF48F25D-E4A8-46CE-9C12-F874218FBBED}"/>
    <cellStyle name="Normal 5 3" xfId="27" xr:uid="{D3A17E1E-FDF3-4C49-91CD-AC7460F7600D}"/>
    <cellStyle name="Normal_432-01-00-901-003-00" xfId="33" xr:uid="{1ADB7C88-11E4-4F07-A2B4-9C381D98581B}"/>
    <cellStyle name="Normal_FRB-G-MDE-0012-R01" xfId="25" xr:uid="{7F89C2F4-7F18-4F09-A92E-80A46F62D8A1}"/>
    <cellStyle name="Normal_Modelo Plano Contratação" xfId="18" xr:uid="{C85D1B60-CB42-493B-B8A2-686967D5B009}"/>
    <cellStyle name="Normal_PC-0000-92-0001_rev_2_Relação de Fornecedores Potenciais - Beneficiamento" xfId="16" xr:uid="{7E830DAF-156B-46A9-B465-BC21BB5B1AB8}"/>
    <cellStyle name="Normal_PC-2010-92-001_rev_4_Plano_de_Contratações_Filtragem" xfId="17" xr:uid="{E6A0716C-1854-4C60-84F7-2D1E32B9E95C}"/>
  </cellStyles>
  <dxfs count="620">
    <dxf>
      <numFmt numFmtId="167" formatCode="\-"/>
    </dxf>
    <dxf>
      <numFmt numFmtId="167" formatCode="\-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66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17/06/relationships/rdRichValueTypes" Target="richData/rdRichValueTyp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158636</xdr:rowOff>
    </xdr:from>
    <xdr:to>
      <xdr:col>2</xdr:col>
      <xdr:colOff>1005739</xdr:colOff>
      <xdr:row>14</xdr:row>
      <xdr:rowOff>85156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C97FA2C-E0E2-6A84-AD46-1B00D72FFABC}"/>
            </a:ext>
          </a:extLst>
        </xdr:cNvPr>
        <xdr:cNvSpPr txBox="1"/>
      </xdr:nvSpPr>
      <xdr:spPr>
        <a:xfrm>
          <a:off x="0" y="2063636"/>
          <a:ext cx="4567261" cy="879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TODO list:</a:t>
          </a:r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5</xdr:row>
      <xdr:rowOff>6805</xdr:rowOff>
    </xdr:from>
    <xdr:to>
      <xdr:col>2</xdr:col>
      <xdr:colOff>1006929</xdr:colOff>
      <xdr:row>9</xdr:row>
      <xdr:rowOff>133350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DC12894-F82A-4FDE-AF97-624258037BCF}"/>
            </a:ext>
          </a:extLst>
        </xdr:cNvPr>
        <xdr:cNvSpPr txBox="1"/>
      </xdr:nvSpPr>
      <xdr:spPr>
        <a:xfrm>
          <a:off x="0" y="1149805"/>
          <a:ext cx="4568451" cy="888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As abas com o prefixo Capa indicam as capas padronizadas de cada cliente.</a:t>
          </a:r>
        </a:p>
        <a:p>
          <a:r>
            <a:rPr lang="en-US" sz="1100" baseline="0"/>
            <a:t>O cliente Vale não tem capa, pois os dados da folha de dados ficam inseridos diretamente na própria folha de dados.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36195</xdr:colOff>
      <xdr:row>0</xdr:row>
      <xdr:rowOff>45720</xdr:rowOff>
    </xdr:from>
    <xdr:to>
      <xdr:col>13</xdr:col>
      <xdr:colOff>182880</xdr:colOff>
      <xdr:row>2</xdr:row>
      <xdr:rowOff>106680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79038EBA-BA66-41EF-B54C-7E6D7D95F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5095" y="4572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73877</xdr:colOff>
      <xdr:row>0</xdr:row>
      <xdr:rowOff>45720</xdr:rowOff>
    </xdr:from>
    <xdr:to>
      <xdr:col>4</xdr:col>
      <xdr:colOff>145198</xdr:colOff>
      <xdr:row>2</xdr:row>
      <xdr:rowOff>106680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065F6A-D8C4-409C-B871-CC00A353A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52" y="45720"/>
          <a:ext cx="728546" cy="365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194540</xdr:colOff>
      <xdr:row>0</xdr:row>
      <xdr:rowOff>112800</xdr:rowOff>
    </xdr:from>
    <xdr:to>
      <xdr:col>6</xdr:col>
      <xdr:colOff>42382</xdr:colOff>
      <xdr:row>3</xdr:row>
      <xdr:rowOff>39600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35109C0-180B-4F59-9A37-4566E8759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71" y="112800"/>
          <a:ext cx="728905" cy="391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84392</xdr:colOff>
      <xdr:row>1</xdr:row>
      <xdr:rowOff>42672</xdr:rowOff>
    </xdr:from>
    <xdr:to>
      <xdr:col>6</xdr:col>
      <xdr:colOff>134684</xdr:colOff>
      <xdr:row>2</xdr:row>
      <xdr:rowOff>119253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30DFABFF-3862-416F-9DC7-43FC332E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2542" y="195072"/>
          <a:ext cx="926592" cy="2289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173355</xdr:rowOff>
    </xdr:from>
    <xdr:to>
      <xdr:col>3</xdr:col>
      <xdr:colOff>47625</xdr:colOff>
      <xdr:row>1</xdr:row>
      <xdr:rowOff>173355</xdr:rowOff>
    </xdr:to>
    <xdr:pic>
      <xdr:nvPicPr>
        <xdr:cNvPr id="2" name="Picture 53">
          <a:extLst>
            <a:ext uri="{FF2B5EF4-FFF2-40B4-BE49-F238E27FC236}">
              <a16:creationId xmlns:a16="http://schemas.microsoft.com/office/drawing/2014/main" id="{327A26E1-E998-462F-97E1-B982665E8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73355"/>
          <a:ext cx="8191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70184</xdr:rowOff>
    </xdr:from>
    <xdr:to>
      <xdr:col>30</xdr:col>
      <xdr:colOff>4329</xdr:colOff>
      <xdr:row>4</xdr:row>
      <xdr:rowOff>70184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62758A6-BD96-1E19-F31C-DB17A7315E99}"/>
            </a:ext>
          </a:extLst>
        </xdr:cNvPr>
        <xdr:cNvCxnSpPr/>
      </xdr:nvCxnSpPr>
      <xdr:spPr>
        <a:xfrm>
          <a:off x="0" y="2031468"/>
          <a:ext cx="6628534" cy="0"/>
        </a:xfrm>
        <a:prstGeom prst="line">
          <a:avLst/>
        </a:prstGeom>
        <a:noFill/>
        <a:ln w="6350" cap="flat" cmpd="sng" algn="ctr">
          <a:gradFill flip="none" rotWithShape="1">
            <a:gsLst>
              <a:gs pos="0">
                <a:srgbClr val="FF0000"/>
              </a:gs>
              <a:gs pos="80000">
                <a:srgbClr val="235CD5"/>
              </a:gs>
              <a:gs pos="97248">
                <a:srgbClr val="347FF6"/>
              </a:gs>
              <a:gs pos="15000">
                <a:srgbClr val="FF0000"/>
              </a:gs>
              <a:gs pos="30000">
                <a:srgbClr val="031795"/>
              </a:gs>
            </a:gsLst>
            <a:lin ang="0" scaled="1"/>
            <a:tileRect/>
          </a:gradFill>
          <a:prstDash val="solid"/>
          <a:miter lim="800000"/>
        </a:ln>
        <a:effectLst/>
      </xdr:spPr>
    </xdr:cxn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132603</xdr:colOff>
      <xdr:row>0</xdr:row>
      <xdr:rowOff>502920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74806C-C308-420F-B106-BAC493C07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4197" cy="5029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0</xdr:row>
      <xdr:rowOff>30480</xdr:rowOff>
    </xdr:from>
    <xdr:to>
      <xdr:col>3</xdr:col>
      <xdr:colOff>243840</xdr:colOff>
      <xdr:row>4</xdr:row>
      <xdr:rowOff>862</xdr:rowOff>
    </xdr:to>
    <xdr:pic>
      <xdr:nvPicPr>
        <xdr:cNvPr id="3" name="Imagem 1">
          <a:extLst>
            <a:ext uri="{FF2B5EF4-FFF2-40B4-BE49-F238E27FC236}">
              <a16:creationId xmlns:a16="http://schemas.microsoft.com/office/drawing/2014/main" id="{75E479CB-FBE9-41F3-81C6-86AB1D390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" y="30480"/>
          <a:ext cx="1699260" cy="6847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114300</xdr:rowOff>
    </xdr:from>
    <xdr:to>
      <xdr:col>0</xdr:col>
      <xdr:colOff>171450</xdr:colOff>
      <xdr:row>8</xdr:row>
      <xdr:rowOff>209550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9ADEA62-968C-4E2F-86F2-1A907C527C42}"/>
            </a:ext>
          </a:extLst>
        </xdr:cNvPr>
        <xdr:cNvSpPr txBox="1">
          <a:spLocks noChangeArrowheads="1"/>
        </xdr:cNvSpPr>
      </xdr:nvSpPr>
      <xdr:spPr bwMode="auto">
        <a:xfrm>
          <a:off x="47625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18</xdr:col>
      <xdr:colOff>38100</xdr:colOff>
      <xdr:row>8</xdr:row>
      <xdr:rowOff>114300</xdr:rowOff>
    </xdr:from>
    <xdr:to>
      <xdr:col>18</xdr:col>
      <xdr:colOff>161925</xdr:colOff>
      <xdr:row>8</xdr:row>
      <xdr:rowOff>209550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2EC4977D-4B4F-4A3B-8601-396C07E5DB99}"/>
            </a:ext>
          </a:extLst>
        </xdr:cNvPr>
        <xdr:cNvSpPr txBox="1">
          <a:spLocks noChangeArrowheads="1"/>
        </xdr:cNvSpPr>
      </xdr:nvSpPr>
      <xdr:spPr bwMode="auto">
        <a:xfrm>
          <a:off x="11010900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</xdr:col>
      <xdr:colOff>142875</xdr:colOff>
      <xdr:row>0</xdr:row>
      <xdr:rowOff>114300</xdr:rowOff>
    </xdr:from>
    <xdr:to>
      <xdr:col>5</xdr:col>
      <xdr:colOff>114300</xdr:colOff>
      <xdr:row>2</xdr:row>
      <xdr:rowOff>171450</xdr:rowOff>
    </xdr:to>
    <xdr:pic>
      <xdr:nvPicPr>
        <xdr:cNvPr id="5" name="Imagem 1">
          <a:extLst>
            <a:ext uri="{FF2B5EF4-FFF2-40B4-BE49-F238E27FC236}">
              <a16:creationId xmlns:a16="http://schemas.microsoft.com/office/drawing/2014/main" id="{A6BA9032-E97C-45FC-B42B-EAE81BB24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114300"/>
          <a:ext cx="24098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allMass_R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CAD/Obras%20Ativas/_DRAWIND/Documentos%20Padr&#227;o/Formatos/Formatos%20-%20Geral/DWI-G-MDE-0204-R05_lista_documentos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Relationship Id="rId1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boliveira\GIT\Ferramentas-de-Engenharia\src\excel\LayoutConverter\LayoutConverter%20-%20Template.xlsm" TargetMode="External"/><Relationship Id="rId1" Type="http://schemas.openxmlformats.org/officeDocument/2006/relationships/externalLinkPath" Target="LayoutConverter%20-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M_BRITAGEM"/>
      <sheetName val="BM_MOAGEM"/>
      <sheetName val="BM_SEPMAG_41.83_MOD"/>
      <sheetName val="BM_SEPMAG_41.83_ORIGINAL"/>
      <sheetName val="GLOBAL"/>
      <sheetName val="BM_CONC."/>
      <sheetName val="BM_REJ"/>
      <sheetName val="1000-Q-FP0001"/>
      <sheetName val="2000-Q-FP0002"/>
      <sheetName val="3000-Q-FP0003"/>
      <sheetName val="4000-Q-FP0004"/>
      <sheetName val="5000-Q-FP0005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a</v>
          </cell>
          <cell r="C4">
            <v>0.41830000000000001</v>
          </cell>
          <cell r="D4">
            <v>0.45090000000000002</v>
          </cell>
          <cell r="F4">
            <v>0.39050000000000001</v>
          </cell>
          <cell r="G4">
            <v>0.39050000000000001</v>
          </cell>
          <cell r="H4">
            <v>0.39050000000000001</v>
          </cell>
          <cell r="I4">
            <v>0.39050000000000001</v>
          </cell>
          <cell r="L4" t="str">
            <v>ALIMENTAÇÃO</v>
          </cell>
          <cell r="M4">
            <v>5161100</v>
          </cell>
          <cell r="N4">
            <v>700</v>
          </cell>
          <cell r="O4">
            <v>41.83</v>
          </cell>
          <cell r="Q4">
            <v>8760</v>
          </cell>
          <cell r="R4">
            <v>7373</v>
          </cell>
          <cell r="S4">
            <v>0.84166666666666667</v>
          </cell>
        </row>
        <row r="5">
          <cell r="B5" t="str">
            <v>c</v>
          </cell>
          <cell r="C5">
            <v>0.63</v>
          </cell>
          <cell r="D5">
            <v>0.65800000000000003</v>
          </cell>
          <cell r="F5">
            <v>0.56985806165446884</v>
          </cell>
          <cell r="G5">
            <v>0.64</v>
          </cell>
          <cell r="H5">
            <v>0.64</v>
          </cell>
          <cell r="I5">
            <v>0.64</v>
          </cell>
          <cell r="L5" t="str">
            <v>CONCENTRADO</v>
          </cell>
          <cell r="M5">
            <v>2458069.1051407121</v>
          </cell>
          <cell r="N5">
            <v>333.38791606411394</v>
          </cell>
          <cell r="O5">
            <v>63.039923387286379</v>
          </cell>
          <cell r="Q5">
            <v>8760</v>
          </cell>
          <cell r="R5">
            <v>7373</v>
          </cell>
          <cell r="S5">
            <v>0.84166666666666667</v>
          </cell>
        </row>
        <row r="6">
          <cell r="B6" t="str">
            <v>e</v>
          </cell>
          <cell r="C6">
            <v>0.15</v>
          </cell>
          <cell r="D6">
            <v>0.19650000000000001</v>
          </cell>
          <cell r="F6">
            <v>0.16958700000000002</v>
          </cell>
          <cell r="G6">
            <v>0.15001842705909799</v>
          </cell>
          <cell r="H6">
            <v>0.15001842705909799</v>
          </cell>
          <cell r="I6">
            <v>0.15001842705909799</v>
          </cell>
          <cell r="L6" t="str">
            <v>CONCENTRADO ITM1</v>
          </cell>
          <cell r="M6">
            <v>1141930.8948592879</v>
          </cell>
          <cell r="N6">
            <v>154.88008881856609</v>
          </cell>
          <cell r="O6">
            <v>63.04</v>
          </cell>
          <cell r="Q6">
            <v>8760</v>
          </cell>
          <cell r="R6">
            <v>7373</v>
          </cell>
          <cell r="S6">
            <v>0.84166666666666667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Índice 2"/>
      <sheetName val="LDD"/>
      <sheetName val="Dados"/>
    </sheetNames>
    <sheetDataSet>
      <sheetData sheetId="0"/>
      <sheetData sheetId="1" refreshError="1"/>
      <sheetData sheetId="2"/>
      <sheetData sheetId="3">
        <row r="1">
          <cell r="A1" t="str">
            <v>A4</v>
          </cell>
        </row>
        <row r="2">
          <cell r="A2" t="str">
            <v>A3</v>
          </cell>
        </row>
        <row r="3">
          <cell r="A3" t="str">
            <v>A2</v>
          </cell>
        </row>
        <row r="4">
          <cell r="A4" t="str">
            <v>A1</v>
          </cell>
        </row>
        <row r="5">
          <cell r="A5" t="str">
            <v>A0</v>
          </cell>
        </row>
        <row r="6">
          <cell r="A6" t="str">
            <v>10A4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Vallourec"/>
      <sheetName val="valvula_guilhotina_dados"/>
      <sheetName val="valvula_guilhotina"/>
    </sheetNames>
    <sheetDataSet>
      <sheetData sheetId="0" refreshError="1"/>
      <sheetData sheetId="1" refreshError="1"/>
      <sheetData sheetId="2">
        <row r="13">
          <cell r="AN13" t="str">
            <v>[Características Construtivas]
Válvula solenóide
[sim/não]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dos_geral"/>
      <sheetName val="dados_gerais_layout_vertical"/>
      <sheetName val="dados_gerais_layout_horizontal"/>
      <sheetName val="fluido_ar_ambiente"/>
      <sheetName val="fluido_agua_industrial"/>
      <sheetName val="fluido_agua_potavel"/>
      <sheetName val="fluido_efluente_oleoso"/>
      <sheetName val="fluido_efluente_sanitario"/>
      <sheetName val="fluido_polpa"/>
      <sheetName val="fluido_hidrocarbonetos"/>
      <sheetName val="fluido_graxa"/>
      <sheetName val="fluido_arla32"/>
      <sheetName val="fluido_desengraxante"/>
      <sheetName val="fluido_lge"/>
      <sheetName val="ar_condicionado_condensadora"/>
      <sheetName val="ar_condicionado_evaporadora"/>
      <sheetName val="biodigestor"/>
      <sheetName val="bomba_oleo"/>
      <sheetName val="tanque_arla32"/>
      <sheetName val="bomba_vacuo"/>
      <sheetName val="bomba_parafuso"/>
      <sheetName val="bomba_centrifuga_agua"/>
      <sheetName val="bomba_centrifuga_balsa"/>
      <sheetName val="bomba_centrifuga_polpa"/>
      <sheetName val="caixa_dagua"/>
      <sheetName val="chuveiro_lava_olhos"/>
      <sheetName val="canhao_monitor"/>
      <sheetName val="compressor_parafuso"/>
      <sheetName val="compressor_portatil"/>
      <sheetName val="eta"/>
      <sheetName val="eta_painel"/>
      <sheetName val="eta_equipamentos"/>
      <sheetName val="ete"/>
      <sheetName val="filtro_ar_comprimido"/>
      <sheetName val="filtro_auto_limpante_separador"/>
      <sheetName val="filtro_areia"/>
      <sheetName val="gerador_n2"/>
      <sheetName val="lavadora_de_alta_pressao"/>
      <sheetName val="motor_diesel"/>
      <sheetName val="motor_eletrico"/>
      <sheetName val="placa_de_orifico"/>
      <sheetName val="secador_de_ar"/>
      <sheetName val="separador_agua_e_oleo"/>
      <sheetName val="spci_painel_eletrico"/>
      <sheetName val="spci_skid"/>
      <sheetName val="tanque_tipo_taca"/>
      <sheetName val="torre_resfriamento"/>
      <sheetName val="unidade_hidraulica"/>
      <sheetName val="unidade_hidraulica_acumulador"/>
      <sheetName val="unidade_hidraulica_painel"/>
      <sheetName val="unidade_hidraulica_anexo"/>
      <sheetName val="valvula_de_alivio"/>
      <sheetName val="valvula_auto_operada"/>
      <sheetName val="valvula_boia"/>
      <sheetName val="valvula_esfera"/>
      <sheetName val="valvula_guilhotina"/>
      <sheetName val="valvula_ventosa"/>
      <sheetName val="vaso_de_pressao"/>
      <sheetName val="ventilador"/>
      <sheetName val="gabinete_de_ventilacao"/>
      <sheetName val="VGA"/>
      <sheetName val="VDI"/>
      <sheetName val="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>
        <row r="3">
          <cell r="AM3" t="str">
            <v>[Características Construtivas]
Função de Monitoramento de Torque e Informação de Abertura Parcial
[sim/não]</v>
          </cell>
        </row>
      </sheetData>
      <sheetData sheetId="56"/>
      <sheetData sheetId="57"/>
      <sheetData sheetId="58"/>
      <sheetData sheetId="59"/>
      <sheetData sheetId="60"/>
      <sheetData sheetId="61"/>
      <sheetData sheetId="62">
        <row r="2">
          <cell r="A2" t="str">
            <v>Acessórios Válvula Guilhotina</v>
          </cell>
        </row>
        <row r="3">
          <cell r="A3" t="str">
            <v>[Características Construtivas]
Chave de temperatura
[sim/não]</v>
          </cell>
        </row>
        <row r="4">
          <cell r="A4" t="str">
            <v>[Características Construtivas]
Chaves fim de curso (aberta/fechada)
[sim/não]</v>
          </cell>
        </row>
        <row r="5">
          <cell r="A5" t="str">
            <v>[Características Construtivas]
Chaves para limite de torque
[sim/não]</v>
          </cell>
        </row>
        <row r="6">
          <cell r="A6" t="str">
            <v>[Características Construtivas]
Dispositivo para bloqueio
[sim/não]</v>
          </cell>
        </row>
        <row r="7">
          <cell r="A7" t="str">
            <v>[Características Construtivas]
Filtro regulador com manômetro
[sim/não]</v>
          </cell>
        </row>
        <row r="8">
          <cell r="A8" t="str">
            <v>[Características Construtivas]
Flanges de espera (contra flange)
[sim/não]</v>
          </cell>
        </row>
        <row r="9">
          <cell r="A9" t="str">
            <v>[Características Construtivas]
Fole de proteção da haste
[sim/não]</v>
          </cell>
        </row>
        <row r="10">
          <cell r="A10" t="str">
            <v>[Características Construtivas]
Função de Monitoramento de Torque e Informação de Abertura Parcial
[sim/não]</v>
          </cell>
        </row>
        <row r="11">
          <cell r="A11" t="str">
            <v>[Características Construtivas]
Indicador aberto / fechado
[sim/não]</v>
          </cell>
        </row>
        <row r="12">
          <cell r="A12" t="str">
            <v>[Características Construtivas]
Proteção contra inversão ou falta de fase
[sim/não]</v>
          </cell>
        </row>
        <row r="13">
          <cell r="A13" t="str">
            <v>[Características Construtivas]
Sistema de verificação de abertura
[sim/não]</v>
          </cell>
        </row>
        <row r="14">
          <cell r="A14" t="str">
            <v>[Características Construtivas]
Válvula solenóide
[sim/não]</v>
          </cell>
        </row>
        <row r="15">
          <cell r="A15" t="str">
            <v>[Características Construtivas]
Dispositivo de Coleta
[sim/não]</v>
          </cell>
        </row>
      </sheetData>
    </sheetDataSet>
  </externalBook>
</externalLink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203EB-7642-4543-8624-1B4B4360CC4B}" name="CabecalhoVerticalAngloAmerican" displayName="CabecalhoVerticalAngloAmerican" ref="N1:U14" totalsRowShown="0" headerRowDxfId="619" dataDxfId="617" headerRowBorderDxfId="618" tableBorderDxfId="616" totalsRowBorderDxfId="615">
  <autoFilter ref="N1:U14" xr:uid="{AECDCF26-2AEA-4D7D-8C0C-A515CFE883F3}"/>
  <tableColumns count="8">
    <tableColumn id="1" xr3:uid="{8827D3BB-9D41-4787-BAB5-5217734FB5BE}" name="Range" dataDxfId="614"/>
    <tableColumn id="2" xr3:uid="{E065BA8E-CD70-4AEB-87DF-B8C997B16D93}" name="Texto" dataDxfId="613"/>
    <tableColumn id="3" xr3:uid="{ECBEC720-4ED9-4612-BA80-97F3D95DB156}" name="Estilo de Texto" dataDxfId="612"/>
    <tableColumn id="8" xr3:uid="{7614897A-7C40-4797-AB86-76CFCAF413AC}" name="FontColor" dataDxfId="611" dataCellStyle="Normal 3"/>
    <tableColumn id="4" xr3:uid="{DE6488F3-3205-4367-A695-9F82E99F49FF}" name="Borda Top" dataDxfId="610"/>
    <tableColumn id="5" xr3:uid="{D58D6B17-F93B-466E-AF6F-32EA61A3C9CA}" name="Borda Right" dataDxfId="609"/>
    <tableColumn id="6" xr3:uid="{E8A35B6E-7AAE-4D27-B485-0D5E2E17B747}" name="Borda Bottom" dataDxfId="608"/>
    <tableColumn id="7" xr3:uid="{8E6825E2-29A7-41C6-B018-60406AD1C3C8}" name="Borda Left" dataDxfId="6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95FD18-5236-47C6-B029-FB9E860EEAC9}" name="PageSetupVerticalAngloAmerican" displayName="PageSetupVerticalAngloAmerican" ref="W1:AO2" totalsRowShown="0" headerRowDxfId="606" dataDxfId="605" headerRowCellStyle="Normal 3" dataCellStyle="Normal 3">
  <autoFilter ref="W1:AO2" xr:uid="{D7DB848E-61B6-489D-A764-B34AA12FA944}"/>
  <tableColumns count="19">
    <tableColumn id="1" xr3:uid="{011440F4-961D-49DE-A016-B2237FC25F34}" name="PrintTitleRows" dataDxfId="604" dataCellStyle="Normal 3"/>
    <tableColumn id="2" xr3:uid="{C2BD7C7D-F6BE-47AB-ABF8-3E62F32BE4E8}" name="TopMargin" dataDxfId="603" dataCellStyle="Normal 3"/>
    <tableColumn id="3" xr3:uid="{017FB888-1F57-4132-9B8E-3336EF1F6EAF}" name="BottomMargin" dataDxfId="602" dataCellStyle="Normal 3"/>
    <tableColumn id="4" xr3:uid="{F9921C21-162D-4934-AECA-9E303A95CC94}" name="LeftMargin" dataDxfId="601" dataCellStyle="Normal 3"/>
    <tableColumn id="5" xr3:uid="{8C3BC71F-1E1F-4E48-A573-9C7A28A48D4E}" name="RightMargin" dataDxfId="600" dataCellStyle="Normal 3"/>
    <tableColumn id="6" xr3:uid="{0FE703E3-821C-4846-8148-16225A2E57B9}" name="HeaderMargin" dataDxfId="599" dataCellStyle="Normal 3"/>
    <tableColumn id="7" xr3:uid="{606C1C44-1ACD-4463-A88A-4DA8BD35E04D}" name="FooterMargin" dataDxfId="598" dataCellStyle="Normal 3"/>
    <tableColumn id="8" xr3:uid="{4360E889-EDB2-4827-85DA-43FF81F98009}" name="RightHeader" dataDxfId="597" dataCellStyle="Normal 3"/>
    <tableColumn id="9" xr3:uid="{77DD5B3F-8CF4-4033-8159-02B25312C1F1}" name="LeftFooter" dataDxfId="596" dataCellStyle="Normal 3"/>
    <tableColumn id="10" xr3:uid="{B3B2ABF1-0364-4641-A609-DC2CD3FEF970}" name="CenterFooter" dataDxfId="595" dataCellStyle="Normal 3"/>
    <tableColumn id="11" xr3:uid="{F888E6B7-28A7-4E59-BD71-1EDB64498EE9}" name="Orientation" dataDxfId="594" dataCellStyle="Normal 3"/>
    <tableColumn id="12" xr3:uid="{EC0CD9CD-3505-4835-B02D-54C7EF04AF80}" name="Order" dataDxfId="593" dataCellStyle="Normal 3"/>
    <tableColumn id="13" xr3:uid="{212C2A99-2B58-4655-91C8-1348E3339AA6}" name="LayoutDirection" dataDxfId="592" dataCellStyle="Normal 3"/>
    <tableColumn id="14" xr3:uid="{203F6FA2-D64F-4C37-8067-0A8701604FB5}" name="ClienteLogoExtensao" dataDxfId="591" dataCellStyle="Normal 3"/>
    <tableColumn id="15" xr3:uid="{1E5C4D83-A3B8-45FE-95BF-03B87B7DEE17}" name="ClienteLogoPosicao" dataDxfId="590" dataCellStyle="Normal 3"/>
    <tableColumn id="16" xr3:uid="{FF2BB19C-60B5-4846-A2C6-661564DCEECB}" name="NossoLogoPosicao" dataDxfId="589" dataCellStyle="Normal 3"/>
    <tableColumn id="17" xr3:uid="{29D60C02-F776-487B-96E7-5C2284A88F88}" name="InsercaoLinhas" dataDxfId="588" dataCellStyle="Normal 3"/>
    <tableColumn id="18" xr3:uid="{4BB417B6-7774-4EAE-869C-2AB1E0D9FF0A}" name="LastColomn" dataDxfId="587" dataCellStyle="Normal 3"/>
    <tableColumn id="19" xr3:uid="{D8B7B1AD-43D0-4C34-B811-0D3C5DAC34A6}" name="FontFace" dataDxfId="586" dataCellStyle="Normal 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3E8C6D-EC42-4092-9B92-655FCAC42915}" name="Dados" displayName="Dados" ref="A1:L2" totalsRowShown="0" headerRowDxfId="585" dataDxfId="584" headerRowCellStyle="Normal 3 5" dataCellStyle="Normal 3 5">
  <autoFilter ref="A1:L2" xr:uid="{40062DB3-DECD-4C49-AE3B-443BE1F0787D}"/>
  <tableColumns count="12">
    <tableColumn id="1" xr3:uid="{B2A9CECB-6E79-48A0-98EA-4D8EB3D44956}" name="Título 1" dataDxfId="583" dataCellStyle="Normal 3 5"/>
    <tableColumn id="2" xr3:uid="{BC78E7A2-E17E-4F56-85BD-717CF93BC6F4}" name="Título 2" dataDxfId="582" dataCellStyle="Normal 3 5"/>
    <tableColumn id="3" xr3:uid="{8A3CD722-D3D7-4793-96A4-16651060612F}" name="Título 3" dataDxfId="581" dataCellStyle="Normal 3 5"/>
    <tableColumn id="4" xr3:uid="{14CE21CD-3AC0-46EB-BD2A-20D52FC925AE}" name="Título 4" dataDxfId="580" dataCellStyle="Normal 3 5"/>
    <tableColumn id="5" xr3:uid="{EF727DAC-F2CF-4773-AC53-D8E6C5F97A9D}" name="Título 5" dataDxfId="579" dataCellStyle="Normal 3 5"/>
    <tableColumn id="6" xr3:uid="{71BE9EC2-0D44-4877-8DD3-D37EFAB271EB}" name="NumeroNosso" dataDxfId="578" dataCellStyle="Normal 3 5"/>
    <tableColumn id="7" xr3:uid="{45D5DDAA-8259-4A2E-A6C3-C93BF252F4AF}" name="NumeroCliente" dataDxfId="577" dataCellStyle="Normal 3 5"/>
    <tableColumn id="8" xr3:uid="{8CFA09B1-AE12-4A6F-9A89-4CC6697AA159}" name="Revisao" dataDxfId="576" dataCellStyle="Normal 3 5"/>
    <tableColumn id="9" xr3:uid="{FD91E513-0CB0-491D-847B-8C7DC9493254}" name="Nome do Projeto" dataDxfId="575" dataCellStyle="Normal 3 5"/>
    <tableColumn id="10" xr3:uid="{669E6CA6-CDDC-47F7-8B3D-26A275630C6A}" name="Fase do Projeto" dataDxfId="574" dataCellStyle="Normal 3 5"/>
    <tableColumn id="11" xr3:uid="{5001342A-D5D8-4BDD-96BC-83CB6B86D1EA}" name="Numero do Projeto" dataDxfId="573" dataCellStyle="Normal 3 5"/>
    <tableColumn id="12" xr3:uid="{133D691A-64E5-49C5-B045-D882D2BECAEE}" name="Cliente" dataDxfId="572" dataCellStyle="Normal 3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2F40E1-CD88-428A-80F8-7C704CC75DDB}" name="CabecalhoHorizontalAngloAmerican" displayName="CabecalhoHorizontalAngloAmerican" ref="N16:U29" totalsRowShown="0" headerRowDxfId="571" dataDxfId="569" headerRowBorderDxfId="570" tableBorderDxfId="568" totalsRowBorderDxfId="567">
  <autoFilter ref="N16:U29" xr:uid="{C66D41D3-4607-4AF4-AC52-20D68E358A05}"/>
  <tableColumns count="8">
    <tableColumn id="1" xr3:uid="{25051B2B-E3F1-42EC-9A1C-9A7B87E451A2}" name="Range" dataDxfId="566"/>
    <tableColumn id="2" xr3:uid="{0496A73B-AD01-4BDF-8B29-EE089F20E4F3}" name="Texto" dataDxfId="565"/>
    <tableColumn id="3" xr3:uid="{88D86A95-EA26-48F8-86F6-AC279891BFD5}" name="Estilo de Texto" dataDxfId="564"/>
    <tableColumn id="8" xr3:uid="{EA19DC11-26E4-45BC-950D-6E6AD0E8B18A}" name="FontColor" dataDxfId="563" dataCellStyle="Normal 3"/>
    <tableColumn id="4" xr3:uid="{DC511EBA-8324-447C-9E0F-4E2BB44AFEF3}" name="Borda Top" dataDxfId="562"/>
    <tableColumn id="5" xr3:uid="{B6872617-FA84-44D8-8CD3-579D203A2CD1}" name="Borda Right" dataDxfId="561"/>
    <tableColumn id="6" xr3:uid="{A94C1FEC-C75F-41D6-A480-98BB45F89FE8}" name="Borda Bottom" dataDxfId="560"/>
    <tableColumn id="7" xr3:uid="{911A9DF5-1DEC-422C-A447-4931E08EABEC}" name="Borda Left" dataDxfId="55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FF2521-142C-48C6-9C54-96584756EEFD}" name="PageSetupHorizontalAngloAmerican" displayName="PageSetupHorizontalAngloAmerican" ref="W4:AO5" totalsRowShown="0" headerRowDxfId="558" dataDxfId="557" headerRowCellStyle="Normal 3" dataCellStyle="Normal 3">
  <autoFilter ref="W4:AO5" xr:uid="{060DE01C-9C02-4C04-A83F-EB386FA755F8}"/>
  <tableColumns count="19">
    <tableColumn id="1" xr3:uid="{D1125780-2EE7-4A7C-892C-FE7CCB9B2573}" name="PrintTitleRows" dataDxfId="556" dataCellStyle="Normal 3"/>
    <tableColumn id="2" xr3:uid="{B2EF53FB-302E-4B71-86C3-20E3FE674DA7}" name="TopMargin" dataDxfId="555" dataCellStyle="Normal 3"/>
    <tableColumn id="3" xr3:uid="{9949AC74-F20E-4BEA-8DCD-9111BEFC3F78}" name="BottomMargin" dataDxfId="554" dataCellStyle="Normal 3"/>
    <tableColumn id="4" xr3:uid="{AAC48F76-9806-485B-964D-EFC94763A22E}" name="LeftMargin" dataDxfId="553" dataCellStyle="Normal 3"/>
    <tableColumn id="5" xr3:uid="{BD9559C4-0073-4F4D-BDCA-CB7EB15EBE98}" name="RightMargin" dataDxfId="552" dataCellStyle="Normal 3"/>
    <tableColumn id="6" xr3:uid="{6A4635AA-DB43-4664-A18A-432B1693A483}" name="HeaderMargin" dataDxfId="551" dataCellStyle="Normal 3"/>
    <tableColumn id="7" xr3:uid="{F3065EA4-D0BE-4ACA-A664-8BC355739B49}" name="FooterMargin" dataDxfId="550" dataCellStyle="Normal 3"/>
    <tableColumn id="8" xr3:uid="{166824E7-5144-460A-8AAE-7E9428CCAC6B}" name="RightHeader" dataDxfId="549" dataCellStyle="Normal 3"/>
    <tableColumn id="9" xr3:uid="{EA910757-7D4B-4EB6-8FCC-9372696B1061}" name="LeftFooter" dataDxfId="548" dataCellStyle="Normal 3"/>
    <tableColumn id="10" xr3:uid="{9747D08E-44C7-4D44-A890-B05A593A98AA}" name="CenterFooter" dataDxfId="547" dataCellStyle="Normal 3"/>
    <tableColumn id="11" xr3:uid="{2A3F5204-9B83-4332-8484-BB548A305206}" name="Orientation" dataDxfId="546" dataCellStyle="Normal 3"/>
    <tableColumn id="12" xr3:uid="{20FE4FBE-1908-483D-B545-921A6528E3A3}" name="Order" dataDxfId="545" dataCellStyle="Normal 3"/>
    <tableColumn id="13" xr3:uid="{F4CF7215-E971-4728-B5E1-25FCBFFB2CD7}" name="LayoutDirection" dataDxfId="544" dataCellStyle="Normal 3"/>
    <tableColumn id="14" xr3:uid="{9F438D7F-BB13-4CBB-80D2-0A509C120039}" name="ClienteLogoExtensao" dataDxfId="543" dataCellStyle="Normal 3"/>
    <tableColumn id="15" xr3:uid="{A1970129-8205-4974-B239-0A6F9C6E6A77}" name="ClienteLogoPosicao" dataDxfId="542" dataCellStyle="Normal 3"/>
    <tableColumn id="16" xr3:uid="{EB458970-7850-4709-A1B7-412DDCCA4CE3}" name="NossoLogoPosicao" dataDxfId="541" dataCellStyle="Normal 3"/>
    <tableColumn id="17" xr3:uid="{37A428EF-6712-40DA-AFC2-DCDE44C31507}" name="InsercaoLinhas" dataDxfId="540" dataCellStyle="Normal 3"/>
    <tableColumn id="18" xr3:uid="{EB1818AC-E8CE-4C08-A889-E5461E33752E}" name="LastColomn" dataDxfId="539" dataCellStyle="Normal 3"/>
    <tableColumn id="19" xr3:uid="{B9F1737D-0364-464C-8683-06FD4F5A1F82}" name="FontFace" dataDxfId="538" dataCellStyle="Normal 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493C18-51AD-42B1-8D3D-C36C2603A5FB}" name="CabecalhoVerticalCBMM" displayName="CabecalhoVerticalCBMM" ref="N31:U62" totalsRowShown="0" headerRowDxfId="537" dataDxfId="535" headerRowBorderDxfId="536" tableBorderDxfId="534">
  <autoFilter ref="N31:U62" xr:uid="{EE821DF4-5AAA-4E8A-AB16-84C5F20CBCCC}"/>
  <sortState xmlns:xlrd2="http://schemas.microsoft.com/office/spreadsheetml/2017/richdata2" ref="N32:U61">
    <sortCondition sortBy="cellColor" ref="O1:O31" dxfId="533"/>
  </sortState>
  <tableColumns count="8">
    <tableColumn id="1" xr3:uid="{B5E1C68F-7B72-4804-BFA0-5ACC7CDC0AD4}" name="Range" dataDxfId="532"/>
    <tableColumn id="2" xr3:uid="{EBCB7683-AF38-43FF-9E8B-22C9ED7E66CD}" name="Texto" dataDxfId="531"/>
    <tableColumn id="3" xr3:uid="{1594F9D2-C81F-4EB7-BAE9-4688F45700E0}" name="Estilo de Texto" dataDxfId="530"/>
    <tableColumn id="8" xr3:uid="{CB06B117-520A-490C-80E2-FE6DD7A8A815}" name="FontColor" dataDxfId="529" dataCellStyle="Normal 3"/>
    <tableColumn id="4" xr3:uid="{796E9124-7E45-43D2-8BFC-C060510B6369}" name="Borda Top" dataDxfId="528"/>
    <tableColumn id="5" xr3:uid="{B5BF8B6D-9C13-451A-B76A-C4692DDA8078}" name="Borda Right" dataDxfId="527"/>
    <tableColumn id="6" xr3:uid="{5D3BD3F6-A837-4419-8ECC-7E0DB4E693BA}" name="Borda Bottom" dataDxfId="526"/>
    <tableColumn id="7" xr3:uid="{033A2E83-581D-4C5E-AA26-A55C5797CAD2}" name="Borda Left" dataDxfId="5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860E19-7829-4BA1-A748-F780ED1B3899}" name="PageSetupVerticalCBMM" displayName="PageSetupVerticalCBMM" ref="W7:AO8" totalsRowShown="0" headerRowDxfId="524" dataDxfId="523" headerRowCellStyle="Normal 3" dataCellStyle="Normal 3">
  <autoFilter ref="W7:AO8" xr:uid="{3458B073-D636-478E-93CA-ABE612B8388B}"/>
  <tableColumns count="19">
    <tableColumn id="1" xr3:uid="{57594F5A-59BF-453D-811F-321A3688C7A8}" name="PrintTitleRows" dataDxfId="522" dataCellStyle="Normal 3"/>
    <tableColumn id="2" xr3:uid="{2C7D3755-413E-4ECA-8808-A80B36526D40}" name="TopMargin" dataDxfId="521" dataCellStyle="Normal 3"/>
    <tableColumn id="3" xr3:uid="{BB08DBD6-0806-4FE0-AD46-FFC472A4F484}" name="BottomMargin" dataDxfId="520" dataCellStyle="Normal 3"/>
    <tableColumn id="4" xr3:uid="{F563D7A0-E0E3-47D3-B196-F56CF5AFD12B}" name="LeftMargin" dataDxfId="519" dataCellStyle="Normal 3"/>
    <tableColumn id="5" xr3:uid="{A7AF5C6D-AFEB-4328-B64A-E40D345CE9C3}" name="RightMargin" dataDxfId="518" dataCellStyle="Normal 3"/>
    <tableColumn id="6" xr3:uid="{062D9492-8AFD-42E4-8552-E24ED99271DA}" name="HeaderMargin" dataDxfId="517" dataCellStyle="Normal 3"/>
    <tableColumn id="7" xr3:uid="{4F25F5F2-79B1-4DBC-85F6-7A62E1423F32}" name="FooterMargin" dataDxfId="516" dataCellStyle="Normal 3"/>
    <tableColumn id="8" xr3:uid="{0B977EB5-2AD5-4247-908D-25D0FDB5D8F8}" name="RightHeader" dataDxfId="515" dataCellStyle="Normal 3"/>
    <tableColumn id="9" xr3:uid="{3B2164AB-6932-40BB-9CB1-CD4CA1B5C93B}" name="LeftFooter" dataDxfId="514" dataCellStyle="Normal 3"/>
    <tableColumn id="10" xr3:uid="{48224448-7682-41A4-AEDD-6A683F7F8756}" name="CenterFooter" dataDxfId="513" dataCellStyle="Normal 3"/>
    <tableColumn id="11" xr3:uid="{B680430E-9F73-494E-BF9D-0723B149DAA4}" name="Orientation" dataDxfId="512" dataCellStyle="Normal 3"/>
    <tableColumn id="12" xr3:uid="{809F1EE0-2CE4-41A0-86E0-1E2B159A170D}" name="Order" dataDxfId="511" dataCellStyle="Normal 3"/>
    <tableColumn id="17" xr3:uid="{425990B1-9120-4B73-810F-678455DCAD4A}" name="LayoutDirection" dataDxfId="510" dataCellStyle="Normal 3"/>
    <tableColumn id="13" xr3:uid="{E125A7CD-523A-4C92-A84D-3E1396F87CB3}" name="ClienteLogoExtensao" dataDxfId="509" dataCellStyle="Normal 3"/>
    <tableColumn id="14" xr3:uid="{EC45A4B1-D624-4D0A-B727-18AF4E8BD468}" name="ClienteLogoPosicao" dataDxfId="508" dataCellStyle="Normal 3"/>
    <tableColumn id="15" xr3:uid="{81FDB164-2F9A-4BD3-B91C-0C774BAB1161}" name="NossoLogoPosicao" dataDxfId="507" dataCellStyle="Normal 3"/>
    <tableColumn id="16" xr3:uid="{F513F971-A6ED-41F7-9E79-AF8B3506BDC8}" name="InsercaoLinhas" dataDxfId="506" dataCellStyle="Normal 3"/>
    <tableColumn id="18" xr3:uid="{12066F8B-4E97-41E7-B88D-D266D9A57036}" name="LastColomn" dataDxfId="505" dataCellStyle="Normal 3"/>
    <tableColumn id="19" xr3:uid="{ABDF08C6-5915-457E-A19D-3AE33A1C2A9D}" name="FontFace" dataDxfId="504" dataCellStyle="Normal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49FA35-7D66-4B87-88D5-7655533AA2A5}" name="CabecalhoVerticalSamarco" displayName="CabecalhoVerticalSamarco" ref="N97:U108" totalsRowShown="0" headerRowDxfId="503" dataDxfId="501" headerRowBorderDxfId="502" tableBorderDxfId="500" totalsRowBorderDxfId="499" dataCellStyle="Normal 3">
  <autoFilter ref="N97:U108" xr:uid="{1AFE20E6-3439-4D98-A10D-2100820424AA}"/>
  <tableColumns count="8">
    <tableColumn id="1" xr3:uid="{2C54B96B-0DA2-4AE7-8FE8-55517611363D}" name="Range" dataDxfId="498" dataCellStyle="Normal 3"/>
    <tableColumn id="2" xr3:uid="{4C7C39BD-94A0-4388-9E48-3CE0E3E152B1}" name="Texto" dataDxfId="497" dataCellStyle="Normal 3"/>
    <tableColumn id="3" xr3:uid="{94E68098-0E96-4EB0-B1BF-F3ED44011B5B}" name="Estilo de Texto" dataDxfId="496" dataCellStyle="Normal 3"/>
    <tableColumn id="8" xr3:uid="{74220C17-724C-4FB3-8DE6-4BC0F6266A92}" name="FontColor" dataDxfId="495" dataCellStyle="Normal 3"/>
    <tableColumn id="4" xr3:uid="{0B7B942A-8F16-4901-B0DB-BB3DF1179B6C}" name="Borda Top" dataDxfId="494" dataCellStyle="Normal 3"/>
    <tableColumn id="5" xr3:uid="{F3ED9E8E-1CBE-46A9-A8FF-DD45C6835522}" name="Borda Right" dataDxfId="493" dataCellStyle="Normal 3"/>
    <tableColumn id="6" xr3:uid="{6F84A076-1630-46C3-B285-6649CE7F542F}" name="Borda Bottom" dataDxfId="492" dataCellStyle="Normal 3"/>
    <tableColumn id="7" xr3:uid="{1431EA63-91D5-4C88-8EDF-E26914959C1F}" name="Borda Left" dataDxfId="491" dataCellStyle="Normal 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06A0FE-A52F-455A-952C-CD2D772FEBCD}" name="PageSetupVerticalSamarco" displayName="PageSetupVerticalSamarco" ref="W16:AO17" totalsRowShown="0" headerRowDxfId="490" dataDxfId="489" headerRowCellStyle="Normal 3" dataCellStyle="Normal 3">
  <autoFilter ref="W16:AO17" xr:uid="{01C4CACC-AD59-473C-BD6A-95BA00B93A98}"/>
  <tableColumns count="19">
    <tableColumn id="1" xr3:uid="{C101915C-00BF-46FE-A589-63EF9F372B1A}" name="PrintTitleRows" dataDxfId="488" dataCellStyle="Normal 3"/>
    <tableColumn id="2" xr3:uid="{960ACE58-FF1D-4E71-A827-EFC0E7DB1001}" name="TopMargin" dataDxfId="487" dataCellStyle="Normal 3"/>
    <tableColumn id="3" xr3:uid="{BEB0DFA7-888E-4CE4-B6E0-A6A0BE4ED498}" name="BottomMargin" dataDxfId="486" dataCellStyle="Normal 3"/>
    <tableColumn id="4" xr3:uid="{D076DACB-44D1-4C51-A970-5D1A112609D1}" name="LeftMargin" dataDxfId="485" dataCellStyle="Normal 3"/>
    <tableColumn id="5" xr3:uid="{62C07A45-75C2-4723-A679-81130300E6BE}" name="RightMargin" dataDxfId="484" dataCellStyle="Normal 3"/>
    <tableColumn id="6" xr3:uid="{8387327D-FB7E-45F9-ACE5-846F43E65B1D}" name="HeaderMargin" dataDxfId="483" dataCellStyle="Normal 3"/>
    <tableColumn id="7" xr3:uid="{6525F4B9-9EB1-47BD-96C2-EC6BBDDD0674}" name="FooterMargin" dataDxfId="482" dataCellStyle="Normal 3"/>
    <tableColumn id="8" xr3:uid="{E3DBA2CD-21A1-4DA4-AE30-72EAA45579AD}" name="RightHeader" dataDxfId="481" dataCellStyle="Normal 3"/>
    <tableColumn id="9" xr3:uid="{8FB799E5-37FF-4094-9E42-CA865B6ABEE7}" name="LeftFooter" dataDxfId="480" dataCellStyle="Normal 3"/>
    <tableColumn id="10" xr3:uid="{4D94800C-38FE-415E-B92C-75B0A2992E01}" name="CenterFooter" dataDxfId="479" dataCellStyle="Normal 3"/>
    <tableColumn id="11" xr3:uid="{6B32E35D-1EAD-47CF-BF97-E2E52DB3AE16}" name="Orientation" dataDxfId="478" dataCellStyle="Normal 3"/>
    <tableColumn id="12" xr3:uid="{F4F4CBD8-DCA9-42BF-A593-CE74C63CAFB2}" name="Order" dataDxfId="477" dataCellStyle="Normal 3"/>
    <tableColumn id="13" xr3:uid="{AA65C98A-3A26-4EFC-9F44-2267C7BFF378}" name="LayoutDirection" dataDxfId="476" dataCellStyle="Normal 3"/>
    <tableColumn id="14" xr3:uid="{D6ABA5C4-F485-452D-9489-2C03765FE5F5}" name="ClienteLogoExtensao" dataDxfId="475" dataCellStyle="Normal 3"/>
    <tableColumn id="15" xr3:uid="{F48E7DE8-5F49-45CE-A03B-AE83AD3F258E}" name="ClienteLogoPosicao" dataDxfId="474" dataCellStyle="Normal 3"/>
    <tableColumn id="16" xr3:uid="{AC91F784-80EF-4164-BED0-8E6D658210A7}" name="NossoLogoPosicao" dataDxfId="473" dataCellStyle="Normal 3"/>
    <tableColumn id="17" xr3:uid="{72B67C4D-BB22-45BC-B44E-45EBA09CEDD2}" name="InsercaoLinhas" dataDxfId="472" dataCellStyle="Normal 3"/>
    <tableColumn id="18" xr3:uid="{39883AFF-2FA2-46DE-876E-B1C99710629A}" name="LastColomn" dataDxfId="471" dataCellStyle="Normal 3"/>
    <tableColumn id="19" xr3:uid="{AF10F581-2FDD-4B3C-8438-29737E33841F}" name="FontFace" dataDxfId="470" dataCellStyle="Normal 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1F0B78-9C96-457A-B4E6-9A5EAB2EE67B}" name="CabecalhoVerticalVale" displayName="CabecalhoVerticalVale" ref="N122:U206" totalsRowShown="0" headerRowDxfId="469" dataDxfId="467" headerRowBorderDxfId="468" tableBorderDxfId="466">
  <autoFilter ref="N122:U206" xr:uid="{E5049CA0-D6C0-400C-90A4-515109C8B9A9}"/>
  <tableColumns count="8">
    <tableColumn id="1" xr3:uid="{124940A3-E236-446D-BB43-51FF19447B19}" name="Range" dataDxfId="465"/>
    <tableColumn id="2" xr3:uid="{E23A650F-630E-4CAD-963D-9CA9E7756129}" name="Texto" dataDxfId="464"/>
    <tableColumn id="3" xr3:uid="{9FB745EB-4D8F-404F-8AD3-3AB42EC1CBA5}" name="Estilo de Texto" dataDxfId="463"/>
    <tableColumn id="8" xr3:uid="{66A7DE5B-7CF0-4D8A-B03C-81377E94DE33}" name="FontColor" dataDxfId="462" dataCellStyle="Normal 3"/>
    <tableColumn id="4" xr3:uid="{B1289737-6B63-489C-981F-1DD21CE5F805}" name="Borda Top" dataDxfId="461"/>
    <tableColumn id="5" xr3:uid="{A239B3D2-95BF-4168-B556-3BC893D44E81}" name="Borda Right" dataDxfId="460"/>
    <tableColumn id="6" xr3:uid="{840C4E00-E07A-4590-A11B-D2CBA5A1D76A}" name="Borda Bottom" dataDxfId="459"/>
    <tableColumn id="7" xr3:uid="{8B1E30E4-1D77-4AEC-B4EC-86A1920844C9}" name="Borda Left" dataDxfId="458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9E7C52-1813-4212-9F7A-BF3CD1B0101C}" name="PageSetupVerticalVale" displayName="PageSetupVerticalVale" ref="W22:AO23" totalsRowShown="0" headerRowDxfId="457" dataDxfId="456" headerRowCellStyle="Normal 3" dataCellStyle="Normal 3">
  <autoFilter ref="W22:AO23" xr:uid="{C92C4C4C-CCED-468D-B8A0-8ACB3734D7ED}"/>
  <tableColumns count="19">
    <tableColumn id="1" xr3:uid="{95DC1C85-1B21-4859-AC96-E661FD7EBAB6}" name="PrintTitleRows" dataDxfId="455" dataCellStyle="Normal 3"/>
    <tableColumn id="2" xr3:uid="{87AFC385-EE06-44C7-8081-F43D4C7C3C0C}" name="TopMargin" dataDxfId="454" dataCellStyle="Normal 3"/>
    <tableColumn id="3" xr3:uid="{780A86D2-79E5-46E9-A871-0783901A7BF1}" name="BottomMargin" dataDxfId="453" dataCellStyle="Normal 3"/>
    <tableColumn id="4" xr3:uid="{DA1F30E1-8BDF-4D6F-86EB-5596364A5036}" name="LeftMargin" dataDxfId="452" dataCellStyle="Normal 3"/>
    <tableColumn id="5" xr3:uid="{3330A558-325F-4D52-A669-E1E5BAC9F62F}" name="RightMargin" dataDxfId="451" dataCellStyle="Normal 3"/>
    <tableColumn id="6" xr3:uid="{F65BF200-B46B-4BA1-A9C8-F4C04EAA945C}" name="HeaderMargin" dataDxfId="450" dataCellStyle="Normal 3"/>
    <tableColumn id="7" xr3:uid="{0F9100B7-57EE-46F1-B903-066DF49AC587}" name="FooterMargin" dataDxfId="449" dataCellStyle="Normal 3"/>
    <tableColumn id="8" xr3:uid="{8A7E8A90-EEB8-4431-95EF-C3A7DA4A5305}" name="RightHeader" dataDxfId="448" dataCellStyle="Normal 3"/>
    <tableColumn id="9" xr3:uid="{A8C12BD7-1A2E-43D4-AB99-7F4580423A8E}" name="LeftFooter" dataDxfId="447" dataCellStyle="Normal 3"/>
    <tableColumn id="10" xr3:uid="{5548E53D-4D86-4E19-89F9-817A3BE689E1}" name="CenterFooter" dataDxfId="446" dataCellStyle="Normal 3"/>
    <tableColumn id="11" xr3:uid="{931F4A69-51E5-410A-A72A-5EFF2ACBF958}" name="Orientation" dataDxfId="445" dataCellStyle="Normal 3"/>
    <tableColumn id="12" xr3:uid="{8ADF7C09-60F8-41BE-8BEC-3CAE7AE7AF01}" name="Order" dataDxfId="444" dataCellStyle="Normal 3"/>
    <tableColumn id="13" xr3:uid="{64880307-C2D7-4072-AF68-C6FC0941390E}" name="LayoutDirection" dataDxfId="443" dataCellStyle="Normal 3"/>
    <tableColumn id="14" xr3:uid="{5A6D8B05-A897-449E-9E2C-BED6F008D2DA}" name="ClienteLogoExtensao" dataDxfId="442" dataCellStyle="Normal 3"/>
    <tableColumn id="15" xr3:uid="{DFD28A5B-7A8C-4DBB-945B-F74DC92BA4E3}" name="ClienteLogoPosicao" dataDxfId="441" dataCellStyle="Normal 3"/>
    <tableColumn id="16" xr3:uid="{952D0F93-03ED-4120-9B2E-BFD19F765EC0}" name="NossoLogoPosicao" dataDxfId="440" dataCellStyle="Normal 3"/>
    <tableColumn id="17" xr3:uid="{74AA7FC7-70EA-4649-9118-558C04399766}" name="InsercaoLinhas" dataDxfId="439" dataCellStyle="Normal 3"/>
    <tableColumn id="18" xr3:uid="{0E66B818-9AB0-43B6-9833-9E1E941D57F1}" name="LastColomn" dataDxfId="438" dataCellStyle="Normal 3"/>
    <tableColumn id="19" xr3:uid="{89D1BAD4-CBD9-41DA-A378-947BFB46B61C}" name="FontFace" dataDxfId="437" dataCellStyle="Normal 3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D781A1-534D-4014-BF49-34670D6CA2B5}" name="CabecalhoHorizontalVale" displayName="CabecalhoHorizontalVale" ref="N208:U223" totalsRowShown="0" headerRowDxfId="436" dataDxfId="434" headerRowBorderDxfId="435" tableBorderDxfId="433">
  <autoFilter ref="N208:U223" xr:uid="{ED72C89E-BDD1-4480-8EDF-FDF95914AEB7}"/>
  <tableColumns count="8">
    <tableColumn id="1" xr3:uid="{650DA328-9DBD-4BBC-B91A-63CFF85B188C}" name="Range" dataDxfId="432"/>
    <tableColumn id="2" xr3:uid="{38CA2C82-52F7-45E1-9B60-A3879A705558}" name="Texto" dataDxfId="431"/>
    <tableColumn id="3" xr3:uid="{82D7B805-B902-4720-A757-E16BFFC82DCD}" name="Estilo de Texto" dataDxfId="430"/>
    <tableColumn id="8" xr3:uid="{11426A54-4DFC-4723-9B4E-F5AEAD72355B}" name="FontColor" dataDxfId="429" dataCellStyle="Normal 3"/>
    <tableColumn id="4" xr3:uid="{D37EB26C-1335-4A2B-8AB8-9F2CE9FA07D9}" name="Borda Top" dataDxfId="428"/>
    <tableColumn id="5" xr3:uid="{F13BACE7-F25A-4EA9-9916-8C0F01215763}" name="Borda Right" dataDxfId="427"/>
    <tableColumn id="6" xr3:uid="{50061D5B-A610-4ED1-B5F5-9C8C6A3AF88C}" name="Borda Bottom" dataDxfId="426"/>
    <tableColumn id="7" xr3:uid="{785BCB64-5714-4998-9016-5B03995B1008}" name="Borda Left" dataDxfId="425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154E17-AEEB-4775-A654-353F35009DD6}" name="PageSetupHorizontalVale" displayName="PageSetupHorizontalVale" ref="W25:AO26" totalsRowShown="0" headerRowDxfId="424" dataDxfId="423" headerRowCellStyle="Normal 3" dataCellStyle="Normal 3">
  <autoFilter ref="W25:AO26" xr:uid="{B6DD4B3F-4C99-4C8E-9851-E92723DC8665}"/>
  <tableColumns count="19">
    <tableColumn id="1" xr3:uid="{50027636-6BC0-46F2-9294-0368372DD517}" name="PrintTitleRows" dataDxfId="422" dataCellStyle="Normal 3"/>
    <tableColumn id="2" xr3:uid="{BA9B284F-306D-45EC-8708-FE1E9D91D62C}" name="TopMargin" dataDxfId="421" dataCellStyle="Normal 3"/>
    <tableColumn id="3" xr3:uid="{F36B1092-816A-43B9-9551-B9D0ACEA36F6}" name="BottomMargin" dataDxfId="420" dataCellStyle="Normal 3"/>
    <tableColumn id="4" xr3:uid="{5E089CB2-2157-4716-B4DA-118059693D65}" name="LeftMargin" dataDxfId="419" dataCellStyle="Normal 3"/>
    <tableColumn id="5" xr3:uid="{2BA42C52-13D4-4870-96B8-08B1B42188FF}" name="RightMargin" dataDxfId="418" dataCellStyle="Normal 3"/>
    <tableColumn id="6" xr3:uid="{D73F9B25-5EA6-4244-813B-D43D0375E911}" name="HeaderMargin" dataDxfId="417" dataCellStyle="Normal 3"/>
    <tableColumn id="7" xr3:uid="{22AAECC2-6EDA-46EC-8597-ACB59F0F4C59}" name="FooterMargin" dataDxfId="416" dataCellStyle="Normal 3"/>
    <tableColumn id="8" xr3:uid="{85B6817F-97E0-43B0-B1C4-5E9F89983EAC}" name="RightHeader" dataDxfId="415" dataCellStyle="Normal 3"/>
    <tableColumn id="9" xr3:uid="{DB9ABF6B-ADF9-4189-A2DA-8C615CC07464}" name="LeftFooter" dataDxfId="414" dataCellStyle="Normal 3"/>
    <tableColumn id="10" xr3:uid="{87F9E85B-13F7-4AED-BDA1-0E08352F4E78}" name="CenterFooter" dataDxfId="413" dataCellStyle="Normal 3"/>
    <tableColumn id="11" xr3:uid="{7670B0BC-3D3D-4068-83DD-3F2542F1CDD6}" name="Orientation" dataDxfId="412" dataCellStyle="Normal 3"/>
    <tableColumn id="12" xr3:uid="{8331EA10-966A-4998-9A6D-16ED5A8326BB}" name="Order" dataDxfId="411" dataCellStyle="Normal 3"/>
    <tableColumn id="13" xr3:uid="{59C71E57-A1F9-4F40-BD54-7CA69DB81491}" name="LayoutDirection" dataDxfId="410" dataCellStyle="Normal 3"/>
    <tableColumn id="14" xr3:uid="{FE29769A-DF86-4385-9EFD-A87273E008BC}" name="ClienteLogoExtensao" dataDxfId="409" dataCellStyle="Normal 3"/>
    <tableColumn id="15" xr3:uid="{98DDDE65-622E-4C4F-B8F6-41925A1FFB27}" name="ClienteLogoPosicao" dataDxfId="408" dataCellStyle="Normal 3"/>
    <tableColumn id="16" xr3:uid="{EFE46D0D-FCA2-4EE9-BD81-7FBCC5C942A2}" name="NossoLogoPosicao" dataDxfId="407" dataCellStyle="Normal 3"/>
    <tableColumn id="17" xr3:uid="{3DB91899-6C92-4160-9056-F28CF8B979D5}" name="InsercaoLinhas" dataDxfId="406" dataCellStyle="Normal 3"/>
    <tableColumn id="18" xr3:uid="{27DD5CF5-5A3E-497B-A57F-2EF8D5004BC6}" name="LastColomn" dataDxfId="405" dataCellStyle="Normal 3"/>
    <tableColumn id="19" xr3:uid="{E7DB54D4-F20D-4173-99DD-83B4F91442C6}" name="FontFace" dataDxfId="404" dataCellStyle="Normal 3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0C5EFC-B299-41A9-BC97-63F33B43A920}" name="PageSetupHorizontalSamarco" displayName="PageSetupHorizontalSamarco" ref="W19:AO20" totalsRowShown="0" headerRowDxfId="403" dataDxfId="402" headerRowCellStyle="Normal 3" dataCellStyle="Normal 3">
  <autoFilter ref="W19:AO20" xr:uid="{940C5EFC-B299-41A9-BC97-63F33B43A920}"/>
  <tableColumns count="19">
    <tableColumn id="1" xr3:uid="{CA01F09B-4DBE-4084-88BE-0A0E48386CA0}" name="PrintTitleRows" dataDxfId="401" dataCellStyle="Normal 3"/>
    <tableColumn id="2" xr3:uid="{ADF6E67F-6281-4949-BF4F-76945E2B59E5}" name="TopMargin" dataDxfId="400" dataCellStyle="Normal 3"/>
    <tableColumn id="3" xr3:uid="{B7FAC40C-0EA2-4B53-99D2-2DD3E66F5E25}" name="BottomMargin" dataDxfId="399" dataCellStyle="Normal 3"/>
    <tableColumn id="4" xr3:uid="{A16CD0D9-7A29-4744-A6A5-C24C298FDF41}" name="LeftMargin" dataDxfId="398" dataCellStyle="Normal 3"/>
    <tableColumn id="5" xr3:uid="{A295CE92-352E-469B-AA60-C52CA91A8F8A}" name="RightMargin" dataDxfId="397" dataCellStyle="Normal 3"/>
    <tableColumn id="6" xr3:uid="{CDB0F733-7447-4547-9870-D539587EFB2D}" name="HeaderMargin" dataDxfId="396" dataCellStyle="Normal 3"/>
    <tableColumn id="7" xr3:uid="{60E76E71-4A00-480A-99AB-F6561191466D}" name="FooterMargin" dataDxfId="395" dataCellStyle="Normal 3"/>
    <tableColumn id="8" xr3:uid="{0160968B-619D-4810-BD02-3D84F43C51F2}" name="RightHeader" dataDxfId="394" dataCellStyle="Normal 3"/>
    <tableColumn id="9" xr3:uid="{842FEE5B-2551-4180-90C9-82CFF5C2DC3C}" name="LeftFooter" dataDxfId="393" dataCellStyle="Normal 3"/>
    <tableColumn id="10" xr3:uid="{18075DEF-2053-4135-925A-1FA90007E1BD}" name="CenterFooter" dataDxfId="392" dataCellStyle="Normal 3"/>
    <tableColumn id="11" xr3:uid="{1D99D235-FDE4-4EC3-B675-98FD4F7DAE06}" name="Orientation" dataDxfId="391" dataCellStyle="Normal 3"/>
    <tableColumn id="12" xr3:uid="{89F35583-8879-494F-8142-86C91C991977}" name="Order" dataDxfId="390" dataCellStyle="Normal 3"/>
    <tableColumn id="13" xr3:uid="{8F805A14-9987-4554-B3EE-CE861AB02CDB}" name="LayoutDirection" dataDxfId="389" dataCellStyle="Normal 3"/>
    <tableColumn id="14" xr3:uid="{ADAB72DA-66A8-4036-A676-1B0D1A503566}" name="ClienteLogoExtensao" dataDxfId="388" dataCellStyle="Normal 3"/>
    <tableColumn id="15" xr3:uid="{AF43E41F-D214-4965-88B9-2156713DFF4F}" name="ClienteLogoPosicao" dataDxfId="387" dataCellStyle="Normal 3"/>
    <tableColumn id="16" xr3:uid="{6E31F0AE-90CC-4334-9442-39899DCC149C}" name="NossoLogoPosicao" dataDxfId="386" dataCellStyle="Normal 3"/>
    <tableColumn id="17" xr3:uid="{4A0DB92D-FE00-44AA-86AF-33194CF7679B}" name="InsercaoLinhas" dataDxfId="385" dataCellStyle="Normal 3"/>
    <tableColumn id="18" xr3:uid="{C1D6A6DE-CD3B-4F6D-9217-C7DE21DB6FF1}" name="LastColomn" dataDxfId="384" dataCellStyle="Normal 3"/>
    <tableColumn id="19" xr3:uid="{59FD5576-A2B9-4819-9D1D-96A18942E580}" name="FontFace" dataDxfId="383" dataCellStyle="Normal 3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440683-4497-4AD6-9769-75FDDFE3787A}" name="CabecalhoHorizontalSamarco" displayName="CabecalhoHorizontalSamarco" ref="N110:U120" totalsRowShown="0" headerRowDxfId="382" dataDxfId="380" headerRowBorderDxfId="381" tableBorderDxfId="379" totalsRowBorderDxfId="378">
  <autoFilter ref="N110:U120" xr:uid="{59440683-4497-4AD6-9769-75FDDFE3787A}"/>
  <tableColumns count="8">
    <tableColumn id="1" xr3:uid="{08CD1EFD-E4A8-4182-9037-3B033835D8BC}" name="Range" dataDxfId="377"/>
    <tableColumn id="2" xr3:uid="{1352310C-5164-403B-8978-E16055DBA281}" name="Texto" dataDxfId="376"/>
    <tableColumn id="3" xr3:uid="{8F3B807A-A291-4BFB-B510-42BED6BC34DE}" name="Estilo de Texto" dataDxfId="375"/>
    <tableColumn id="8" xr3:uid="{F63E9114-1EA5-4E98-861A-66A85A4FD8EF}" name="FontColor" dataDxfId="374" dataCellStyle="Normal 3"/>
    <tableColumn id="4" xr3:uid="{C677D2E8-FC14-4B05-91B6-E2978210AA06}" name="Borda Top" dataDxfId="373"/>
    <tableColumn id="5" xr3:uid="{A9B7BD4C-1545-449E-A5C1-E57EC28DEAAE}" name="Borda Right" dataDxfId="372"/>
    <tableColumn id="6" xr3:uid="{A02DF379-6E8C-4FA5-B217-BE77D6377819}" name="Borda Bottom" dataDxfId="371"/>
    <tableColumn id="7" xr3:uid="{C4DFA954-7A27-4CAD-9C26-6592A6F45C47}" name="Borda Left" dataDxfId="370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76C365-C151-4EAC-87DA-73315F8EF2B5}" name="CabecalhoVerticalItaminas" displayName="CabecalhoVerticalItaminas" ref="N225:U243" totalsRowShown="0" headerRowDxfId="369" dataDxfId="367" headerRowBorderDxfId="368" tableBorderDxfId="366" totalsRowBorderDxfId="365" dataCellStyle="Normal 3">
  <autoFilter ref="N225:U243" xr:uid="{A976C365-C151-4EAC-87DA-73315F8EF2B5}"/>
  <tableColumns count="8">
    <tableColumn id="1" xr3:uid="{A15A87EF-412A-4045-A274-FD81C2CC969F}" name="Range" dataDxfId="364" dataCellStyle="Normal 3"/>
    <tableColumn id="2" xr3:uid="{68EBCF57-1B85-4F4A-A562-7D7311FEEA6F}" name="Texto" dataDxfId="363" dataCellStyle="Normal 3"/>
    <tableColumn id="3" xr3:uid="{612B62E0-320A-4033-8E2B-F86ED31E5732}" name="Estilo de Texto" dataDxfId="362" dataCellStyle="Normal 3"/>
    <tableColumn id="8" xr3:uid="{D5614A3B-B7FD-4C9C-B0D9-1AC4E4B52A93}" name="FontColor" dataDxfId="361" dataCellStyle="Normal 3"/>
    <tableColumn id="4" xr3:uid="{4E97E388-D035-4D64-8957-53290BDA6455}" name="Borda Top" dataDxfId="360" dataCellStyle="Normal 3"/>
    <tableColumn id="5" xr3:uid="{E8484823-15D8-451F-8765-6C387E7F6B8E}" name="Borda Right" dataDxfId="359" dataCellStyle="Normal 3"/>
    <tableColumn id="6" xr3:uid="{45715182-746F-4F4D-8621-89369A1596E0}" name="Borda Bottom" dataDxfId="358" dataCellStyle="Normal 3"/>
    <tableColumn id="7" xr3:uid="{7471F020-C6F2-44A5-B8D4-3B4A20A918AC}" name="Borda Left" dataDxfId="357" dataCellStyle="Normal 3"/>
  </tableColumns>
  <tableStyleInfo name="TableStyleDark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59F89D-906B-4C84-A08E-58298204AF79}" name="CabecalhoHorizontalItaminas" displayName="CabecalhoHorizontalItaminas" ref="N245:U252" totalsRowShown="0" headerRowDxfId="356" dataDxfId="354" headerRowBorderDxfId="355" tableBorderDxfId="353" totalsRowBorderDxfId="352">
  <autoFilter ref="N245:U252" xr:uid="{0A59F89D-906B-4C84-A08E-58298204AF79}"/>
  <tableColumns count="8">
    <tableColumn id="1" xr3:uid="{DAE897E2-1EEF-40A3-8A81-CF9874E6F1F4}" name="Range" dataDxfId="351"/>
    <tableColumn id="2" xr3:uid="{FB56B232-C5D8-412D-B7E1-C6762866A57D}" name="Texto" dataDxfId="350"/>
    <tableColumn id="3" xr3:uid="{E739FB5C-EC1C-4B14-981C-CD34B2C9F119}" name="Estilo de Texto" dataDxfId="349"/>
    <tableColumn id="8" xr3:uid="{13541F46-5E21-4C3E-82FE-4C0B44C474AD}" name="FontColor" dataDxfId="348" dataCellStyle="Normal 3"/>
    <tableColumn id="4" xr3:uid="{13D631DD-EE95-4E5B-BEAB-9E5E4308814C}" name="Borda Top" dataDxfId="347"/>
    <tableColumn id="5" xr3:uid="{D1F75AB9-4B2D-410B-A083-6FF06679F154}" name="Borda Right" dataDxfId="346"/>
    <tableColumn id="6" xr3:uid="{2C25B94C-2DE8-4B43-895C-D6E7CCFCC22D}" name="Borda Bottom" dataDxfId="345"/>
    <tableColumn id="7" xr3:uid="{9D7CE1BA-9F2B-477E-A085-8C2058913757}" name="Borda Left" dataDxfId="344"/>
  </tableColumns>
  <tableStyleInfo name="TableStyleDark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60E0E6B-6631-45C0-BC10-CC7BD30C92FC}" name="PageSetupVerticalItaminas" displayName="PageSetupVerticalItaminas" ref="W28:AO29" totalsRowShown="0" headerRowDxfId="343" dataDxfId="342" headerRowCellStyle="Normal 3" dataCellStyle="Normal 3">
  <autoFilter ref="W28:AO29" xr:uid="{B60E0E6B-6631-45C0-BC10-CC7BD30C92FC}"/>
  <tableColumns count="19">
    <tableColumn id="1" xr3:uid="{FB9F13DD-3967-4DAA-9C0C-77DA6441B0AA}" name="PrintTitleRows" dataDxfId="341" dataCellStyle="Normal 3"/>
    <tableColumn id="2" xr3:uid="{23A0180E-A261-450C-A2CB-2A27C79863E3}" name="TopMargin" dataDxfId="340" dataCellStyle="Normal 3"/>
    <tableColumn id="3" xr3:uid="{C5432D54-8C82-4308-B279-6B72B5C4F88B}" name="BottomMargin" dataDxfId="339" dataCellStyle="Normal 3"/>
    <tableColumn id="4" xr3:uid="{2C44A515-CEA9-4E7C-8435-A1234E1F8BF0}" name="LeftMargin" dataDxfId="338" dataCellStyle="Normal 3"/>
    <tableColumn id="5" xr3:uid="{BE4513C4-07B7-4562-90C6-A5B9186BF890}" name="RightMargin" dataDxfId="337" dataCellStyle="Normal 3"/>
    <tableColumn id="6" xr3:uid="{E0966675-A09B-4361-AA39-09F5D4E8836F}" name="HeaderMargin" dataDxfId="336" dataCellStyle="Normal 3"/>
    <tableColumn id="7" xr3:uid="{93550491-290D-4F9F-9A5C-9FB7D4A80CCC}" name="FooterMargin" dataDxfId="335" dataCellStyle="Normal 3"/>
    <tableColumn id="8" xr3:uid="{57BFA2CB-7EB9-4503-BB4B-BCFE1D3CD0C5}" name="RightHeader" dataDxfId="334" dataCellStyle="Normal 3"/>
    <tableColumn id="9" xr3:uid="{C9D9BD33-D7E2-47E5-872C-C109F2F38636}" name="LeftFooter" dataDxfId="333" dataCellStyle="Normal 3"/>
    <tableColumn id="10" xr3:uid="{C03BAA55-A270-4CD5-9951-47F5EAD6F6BB}" name="CenterFooter" dataDxfId="332" dataCellStyle="Normal 3"/>
    <tableColumn id="11" xr3:uid="{4867B4F7-5468-4997-9456-59F52596893E}" name="Orientation" dataDxfId="331" dataCellStyle="Normal 3"/>
    <tableColumn id="12" xr3:uid="{546B0C16-DC8D-478B-B89A-56F299FFECED}" name="Order" dataDxfId="330" dataCellStyle="Normal 3"/>
    <tableColumn id="13" xr3:uid="{0FFE557B-A837-4385-90E5-894BAD97D32A}" name="LayoutDirection" dataDxfId="329" dataCellStyle="Normal 3"/>
    <tableColumn id="14" xr3:uid="{806CF6CE-2868-474E-9604-2C92D339EBD5}" name="ClienteLogoExtensao" dataDxfId="328" dataCellStyle="Normal 3"/>
    <tableColumn id="15" xr3:uid="{EF72B121-1897-4DE4-A634-748E1E0B82BD}" name="ClienteLogoPosicao" dataDxfId="327" dataCellStyle="Normal 3">
      <calculatedColumnFormula>$N$226</calculatedColumnFormula>
    </tableColumn>
    <tableColumn id="16" xr3:uid="{161152C1-DBD0-46B7-8D9E-620EBBA3A0A2}" name="NossoLogoPosicao" dataDxfId="326" dataCellStyle="Normal 3">
      <calculatedColumnFormula>$N$227</calculatedColumnFormula>
    </tableColumn>
    <tableColumn id="17" xr3:uid="{DB6FA4B8-52AC-446E-BFA1-6D04B1771AD5}" name="InsercaoLinhas" dataDxfId="325" dataCellStyle="Normal 3"/>
    <tableColumn id="18" xr3:uid="{665888C5-B2C8-4C95-AEDC-C5018E989922}" name="LastColomn" dataDxfId="324" dataCellStyle="Normal 3"/>
    <tableColumn id="19" xr3:uid="{FFCBD545-5C03-4F72-B445-799F7F0324FE}" name="FontFace" dataDxfId="323" dataCellStyle="Normal 3"/>
  </tableColumns>
  <tableStyleInfo name="TableStyleDark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4F43E8-008F-4214-A6EA-7B05BBCF3548}" name="PageSetupHorizontalItaminas" displayName="PageSetupHorizontalItaminas" ref="W31:AO32" totalsRowShown="0" headerRowDxfId="322" dataDxfId="321" headerRowCellStyle="Normal 3" dataCellStyle="Normal 3">
  <autoFilter ref="W31:AO32" xr:uid="{BF4F43E8-008F-4214-A6EA-7B05BBCF3548}"/>
  <tableColumns count="19">
    <tableColumn id="1" xr3:uid="{4E4077D5-2174-411E-949F-9E2A51DEC760}" name="PrintTitleRows" dataDxfId="320" dataCellStyle="Normal 3"/>
    <tableColumn id="2" xr3:uid="{DD860BD9-6877-4D4A-BCFD-3753D4BE7345}" name="TopMargin" dataDxfId="319" dataCellStyle="Normal 3"/>
    <tableColumn id="3" xr3:uid="{59D9A0AC-B7C0-4C39-B105-C56E55BDB881}" name="BottomMargin" dataDxfId="318" dataCellStyle="Normal 3"/>
    <tableColumn id="4" xr3:uid="{21370D5F-19E0-4E97-B613-48C2A4B209D4}" name="LeftMargin" dataDxfId="317" dataCellStyle="Normal 3"/>
    <tableColumn id="5" xr3:uid="{639098A1-4C26-42FD-9F66-85F2E7EC56D3}" name="RightMargin" dataDxfId="316" dataCellStyle="Normal 3"/>
    <tableColumn id="6" xr3:uid="{659E18E8-E396-4D28-8B2A-8DAEFE484C6D}" name="HeaderMargin" dataDxfId="315" dataCellStyle="Normal 3"/>
    <tableColumn id="7" xr3:uid="{53E34507-C3CD-4B39-9948-5EE6DCEC3073}" name="FooterMargin" dataDxfId="314" dataCellStyle="Normal 3"/>
    <tableColumn id="8" xr3:uid="{C6CA6D25-CB1D-4DB7-B096-7CCB071193B4}" name="RightHeader" dataDxfId="313" dataCellStyle="Normal 3"/>
    <tableColumn id="9" xr3:uid="{86596639-6E8C-4334-B52F-30D1A19C07C7}" name="LeftFooter" dataDxfId="312" dataCellStyle="Normal 3"/>
    <tableColumn id="10" xr3:uid="{A8185C40-0CD4-44F9-909A-D12C5ABFD611}" name="CenterFooter" dataDxfId="311" dataCellStyle="Normal 3"/>
    <tableColumn id="11" xr3:uid="{9D33C6AF-2657-4131-AC85-19CE5E569BD8}" name="Orientation" dataDxfId="310" dataCellStyle="Normal 3"/>
    <tableColumn id="12" xr3:uid="{C7473B28-EDEF-4837-A743-BBF6C075B6F0}" name="Order" dataDxfId="309" dataCellStyle="Normal 3"/>
    <tableColumn id="13" xr3:uid="{F8FF3C1F-2923-49FC-B2F5-CA714BAE8968}" name="LayoutDirection" dataDxfId="308" dataCellStyle="Normal 3"/>
    <tableColumn id="14" xr3:uid="{35EE9B1C-039A-46BB-A9FA-E2FEE2D73F31}" name="ClienteLogoExtensao" dataDxfId="307" dataCellStyle="Normal 3"/>
    <tableColumn id="15" xr3:uid="{15E72765-5EFD-49AC-9B82-AD1A6A7A617E}" name="ClienteLogoPosicao" dataDxfId="306" dataCellStyle="Normal 3">
      <calculatedColumnFormula>$N$246</calculatedColumnFormula>
    </tableColumn>
    <tableColumn id="16" xr3:uid="{9FE5470E-0D75-40C8-9527-D0253D6B4652}" name="NossoLogoPosicao" dataDxfId="305" dataCellStyle="Normal 3">
      <calculatedColumnFormula>$N$247</calculatedColumnFormula>
    </tableColumn>
    <tableColumn id="17" xr3:uid="{76CA931C-46A7-4ACA-8905-018A7EB08BE1}" name="InsercaoLinhas" dataDxfId="304" dataCellStyle="Normal 3"/>
    <tableColumn id="18" xr3:uid="{6F753D09-9DB9-4E0A-B82E-FC4A5D131451}" name="LastColomn" dataDxfId="303" dataCellStyle="Normal 3"/>
    <tableColumn id="19" xr3:uid="{5BEE770D-8062-405A-93D7-F4D9A3D9CD86}" name="FontFace" dataDxfId="302" dataCellStyle="Normal 3"/>
  </tableColumns>
  <tableStyleInfo name="TableStyleDark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4141A6A-CB14-4176-9917-F01CBC746130}" name="CabecalhoVerticalVallourec" displayName="CabecalhoVerticalVallourec" ref="N254:U267" totalsRowShown="0" headerRowDxfId="301" dataDxfId="299" headerRowBorderDxfId="300" tableBorderDxfId="298" totalsRowBorderDxfId="297" dataCellStyle="Normal 3">
  <autoFilter ref="N254:U267" xr:uid="{B4141A6A-CB14-4176-9917-F01CBC746130}"/>
  <tableColumns count="8">
    <tableColumn id="1" xr3:uid="{391F4A3C-63F6-4A91-BE65-7FC7FBC97286}" name="Range" dataDxfId="296" dataCellStyle="Normal 3"/>
    <tableColumn id="2" xr3:uid="{0BA11DD4-01ED-4267-925C-F17FAD97C0B4}" name="Texto" dataDxfId="295" dataCellStyle="Normal 3"/>
    <tableColumn id="3" xr3:uid="{26970B61-7E65-46C2-87E5-73DB7AB9176C}" name="Estilo de Texto" dataDxfId="294" dataCellStyle="Normal 3"/>
    <tableColumn id="8" xr3:uid="{70A4243B-5A7C-4366-AE81-DB659A7CF86B}" name="FontColor" dataDxfId="293" dataCellStyle="Normal 3"/>
    <tableColumn id="4" xr3:uid="{0C35B13C-33A3-469B-8F24-04F709ADA87E}" name="Borda Top" dataDxfId="292" dataCellStyle="Normal 3"/>
    <tableColumn id="5" xr3:uid="{DD52688C-19C8-4B62-9097-E1C381AD1640}" name="Borda Right" dataDxfId="291" dataCellStyle="Normal 3"/>
    <tableColumn id="6" xr3:uid="{50DA96FC-817C-48E7-B3AB-DF79C3B4C216}" name="Borda Bottom" dataDxfId="290" dataCellStyle="Normal 3"/>
    <tableColumn id="7" xr3:uid="{CF67DC26-7B6E-438B-9D32-1192CD727859}" name="Borda Left" dataDxfId="289" dataCellStyle="Normal 3"/>
  </tableColumns>
  <tableStyleInfo name="TableStyleDark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2C0E1AB-AD2D-44AE-B605-6C4834973A9C}" name="CabecalhoHorizontalVallourec" displayName="CabecalhoHorizontalVallourec" ref="N269:U282" totalsRowShown="0" headerRowDxfId="288" dataDxfId="286" headerRowBorderDxfId="287" tableBorderDxfId="285">
  <autoFilter ref="N269:U282" xr:uid="{12C0E1AB-AD2D-44AE-B605-6C4834973A9C}"/>
  <tableColumns count="8">
    <tableColumn id="1" xr3:uid="{21F97B04-4DDB-4C91-BD1C-D7BFEE16B3D1}" name="Range" dataDxfId="284"/>
    <tableColumn id="2" xr3:uid="{6BA66F79-CBB6-479A-9284-C99CEFE0F41F}" name="Texto" dataDxfId="283"/>
    <tableColumn id="3" xr3:uid="{551EE2D2-96BF-44C9-A5B9-E5ABA8DF6C2B}" name="Estilo de Texto" dataDxfId="282"/>
    <tableColumn id="8" xr3:uid="{B7E7F1EF-9B19-4497-8EA8-6D28CCE249E0}" name="FontColor" dataDxfId="281" dataCellStyle="Normal 3"/>
    <tableColumn id="4" xr3:uid="{830FB2B5-B481-4FB0-AD98-F62C5D039086}" name="Borda Top" dataDxfId="280"/>
    <tableColumn id="5" xr3:uid="{E0BEDA16-0C17-4CE4-8490-079060011DEF}" name="Borda Right" dataDxfId="279"/>
    <tableColumn id="6" xr3:uid="{E64BD633-D8F2-4291-9922-E0286948DF12}" name="Borda Bottom" dataDxfId="278"/>
    <tableColumn id="7" xr3:uid="{E45F9942-E866-4BBB-889E-3C3D0F265B95}" name="Borda Left" dataDxfId="277"/>
  </tableColumns>
  <tableStyleInfo name="TableStyleDark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F759D5C-1C97-49E7-AA01-8E25DFA62066}" name="PageSetupHorizontalVallourec" displayName="PageSetupHorizontalVallourec" ref="W37:AO38" totalsRowShown="0" headerRowDxfId="276" dataDxfId="275" headerRowCellStyle="Normal 3" dataCellStyle="Normal 3">
  <autoFilter ref="W37:AO38" xr:uid="{8F759D5C-1C97-49E7-AA01-8E25DFA62066}"/>
  <tableColumns count="19">
    <tableColumn id="1" xr3:uid="{D8D77267-C38B-4C20-A146-D0A3D2C65444}" name="PrintTitleRows" dataDxfId="274" dataCellStyle="Normal 3"/>
    <tableColumn id="2" xr3:uid="{50DB5ACE-33B6-44F6-9A17-0300A1F8242B}" name="TopMargin" dataDxfId="273" dataCellStyle="Normal 3"/>
    <tableColumn id="3" xr3:uid="{03C11196-B6F7-4866-B3C3-2D239A2A8B0D}" name="BottomMargin" dataDxfId="272" dataCellStyle="Normal 3"/>
    <tableColumn id="4" xr3:uid="{5D2FDF75-4483-4463-8AC2-6C46765BD871}" name="LeftMargin" dataDxfId="271" dataCellStyle="Normal 3"/>
    <tableColumn id="5" xr3:uid="{13376770-D194-4EF8-B737-F3C569B08780}" name="RightMargin" dataDxfId="270" dataCellStyle="Normal 3"/>
    <tableColumn id="6" xr3:uid="{1D2EC9E2-F87B-4E70-8962-46F17BA0ADDD}" name="HeaderMargin" dataDxfId="269" dataCellStyle="Normal 3"/>
    <tableColumn id="7" xr3:uid="{B4B3F189-FB80-4E72-89D5-4DC3DC673BE4}" name="FooterMargin" dataDxfId="268" dataCellStyle="Normal 3"/>
    <tableColumn id="8" xr3:uid="{F9FD6B44-A512-4C55-BD67-2E87A10A1D40}" name="RightHeader" dataDxfId="267" dataCellStyle="Normal 3"/>
    <tableColumn id="9" xr3:uid="{446995D3-113E-4F79-9346-1AB83223964B}" name="LeftFooter" dataDxfId="266" dataCellStyle="Normal 3"/>
    <tableColumn id="10" xr3:uid="{BB870A40-6943-4507-A27C-EA9C76719DD5}" name="CenterFooter" dataDxfId="265" dataCellStyle="Normal 3"/>
    <tableColumn id="11" xr3:uid="{1FA9380E-25F2-4832-A387-B6E71B67FEEC}" name="Orientation" dataDxfId="264" dataCellStyle="Normal 3"/>
    <tableColumn id="12" xr3:uid="{E2F0DDE7-9B43-491C-BC42-ABC64C52C2AC}" name="Order" dataDxfId="263" dataCellStyle="Normal 3"/>
    <tableColumn id="13" xr3:uid="{13A27190-E53D-4DF2-9703-1103A780FFFE}" name="LayoutDirection" dataDxfId="262" dataCellStyle="Normal 3"/>
    <tableColumn id="14" xr3:uid="{BB627884-82DF-4EAC-985E-429078861A8E}" name="ClienteLogoExtensao" dataDxfId="261" dataCellStyle="Normal 3"/>
    <tableColumn id="15" xr3:uid="{0661A326-A921-4389-9EBA-508F82F2CE85}" name="ClienteLogoPosicao" dataDxfId="260" dataCellStyle="Normal 3">
      <calculatedColumnFormula>$N$280</calculatedColumnFormula>
    </tableColumn>
    <tableColumn id="16" xr3:uid="{CF648311-4B7B-45BD-B83D-9C7119FE4DC7}" name="NossoLogoPosicao" dataDxfId="259" dataCellStyle="Normal 3">
      <calculatedColumnFormula>$N$281</calculatedColumnFormula>
    </tableColumn>
    <tableColumn id="17" xr3:uid="{0519F09A-7F1E-4709-87E1-ACE49631AB0B}" name="InsercaoLinhas" dataDxfId="258" dataCellStyle="Normal 3"/>
    <tableColumn id="18" xr3:uid="{757B548F-00B2-4D0A-A83E-B51575D254B0}" name="LastColomn" dataDxfId="257" dataCellStyle="Normal 3"/>
    <tableColumn id="19" xr3:uid="{C0653862-B5FB-470E-9AA5-98BD7F774928}" name="FontFace" dataDxfId="256" dataCellStyle="Normal 3"/>
  </tableColumns>
  <tableStyleInfo name="TableStyleDark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90A9E9F-EB60-444A-BDA1-CA5EDB191E59}" name="PageSetupVerticalVallourec" displayName="PageSetupVerticalVallourec" ref="W34:AO35" totalsRowShown="0" headerRowDxfId="255" dataDxfId="254" headerRowCellStyle="Normal 3" dataCellStyle="Normal 3">
  <autoFilter ref="W34:AO35" xr:uid="{890A9E9F-EB60-444A-BDA1-CA5EDB191E59}"/>
  <tableColumns count="19">
    <tableColumn id="1" xr3:uid="{3B5E0313-B3F3-4186-9DE6-2009C0B9557E}" name="PrintTitleRows" dataDxfId="253" dataCellStyle="Normal 3"/>
    <tableColumn id="2" xr3:uid="{BB45A806-8CCA-4DC2-A746-456A10019281}" name="TopMargin" dataDxfId="252" dataCellStyle="Normal 3"/>
    <tableColumn id="3" xr3:uid="{1A905C97-A840-4993-BB37-AAA0336A80BF}" name="BottomMargin" dataDxfId="251" dataCellStyle="Normal 3"/>
    <tableColumn id="4" xr3:uid="{50723CF6-4A69-45E8-B705-4D1E654AC87D}" name="LeftMargin" dataDxfId="250" dataCellStyle="Normal 3"/>
    <tableColumn id="5" xr3:uid="{658572BF-58A6-4294-A048-8C5CFE2738E5}" name="RightMargin" dataDxfId="249" dataCellStyle="Normal 3"/>
    <tableColumn id="6" xr3:uid="{B3DA89F6-9376-4D75-ADD1-323BF71944A4}" name="HeaderMargin" dataDxfId="248" dataCellStyle="Normal 3"/>
    <tableColumn id="7" xr3:uid="{69D8BFC4-0DF6-4D5C-8CEF-3F0F94AC0CA5}" name="FooterMargin" dataDxfId="247" dataCellStyle="Normal 3"/>
    <tableColumn id="8" xr3:uid="{32823E5F-B906-456E-9B94-6A35298469F4}" name="RightHeader" dataDxfId="246" dataCellStyle="Normal 3"/>
    <tableColumn id="9" xr3:uid="{BFF7F0D6-C969-4729-94AC-820F354E158D}" name="LeftFooter" dataDxfId="245" dataCellStyle="Normal 3"/>
    <tableColumn id="10" xr3:uid="{97EA6FF8-BEF5-4B36-8900-CD985E09CFA6}" name="CenterFooter" dataDxfId="244" dataCellStyle="Normal 3"/>
    <tableColumn id="11" xr3:uid="{33CC1300-9568-4AC5-9BAD-95E37BAFB94B}" name="Orientation" dataDxfId="243" dataCellStyle="Normal 3"/>
    <tableColumn id="12" xr3:uid="{D2CB7115-D247-4A3C-AE50-B51B40B62357}" name="Order" dataDxfId="242" dataCellStyle="Normal 3"/>
    <tableColumn id="13" xr3:uid="{FD08980E-E33A-4328-A199-E7529E19F749}" name="LayoutDirection" dataDxfId="241" dataCellStyle="Normal 3"/>
    <tableColumn id="14" xr3:uid="{8AE4A93D-B537-4E44-9DE9-CCB59826EDE1}" name="ClienteLogoExtensao" dataDxfId="240" dataCellStyle="Normal 3"/>
    <tableColumn id="15" xr3:uid="{510AD5F8-29E9-4C22-B122-1DA3597AC648}" name="ClienteLogoPosicao" dataDxfId="239" dataCellStyle="Normal 3">
      <calculatedColumnFormula>$N$255</calculatedColumnFormula>
    </tableColumn>
    <tableColumn id="16" xr3:uid="{73CD067D-09AB-43C0-ACDE-AD83E0BE2AC4}" name="NossoLogoPosicao" dataDxfId="238" dataCellStyle="Normal 3">
      <calculatedColumnFormula>$N$256</calculatedColumnFormula>
    </tableColumn>
    <tableColumn id="17" xr3:uid="{E486DFD2-F83A-459B-B439-9845F78F8DBA}" name="InsercaoLinhas" dataDxfId="237" dataCellStyle="Normal 3"/>
    <tableColumn id="18" xr3:uid="{436D53F5-94E0-4E67-A8C1-7509405BA15E}" name="LastColomn" dataDxfId="236" dataCellStyle="Normal 3"/>
    <tableColumn id="19" xr3:uid="{D7A28075-A379-4B5C-9A1B-FE458A48ED71}" name="FontFace" dataDxfId="235" dataCellStyle="Normal 3"/>
  </tableColumns>
  <tableStyleInfo name="TableStyleDark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156B315-2E92-44EE-908C-4A7EBBD47244}" name="CabecalhoVerticalAngloAmerican1" displayName="CabecalhoVerticalAngloAmerican1" ref="N284:U301" totalsRowShown="0" headerRowDxfId="234" dataDxfId="232" headerRowBorderDxfId="233" tableBorderDxfId="231" totalsRowBorderDxfId="230" dataCellStyle="Normal 3">
  <autoFilter ref="N284:U301" xr:uid="{A156B315-2E92-44EE-908C-4A7EBBD47244}"/>
  <tableColumns count="8">
    <tableColumn id="1" xr3:uid="{AA3E72FC-FBB9-4CE8-9658-187D14BAB7E8}" name="Range" dataDxfId="229" dataCellStyle="Normal 3"/>
    <tableColumn id="2" xr3:uid="{A77A062C-C196-4672-8EFA-2AE333D820FD}" name="Texto" dataDxfId="228" dataCellStyle="Normal 3"/>
    <tableColumn id="3" xr3:uid="{02728E25-C85F-415F-951F-1BA113B7F901}" name="Estilo de Texto" dataDxfId="227" dataCellStyle="Normal 3"/>
    <tableColumn id="8" xr3:uid="{216935EC-FF32-46A1-8780-FED3CCC8092E}" name="FontColor" dataDxfId="226" dataCellStyle="Normal 3"/>
    <tableColumn id="4" xr3:uid="{A96329AA-CFA8-444C-AC7B-DC6C9B416DDE}" name="Borda Top" dataDxfId="225" dataCellStyle="Normal 3"/>
    <tableColumn id="5" xr3:uid="{E40DEE00-9622-4321-B7A7-0EB34F02CC75}" name="Borda Right" dataDxfId="224" dataCellStyle="Normal 3"/>
    <tableColumn id="6" xr3:uid="{BCE2519E-31F0-4FBC-85BD-789E4C1C02DF}" name="Borda Bottom" dataDxfId="223" dataCellStyle="Normal 3"/>
    <tableColumn id="7" xr3:uid="{75EC5C52-FC1E-482A-80BA-9AA9D7635FA5}" name="Borda Left" dataDxfId="222" dataCellStyle="Normal 3"/>
  </tableColumns>
  <tableStyleInfo name="TableStyleDark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B9CB26A-C563-4EA5-8FB2-B5327C23740B}" name="CabecalhoHorizontalAngloAmerican1" displayName="CabecalhoHorizontalAngloAmerican1" ref="N303:U320" totalsRowShown="0" headerRowDxfId="221" dataDxfId="219" headerRowBorderDxfId="220" tableBorderDxfId="218">
  <autoFilter ref="N303:U320" xr:uid="{AB9CB26A-C563-4EA5-8FB2-B5327C23740B}"/>
  <tableColumns count="8">
    <tableColumn id="1" xr3:uid="{5AE9F26A-70FA-4797-A68C-3C4D0D94A23F}" name="Range" dataDxfId="217"/>
    <tableColumn id="2" xr3:uid="{7D36CD09-7ED8-4CAD-8706-86D539803FD6}" name="Texto" dataDxfId="216"/>
    <tableColumn id="3" xr3:uid="{8E3786AB-7B3F-4BCB-B695-F442A8B8E2E8}" name="Estilo de Texto" dataDxfId="215"/>
    <tableColumn id="8" xr3:uid="{7F25A1C6-2CA6-4E26-BE3C-88A73567780A}" name="FontColor" dataDxfId="214" dataCellStyle="Normal 3"/>
    <tableColumn id="4" xr3:uid="{FFCAB3F6-2579-40A1-8772-E8AAAC3DC709}" name="Borda Top" dataDxfId="213"/>
    <tableColumn id="5" xr3:uid="{311B3481-307D-40D7-8DBC-4D4F1CF4DAA8}" name="Borda Right" dataDxfId="212"/>
    <tableColumn id="6" xr3:uid="{A51F1127-9677-42B5-803C-9BDC1C80A142}" name="Borda Bottom" dataDxfId="211"/>
    <tableColumn id="7" xr3:uid="{228540F2-D26B-4D35-8B5B-72EE8591CA27}" name="Borda Left" dataDxfId="210"/>
  </tableColumns>
  <tableStyleInfo name="TableStyleDark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42933E4-56F9-48CF-9F23-B968307DFC2D}" name="PageSetupHorizontalAngloAmerican1" displayName="PageSetupHorizontalAngloAmerican1" ref="W43:AO44" totalsRowShown="0" headerRowDxfId="209" dataDxfId="208" headerRowCellStyle="Normal 3" dataCellStyle="Normal 3">
  <autoFilter ref="W43:AO44" xr:uid="{B42933E4-56F9-48CF-9F23-B968307DFC2D}"/>
  <tableColumns count="19">
    <tableColumn id="1" xr3:uid="{27984B87-4F48-4AFE-A7D8-88934A548380}" name="PrintTitleRows" dataDxfId="207" dataCellStyle="Normal 3"/>
    <tableColumn id="2" xr3:uid="{4943680B-160B-46B5-90C4-104CF89081EB}" name="TopMargin" dataDxfId="206" dataCellStyle="Normal 3"/>
    <tableColumn id="3" xr3:uid="{817E21B7-BFA4-4E60-999B-36F631D21AFE}" name="BottomMargin" dataDxfId="205" dataCellStyle="Normal 3"/>
    <tableColumn id="4" xr3:uid="{934700E5-6162-4D63-B419-BECA3316478C}" name="LeftMargin" dataDxfId="204" dataCellStyle="Normal 3"/>
    <tableColumn id="5" xr3:uid="{4361B7C6-D910-455A-A5A3-98FA04E49035}" name="RightMargin" dataDxfId="203" dataCellStyle="Normal 3"/>
    <tableColumn id="6" xr3:uid="{B76111DF-FEBE-4245-B14F-1840FFEF2F44}" name="HeaderMargin" dataDxfId="202" dataCellStyle="Normal 3"/>
    <tableColumn id="7" xr3:uid="{AE0E55ED-FAED-4F8B-8B24-CFF22DA60384}" name="FooterMargin" dataDxfId="201" dataCellStyle="Normal 3"/>
    <tableColumn id="8" xr3:uid="{62FEE50E-29A7-47D4-87BF-76C94773D14C}" name="RightHeader" dataDxfId="200" dataCellStyle="Normal 3"/>
    <tableColumn id="9" xr3:uid="{45F7E68A-70F5-4B32-8493-0B81EB812171}" name="LeftFooter" dataDxfId="199" dataCellStyle="Normal 3"/>
    <tableColumn id="10" xr3:uid="{350CCF85-1351-4A46-BEA2-F2E915B84014}" name="CenterFooter" dataDxfId="198" dataCellStyle="Normal 3"/>
    <tableColumn id="11" xr3:uid="{FF116E95-D821-4EF8-8DAB-7565AB9E1B1C}" name="Orientation" dataDxfId="197" dataCellStyle="Normal 3"/>
    <tableColumn id="12" xr3:uid="{2E3C9250-3104-437D-B22A-40036E5F40F6}" name="Order" dataDxfId="196" dataCellStyle="Normal 3"/>
    <tableColumn id="13" xr3:uid="{0719443F-CB4B-4F59-B6BF-7697BA39E54A}" name="LayoutDirection" dataDxfId="195" dataCellStyle="Normal 3"/>
    <tableColumn id="14" xr3:uid="{90DED906-6374-4ECB-8D2A-8CD7AD6B41F3}" name="ClienteLogoExtensao" dataDxfId="194" dataCellStyle="Normal 3"/>
    <tableColumn id="15" xr3:uid="{9E3552A9-EB75-4C02-BC7B-0996D286BF00}" name="ClienteLogoPosicao" dataDxfId="193" dataCellStyle="Normal 3">
      <calculatedColumnFormula>$N$318</calculatedColumnFormula>
    </tableColumn>
    <tableColumn id="16" xr3:uid="{94A37403-440F-4FDD-8B30-1C011B175DEC}" name="NossoLogoPosicao" dataDxfId="192" dataCellStyle="Normal 3">
      <calculatedColumnFormula>$N$319</calculatedColumnFormula>
    </tableColumn>
    <tableColumn id="17" xr3:uid="{581FC8A9-18B8-447D-BE1C-EA34A5D0117E}" name="InsercaoLinhas" dataDxfId="191" dataCellStyle="Normal 3"/>
    <tableColumn id="18" xr3:uid="{3A4DDC6E-C6E9-4520-9F09-D1F8968F717E}" name="LastColomn" dataDxfId="190" dataCellStyle="Normal 3"/>
    <tableColumn id="19" xr3:uid="{6C4AAEA8-2AB5-4898-B81F-F91FFEDFAE7A}" name="FontFace" dataDxfId="189" dataCellStyle="Normal 3"/>
  </tableColumns>
  <tableStyleInfo name="TableStyleDark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83D98A-5ABD-4C18-A99B-D5B7DD6E3D19}" name="PageSetupVerticalAngloAmerican1" displayName="PageSetupVerticalAngloAmerican1" ref="W40:AO41" totalsRowShown="0" headerRowDxfId="188" dataDxfId="187" headerRowCellStyle="Normal 3" dataCellStyle="Normal 3">
  <autoFilter ref="W40:AO41" xr:uid="{5F83D98A-5ABD-4C18-A99B-D5B7DD6E3D19}"/>
  <tableColumns count="19">
    <tableColumn id="1" xr3:uid="{3CB12D25-07DE-4407-A09F-65DF0F0F9EBF}" name="PrintTitleRows" dataDxfId="186" dataCellStyle="Normal 3"/>
    <tableColumn id="2" xr3:uid="{1A4FF548-DFC0-493B-9365-64C2F18592D7}" name="TopMargin" dataDxfId="185" dataCellStyle="Normal 3"/>
    <tableColumn id="3" xr3:uid="{E0D85076-7298-41AE-8464-20F5BDA3F778}" name="BottomMargin" dataDxfId="184" dataCellStyle="Normal 3"/>
    <tableColumn id="4" xr3:uid="{F90A8369-0E60-45CE-8F86-78032727981A}" name="LeftMargin" dataDxfId="183" dataCellStyle="Normal 3"/>
    <tableColumn id="5" xr3:uid="{8FEB6A9F-AA57-4D50-903E-849FA7B8E8B5}" name="RightMargin" dataDxfId="182" dataCellStyle="Normal 3"/>
    <tableColumn id="6" xr3:uid="{EAC01908-D294-426E-9521-A44362219356}" name="HeaderMargin" dataDxfId="181" dataCellStyle="Normal 3"/>
    <tableColumn id="7" xr3:uid="{08C34A96-1C12-4E04-9FA3-B0821B4F417D}" name="FooterMargin" dataDxfId="180" dataCellStyle="Normal 3"/>
    <tableColumn id="8" xr3:uid="{52747C70-043B-4670-BA1E-B6F6043E4613}" name="RightHeader" dataDxfId="179" dataCellStyle="Normal 3"/>
    <tableColumn id="9" xr3:uid="{D266C967-222F-4BD3-8F6D-7FCDB99FACB6}" name="LeftFooter" dataDxfId="178" dataCellStyle="Normal 3"/>
    <tableColumn id="10" xr3:uid="{3370C130-DA48-41D5-90FB-5B25BE360871}" name="CenterFooter" dataDxfId="177" dataCellStyle="Normal 3"/>
    <tableColumn id="11" xr3:uid="{31F13B10-3EB0-49D6-9EF9-7E9F5EFB7041}" name="Orientation" dataDxfId="176" dataCellStyle="Normal 3"/>
    <tableColumn id="12" xr3:uid="{BCA6C31D-1F38-4281-A11E-E91CE8D84FB8}" name="Order" dataDxfId="175" dataCellStyle="Normal 3"/>
    <tableColumn id="13" xr3:uid="{804B41EF-A0EA-4FD5-9C87-DBEBFB7561A3}" name="LayoutDirection" dataDxfId="174" dataCellStyle="Normal 3"/>
    <tableColumn id="14" xr3:uid="{B21BD92A-0234-4E2C-AAA5-9834A8DB4454}" name="ClienteLogoExtensao" dataDxfId="173" dataCellStyle="Normal 3"/>
    <tableColumn id="15" xr3:uid="{5F5D60E4-985C-4260-89AF-E1134E1E5303}" name="ClienteLogoPosicao" dataDxfId="172" dataCellStyle="Normal 3">
      <calculatedColumnFormula>$N$285</calculatedColumnFormula>
    </tableColumn>
    <tableColumn id="16" xr3:uid="{A232FD54-F5BF-4A0C-B800-6731D038F840}" name="NossoLogoPosicao" dataDxfId="171" dataCellStyle="Normal 3">
      <calculatedColumnFormula>$N$286</calculatedColumnFormula>
    </tableColumn>
    <tableColumn id="17" xr3:uid="{A0ADA1A2-7A52-48B5-93BA-22F454665407}" name="InsercaoLinhas" dataDxfId="170" dataCellStyle="Normal 3"/>
    <tableColumn id="18" xr3:uid="{DF3DD6AF-C98D-452B-B294-417131917A3E}" name="LastColomn" dataDxfId="169" dataCellStyle="Normal 3"/>
    <tableColumn id="19" xr3:uid="{7C937497-16EE-410E-A360-67CA2E3C476C}" name="FontFace" dataDxfId="168" dataCellStyle="Normal 3"/>
  </tableColumns>
  <tableStyleInfo name="TableStyleDark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94044BC-2CB3-4734-94BA-6FDA27899564}" name="PageSetupVerticalRumo" displayName="PageSetupVerticalRumo" ref="W46:AO47" totalsRowShown="0" headerRowDxfId="167" dataDxfId="166" headerRowCellStyle="Normal 3" dataCellStyle="Normal 3">
  <autoFilter ref="W46:AO47" xr:uid="{E94044BC-2CB3-4734-94BA-6FDA27899564}"/>
  <tableColumns count="19">
    <tableColumn id="1" xr3:uid="{8821AA4B-12CA-4168-8388-D045564EF4F1}" name="PrintTitleRows" dataDxfId="165" dataCellStyle="Normal 3"/>
    <tableColumn id="2" xr3:uid="{63360BB8-BA82-4749-9A7D-879B731F0709}" name="TopMargin" dataDxfId="164" dataCellStyle="Normal 3"/>
    <tableColumn id="3" xr3:uid="{1A706BA7-350A-4CD8-9B07-2EB76542362C}" name="BottomMargin" dataDxfId="163" dataCellStyle="Normal 3"/>
    <tableColumn id="4" xr3:uid="{EB1C4BBC-FB9F-47D6-BC84-5D383CC46AF2}" name="LeftMargin" dataDxfId="162" dataCellStyle="Normal 3"/>
    <tableColumn id="5" xr3:uid="{0425E1DD-31BE-40BA-A298-0BCB4400AC1A}" name="RightMargin" dataDxfId="161" dataCellStyle="Normal 3"/>
    <tableColumn id="6" xr3:uid="{C24A15F0-295F-4B38-A36E-61AD5F6F75F1}" name="HeaderMargin" dataDxfId="160" dataCellStyle="Normal 3"/>
    <tableColumn id="7" xr3:uid="{AD386B07-F1D5-49F4-BA0A-E4B5EB6AC9E8}" name="FooterMargin" dataDxfId="159" dataCellStyle="Normal 3"/>
    <tableColumn id="8" xr3:uid="{8FBB6B45-BE12-4739-A7D6-B00C2AD9BA60}" name="RightHeader" dataDxfId="158" dataCellStyle="Normal 3"/>
    <tableColumn id="9" xr3:uid="{C659D4D6-8D49-42CC-AF37-4563A5CA7DEA}" name="LeftFooter" dataDxfId="157" dataCellStyle="Normal 3"/>
    <tableColumn id="10" xr3:uid="{6FA5865B-3283-4737-AE73-33F7494D1627}" name="CenterFooter" dataDxfId="156" dataCellStyle="Normal 3"/>
    <tableColumn id="11" xr3:uid="{01A1489E-81DE-4291-9980-AFCD78A550F1}" name="Orientation" dataDxfId="155" dataCellStyle="Normal 3"/>
    <tableColumn id="12" xr3:uid="{4E384334-032B-47E1-A7B1-CB799C6644CB}" name="Order" dataDxfId="154" dataCellStyle="Normal 3"/>
    <tableColumn id="13" xr3:uid="{6D680F55-C069-412E-AE20-7532E9B01FA8}" name="LayoutDirection" dataDxfId="153" dataCellStyle="Normal 3"/>
    <tableColumn id="14" xr3:uid="{85DEA1F1-9CD6-4B3E-BFFA-14877DB68E39}" name="ClienteLogoExtensao" dataDxfId="152" dataCellStyle="Normal 3"/>
    <tableColumn id="15" xr3:uid="{079DBAF2-3608-4E61-A18B-E3A8D19539CB}" name="ClienteLogoPosicao" dataDxfId="151" dataCellStyle="Normal 3">
      <calculatedColumnFormula>$N$323</calculatedColumnFormula>
    </tableColumn>
    <tableColumn id="16" xr3:uid="{E77118A7-7693-441B-A975-E1C5F31CC3EF}" name="NossoLogoPosicao" dataDxfId="150" dataCellStyle="Normal 3">
      <calculatedColumnFormula>$N$324</calculatedColumnFormula>
    </tableColumn>
    <tableColumn id="17" xr3:uid="{56E9187A-9FB6-4B48-A5E2-D746A8AEDE95}" name="InsercaoLinhas" dataDxfId="149" dataCellStyle="Normal 3"/>
    <tableColumn id="18" xr3:uid="{4A85BD94-3BF0-42CE-8707-17B039B7B443}" name="LastColomn" dataDxfId="148" dataCellStyle="Normal 3"/>
    <tableColumn id="19" xr3:uid="{5DF671F2-3775-4979-AF88-48B1A2A00587}" name="FontFace" dataDxfId="147" dataCellStyle="Normal 3"/>
  </tableColumns>
  <tableStyleInfo name="TableStyleDark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840E5C2-2A04-43BD-B59E-E22A9885B352}" name="PageSetupHorizontalRumo" displayName="PageSetupHorizontalRumo" ref="W49:AO50" totalsRowShown="0" headerRowDxfId="146" dataDxfId="145" headerRowCellStyle="Normal 3" dataCellStyle="Normal 3">
  <autoFilter ref="W49:AO50" xr:uid="{5840E5C2-2A04-43BD-B59E-E22A9885B352}"/>
  <tableColumns count="19">
    <tableColumn id="1" xr3:uid="{F48DFD4F-42EB-464A-BE53-6518EDA0DBF0}" name="PrintTitleRows" dataDxfId="144" dataCellStyle="Normal 3"/>
    <tableColumn id="2" xr3:uid="{8447D760-5927-407C-8D7B-4EB4725A1B97}" name="TopMargin" dataDxfId="143" dataCellStyle="Normal 3"/>
    <tableColumn id="3" xr3:uid="{2A06D5BB-ECEF-4540-B13D-D54C5EB7A60F}" name="BottomMargin" dataDxfId="142" dataCellStyle="Normal 3"/>
    <tableColumn id="4" xr3:uid="{165F9775-D9DB-48A3-BFAE-7A5BDF27956B}" name="LeftMargin" dataDxfId="141" dataCellStyle="Normal 3"/>
    <tableColumn id="5" xr3:uid="{E36E9FE9-184D-441B-9BDB-3B3AA35D0142}" name="RightMargin" dataDxfId="140" dataCellStyle="Normal 3"/>
    <tableColumn id="6" xr3:uid="{38A02251-A6B7-4E48-B871-5B92A20FD18A}" name="HeaderMargin" dataDxfId="139" dataCellStyle="Normal 3"/>
    <tableColumn id="7" xr3:uid="{14B1B382-073F-409D-B4B0-D64E8DA4A9AA}" name="FooterMargin" dataDxfId="138" dataCellStyle="Normal 3"/>
    <tableColumn id="8" xr3:uid="{AD51A8BB-C040-4731-9E97-98A7F8152E9D}" name="RightHeader" dataDxfId="137" dataCellStyle="Normal 3"/>
    <tableColumn id="9" xr3:uid="{DD6AB039-2A3F-496D-8A84-E1C692C8798B}" name="LeftFooter" dataDxfId="136" dataCellStyle="Normal 3"/>
    <tableColumn id="10" xr3:uid="{C3FA4A61-B26C-4FB7-9993-96633A8E9461}" name="CenterFooter" dataDxfId="135" dataCellStyle="Normal 3"/>
    <tableColumn id="11" xr3:uid="{95B8AA55-33BF-4A07-9C3B-3EB70DAE45F9}" name="Orientation" dataDxfId="134" dataCellStyle="Normal 3"/>
    <tableColumn id="12" xr3:uid="{FC9C09B4-2167-4536-AA3B-1B01E719B34A}" name="Order" dataDxfId="133" dataCellStyle="Normal 3"/>
    <tableColumn id="13" xr3:uid="{BD674791-AC6A-4D09-886F-73582B67354B}" name="LayoutDirection" dataDxfId="132" dataCellStyle="Normal 3"/>
    <tableColumn id="14" xr3:uid="{C4104D97-DB8B-4CC3-BEAA-6500F221D8CF}" name="ClienteLogoExtensao" dataDxfId="131" dataCellStyle="Normal 3"/>
    <tableColumn id="15" xr3:uid="{E2F1D67E-34CF-45A9-A456-23CFE9B3335F}" name="ClienteLogoPosicao" dataDxfId="130" dataCellStyle="Normal 3">
      <calculatedColumnFormula>$N$338</calculatedColumnFormula>
    </tableColumn>
    <tableColumn id="16" xr3:uid="{94D51CF9-1FB6-4D76-AAD9-90A5D6DDE9F3}" name="NossoLogoPosicao" dataDxfId="129" dataCellStyle="Normal 3">
      <calculatedColumnFormula>$N$339</calculatedColumnFormula>
    </tableColumn>
    <tableColumn id="17" xr3:uid="{2A2446B2-4BFD-41D5-BC39-E1BA27CD07D7}" name="InsercaoLinhas" dataDxfId="128" dataCellStyle="Normal 3"/>
    <tableColumn id="18" xr3:uid="{C2563AFC-FA1C-4012-B59B-14C1DFF6FD0F}" name="LastColomn" dataDxfId="127" dataCellStyle="Normal 3"/>
    <tableColumn id="19" xr3:uid="{8D651167-E172-40AA-847B-CA8C392E1E1C}" name="FontFace" dataDxfId="126" dataCellStyle="Normal 3"/>
  </tableColumns>
  <tableStyleInfo name="TableStyleDark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14931F1-9BE5-4158-BD76-D3E55E306385}" name="CabecalhoVerticalRumo" displayName="CabecalhoVerticalRumo" ref="N322:U335" totalsRowShown="0" headerRowDxfId="125" dataDxfId="123" headerRowBorderDxfId="124" tableBorderDxfId="122">
  <autoFilter ref="N322:U335" xr:uid="{914931F1-9BE5-4158-BD76-D3E55E306385}"/>
  <tableColumns count="8">
    <tableColumn id="1" xr3:uid="{5E915078-EA6F-4D3D-AA09-A2FCBB0CF1EE}" name="Range" dataDxfId="121"/>
    <tableColumn id="2" xr3:uid="{B1AA5F43-0F91-4F19-9A4E-D305EB01A03E}" name="Texto" dataDxfId="120"/>
    <tableColumn id="3" xr3:uid="{542EA83C-741C-418F-967B-5B016791BE8E}" name="Estilo de Texto" dataDxfId="119"/>
    <tableColumn id="8" xr3:uid="{D37B5153-4DD7-4D44-8EBC-1F8AA23CFDA0}" name="FontColor" dataDxfId="118" dataCellStyle="Normal 3"/>
    <tableColumn id="4" xr3:uid="{8A9A9645-AC1F-41F4-BCB1-1EB5ABAD7715}" name="Borda Top" dataDxfId="117"/>
    <tableColumn id="5" xr3:uid="{FC256A98-388F-44B8-A65A-F4F9B7EB2D59}" name="Borda Right" dataDxfId="116"/>
    <tableColumn id="6" xr3:uid="{F992117F-D4BE-4D29-B961-7B0ABBA66EE7}" name="Borda Bottom" dataDxfId="115"/>
    <tableColumn id="7" xr3:uid="{B064492B-632C-4378-877D-2A3B32AB53D9}" name="Borda Left" dataDxfId="114"/>
  </tableColumns>
  <tableStyleInfo name="TableStyleDark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25609B7-DA2C-4B3F-8A4A-B9B07713527D}" name="CabecalhoHorizontalRumo" displayName="CabecalhoHorizontalRumo" ref="N337:U350" totalsRowShown="0" headerRowDxfId="113" dataDxfId="111" headerRowBorderDxfId="112" tableBorderDxfId="110">
  <autoFilter ref="N337:U350" xr:uid="{E25609B7-DA2C-4B3F-8A4A-B9B07713527D}"/>
  <tableColumns count="8">
    <tableColumn id="1" xr3:uid="{DDBED8CD-C36A-41E9-AB5B-AE594EE363A5}" name="Range" dataDxfId="109"/>
    <tableColumn id="2" xr3:uid="{DB1DA8AD-E937-4083-ADFC-642149A037F6}" name="Texto" dataDxfId="108"/>
    <tableColumn id="3" xr3:uid="{100C9EDF-648A-4158-B48C-9837C66B631D}" name="Estilo de Texto" dataDxfId="107"/>
    <tableColumn id="8" xr3:uid="{025EDF6C-5D3C-45AB-AF10-9EED6C0DD748}" name="FontColor" dataDxfId="106" dataCellStyle="Normal 3"/>
    <tableColumn id="4" xr3:uid="{3E1D8AB7-DDBC-4D7E-BE7C-93E474A03F8F}" name="Borda Top" dataDxfId="105"/>
    <tableColumn id="5" xr3:uid="{FEB3487A-D111-4BBB-AA34-943BBA001080}" name="Borda Right" dataDxfId="104"/>
    <tableColumn id="6" xr3:uid="{3A26B32C-87FD-40D1-87A5-0AC07BCFE967}" name="Borda Bottom" dataDxfId="103"/>
    <tableColumn id="7" xr3:uid="{AB1E6DCA-7682-4305-A7E1-ADCBD29C7F42}" name="Borda Left" dataDxfId="102"/>
  </tableColumns>
  <tableStyleInfo name="TableStyleDark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435B39D-15AF-40B0-9126-9F4296425779}" name="PageSetupVerticalAMG" displayName="PageSetupVerticalAMG" ref="W52:AO53" totalsRowShown="0" headerRowDxfId="101" dataDxfId="100" headerRowCellStyle="Normal 3" dataCellStyle="Normal 3">
  <autoFilter ref="W52:AO53" xr:uid="{5435B39D-15AF-40B0-9126-9F4296425779}"/>
  <tableColumns count="19">
    <tableColumn id="1" xr3:uid="{DDF5A3CF-81F7-4D53-8953-60D77942A5F4}" name="PrintTitleRows" dataDxfId="99" dataCellStyle="Normal 3"/>
    <tableColumn id="2" xr3:uid="{D4977E09-4E9D-436F-AEFF-4A4D060F3F37}" name="TopMargin" dataDxfId="98" dataCellStyle="Normal 3"/>
    <tableColumn id="3" xr3:uid="{54D856E3-4765-43A7-B25C-F6068CA8F62A}" name="BottomMargin" dataDxfId="97" dataCellStyle="Normal 3"/>
    <tableColumn id="4" xr3:uid="{ECB6CDED-2327-4087-AC59-D0F69EADF5B7}" name="LeftMargin" dataDxfId="96" dataCellStyle="Normal 3"/>
    <tableColumn id="5" xr3:uid="{B5C6C6F9-0196-457A-81BB-6DEC38D12356}" name="RightMargin" dataDxfId="95" dataCellStyle="Normal 3"/>
    <tableColumn id="6" xr3:uid="{3E5D472A-EE51-4858-8407-7DD95A8E78B1}" name="HeaderMargin" dataDxfId="94" dataCellStyle="Normal 3"/>
    <tableColumn id="7" xr3:uid="{A7D9FCA7-0ACF-4CC8-8E6B-8F016A6884BC}" name="FooterMargin" dataDxfId="93" dataCellStyle="Normal 3"/>
    <tableColumn id="8" xr3:uid="{C281D4B7-0FD6-4EDD-890A-6A101C3C2EE2}" name="RightHeader" dataDxfId="92" dataCellStyle="Normal 3"/>
    <tableColumn id="9" xr3:uid="{83A90C85-AC74-478E-A832-0DFF608A641C}" name="LeftFooter" dataDxfId="91" dataCellStyle="Normal 3"/>
    <tableColumn id="10" xr3:uid="{F615147C-F48D-4705-AC1C-CCE7F28917E7}" name="CenterFooter" dataDxfId="90" dataCellStyle="Normal 3"/>
    <tableColumn id="11" xr3:uid="{881560DE-4A05-4956-82E4-D89A57BF489E}" name="Orientation" dataDxfId="89" dataCellStyle="Normal 3"/>
    <tableColumn id="12" xr3:uid="{81C7E7C9-670B-4CFE-89C3-7C6303C9EC36}" name="Order" dataDxfId="88" dataCellStyle="Normal 3"/>
    <tableColumn id="13" xr3:uid="{F4816807-FD18-4636-A557-6103FE9D8AE0}" name="LayoutDirection" dataDxfId="87" dataCellStyle="Normal 3"/>
    <tableColumn id="14" xr3:uid="{F09EEA6A-BB09-4C0C-8422-548AEF2BA30E}" name="ClienteLogoExtensao" dataDxfId="86" dataCellStyle="Normal 3"/>
    <tableColumn id="15" xr3:uid="{B60E22F5-CD1D-4C88-8CEA-27B1E2A06FDF}" name="ClienteLogoPosicao" dataDxfId="85" dataCellStyle="Normal 3">
      <calculatedColumnFormula>$N$353</calculatedColumnFormula>
    </tableColumn>
    <tableColumn id="16" xr3:uid="{CC1C7B11-493A-4931-9E62-3378024940E4}" name="NossoLogoPosicao" dataDxfId="84" dataCellStyle="Normal 3">
      <calculatedColumnFormula>$N$354</calculatedColumnFormula>
    </tableColumn>
    <tableColumn id="17" xr3:uid="{DE9A2C35-FD4B-4DDB-942D-4B7BE1EEC3EF}" name="InsercaoLinhas" dataDxfId="83" dataCellStyle="Normal 3"/>
    <tableColumn id="18" xr3:uid="{348BCFA2-B390-485F-8423-8AEA3721C016}" name="LastColomn" dataDxfId="82" dataCellStyle="Normal 3"/>
    <tableColumn id="19" xr3:uid="{559332B9-3C09-460D-B188-585E36115AF6}" name="FontFace" dataDxfId="81" dataCellStyle="Normal 3"/>
  </tableColumns>
  <tableStyleInfo name="TableStyleDark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019D79-2DE8-41F4-843D-CAFBF92B1482}" name="PageSetupHorizontalAMG" displayName="PageSetupHorizontalAMG" ref="W55:AO56" totalsRowShown="0" headerRowDxfId="80" dataDxfId="79" headerRowCellStyle="Normal 3" dataCellStyle="Normal 3">
  <autoFilter ref="W55:AO56" xr:uid="{16019D79-2DE8-41F4-843D-CAFBF92B1482}"/>
  <tableColumns count="19">
    <tableColumn id="1" xr3:uid="{07AC5707-5B41-4A0A-9FE9-9111E5E92AD3}" name="PrintTitleRows" dataDxfId="78" dataCellStyle="Normal 3"/>
    <tableColumn id="2" xr3:uid="{87FC7CF8-9399-4130-B784-4FBDD2FE38CD}" name="TopMargin" dataDxfId="77" dataCellStyle="Normal 3"/>
    <tableColumn id="3" xr3:uid="{FBE7A5A8-38CF-4CE5-A3B2-CF927F2AA4C0}" name="BottomMargin" dataDxfId="76" dataCellStyle="Normal 3"/>
    <tableColumn id="4" xr3:uid="{0F8AAE51-8E17-406C-904D-DBAA4EDBA777}" name="LeftMargin" dataDxfId="75" dataCellStyle="Normal 3"/>
    <tableColumn id="5" xr3:uid="{1168ABB7-3E6C-4166-9930-9EAF8A5E8364}" name="RightMargin" dataDxfId="74" dataCellStyle="Normal 3"/>
    <tableColumn id="6" xr3:uid="{52BC4238-1ED0-4AD0-9B0E-85E1AE567469}" name="HeaderMargin" dataDxfId="73" dataCellStyle="Normal 3"/>
    <tableColumn id="7" xr3:uid="{95A36B37-8600-49FE-AB87-C61FA492FA22}" name="FooterMargin" dataDxfId="72" dataCellStyle="Normal 3"/>
    <tableColumn id="8" xr3:uid="{9FE06566-489B-4BE9-A17F-68C74A9B3949}" name="RightHeader" dataDxfId="71" dataCellStyle="Normal 3"/>
    <tableColumn id="9" xr3:uid="{94A2AD97-5AE3-45E5-A137-ABC153F8599A}" name="LeftFooter" dataDxfId="70" dataCellStyle="Normal 3"/>
    <tableColumn id="10" xr3:uid="{75E839D0-7810-4B5B-986B-A37794956183}" name="CenterFooter" dataDxfId="69" dataCellStyle="Normal 3"/>
    <tableColumn id="11" xr3:uid="{C95527F7-1752-4CAD-AF49-75375A3A12AD}" name="Orientation" dataDxfId="68" dataCellStyle="Normal 3"/>
    <tableColumn id="12" xr3:uid="{B1DEB387-93A5-4EDF-8B48-50E19F226213}" name="Order" dataDxfId="67" dataCellStyle="Normal 3"/>
    <tableColumn id="13" xr3:uid="{8AB0CF83-EFAA-4E9F-98B7-4CF3B460A498}" name="LayoutDirection" dataDxfId="66" dataCellStyle="Normal 3"/>
    <tableColumn id="14" xr3:uid="{B0DFCC7F-D120-4DE6-A325-B419FEBFF359}" name="ClienteLogoExtensao" dataDxfId="65" dataCellStyle="Normal 3"/>
    <tableColumn id="15" xr3:uid="{1D2B91F8-8AB1-4E78-AFF6-95F2E0E32141}" name="ClienteLogoPosicao" dataDxfId="64" dataCellStyle="Normal 3">
      <calculatedColumnFormula>$N$368</calculatedColumnFormula>
    </tableColumn>
    <tableColumn id="16" xr3:uid="{D3D0CB10-2CC2-422C-B6D6-8798BABAF371}" name="NossoLogoPosicao" dataDxfId="63" dataCellStyle="Normal 3">
      <calculatedColumnFormula>$N$369</calculatedColumnFormula>
    </tableColumn>
    <tableColumn id="17" xr3:uid="{563EA5E4-BF70-4908-B34C-1C413E52DE40}" name="InsercaoLinhas" dataDxfId="62" dataCellStyle="Normal 3"/>
    <tableColumn id="18" xr3:uid="{06F27065-E049-4831-BF83-48610A7A84AD}" name="LastColomn" dataDxfId="61" dataCellStyle="Normal 3"/>
    <tableColumn id="19" xr3:uid="{B3E94FCB-A31C-4A5B-B9B3-9542F2F5D4A2}" name="FontFace" dataDxfId="60" dataCellStyle="Normal 3"/>
  </tableColumns>
  <tableStyleInfo name="TableStyleDark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374B965-FE81-4455-9E89-25C64D6AABA6}" name="CabecalhoVerticalAMG" displayName="CabecalhoVerticalAMG" ref="N352:U365" totalsRowShown="0" headerRowDxfId="59" dataDxfId="57" headerRowBorderDxfId="58" tableBorderDxfId="56">
  <autoFilter ref="N352:U365" xr:uid="{C374B965-FE81-4455-9E89-25C64D6AABA6}"/>
  <tableColumns count="8">
    <tableColumn id="1" xr3:uid="{873B57EC-61BB-4842-8FE0-EFB8524FDDB2}" name="Range" dataDxfId="55"/>
    <tableColumn id="2" xr3:uid="{E213642A-7D18-4ED8-B0D2-F618A4880F4C}" name="Texto" dataDxfId="54"/>
    <tableColumn id="3" xr3:uid="{FA8C491D-1E9F-4C27-8D50-0B1303305BE2}" name="Estilo de Texto" dataDxfId="53"/>
    <tableColumn id="8" xr3:uid="{9F98676A-40EF-4A36-8435-4F8A811A9BF7}" name="FontColor" dataDxfId="52" dataCellStyle="Normal 3"/>
    <tableColumn id="4" xr3:uid="{74BF0434-F26A-48DF-9DC3-71BB51757F1B}" name="Borda Top" dataDxfId="51"/>
    <tableColumn id="5" xr3:uid="{B77E3F76-A14A-4305-AC19-66F0CF8B3706}" name="Borda Right" dataDxfId="50"/>
    <tableColumn id="6" xr3:uid="{7E978517-67C6-4A8B-966C-88F2F9B48021}" name="Borda Bottom" dataDxfId="49"/>
    <tableColumn id="7" xr3:uid="{5286E7EE-1F95-4668-A5EA-6123ED605815}" name="Borda Left" dataDxfId="48"/>
  </tableColumns>
  <tableStyleInfo name="TableStyleDark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A50EEBA-F7C6-417B-B126-6FC0260FD7BF}" name="CabecalhoHorizontalAMG" displayName="CabecalhoHorizontalAMG" ref="N367:U380" totalsRowShown="0" headerRowDxfId="47" dataDxfId="45" headerRowBorderDxfId="46" tableBorderDxfId="44">
  <autoFilter ref="N367:U380" xr:uid="{AA50EEBA-F7C6-417B-B126-6FC0260FD7BF}"/>
  <tableColumns count="8">
    <tableColumn id="1" xr3:uid="{5332A21C-D39F-4BB5-BDF0-B157AE163D9B}" name="Range" dataDxfId="43"/>
    <tableColumn id="2" xr3:uid="{BDDAE905-9FC7-4296-9582-A4DB88BD1B80}" name="Texto" dataDxfId="42"/>
    <tableColumn id="3" xr3:uid="{949FC930-6CA0-4999-BB0E-1BD035F778A5}" name="Estilo de Texto" dataDxfId="41"/>
    <tableColumn id="8" xr3:uid="{D53D3C90-FE70-410C-B5B9-6FBED24DBD8D}" name="FontColor" dataDxfId="40" dataCellStyle="Normal 3"/>
    <tableColumn id="4" xr3:uid="{EE9F758E-DA65-493B-AC0E-EB415C524EEB}" name="Borda Top" dataDxfId="39"/>
    <tableColumn id="5" xr3:uid="{1B0D39F4-05B1-4511-821F-2A655548E516}" name="Borda Right" dataDxfId="38"/>
    <tableColumn id="6" xr3:uid="{D0A1D71A-BE1F-46B1-A0DC-EF6B063D3DE5}" name="Borda Bottom" dataDxfId="37"/>
    <tableColumn id="7" xr3:uid="{7F08C734-E038-4EF2-869B-DF67C2A0FD4B}" name="Borda Left" dataDxfId="36"/>
  </tableColumns>
  <tableStyleInfo name="TableStyleDark3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157BFDC-EE80-49FC-9553-1979B94D8E52}" name="CabecalhoHorizontalCBMM" displayName="CabecalhoHorizontalCBMM" ref="N64:U95" totalsRowShown="0" headerRowDxfId="35" dataDxfId="33" headerRowBorderDxfId="34" tableBorderDxfId="32">
  <autoFilter ref="N64:U95" xr:uid="{9157BFDC-EE80-49FC-9553-1979B94D8E52}"/>
  <sortState xmlns:xlrd2="http://schemas.microsoft.com/office/spreadsheetml/2017/richdata2" ref="N65:U94">
    <sortCondition sortBy="cellColor" ref="O1:O31" dxfId="31"/>
  </sortState>
  <tableColumns count="8">
    <tableColumn id="1" xr3:uid="{651F7D87-A506-4F2E-8C2B-86BC088119E3}" name="Range" dataDxfId="30"/>
    <tableColumn id="2" xr3:uid="{CB5594F7-39A8-4E1D-BDD9-08F87FDDCB1A}" name="Texto" dataDxfId="29"/>
    <tableColumn id="3" xr3:uid="{7D4D7E3E-37AB-4E64-A9DA-2F19FCFA22FA}" name="Estilo de Texto" dataDxfId="28"/>
    <tableColumn id="8" xr3:uid="{955EC265-FCA3-4667-BA6F-FEDFF41CCC84}" name="FontColor" dataDxfId="27" dataCellStyle="Normal 3"/>
    <tableColumn id="4" xr3:uid="{29958FAB-2413-40C3-80A8-7AC61148A1EC}" name="Borda Top" dataDxfId="26"/>
    <tableColumn id="5" xr3:uid="{3A45899C-F4D1-4927-B950-CB6D13607BD2}" name="Borda Right" dataDxfId="25"/>
    <tableColumn id="6" xr3:uid="{E74BFAF5-6EEB-4937-A06E-DCBC12FD711C}" name="Borda Bottom" dataDxfId="24"/>
    <tableColumn id="7" xr3:uid="{D4340F70-95C7-4644-9438-40DB801DC135}" name="Borda Left" dataDxfId="23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84959F7-3064-493F-9026-C7E53A09B590}" name="PageSetupHorizontalCBMM" displayName="PageSetupHorizontalCBMM" ref="W10:AO11" totalsRowShown="0" headerRowDxfId="22" dataDxfId="21" headerRowCellStyle="Normal 3" dataCellStyle="Normal 3">
  <autoFilter ref="W10:AO11" xr:uid="{984959F7-3064-493F-9026-C7E53A09B590}"/>
  <tableColumns count="19">
    <tableColumn id="1" xr3:uid="{14973021-FF55-4CF5-A643-8A460791A8D8}" name="PrintTitleRows" dataDxfId="20" dataCellStyle="Normal 3"/>
    <tableColumn id="2" xr3:uid="{5E1BA23B-B4A8-4E1D-BEAE-20081EFB7960}" name="TopMargin" dataDxfId="19" dataCellStyle="Normal 3"/>
    <tableColumn id="3" xr3:uid="{449BF596-FE00-4789-A097-EB19D5DBF1A6}" name="BottomMargin" dataDxfId="18" dataCellStyle="Normal 3"/>
    <tableColumn id="4" xr3:uid="{BC9DFC26-48A7-48F6-9812-77B8FFFB6EBA}" name="LeftMargin" dataDxfId="17" dataCellStyle="Normal 3"/>
    <tableColumn id="5" xr3:uid="{FF59373B-29C3-463A-99D3-1E1461E86E71}" name="RightMargin" dataDxfId="16" dataCellStyle="Normal 3"/>
    <tableColumn id="6" xr3:uid="{DED025C1-774E-451B-AA1E-55DFD3F105D1}" name="HeaderMargin" dataDxfId="15" dataCellStyle="Normal 3"/>
    <tableColumn id="7" xr3:uid="{FD5DCC1C-B881-4DD4-A79C-FB3037E9A9A1}" name="FooterMargin" dataDxfId="14" dataCellStyle="Normal 3"/>
    <tableColumn id="8" xr3:uid="{EC2C4FF6-AF57-41A2-89FE-A04D9B3FD735}" name="RightHeader" dataDxfId="13" dataCellStyle="Normal 3"/>
    <tableColumn id="9" xr3:uid="{FC91F2EC-855D-4AFC-B1FE-1B17F1E1C94B}" name="LeftFooter" dataDxfId="12" dataCellStyle="Normal 3"/>
    <tableColumn id="10" xr3:uid="{F366A89A-A4DF-455F-A38E-96CF61048C37}" name="CenterFooter" dataDxfId="11" dataCellStyle="Normal 3"/>
    <tableColumn id="11" xr3:uid="{ACAD3649-D488-4DFB-831E-14F3C199FBEB}" name="Orientation" dataDxfId="10" dataCellStyle="Normal 3"/>
    <tableColumn id="12" xr3:uid="{C18CEC95-FC1C-4620-9FB3-A02A65A00FF9}" name="Order" dataDxfId="9" dataCellStyle="Normal 3"/>
    <tableColumn id="17" xr3:uid="{5E158FE0-0826-4DE6-8BC5-526793D6BEA1}" name="LayoutDirection" dataDxfId="8" dataCellStyle="Normal 3"/>
    <tableColumn id="13" xr3:uid="{D05D88B4-7D81-47CB-A949-1E0953FF747D}" name="ClienteLogoExtensao" dataDxfId="7" dataCellStyle="Normal 3"/>
    <tableColumn id="14" xr3:uid="{54311E5F-075F-42A1-B963-14CACDD67971}" name="ClienteLogoPosicao" dataDxfId="6" dataCellStyle="Normal 3">
      <calculatedColumnFormula>$N$65</calculatedColumnFormula>
    </tableColumn>
    <tableColumn id="15" xr3:uid="{032283ED-8A72-4C0E-8038-58165FF64DAE}" name="NossoLogoPosicao" dataDxfId="5" dataCellStyle="Normal 3">
      <calculatedColumnFormula>$N$66</calculatedColumnFormula>
    </tableColumn>
    <tableColumn id="16" xr3:uid="{5A0B5017-130F-42A9-9DA4-748AEAA41F09}" name="InsercaoLinhas" dataDxfId="4" dataCellStyle="Normal 3"/>
    <tableColumn id="18" xr3:uid="{496186C6-F613-40C1-98CD-FAEA2915FA22}" name="LastColomn" dataDxfId="3" dataCellStyle="Normal 3"/>
    <tableColumn id="19" xr3:uid="{6739F832-AF95-4FC9-B5A6-276A9D96D72B}" name="FontFace" dataDxfId="2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26" Type="http://schemas.openxmlformats.org/officeDocument/2006/relationships/table" Target="../tables/table23.xml"/><Relationship Id="rId39" Type="http://schemas.openxmlformats.org/officeDocument/2006/relationships/table" Target="../tables/table36.xml"/><Relationship Id="rId21" Type="http://schemas.openxmlformats.org/officeDocument/2006/relationships/table" Target="../tables/table18.xml"/><Relationship Id="rId34" Type="http://schemas.openxmlformats.org/officeDocument/2006/relationships/table" Target="../tables/table31.x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29" Type="http://schemas.openxmlformats.org/officeDocument/2006/relationships/table" Target="../tables/table2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24" Type="http://schemas.openxmlformats.org/officeDocument/2006/relationships/table" Target="../tables/table21.xml"/><Relationship Id="rId32" Type="http://schemas.openxmlformats.org/officeDocument/2006/relationships/table" Target="../tables/table29.xml"/><Relationship Id="rId37" Type="http://schemas.openxmlformats.org/officeDocument/2006/relationships/table" Target="../tables/table34.xml"/><Relationship Id="rId40" Type="http://schemas.openxmlformats.org/officeDocument/2006/relationships/table" Target="../tables/table37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23" Type="http://schemas.openxmlformats.org/officeDocument/2006/relationships/table" Target="../tables/table20.xml"/><Relationship Id="rId28" Type="http://schemas.openxmlformats.org/officeDocument/2006/relationships/table" Target="../tables/table25.xml"/><Relationship Id="rId36" Type="http://schemas.openxmlformats.org/officeDocument/2006/relationships/table" Target="../tables/table33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31" Type="http://schemas.openxmlformats.org/officeDocument/2006/relationships/table" Target="../tables/table28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Relationship Id="rId22" Type="http://schemas.openxmlformats.org/officeDocument/2006/relationships/table" Target="../tables/table19.xml"/><Relationship Id="rId27" Type="http://schemas.openxmlformats.org/officeDocument/2006/relationships/table" Target="../tables/table24.xml"/><Relationship Id="rId30" Type="http://schemas.openxmlformats.org/officeDocument/2006/relationships/table" Target="../tables/table27.xml"/><Relationship Id="rId35" Type="http://schemas.openxmlformats.org/officeDocument/2006/relationships/table" Target="../tables/table32.xml"/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5" Type="http://schemas.openxmlformats.org/officeDocument/2006/relationships/table" Target="../tables/table22.xml"/><Relationship Id="rId33" Type="http://schemas.openxmlformats.org/officeDocument/2006/relationships/table" Target="../tables/table30.xml"/><Relationship Id="rId38" Type="http://schemas.openxmlformats.org/officeDocument/2006/relationships/table" Target="../tables/table3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7B4DA-5BED-40E9-BBC6-F695BAB681D9}">
  <sheetPr codeName="Sheet1"/>
  <dimension ref="A1:AO380"/>
  <sheetViews>
    <sheetView tabSelected="1" zoomScale="85" zoomScaleNormal="85" workbookViewId="0">
      <selection activeCell="H8" sqref="H8"/>
    </sheetView>
  </sheetViews>
  <sheetFormatPr defaultRowHeight="15"/>
  <cols>
    <col min="1" max="12" width="26.7109375" customWidth="1"/>
    <col min="13" max="13" width="9.7109375" customWidth="1"/>
    <col min="14" max="14" width="17.85546875" customWidth="1"/>
    <col min="15" max="15" width="32.85546875" customWidth="1"/>
    <col min="16" max="16" width="19" bestFit="1" customWidth="1"/>
    <col min="17" max="17" width="14.85546875" bestFit="1" customWidth="1"/>
    <col min="18" max="18" width="15.85546875" bestFit="1" customWidth="1"/>
    <col min="19" max="19" width="17.85546875" bestFit="1" customWidth="1"/>
    <col min="20" max="21" width="14.85546875" bestFit="1" customWidth="1"/>
    <col min="22" max="22" width="18.85546875" bestFit="1" customWidth="1"/>
    <col min="23" max="23" width="14.85546875" bestFit="1" customWidth="1"/>
    <col min="24" max="24" width="18.28515625" bestFit="1" customWidth="1"/>
    <col min="25" max="25" width="15.140625" bestFit="1" customWidth="1"/>
    <col min="26" max="26" width="16.28515625" bestFit="1" customWidth="1"/>
    <col min="27" max="27" width="18.28515625" bestFit="1" customWidth="1"/>
    <col min="28" max="28" width="17.42578125" bestFit="1" customWidth="1"/>
    <col min="29" max="30" width="26.85546875" bestFit="1" customWidth="1"/>
    <col min="31" max="31" width="142.5703125" bestFit="1" customWidth="1"/>
    <col min="32" max="33" width="15.85546875" bestFit="1" customWidth="1"/>
    <col min="34" max="34" width="20.140625" bestFit="1" customWidth="1"/>
    <col min="35" max="35" width="25.140625" bestFit="1" customWidth="1"/>
    <col min="36" max="36" width="23.85546875" bestFit="1" customWidth="1"/>
    <col min="37" max="37" width="22.85546875" bestFit="1" customWidth="1"/>
    <col min="38" max="38" width="19.28515625" bestFit="1" customWidth="1"/>
    <col min="39" max="39" width="16.42578125" bestFit="1" customWidth="1"/>
    <col min="40" max="40" width="13.7109375" bestFit="1" customWidth="1"/>
    <col min="41" max="41" width="17.5703125" bestFit="1" customWidth="1"/>
  </cols>
  <sheetData>
    <row r="1" spans="1:41">
      <c r="A1" s="48" t="s">
        <v>248</v>
      </c>
      <c r="B1" s="48" t="s">
        <v>247</v>
      </c>
      <c r="C1" s="48" t="s">
        <v>246</v>
      </c>
      <c r="D1" s="48" t="s">
        <v>245</v>
      </c>
      <c r="E1" s="48" t="s">
        <v>244</v>
      </c>
      <c r="F1" s="48" t="s">
        <v>243</v>
      </c>
      <c r="G1" s="48" t="s">
        <v>242</v>
      </c>
      <c r="H1" s="48" t="s">
        <v>241</v>
      </c>
      <c r="I1" s="48" t="s">
        <v>240</v>
      </c>
      <c r="J1" s="48" t="s">
        <v>239</v>
      </c>
      <c r="K1" s="48" t="s">
        <v>238</v>
      </c>
      <c r="L1" s="48" t="s">
        <v>237</v>
      </c>
      <c r="N1" s="30" t="s">
        <v>27</v>
      </c>
      <c r="O1" s="29" t="s">
        <v>26</v>
      </c>
      <c r="P1" s="28" t="s">
        <v>25</v>
      </c>
      <c r="Q1" s="119" t="s">
        <v>492</v>
      </c>
      <c r="R1" s="28" t="s">
        <v>24</v>
      </c>
      <c r="S1" s="28" t="s">
        <v>23</v>
      </c>
      <c r="T1" s="28" t="s">
        <v>22</v>
      </c>
      <c r="U1" s="27" t="s">
        <v>21</v>
      </c>
      <c r="W1" s="36" t="s">
        <v>214</v>
      </c>
      <c r="X1" s="36" t="s">
        <v>213</v>
      </c>
      <c r="Y1" s="36" t="s">
        <v>212</v>
      </c>
      <c r="Z1" s="36" t="s">
        <v>211</v>
      </c>
      <c r="AA1" s="36" t="s">
        <v>210</v>
      </c>
      <c r="AB1" s="36" t="s">
        <v>209</v>
      </c>
      <c r="AC1" s="36" t="s">
        <v>208</v>
      </c>
      <c r="AD1" s="36" t="s">
        <v>207</v>
      </c>
      <c r="AE1" s="36" t="s">
        <v>206</v>
      </c>
      <c r="AF1" s="36" t="s">
        <v>205</v>
      </c>
      <c r="AG1" s="37" t="s">
        <v>204</v>
      </c>
      <c r="AH1" s="36" t="s">
        <v>203</v>
      </c>
      <c r="AI1" s="36" t="s">
        <v>202</v>
      </c>
      <c r="AJ1" s="36" t="s">
        <v>201</v>
      </c>
      <c r="AK1" s="36" t="s">
        <v>200</v>
      </c>
      <c r="AL1" s="36" t="s">
        <v>199</v>
      </c>
      <c r="AM1" s="36" t="s">
        <v>198</v>
      </c>
      <c r="AN1" s="36" t="s">
        <v>254</v>
      </c>
      <c r="AO1" s="36" t="s">
        <v>489</v>
      </c>
    </row>
    <row r="2" spans="1:41" ht="45">
      <c r="A2" s="47" t="s">
        <v>623</v>
      </c>
      <c r="B2" s="47" t="s">
        <v>624</v>
      </c>
      <c r="C2" s="47" t="s">
        <v>625</v>
      </c>
      <c r="D2" s="47" t="s">
        <v>626</v>
      </c>
      <c r="E2" s="47" t="s">
        <v>262</v>
      </c>
      <c r="F2" s="47" t="s">
        <v>627</v>
      </c>
      <c r="G2" s="47" t="s">
        <v>628</v>
      </c>
      <c r="H2" s="46">
        <v>0</v>
      </c>
      <c r="I2" s="47" t="s">
        <v>625</v>
      </c>
      <c r="J2" s="47" t="s">
        <v>621</v>
      </c>
      <c r="K2" s="47"/>
      <c r="L2" s="46" t="s">
        <v>622</v>
      </c>
      <c r="N2" s="26" t="s">
        <v>133</v>
      </c>
      <c r="O2" s="7" t="str" cm="1">
        <f t="array" ref="O2">Dados[NumeroNosso]</f>
        <v>BdB211811-0000-V-FD0007</v>
      </c>
      <c r="P2" s="24" t="s">
        <v>477</v>
      </c>
      <c r="Q2" s="45" t="s">
        <v>493</v>
      </c>
      <c r="R2" s="24" t="s">
        <v>1</v>
      </c>
      <c r="S2" s="24" t="s">
        <v>0</v>
      </c>
      <c r="T2" s="24" t="s">
        <v>0</v>
      </c>
      <c r="U2" s="44" t="s">
        <v>0</v>
      </c>
      <c r="W2" s="40" t="s">
        <v>235</v>
      </c>
      <c r="X2" s="39">
        <v>1.5</v>
      </c>
      <c r="Y2" s="39">
        <v>1</v>
      </c>
      <c r="Z2" s="39">
        <v>2.5</v>
      </c>
      <c r="AA2" s="39">
        <v>1</v>
      </c>
      <c r="AB2" s="39">
        <v>3.5</v>
      </c>
      <c r="AC2" s="39">
        <v>0</v>
      </c>
      <c r="AD2" s="120" t="s">
        <v>234</v>
      </c>
      <c r="AE2" s="35"/>
      <c r="AF2" s="36"/>
      <c r="AG2" s="37" t="s">
        <v>218</v>
      </c>
      <c r="AH2" s="37" t="s">
        <v>217</v>
      </c>
      <c r="AI2" s="36" t="s">
        <v>216</v>
      </c>
      <c r="AJ2" s="37" t="s">
        <v>192</v>
      </c>
      <c r="AK2" s="36" t="s">
        <v>223</v>
      </c>
      <c r="AL2" s="36" t="s">
        <v>222</v>
      </c>
      <c r="AM2" s="35" t="s">
        <v>230</v>
      </c>
      <c r="AN2" s="36" t="s">
        <v>255</v>
      </c>
      <c r="AO2" s="37" t="s">
        <v>490</v>
      </c>
    </row>
    <row r="3" spans="1:41" ht="15" customHeight="1">
      <c r="N3" s="26" t="s">
        <v>132</v>
      </c>
      <c r="O3" s="7" t="str" cm="1">
        <f t="array" ref="O3">Dados[NumeroCliente]</f>
        <v>G207200-P-1FD003</v>
      </c>
      <c r="P3" s="24" t="s">
        <v>477</v>
      </c>
      <c r="Q3" s="45" t="s">
        <v>493</v>
      </c>
      <c r="R3" s="24" t="s">
        <v>1</v>
      </c>
      <c r="S3" s="24" t="s">
        <v>0</v>
      </c>
      <c r="T3" s="24" t="s">
        <v>0</v>
      </c>
      <c r="U3" s="44" t="s">
        <v>0</v>
      </c>
    </row>
    <row r="4" spans="1:41" ht="15" customHeight="1">
      <c r="N4" s="26" t="s">
        <v>130</v>
      </c>
      <c r="O4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4" s="45" t="s">
        <v>483</v>
      </c>
      <c r="Q4" s="45" t="s">
        <v>493</v>
      </c>
      <c r="R4" s="24" t="s">
        <v>0</v>
      </c>
      <c r="S4" s="24" t="s">
        <v>0</v>
      </c>
      <c r="T4" s="24" t="s">
        <v>0</v>
      </c>
      <c r="U4" s="44" t="s">
        <v>0</v>
      </c>
      <c r="W4" s="36" t="s">
        <v>214</v>
      </c>
      <c r="X4" s="36" t="s">
        <v>213</v>
      </c>
      <c r="Y4" s="36" t="s">
        <v>212</v>
      </c>
      <c r="Z4" s="36" t="s">
        <v>211</v>
      </c>
      <c r="AA4" s="36" t="s">
        <v>210</v>
      </c>
      <c r="AB4" s="36" t="s">
        <v>209</v>
      </c>
      <c r="AC4" s="36" t="s">
        <v>208</v>
      </c>
      <c r="AD4" s="36" t="s">
        <v>207</v>
      </c>
      <c r="AE4" s="36" t="s">
        <v>206</v>
      </c>
      <c r="AF4" s="36" t="s">
        <v>205</v>
      </c>
      <c r="AG4" s="37" t="s">
        <v>204</v>
      </c>
      <c r="AH4" s="36" t="s">
        <v>203</v>
      </c>
      <c r="AI4" s="36" t="s">
        <v>202</v>
      </c>
      <c r="AJ4" s="36" t="s">
        <v>201</v>
      </c>
      <c r="AK4" s="36" t="s">
        <v>200</v>
      </c>
      <c r="AL4" s="36" t="s">
        <v>199</v>
      </c>
      <c r="AM4" s="36" t="s">
        <v>198</v>
      </c>
      <c r="AN4" s="36" t="s">
        <v>254</v>
      </c>
      <c r="AO4" s="36" t="s">
        <v>489</v>
      </c>
    </row>
    <row r="5" spans="1:41" ht="15" customHeight="1">
      <c r="N5" s="26" t="s">
        <v>129</v>
      </c>
      <c r="O5" s="7" t="str" cm="1">
        <f t="array" ref="O5">Dados[Nome do Projeto]</f>
        <v>FILTRAGEM FASE 3</v>
      </c>
      <c r="P5" s="45" t="s">
        <v>484</v>
      </c>
      <c r="Q5" s="45" t="s">
        <v>493</v>
      </c>
      <c r="R5" s="24" t="s">
        <v>0</v>
      </c>
      <c r="S5" s="24" t="s">
        <v>0</v>
      </c>
      <c r="T5" s="24" t="s">
        <v>0</v>
      </c>
      <c r="U5" s="44" t="s">
        <v>0</v>
      </c>
      <c r="W5" s="40" t="s">
        <v>235</v>
      </c>
      <c r="X5" s="39">
        <v>1.5</v>
      </c>
      <c r="Y5" s="39">
        <v>1</v>
      </c>
      <c r="Z5" s="39">
        <v>2.5</v>
      </c>
      <c r="AA5" s="39">
        <v>1</v>
      </c>
      <c r="AB5" s="39">
        <v>3.5</v>
      </c>
      <c r="AC5" s="39">
        <v>0</v>
      </c>
      <c r="AD5" s="38" t="s">
        <v>234</v>
      </c>
      <c r="AE5" s="35"/>
      <c r="AF5" s="36"/>
      <c r="AG5" s="36" t="s">
        <v>195</v>
      </c>
      <c r="AH5" s="36" t="s">
        <v>194</v>
      </c>
      <c r="AI5" s="37" t="s">
        <v>193</v>
      </c>
      <c r="AJ5" s="37" t="s">
        <v>192</v>
      </c>
      <c r="AK5" s="36" t="s">
        <v>232</v>
      </c>
      <c r="AL5" s="36" t="s">
        <v>231</v>
      </c>
      <c r="AM5" s="35" t="s">
        <v>230</v>
      </c>
      <c r="AN5" s="36" t="s">
        <v>255</v>
      </c>
      <c r="AO5" s="36" t="s">
        <v>490</v>
      </c>
    </row>
    <row r="6" spans="1:41" ht="15" customHeight="1">
      <c r="N6" s="26" t="s">
        <v>128</v>
      </c>
      <c r="O6" s="25" t="s">
        <v>220</v>
      </c>
      <c r="P6" s="24" t="s">
        <v>471</v>
      </c>
      <c r="Q6" s="45" t="s">
        <v>493</v>
      </c>
      <c r="R6" s="24" t="s">
        <v>0</v>
      </c>
      <c r="S6" s="24" t="s">
        <v>0</v>
      </c>
      <c r="T6" s="24" t="s">
        <v>1</v>
      </c>
      <c r="U6" s="44" t="s">
        <v>0</v>
      </c>
    </row>
    <row r="7" spans="1:41" ht="15" customHeight="1">
      <c r="N7" s="26" t="s">
        <v>127</v>
      </c>
      <c r="O7" s="25" t="s">
        <v>215</v>
      </c>
      <c r="P7" s="24" t="s">
        <v>471</v>
      </c>
      <c r="Q7" s="45" t="s">
        <v>493</v>
      </c>
      <c r="R7" s="24" t="s">
        <v>0</v>
      </c>
      <c r="S7" s="24" t="s">
        <v>0</v>
      </c>
      <c r="T7" s="24" t="s">
        <v>1</v>
      </c>
      <c r="U7" s="44" t="s">
        <v>0</v>
      </c>
      <c r="W7" s="36" t="s">
        <v>214</v>
      </c>
      <c r="X7" s="36" t="s">
        <v>213</v>
      </c>
      <c r="Y7" s="36" t="s">
        <v>212</v>
      </c>
      <c r="Z7" s="36" t="s">
        <v>211</v>
      </c>
      <c r="AA7" s="36" t="s">
        <v>210</v>
      </c>
      <c r="AB7" s="36" t="s">
        <v>209</v>
      </c>
      <c r="AC7" s="36" t="s">
        <v>208</v>
      </c>
      <c r="AD7" s="36" t="s">
        <v>207</v>
      </c>
      <c r="AE7" s="36" t="s">
        <v>206</v>
      </c>
      <c r="AF7" s="36" t="s">
        <v>205</v>
      </c>
      <c r="AG7" s="37" t="s">
        <v>204</v>
      </c>
      <c r="AH7" s="37" t="s">
        <v>203</v>
      </c>
      <c r="AI7" s="36" t="s">
        <v>202</v>
      </c>
      <c r="AJ7" s="36" t="s">
        <v>201</v>
      </c>
      <c r="AK7" s="36" t="s">
        <v>200</v>
      </c>
      <c r="AL7" s="36" t="s">
        <v>199</v>
      </c>
      <c r="AM7" s="36" t="s">
        <v>198</v>
      </c>
      <c r="AN7" s="36" t="s">
        <v>254</v>
      </c>
      <c r="AO7" s="36" t="s">
        <v>489</v>
      </c>
    </row>
    <row r="8" spans="1:41" ht="15" customHeight="1">
      <c r="N8" s="26" t="s">
        <v>126</v>
      </c>
      <c r="O8" s="25" t="s">
        <v>8</v>
      </c>
      <c r="P8" s="24" t="s">
        <v>470</v>
      </c>
      <c r="Q8" s="45" t="s">
        <v>493</v>
      </c>
      <c r="R8" s="24" t="s">
        <v>0</v>
      </c>
      <c r="S8" s="24" t="s">
        <v>0</v>
      </c>
      <c r="T8" s="24" t="s">
        <v>1</v>
      </c>
      <c r="U8" s="44" t="s">
        <v>0</v>
      </c>
      <c r="W8" s="40" t="s">
        <v>229</v>
      </c>
      <c r="X8" s="39">
        <v>1.5</v>
      </c>
      <c r="Y8" s="39">
        <v>1</v>
      </c>
      <c r="Z8" s="39">
        <v>2.5</v>
      </c>
      <c r="AA8" s="39">
        <v>1</v>
      </c>
      <c r="AB8" s="39">
        <v>3.5</v>
      </c>
      <c r="AC8" s="39">
        <v>0</v>
      </c>
      <c r="AD8" s="38" t="s">
        <v>196</v>
      </c>
      <c r="AE8" s="35"/>
      <c r="AF8" s="35" t="s">
        <v>228</v>
      </c>
      <c r="AG8" s="36" t="s">
        <v>195</v>
      </c>
      <c r="AH8" s="36" t="s">
        <v>194</v>
      </c>
      <c r="AI8" s="36" t="s">
        <v>216</v>
      </c>
      <c r="AJ8" s="36" t="s">
        <v>227</v>
      </c>
      <c r="AK8" s="36" t="s">
        <v>226</v>
      </c>
      <c r="AL8" s="36" t="s">
        <v>225</v>
      </c>
      <c r="AM8" s="35" t="s">
        <v>224</v>
      </c>
      <c r="AN8" s="36" t="s">
        <v>255</v>
      </c>
      <c r="AO8" s="36" t="s">
        <v>490</v>
      </c>
    </row>
    <row r="9" spans="1:41" ht="15" customHeight="1">
      <c r="N9" s="49" t="s">
        <v>73</v>
      </c>
      <c r="O9" s="7" cm="1">
        <f t="array" ref="O9">Dados[Revisao]</f>
        <v>0</v>
      </c>
      <c r="P9" s="24" t="s">
        <v>477</v>
      </c>
      <c r="Q9" s="45" t="s">
        <v>493</v>
      </c>
      <c r="R9" s="24" t="s">
        <v>1</v>
      </c>
      <c r="S9" s="24" t="s">
        <v>0</v>
      </c>
      <c r="T9" s="24" t="s">
        <v>0</v>
      </c>
      <c r="U9" s="44" t="s">
        <v>0</v>
      </c>
    </row>
    <row r="10" spans="1:41" ht="15" customHeight="1">
      <c r="N10" s="26" t="s">
        <v>125</v>
      </c>
      <c r="O10" s="25" t="s">
        <v>197</v>
      </c>
      <c r="P10" s="24" t="s">
        <v>470</v>
      </c>
      <c r="Q10" s="45" t="s">
        <v>493</v>
      </c>
      <c r="R10" s="24" t="s">
        <v>0</v>
      </c>
      <c r="S10" s="24" t="s">
        <v>0</v>
      </c>
      <c r="T10" s="24" t="s">
        <v>1</v>
      </c>
      <c r="U10" s="44" t="s">
        <v>0</v>
      </c>
      <c r="W10" s="36" t="s">
        <v>214</v>
      </c>
      <c r="X10" s="36" t="s">
        <v>213</v>
      </c>
      <c r="Y10" s="36" t="s">
        <v>212</v>
      </c>
      <c r="Z10" s="36" t="s">
        <v>211</v>
      </c>
      <c r="AA10" s="36" t="s">
        <v>210</v>
      </c>
      <c r="AB10" s="36" t="s">
        <v>209</v>
      </c>
      <c r="AC10" s="36" t="s">
        <v>208</v>
      </c>
      <c r="AD10" s="36" t="s">
        <v>207</v>
      </c>
      <c r="AE10" s="36" t="s">
        <v>206</v>
      </c>
      <c r="AF10" s="36" t="s">
        <v>205</v>
      </c>
      <c r="AG10" s="37" t="s">
        <v>204</v>
      </c>
      <c r="AH10" s="37" t="s">
        <v>203</v>
      </c>
      <c r="AI10" s="36" t="s">
        <v>202</v>
      </c>
      <c r="AJ10" s="36" t="s">
        <v>201</v>
      </c>
      <c r="AK10" s="36" t="s">
        <v>200</v>
      </c>
      <c r="AL10" s="36" t="s">
        <v>199</v>
      </c>
      <c r="AM10" s="36" t="s">
        <v>198</v>
      </c>
      <c r="AN10" s="36" t="s">
        <v>254</v>
      </c>
      <c r="AO10" s="36" t="s">
        <v>489</v>
      </c>
    </row>
    <row r="11" spans="1:41">
      <c r="N11" s="26" t="s">
        <v>131</v>
      </c>
      <c r="O11" s="25"/>
      <c r="P11" s="24" t="s">
        <v>477</v>
      </c>
      <c r="Q11" s="45" t="s">
        <v>493</v>
      </c>
      <c r="R11" s="24" t="s">
        <v>1</v>
      </c>
      <c r="S11" s="24" t="s">
        <v>0</v>
      </c>
      <c r="T11" s="24" t="s">
        <v>0</v>
      </c>
      <c r="U11" s="24" t="s">
        <v>0</v>
      </c>
      <c r="W11" s="40" t="s">
        <v>235</v>
      </c>
      <c r="X11" s="39">
        <v>1.5</v>
      </c>
      <c r="Y11" s="39">
        <v>1</v>
      </c>
      <c r="Z11" s="39">
        <v>2.5</v>
      </c>
      <c r="AA11" s="39">
        <v>1</v>
      </c>
      <c r="AB11" s="39">
        <v>3.5</v>
      </c>
      <c r="AC11" s="39">
        <v>0.5</v>
      </c>
      <c r="AD11" s="38" t="s">
        <v>196</v>
      </c>
      <c r="AE11" s="35"/>
      <c r="AF11" s="35" t="s">
        <v>228</v>
      </c>
      <c r="AG11" s="36" t="s">
        <v>195</v>
      </c>
      <c r="AH11" s="36" t="s">
        <v>194</v>
      </c>
      <c r="AI11" s="36" t="s">
        <v>193</v>
      </c>
      <c r="AJ11" s="36" t="s">
        <v>227</v>
      </c>
      <c r="AK11" s="36" t="str">
        <f>$N$65</f>
        <v>A1:F3</v>
      </c>
      <c r="AL11" s="36" t="str">
        <f>$N$66</f>
        <v>G1:L3</v>
      </c>
      <c r="AM11" s="35" t="s">
        <v>230</v>
      </c>
      <c r="AN11" s="36" t="s">
        <v>255</v>
      </c>
      <c r="AO11" s="36" t="s">
        <v>490</v>
      </c>
    </row>
    <row r="12" spans="1:41">
      <c r="N12" s="26" t="s">
        <v>223</v>
      </c>
      <c r="O12" s="25"/>
      <c r="P12" s="24" t="s">
        <v>470</v>
      </c>
      <c r="Q12" s="45" t="s">
        <v>493</v>
      </c>
      <c r="R12" s="24" t="s">
        <v>0</v>
      </c>
      <c r="S12" s="24" t="s">
        <v>0</v>
      </c>
      <c r="T12" s="24" t="s">
        <v>0</v>
      </c>
      <c r="U12" s="24" t="s">
        <v>0</v>
      </c>
    </row>
    <row r="13" spans="1:41">
      <c r="A13" s="31"/>
      <c r="B13" s="31"/>
      <c r="C13" s="31"/>
      <c r="D13" s="31"/>
      <c r="E13" s="31"/>
      <c r="F13" s="31"/>
      <c r="G13" s="31"/>
      <c r="H13" s="31"/>
      <c r="M13" s="31"/>
      <c r="N13" s="26" t="s">
        <v>222</v>
      </c>
      <c r="O13" s="25"/>
      <c r="P13" s="24" t="s">
        <v>470</v>
      </c>
      <c r="Q13" s="45" t="s">
        <v>493</v>
      </c>
      <c r="R13" s="24" t="s">
        <v>0</v>
      </c>
      <c r="S13" s="24" t="s">
        <v>0</v>
      </c>
      <c r="T13" s="24" t="s">
        <v>0</v>
      </c>
      <c r="U13" s="24" t="s">
        <v>0</v>
      </c>
    </row>
    <row r="14" spans="1:41">
      <c r="M14" s="31"/>
      <c r="N14" s="49" t="s">
        <v>72</v>
      </c>
      <c r="O14" s="25"/>
      <c r="P14" s="24" t="s">
        <v>470</v>
      </c>
      <c r="Q14" s="45" t="s">
        <v>493</v>
      </c>
      <c r="R14" s="24" t="s">
        <v>0</v>
      </c>
      <c r="S14" s="24" t="s">
        <v>0</v>
      </c>
      <c r="T14" s="24" t="s">
        <v>0</v>
      </c>
      <c r="U14" s="24" t="s">
        <v>0</v>
      </c>
    </row>
    <row r="15" spans="1:41">
      <c r="M15" s="31"/>
    </row>
    <row r="16" spans="1:41">
      <c r="N16" s="19" t="s">
        <v>27</v>
      </c>
      <c r="O16" s="18" t="s">
        <v>26</v>
      </c>
      <c r="P16" s="17" t="s">
        <v>25</v>
      </c>
      <c r="Q16" s="119" t="s">
        <v>492</v>
      </c>
      <c r="R16" s="17" t="s">
        <v>24</v>
      </c>
      <c r="S16" s="17" t="s">
        <v>23</v>
      </c>
      <c r="T16" s="17" t="s">
        <v>22</v>
      </c>
      <c r="U16" s="43" t="s">
        <v>21</v>
      </c>
      <c r="W16" s="36" t="s">
        <v>214</v>
      </c>
      <c r="X16" s="36" t="s">
        <v>213</v>
      </c>
      <c r="Y16" s="36" t="s">
        <v>212</v>
      </c>
      <c r="Z16" s="36" t="s">
        <v>211</v>
      </c>
      <c r="AA16" s="36" t="s">
        <v>210</v>
      </c>
      <c r="AB16" s="36" t="s">
        <v>209</v>
      </c>
      <c r="AC16" s="36" t="s">
        <v>208</v>
      </c>
      <c r="AD16" s="36" t="s">
        <v>207</v>
      </c>
      <c r="AE16" s="36" t="s">
        <v>206</v>
      </c>
      <c r="AF16" s="36" t="s">
        <v>205</v>
      </c>
      <c r="AG16" s="36" t="s">
        <v>204</v>
      </c>
      <c r="AH16" s="36" t="s">
        <v>203</v>
      </c>
      <c r="AI16" s="36" t="s">
        <v>202</v>
      </c>
      <c r="AJ16" s="36" t="s">
        <v>201</v>
      </c>
      <c r="AK16" s="36" t="s">
        <v>200</v>
      </c>
      <c r="AL16" s="36" t="s">
        <v>199</v>
      </c>
      <c r="AM16" s="36" t="s">
        <v>198</v>
      </c>
      <c r="AN16" s="36" t="s">
        <v>254</v>
      </c>
      <c r="AO16" s="36" t="s">
        <v>489</v>
      </c>
    </row>
    <row r="17" spans="14:41">
      <c r="N17" s="15" t="s">
        <v>20</v>
      </c>
      <c r="O17" s="7" t="str" cm="1">
        <f t="array" ref="O17">Dados[NumeroNosso]</f>
        <v>BdB211811-0000-V-FD0007</v>
      </c>
      <c r="P17" s="14" t="s">
        <v>477</v>
      </c>
      <c r="Q17" s="45" t="s">
        <v>493</v>
      </c>
      <c r="R17" s="14" t="s">
        <v>1</v>
      </c>
      <c r="S17" s="14" t="s">
        <v>0</v>
      </c>
      <c r="T17" s="14" t="s">
        <v>0</v>
      </c>
      <c r="U17" s="34" t="s">
        <v>0</v>
      </c>
      <c r="W17" s="42" t="s">
        <v>219</v>
      </c>
      <c r="X17" s="39">
        <v>1.5</v>
      </c>
      <c r="Y17" s="39">
        <v>1</v>
      </c>
      <c r="Z17" s="39">
        <v>2.5</v>
      </c>
      <c r="AA17" s="39">
        <v>1</v>
      </c>
      <c r="AB17" s="39">
        <v>3.5</v>
      </c>
      <c r="AC17" s="39">
        <v>0.5</v>
      </c>
      <c r="AD17" s="38" t="s">
        <v>196</v>
      </c>
      <c r="AE17" s="36"/>
      <c r="AF17" s="36"/>
      <c r="AG17" s="36" t="s">
        <v>218</v>
      </c>
      <c r="AH17" s="36" t="s">
        <v>217</v>
      </c>
      <c r="AI17" s="36" t="s">
        <v>216</v>
      </c>
      <c r="AJ17" s="36" t="s">
        <v>192</v>
      </c>
      <c r="AK17" s="36" t="s">
        <v>4</v>
      </c>
      <c r="AL17" s="36" t="s">
        <v>3</v>
      </c>
      <c r="AM17" s="35" t="s">
        <v>221</v>
      </c>
      <c r="AN17" s="36" t="s">
        <v>255</v>
      </c>
      <c r="AO17" s="37" t="s">
        <v>529</v>
      </c>
    </row>
    <row r="18" spans="14:41">
      <c r="N18" s="15" t="s">
        <v>19</v>
      </c>
      <c r="O18" s="7" t="str" cm="1">
        <f t="array" ref="O18">Dados[NumeroCliente]</f>
        <v>G207200-P-1FD003</v>
      </c>
      <c r="P18" s="14" t="s">
        <v>477</v>
      </c>
      <c r="Q18" s="45" t="s">
        <v>493</v>
      </c>
      <c r="R18" s="14" t="s">
        <v>1</v>
      </c>
      <c r="S18" s="14" t="s">
        <v>0</v>
      </c>
      <c r="T18" s="14" t="s">
        <v>0</v>
      </c>
      <c r="U18" s="34" t="s">
        <v>0</v>
      </c>
    </row>
    <row r="19" spans="14:41">
      <c r="N19" s="15" t="s">
        <v>2</v>
      </c>
      <c r="O19" s="7" cm="1">
        <f t="array" ref="O19">Dados[Revisao]</f>
        <v>0</v>
      </c>
      <c r="P19" s="14" t="s">
        <v>477</v>
      </c>
      <c r="Q19" s="45" t="s">
        <v>493</v>
      </c>
      <c r="R19" s="14" t="s">
        <v>1</v>
      </c>
      <c r="S19" s="14" t="s">
        <v>0</v>
      </c>
      <c r="T19" s="14" t="s">
        <v>0</v>
      </c>
      <c r="U19" s="34" t="s">
        <v>0</v>
      </c>
      <c r="W19" s="36" t="s">
        <v>214</v>
      </c>
      <c r="X19" s="36" t="s">
        <v>213</v>
      </c>
      <c r="Y19" s="36" t="s">
        <v>212</v>
      </c>
      <c r="Z19" s="36" t="s">
        <v>211</v>
      </c>
      <c r="AA19" s="36" t="s">
        <v>210</v>
      </c>
      <c r="AB19" s="36" t="s">
        <v>209</v>
      </c>
      <c r="AC19" s="36" t="s">
        <v>208</v>
      </c>
      <c r="AD19" s="36" t="s">
        <v>207</v>
      </c>
      <c r="AE19" s="36" t="s">
        <v>206</v>
      </c>
      <c r="AF19" s="36" t="s">
        <v>205</v>
      </c>
      <c r="AG19" s="37" t="s">
        <v>204</v>
      </c>
      <c r="AH19" s="36" t="s">
        <v>203</v>
      </c>
      <c r="AI19" s="36" t="s">
        <v>202</v>
      </c>
      <c r="AJ19" s="36" t="s">
        <v>201</v>
      </c>
      <c r="AK19" s="36" t="s">
        <v>200</v>
      </c>
      <c r="AL19" s="36" t="s">
        <v>199</v>
      </c>
      <c r="AM19" s="36" t="s">
        <v>198</v>
      </c>
      <c r="AN19" s="36" t="s">
        <v>254</v>
      </c>
      <c r="AO19" s="36" t="s">
        <v>489</v>
      </c>
    </row>
    <row r="20" spans="14:41" ht="105">
      <c r="N20" s="15" t="s">
        <v>17</v>
      </c>
      <c r="O20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0" s="14" t="s">
        <v>478</v>
      </c>
      <c r="Q20" s="45" t="s">
        <v>493</v>
      </c>
      <c r="R20" s="14" t="s">
        <v>0</v>
      </c>
      <c r="S20" s="14" t="s">
        <v>0</v>
      </c>
      <c r="T20" s="14" t="s">
        <v>0</v>
      </c>
      <c r="U20" s="34" t="s">
        <v>0</v>
      </c>
      <c r="W20" s="42" t="s">
        <v>620</v>
      </c>
      <c r="X20" s="39">
        <v>1.5</v>
      </c>
      <c r="Y20" s="39">
        <v>1</v>
      </c>
      <c r="Z20" s="39">
        <v>2.5</v>
      </c>
      <c r="AA20" s="39">
        <v>1</v>
      </c>
      <c r="AB20" s="39">
        <v>3.5</v>
      </c>
      <c r="AC20" s="39">
        <v>0.5</v>
      </c>
      <c r="AD20" s="38" t="s">
        <v>196</v>
      </c>
      <c r="AE20" s="35"/>
      <c r="AF20" s="36"/>
      <c r="AG20" s="37" t="s">
        <v>195</v>
      </c>
      <c r="AH20" s="37" t="s">
        <v>194</v>
      </c>
      <c r="AI20" s="37" t="s">
        <v>193</v>
      </c>
      <c r="AJ20" s="36" t="s">
        <v>192</v>
      </c>
      <c r="AK20" s="37" t="s">
        <v>340</v>
      </c>
      <c r="AL20" s="37" t="s">
        <v>342</v>
      </c>
      <c r="AM20" s="41" t="s">
        <v>221</v>
      </c>
      <c r="AN20" s="36" t="s">
        <v>255</v>
      </c>
      <c r="AO20" s="37" t="s">
        <v>529</v>
      </c>
    </row>
    <row r="21" spans="14:41">
      <c r="N21" s="15" t="s">
        <v>16</v>
      </c>
      <c r="O21" s="7" t="str" cm="1">
        <f t="array" ref="O21">Dados[Nome do Projeto]</f>
        <v>FILTRAGEM FASE 3</v>
      </c>
      <c r="P21" s="14" t="s">
        <v>484</v>
      </c>
      <c r="Q21" s="45" t="s">
        <v>493</v>
      </c>
      <c r="R21" s="14" t="s">
        <v>0</v>
      </c>
      <c r="S21" s="14" t="s">
        <v>0</v>
      </c>
      <c r="T21" s="14" t="s">
        <v>0</v>
      </c>
      <c r="U21" s="34" t="s">
        <v>0</v>
      </c>
    </row>
    <row r="22" spans="14:41">
      <c r="N22" s="15" t="s">
        <v>15</v>
      </c>
      <c r="O22" s="7" t="s">
        <v>220</v>
      </c>
      <c r="P22" s="14" t="s">
        <v>471</v>
      </c>
      <c r="Q22" s="45" t="s">
        <v>493</v>
      </c>
      <c r="R22" s="14" t="s">
        <v>0</v>
      </c>
      <c r="S22" s="14" t="s">
        <v>0</v>
      </c>
      <c r="T22" s="14" t="s">
        <v>1</v>
      </c>
      <c r="U22" s="34" t="s">
        <v>0</v>
      </c>
      <c r="W22" s="36" t="s">
        <v>214</v>
      </c>
      <c r="X22" s="36" t="s">
        <v>213</v>
      </c>
      <c r="Y22" s="36" t="s">
        <v>212</v>
      </c>
      <c r="Z22" s="36" t="s">
        <v>211</v>
      </c>
      <c r="AA22" s="36" t="s">
        <v>210</v>
      </c>
      <c r="AB22" s="36" t="s">
        <v>209</v>
      </c>
      <c r="AC22" s="36" t="s">
        <v>208</v>
      </c>
      <c r="AD22" s="36" t="s">
        <v>207</v>
      </c>
      <c r="AE22" s="36" t="s">
        <v>206</v>
      </c>
      <c r="AF22" s="36" t="s">
        <v>205</v>
      </c>
      <c r="AG22" s="37" t="s">
        <v>204</v>
      </c>
      <c r="AH22" s="37" t="s">
        <v>203</v>
      </c>
      <c r="AI22" s="36" t="s">
        <v>202</v>
      </c>
      <c r="AJ22" s="36" t="s">
        <v>201</v>
      </c>
      <c r="AK22" s="36" t="s">
        <v>200</v>
      </c>
      <c r="AL22" s="36" t="s">
        <v>199</v>
      </c>
      <c r="AM22" s="36" t="s">
        <v>198</v>
      </c>
      <c r="AN22" s="36" t="s">
        <v>254</v>
      </c>
      <c r="AO22" s="36" t="s">
        <v>489</v>
      </c>
    </row>
    <row r="23" spans="14:41">
      <c r="N23" s="15" t="s">
        <v>13</v>
      </c>
      <c r="O23" s="7" t="s">
        <v>215</v>
      </c>
      <c r="P23" s="14" t="s">
        <v>471</v>
      </c>
      <c r="Q23" s="45" t="s">
        <v>493</v>
      </c>
      <c r="R23" s="14" t="s">
        <v>0</v>
      </c>
      <c r="S23" s="14" t="s">
        <v>0</v>
      </c>
      <c r="T23" s="14" t="s">
        <v>1</v>
      </c>
      <c r="U23" s="34" t="s">
        <v>0</v>
      </c>
      <c r="W23" s="40" t="s">
        <v>235</v>
      </c>
      <c r="X23" s="39">
        <v>1.5</v>
      </c>
      <c r="Y23" s="39">
        <v>1</v>
      </c>
      <c r="Z23" s="39">
        <v>2.5</v>
      </c>
      <c r="AA23" s="39">
        <v>1</v>
      </c>
      <c r="AB23" s="39">
        <v>3.5</v>
      </c>
      <c r="AC23" s="39">
        <v>0.5</v>
      </c>
      <c r="AD23" s="38" t="s">
        <v>196</v>
      </c>
      <c r="AE23" s="41" t="s">
        <v>500</v>
      </c>
      <c r="AF23" s="36"/>
      <c r="AG23" s="37" t="s">
        <v>218</v>
      </c>
      <c r="AH23" s="37" t="s">
        <v>217</v>
      </c>
      <c r="AI23" s="37" t="s">
        <v>216</v>
      </c>
      <c r="AJ23" s="37" t="s">
        <v>192</v>
      </c>
      <c r="AK23" s="37" t="s">
        <v>75</v>
      </c>
      <c r="AL23" s="37" t="s">
        <v>74</v>
      </c>
      <c r="AM23" s="41" t="s">
        <v>191</v>
      </c>
      <c r="AN23" s="36" t="s">
        <v>255</v>
      </c>
      <c r="AO23" s="37" t="s">
        <v>490</v>
      </c>
    </row>
    <row r="24" spans="14:41">
      <c r="N24" s="15" t="s">
        <v>11</v>
      </c>
      <c r="O24" s="7" t="s">
        <v>8</v>
      </c>
      <c r="P24" s="14" t="s">
        <v>470</v>
      </c>
      <c r="Q24" s="45" t="s">
        <v>493</v>
      </c>
      <c r="R24" s="14" t="s">
        <v>0</v>
      </c>
      <c r="S24" s="14" t="s">
        <v>0</v>
      </c>
      <c r="T24" s="14" t="s">
        <v>1</v>
      </c>
      <c r="U24" s="34" t="s">
        <v>0</v>
      </c>
    </row>
    <row r="25" spans="14:41">
      <c r="N25" s="15" t="s">
        <v>9</v>
      </c>
      <c r="O25" s="7" t="s">
        <v>197</v>
      </c>
      <c r="P25" s="14" t="s">
        <v>470</v>
      </c>
      <c r="Q25" s="45" t="s">
        <v>493</v>
      </c>
      <c r="R25" s="14" t="s">
        <v>0</v>
      </c>
      <c r="S25" s="14" t="s">
        <v>0</v>
      </c>
      <c r="T25" s="14" t="s">
        <v>1</v>
      </c>
      <c r="U25" s="34" t="s">
        <v>0</v>
      </c>
      <c r="W25" s="36" t="s">
        <v>214</v>
      </c>
      <c r="X25" s="36" t="s">
        <v>213</v>
      </c>
      <c r="Y25" s="36" t="s">
        <v>212</v>
      </c>
      <c r="Z25" s="36" t="s">
        <v>211</v>
      </c>
      <c r="AA25" s="36" t="s">
        <v>210</v>
      </c>
      <c r="AB25" s="36" t="s">
        <v>209</v>
      </c>
      <c r="AC25" s="36" t="s">
        <v>208</v>
      </c>
      <c r="AD25" s="36" t="s">
        <v>207</v>
      </c>
      <c r="AE25" s="36" t="s">
        <v>206</v>
      </c>
      <c r="AF25" s="36" t="s">
        <v>205</v>
      </c>
      <c r="AG25" s="37" t="s">
        <v>204</v>
      </c>
      <c r="AH25" s="37" t="s">
        <v>203</v>
      </c>
      <c r="AI25" s="36" t="s">
        <v>202</v>
      </c>
      <c r="AJ25" s="36" t="s">
        <v>201</v>
      </c>
      <c r="AK25" s="36" t="s">
        <v>200</v>
      </c>
      <c r="AL25" s="36" t="s">
        <v>199</v>
      </c>
      <c r="AM25" s="36" t="s">
        <v>198</v>
      </c>
      <c r="AN25" s="36" t="s">
        <v>254</v>
      </c>
      <c r="AO25" s="36" t="s">
        <v>489</v>
      </c>
    </row>
    <row r="26" spans="14:41">
      <c r="N26" s="15" t="s">
        <v>18</v>
      </c>
      <c r="O26" s="7"/>
      <c r="P26" s="14" t="s">
        <v>470</v>
      </c>
      <c r="Q26" s="45" t="s">
        <v>493</v>
      </c>
      <c r="R26" s="14" t="s">
        <v>1</v>
      </c>
      <c r="S26" s="14" t="s">
        <v>0</v>
      </c>
      <c r="T26" s="14" t="s">
        <v>0</v>
      </c>
      <c r="U26" s="34" t="s">
        <v>0</v>
      </c>
      <c r="W26" s="40" t="s">
        <v>235</v>
      </c>
      <c r="X26" s="39">
        <v>1.5</v>
      </c>
      <c r="Y26" s="39">
        <v>1</v>
      </c>
      <c r="Z26" s="39">
        <v>2.5</v>
      </c>
      <c r="AA26" s="39">
        <v>1</v>
      </c>
      <c r="AB26" s="39">
        <v>3.5</v>
      </c>
      <c r="AC26" s="39">
        <v>0.5</v>
      </c>
      <c r="AD26" s="38" t="s">
        <v>196</v>
      </c>
      <c r="AE26" s="41" t="s">
        <v>500</v>
      </c>
      <c r="AF26" s="36"/>
      <c r="AG26" s="36" t="s">
        <v>195</v>
      </c>
      <c r="AH26" s="36" t="s">
        <v>194</v>
      </c>
      <c r="AI26" s="37" t="s">
        <v>193</v>
      </c>
      <c r="AJ26" s="36" t="s">
        <v>192</v>
      </c>
      <c r="AK26" s="37" t="s">
        <v>358</v>
      </c>
      <c r="AL26" s="37" t="s">
        <v>359</v>
      </c>
      <c r="AM26" s="41" t="s">
        <v>230</v>
      </c>
      <c r="AN26" s="36" t="s">
        <v>255</v>
      </c>
      <c r="AO26" s="36" t="s">
        <v>490</v>
      </c>
    </row>
    <row r="27" spans="14:41">
      <c r="N27" s="15" t="str" cm="1">
        <f t="array" ref="N27">PageSetupHorizontalAngloAmerican[ClienteLogoPosicao]</f>
        <v>A1:H4</v>
      </c>
      <c r="O27" s="7"/>
      <c r="P27" s="14" t="s">
        <v>470</v>
      </c>
      <c r="Q27" s="45" t="s">
        <v>493</v>
      </c>
      <c r="R27" s="14" t="s">
        <v>0</v>
      </c>
      <c r="S27" s="14" t="s">
        <v>0</v>
      </c>
      <c r="T27" s="14" t="s">
        <v>0</v>
      </c>
      <c r="U27" s="34" t="s">
        <v>0</v>
      </c>
    </row>
    <row r="28" spans="14:41">
      <c r="N28" s="13" t="str" cm="1">
        <f t="array" ref="N28">PageSetupHorizontalAngloAmerican[NossoLogoPosicao]</f>
        <v>I1:P4</v>
      </c>
      <c r="O28" s="12"/>
      <c r="P28" s="11" t="s">
        <v>470</v>
      </c>
      <c r="Q28" s="45" t="s">
        <v>493</v>
      </c>
      <c r="R28" s="11" t="s">
        <v>0</v>
      </c>
      <c r="S28" s="11" t="s">
        <v>0</v>
      </c>
      <c r="T28" s="11" t="s">
        <v>0</v>
      </c>
      <c r="U28" s="33" t="s">
        <v>0</v>
      </c>
      <c r="W28" s="36" t="s">
        <v>214</v>
      </c>
      <c r="X28" s="36" t="s">
        <v>213</v>
      </c>
      <c r="Y28" s="36" t="s">
        <v>212</v>
      </c>
      <c r="Z28" s="36" t="s">
        <v>211</v>
      </c>
      <c r="AA28" s="36" t="s">
        <v>210</v>
      </c>
      <c r="AB28" s="36" t="s">
        <v>209</v>
      </c>
      <c r="AC28" s="36" t="s">
        <v>208</v>
      </c>
      <c r="AD28" s="36" t="s">
        <v>207</v>
      </c>
      <c r="AE28" s="36" t="s">
        <v>206</v>
      </c>
      <c r="AF28" s="36" t="s">
        <v>205</v>
      </c>
      <c r="AG28" s="37" t="s">
        <v>204</v>
      </c>
      <c r="AH28" s="37" t="s">
        <v>203</v>
      </c>
      <c r="AI28" s="36" t="s">
        <v>202</v>
      </c>
      <c r="AJ28" s="36" t="s">
        <v>201</v>
      </c>
      <c r="AK28" s="36" t="s">
        <v>200</v>
      </c>
      <c r="AL28" s="36" t="s">
        <v>199</v>
      </c>
      <c r="AM28" s="36" t="s">
        <v>198</v>
      </c>
      <c r="AN28" s="36" t="s">
        <v>254</v>
      </c>
      <c r="AO28" s="36" t="s">
        <v>489</v>
      </c>
    </row>
    <row r="29" spans="14:41">
      <c r="N29" s="13" t="s">
        <v>5</v>
      </c>
      <c r="O29" s="12"/>
      <c r="P29" s="11" t="s">
        <v>470</v>
      </c>
      <c r="Q29" s="45" t="s">
        <v>493</v>
      </c>
      <c r="R29" s="11" t="s">
        <v>0</v>
      </c>
      <c r="S29" s="11" t="s">
        <v>0</v>
      </c>
      <c r="T29" s="11" t="s">
        <v>0</v>
      </c>
      <c r="U29" s="33" t="s">
        <v>0</v>
      </c>
      <c r="W29" s="40" t="s">
        <v>235</v>
      </c>
      <c r="X29" s="39">
        <v>1.5</v>
      </c>
      <c r="Y29" s="39">
        <v>1</v>
      </c>
      <c r="Z29" s="39">
        <v>2.5</v>
      </c>
      <c r="AA29" s="39">
        <v>1</v>
      </c>
      <c r="AB29" s="39">
        <v>3.5</v>
      </c>
      <c r="AC29" s="39">
        <v>1</v>
      </c>
      <c r="AD29" s="38"/>
      <c r="AE29" s="36"/>
      <c r="AF29" s="36"/>
      <c r="AG29" s="37" t="s">
        <v>218</v>
      </c>
      <c r="AH29" s="37" t="s">
        <v>217</v>
      </c>
      <c r="AI29" s="37" t="s">
        <v>216</v>
      </c>
      <c r="AJ29" s="37" t="s">
        <v>233</v>
      </c>
      <c r="AK29" s="37" t="str">
        <f>$N$226</f>
        <v>A1:H3</v>
      </c>
      <c r="AL29" s="37" t="str">
        <f>$N$227</f>
        <v>I1:P3</v>
      </c>
      <c r="AM29" s="41" t="s">
        <v>409</v>
      </c>
      <c r="AN29" s="37" t="s">
        <v>255</v>
      </c>
      <c r="AO29" s="37" t="s">
        <v>490</v>
      </c>
    </row>
    <row r="31" spans="14:41">
      <c r="N31" s="10" t="s">
        <v>27</v>
      </c>
      <c r="O31" s="9" t="s">
        <v>26</v>
      </c>
      <c r="P31" s="8" t="s">
        <v>25</v>
      </c>
      <c r="Q31" s="119" t="s">
        <v>492</v>
      </c>
      <c r="R31" s="8" t="s">
        <v>24</v>
      </c>
      <c r="S31" s="8" t="s">
        <v>23</v>
      </c>
      <c r="T31" s="8" t="s">
        <v>22</v>
      </c>
      <c r="U31" s="8" t="s">
        <v>21</v>
      </c>
      <c r="W31" s="36" t="s">
        <v>214</v>
      </c>
      <c r="X31" s="36" t="s">
        <v>213</v>
      </c>
      <c r="Y31" s="36" t="s">
        <v>212</v>
      </c>
      <c r="Z31" s="36" t="s">
        <v>211</v>
      </c>
      <c r="AA31" s="36" t="s">
        <v>210</v>
      </c>
      <c r="AB31" s="36" t="s">
        <v>209</v>
      </c>
      <c r="AC31" s="36" t="s">
        <v>208</v>
      </c>
      <c r="AD31" s="36" t="s">
        <v>207</v>
      </c>
      <c r="AE31" s="36" t="s">
        <v>206</v>
      </c>
      <c r="AF31" s="36" t="s">
        <v>205</v>
      </c>
      <c r="AG31" s="37" t="s">
        <v>204</v>
      </c>
      <c r="AH31" s="37" t="s">
        <v>203</v>
      </c>
      <c r="AI31" s="36" t="s">
        <v>202</v>
      </c>
      <c r="AJ31" s="36" t="s">
        <v>201</v>
      </c>
      <c r="AK31" s="36" t="s">
        <v>200</v>
      </c>
      <c r="AL31" s="36" t="s">
        <v>199</v>
      </c>
      <c r="AM31" s="36" t="s">
        <v>198</v>
      </c>
      <c r="AN31" s="36" t="s">
        <v>254</v>
      </c>
      <c r="AO31" s="36" t="s">
        <v>489</v>
      </c>
    </row>
    <row r="32" spans="14:41">
      <c r="N32" s="4" t="str" cm="1">
        <f t="array" ref="N32">PageSetupVerticalCBMM[ClienteLogoPosicao]</f>
        <v>A1:F3</v>
      </c>
      <c r="O32" s="3"/>
      <c r="P32" s="1" t="s">
        <v>479</v>
      </c>
      <c r="Q32" s="45" t="s">
        <v>493</v>
      </c>
      <c r="R32" s="1" t="s">
        <v>0</v>
      </c>
      <c r="S32" s="1" t="s">
        <v>0</v>
      </c>
      <c r="T32" s="1" t="s">
        <v>0</v>
      </c>
      <c r="U32" s="1" t="s">
        <v>0</v>
      </c>
      <c r="W32" s="40" t="s">
        <v>235</v>
      </c>
      <c r="X32" s="39">
        <v>1.5</v>
      </c>
      <c r="Y32" s="39">
        <v>1</v>
      </c>
      <c r="Z32" s="39">
        <v>2.5</v>
      </c>
      <c r="AA32" s="39">
        <v>1</v>
      </c>
      <c r="AB32" s="39">
        <v>3.5</v>
      </c>
      <c r="AC32" s="39">
        <v>0</v>
      </c>
      <c r="AD32" s="38"/>
      <c r="AE32" s="36"/>
      <c r="AF32" s="36"/>
      <c r="AG32" s="36" t="s">
        <v>195</v>
      </c>
      <c r="AH32" s="36" t="s">
        <v>194</v>
      </c>
      <c r="AI32" s="37" t="s">
        <v>193</v>
      </c>
      <c r="AJ32" s="37" t="s">
        <v>233</v>
      </c>
      <c r="AK32" s="37" t="str">
        <f>$N$246</f>
        <v>A1:F4</v>
      </c>
      <c r="AL32" s="37" t="str">
        <f>$N$247</f>
        <v>G1:K5</v>
      </c>
      <c r="AM32" s="41" t="s">
        <v>408</v>
      </c>
      <c r="AN32" s="37" t="s">
        <v>255</v>
      </c>
      <c r="AO32" s="36" t="s">
        <v>490</v>
      </c>
    </row>
    <row r="33" spans="14:41">
      <c r="N33" s="4" t="str" cm="1">
        <f t="array" ref="N33">PageSetupVerticalCBMM[NossoLogoPosicao]</f>
        <v>G1:T3</v>
      </c>
      <c r="O33" s="3"/>
      <c r="P33" s="1" t="s">
        <v>479</v>
      </c>
      <c r="Q33" s="45" t="s">
        <v>493</v>
      </c>
      <c r="R33" s="1" t="s">
        <v>0</v>
      </c>
      <c r="S33" s="1" t="s">
        <v>0</v>
      </c>
      <c r="T33" s="1" t="s">
        <v>0</v>
      </c>
      <c r="U33" s="1" t="s">
        <v>0</v>
      </c>
    </row>
    <row r="34" spans="14:41">
      <c r="N34" s="6" t="s">
        <v>181</v>
      </c>
      <c r="O34" s="5" t="str" cm="1">
        <f t="array" ref="O34">Dados[Nome do Projeto]</f>
        <v>FILTRAGEM FASE 3</v>
      </c>
      <c r="P34" s="2" t="s">
        <v>470</v>
      </c>
      <c r="Q34" s="45" t="s">
        <v>493</v>
      </c>
      <c r="R34" s="2" t="s">
        <v>146</v>
      </c>
      <c r="S34" s="2" t="s">
        <v>0</v>
      </c>
      <c r="T34" s="2" t="s">
        <v>0</v>
      </c>
      <c r="U34" s="2" t="s">
        <v>0</v>
      </c>
      <c r="W34" s="36" t="s">
        <v>214</v>
      </c>
      <c r="X34" s="36" t="s">
        <v>213</v>
      </c>
      <c r="Y34" s="36" t="s">
        <v>212</v>
      </c>
      <c r="Z34" s="36" t="s">
        <v>211</v>
      </c>
      <c r="AA34" s="36" t="s">
        <v>210</v>
      </c>
      <c r="AB34" s="36" t="s">
        <v>209</v>
      </c>
      <c r="AC34" s="36" t="s">
        <v>208</v>
      </c>
      <c r="AD34" s="36" t="s">
        <v>207</v>
      </c>
      <c r="AE34" s="36" t="s">
        <v>206</v>
      </c>
      <c r="AF34" s="36" t="s">
        <v>205</v>
      </c>
      <c r="AG34" s="37" t="s">
        <v>204</v>
      </c>
      <c r="AH34" s="37" t="s">
        <v>203</v>
      </c>
      <c r="AI34" s="36" t="s">
        <v>202</v>
      </c>
      <c r="AJ34" s="36" t="s">
        <v>201</v>
      </c>
      <c r="AK34" s="36" t="s">
        <v>200</v>
      </c>
      <c r="AL34" s="36" t="s">
        <v>199</v>
      </c>
      <c r="AM34" s="36" t="s">
        <v>198</v>
      </c>
      <c r="AN34" s="36" t="s">
        <v>254</v>
      </c>
      <c r="AO34" s="36" t="s">
        <v>489</v>
      </c>
    </row>
    <row r="35" spans="14:41">
      <c r="N35" s="6" t="s">
        <v>190</v>
      </c>
      <c r="O35" s="5" t="str" cm="1">
        <f t="array" ref="O35">Dados[NumeroNosso]</f>
        <v>BdB211811-0000-V-FD0007</v>
      </c>
      <c r="P35" s="2" t="s">
        <v>470</v>
      </c>
      <c r="Q35" s="45" t="s">
        <v>493</v>
      </c>
      <c r="R35" s="2" t="s">
        <v>146</v>
      </c>
      <c r="S35" s="2" t="s">
        <v>0</v>
      </c>
      <c r="T35" s="2" t="s">
        <v>0</v>
      </c>
      <c r="U35" s="2" t="s">
        <v>0</v>
      </c>
      <c r="W35" s="40" t="s">
        <v>235</v>
      </c>
      <c r="X35" s="39">
        <v>1.5</v>
      </c>
      <c r="Y35" s="39">
        <v>1</v>
      </c>
      <c r="Z35" s="39">
        <v>2.5</v>
      </c>
      <c r="AA35" s="39">
        <v>1</v>
      </c>
      <c r="AB35" s="39">
        <v>3.5</v>
      </c>
      <c r="AC35" s="39">
        <v>0</v>
      </c>
      <c r="AD35" s="38" t="s">
        <v>196</v>
      </c>
      <c r="AE35" s="36"/>
      <c r="AF35" s="36"/>
      <c r="AG35" s="37" t="s">
        <v>218</v>
      </c>
      <c r="AH35" s="37" t="s">
        <v>217</v>
      </c>
      <c r="AI35" s="37" t="s">
        <v>216</v>
      </c>
      <c r="AJ35" s="36" t="s">
        <v>192</v>
      </c>
      <c r="AK35" s="37" t="str">
        <f>$N$255</f>
        <v>A1:I4</v>
      </c>
      <c r="AL35" s="37" t="str">
        <f>$N$256</f>
        <v>J1:R4</v>
      </c>
      <c r="AM35" s="41" t="s">
        <v>230</v>
      </c>
      <c r="AN35" s="37" t="s">
        <v>255</v>
      </c>
      <c r="AO35" s="37" t="s">
        <v>490</v>
      </c>
    </row>
    <row r="36" spans="14:41">
      <c r="N36" s="6" t="s">
        <v>189</v>
      </c>
      <c r="O36" s="5" t="str" cm="1">
        <f t="array" ref="O36">Dados[NumeroCliente]</f>
        <v>G207200-P-1FD003</v>
      </c>
      <c r="P36" s="2" t="s">
        <v>470</v>
      </c>
      <c r="Q36" s="45" t="s">
        <v>493</v>
      </c>
      <c r="R36" s="2" t="s">
        <v>146</v>
      </c>
      <c r="S36" s="2" t="s">
        <v>0</v>
      </c>
      <c r="T36" s="2" t="s">
        <v>0</v>
      </c>
      <c r="U36" s="2" t="s">
        <v>0</v>
      </c>
    </row>
    <row r="37" spans="14:41">
      <c r="N37" s="6" t="s">
        <v>188</v>
      </c>
      <c r="O37" s="5" cm="1">
        <f t="array" ref="O37">Dados[Revisao]</f>
        <v>0</v>
      </c>
      <c r="P37" s="2" t="s">
        <v>470</v>
      </c>
      <c r="Q37" s="45" t="s">
        <v>493</v>
      </c>
      <c r="R37" s="2" t="s">
        <v>146</v>
      </c>
      <c r="S37" s="2" t="s">
        <v>0</v>
      </c>
      <c r="T37" s="2" t="s">
        <v>0</v>
      </c>
      <c r="U37" s="2" t="s">
        <v>0</v>
      </c>
      <c r="W37" s="36" t="s">
        <v>214</v>
      </c>
      <c r="X37" s="36" t="s">
        <v>213</v>
      </c>
      <c r="Y37" s="36" t="s">
        <v>212</v>
      </c>
      <c r="Z37" s="36" t="s">
        <v>211</v>
      </c>
      <c r="AA37" s="36" t="s">
        <v>210</v>
      </c>
      <c r="AB37" s="36" t="s">
        <v>209</v>
      </c>
      <c r="AC37" s="36" t="s">
        <v>208</v>
      </c>
      <c r="AD37" s="36" t="s">
        <v>207</v>
      </c>
      <c r="AE37" s="36" t="s">
        <v>206</v>
      </c>
      <c r="AF37" s="36" t="s">
        <v>205</v>
      </c>
      <c r="AG37" s="37" t="s">
        <v>204</v>
      </c>
      <c r="AH37" s="37" t="s">
        <v>203</v>
      </c>
      <c r="AI37" s="36" t="s">
        <v>202</v>
      </c>
      <c r="AJ37" s="36" t="s">
        <v>201</v>
      </c>
      <c r="AK37" s="36" t="s">
        <v>200</v>
      </c>
      <c r="AL37" s="36" t="s">
        <v>199</v>
      </c>
      <c r="AM37" s="36" t="s">
        <v>198</v>
      </c>
      <c r="AN37" s="36" t="s">
        <v>254</v>
      </c>
      <c r="AO37" s="36" t="s">
        <v>489</v>
      </c>
    </row>
    <row r="38" spans="14:41">
      <c r="N38" s="6" t="s">
        <v>187</v>
      </c>
      <c r="O38" s="5" cm="1">
        <f t="array" ref="O38">Dados[Revisao]</f>
        <v>0</v>
      </c>
      <c r="P38" s="2" t="s">
        <v>470</v>
      </c>
      <c r="Q38" s="45" t="s">
        <v>493</v>
      </c>
      <c r="R38" s="2" t="s">
        <v>146</v>
      </c>
      <c r="S38" s="2" t="s">
        <v>0</v>
      </c>
      <c r="T38" s="2" t="s">
        <v>0</v>
      </c>
      <c r="U38" s="2" t="s">
        <v>0</v>
      </c>
      <c r="W38" s="40" t="s">
        <v>235</v>
      </c>
      <c r="X38" s="39">
        <v>1.5</v>
      </c>
      <c r="Y38" s="39">
        <v>1</v>
      </c>
      <c r="Z38" s="39">
        <v>2.5</v>
      </c>
      <c r="AA38" s="39">
        <v>1</v>
      </c>
      <c r="AB38" s="39">
        <v>3.5</v>
      </c>
      <c r="AC38" s="39">
        <v>0</v>
      </c>
      <c r="AD38" s="38" t="s">
        <v>196</v>
      </c>
      <c r="AE38" s="36"/>
      <c r="AF38" s="36"/>
      <c r="AG38" s="36" t="s">
        <v>195</v>
      </c>
      <c r="AH38" s="36" t="s">
        <v>194</v>
      </c>
      <c r="AI38" s="37" t="s">
        <v>193</v>
      </c>
      <c r="AJ38" s="36" t="s">
        <v>192</v>
      </c>
      <c r="AK38" s="37" t="str">
        <f>$N$280</f>
        <v>A1:F4</v>
      </c>
      <c r="AL38" s="37" t="str">
        <f>$N$281</f>
        <v>G1:L4</v>
      </c>
      <c r="AM38" s="41" t="s">
        <v>230</v>
      </c>
      <c r="AN38" s="36" t="s">
        <v>255</v>
      </c>
      <c r="AO38" s="36" t="s">
        <v>490</v>
      </c>
    </row>
    <row r="39" spans="14:41">
      <c r="N39" s="6" t="s">
        <v>186</v>
      </c>
      <c r="O39" s="5" t="str" cm="1">
        <f t="array" ref="O39">Dados[Título 1]</f>
        <v>GERMANO - FILTRAGEM</v>
      </c>
      <c r="P39" s="2" t="s">
        <v>471</v>
      </c>
      <c r="Q39" s="45" t="s">
        <v>493</v>
      </c>
      <c r="R39" s="2" t="s">
        <v>0</v>
      </c>
      <c r="S39" s="2" t="s">
        <v>0</v>
      </c>
      <c r="T39" s="2" t="s">
        <v>146</v>
      </c>
      <c r="U39" s="2" t="s">
        <v>146</v>
      </c>
    </row>
    <row r="40" spans="14:41">
      <c r="N40" s="6" t="s">
        <v>185</v>
      </c>
      <c r="O40" s="5" t="str" cm="1">
        <f t="array" ref="O40">Dados[Título 2]</f>
        <v xml:space="preserve">SISTEMA DE AR COMPRIMIDO </v>
      </c>
      <c r="P40" s="2" t="s">
        <v>471</v>
      </c>
      <c r="Q40" s="45" t="s">
        <v>493</v>
      </c>
      <c r="R40" s="2" t="s">
        <v>146</v>
      </c>
      <c r="S40" s="2" t="s">
        <v>0</v>
      </c>
      <c r="T40" s="2" t="s">
        <v>146</v>
      </c>
      <c r="U40" s="2" t="s">
        <v>146</v>
      </c>
      <c r="W40" s="36" t="s">
        <v>214</v>
      </c>
      <c r="X40" s="36" t="s">
        <v>213</v>
      </c>
      <c r="Y40" s="36" t="s">
        <v>212</v>
      </c>
      <c r="Z40" s="36" t="s">
        <v>211</v>
      </c>
      <c r="AA40" s="36" t="s">
        <v>210</v>
      </c>
      <c r="AB40" s="36" t="s">
        <v>209</v>
      </c>
      <c r="AC40" s="36" t="s">
        <v>208</v>
      </c>
      <c r="AD40" s="36" t="s">
        <v>207</v>
      </c>
      <c r="AE40" s="36" t="s">
        <v>206</v>
      </c>
      <c r="AF40" s="36" t="s">
        <v>205</v>
      </c>
      <c r="AG40" s="37" t="s">
        <v>204</v>
      </c>
      <c r="AH40" s="37" t="s">
        <v>203</v>
      </c>
      <c r="AI40" s="36" t="s">
        <v>202</v>
      </c>
      <c r="AJ40" s="36" t="s">
        <v>201</v>
      </c>
      <c r="AK40" s="36" t="s">
        <v>200</v>
      </c>
      <c r="AL40" s="36" t="s">
        <v>199</v>
      </c>
      <c r="AM40" s="36" t="s">
        <v>198</v>
      </c>
      <c r="AN40" s="36" t="s">
        <v>254</v>
      </c>
      <c r="AO40" s="36" t="s">
        <v>489</v>
      </c>
    </row>
    <row r="41" spans="14:41">
      <c r="N41" s="6" t="s">
        <v>184</v>
      </c>
      <c r="O41" s="5" t="str" cm="1">
        <f t="array" ref="O41">Dados[Título 3]</f>
        <v>FILTRAGEM FASE 3</v>
      </c>
      <c r="P41" s="2" t="s">
        <v>471</v>
      </c>
      <c r="Q41" s="45" t="s">
        <v>493</v>
      </c>
      <c r="R41" s="2" t="s">
        <v>146</v>
      </c>
      <c r="S41" s="2" t="s">
        <v>0</v>
      </c>
      <c r="T41" s="2" t="s">
        <v>146</v>
      </c>
      <c r="U41" s="2" t="s">
        <v>146</v>
      </c>
      <c r="W41" s="40" t="s">
        <v>235</v>
      </c>
      <c r="X41" s="39">
        <v>1.5</v>
      </c>
      <c r="Y41" s="39">
        <v>1</v>
      </c>
      <c r="Z41" s="39">
        <v>2.5</v>
      </c>
      <c r="AA41" s="39">
        <v>1</v>
      </c>
      <c r="AB41" s="39">
        <v>3.5</v>
      </c>
      <c r="AC41" s="39">
        <v>0.5</v>
      </c>
      <c r="AD41" s="38"/>
      <c r="AE41" s="36"/>
      <c r="AF41" s="36"/>
      <c r="AG41" s="37" t="s">
        <v>218</v>
      </c>
      <c r="AH41" s="37" t="s">
        <v>217</v>
      </c>
      <c r="AI41" s="37" t="s">
        <v>216</v>
      </c>
      <c r="AJ41" s="37" t="s">
        <v>192</v>
      </c>
      <c r="AK41" s="37" t="str">
        <f>$N$285</f>
        <v>A1:O1</v>
      </c>
      <c r="AL41" s="37" t="str">
        <f>$N$286</f>
        <v>P1:AD1</v>
      </c>
      <c r="AM41" s="41" t="s">
        <v>230</v>
      </c>
      <c r="AN41" s="37" t="s">
        <v>255</v>
      </c>
      <c r="AO41" s="37" t="s">
        <v>491</v>
      </c>
    </row>
    <row r="42" spans="14:41" ht="45">
      <c r="N42" s="6" t="s">
        <v>183</v>
      </c>
      <c r="O42" s="5" t="str" cm="1">
        <f t="array" ref="O42">Dados[Título 4]</f>
        <v>FOLHA DE DADOS - COMPRESSORES/SECADORES/FILTROS/VASOS DE PRESSÃO</v>
      </c>
      <c r="P42" s="2" t="s">
        <v>471</v>
      </c>
      <c r="Q42" s="45" t="s">
        <v>493</v>
      </c>
      <c r="R42" s="2" t="s">
        <v>146</v>
      </c>
      <c r="S42" s="2" t="s">
        <v>0</v>
      </c>
      <c r="T42" s="2" t="s">
        <v>146</v>
      </c>
      <c r="U42" s="2" t="s">
        <v>146</v>
      </c>
    </row>
    <row r="43" spans="14:41">
      <c r="N43" s="6" t="s">
        <v>182</v>
      </c>
      <c r="O43" s="5" t="str" cm="1">
        <f t="array" ref="O43">Dados[Título 5]</f>
        <v>PROJETO BÁSICO</v>
      </c>
      <c r="P43" s="2" t="s">
        <v>471</v>
      </c>
      <c r="Q43" s="45" t="s">
        <v>493</v>
      </c>
      <c r="R43" s="2" t="s">
        <v>146</v>
      </c>
      <c r="S43" s="2" t="s">
        <v>0</v>
      </c>
      <c r="T43" s="2" t="s">
        <v>0</v>
      </c>
      <c r="U43" s="2" t="s">
        <v>146</v>
      </c>
      <c r="W43" s="36" t="s">
        <v>214</v>
      </c>
      <c r="X43" s="36" t="s">
        <v>213</v>
      </c>
      <c r="Y43" s="36" t="s">
        <v>212</v>
      </c>
      <c r="Z43" s="36" t="s">
        <v>211</v>
      </c>
      <c r="AA43" s="36" t="s">
        <v>210</v>
      </c>
      <c r="AB43" s="36" t="s">
        <v>209</v>
      </c>
      <c r="AC43" s="36" t="s">
        <v>208</v>
      </c>
      <c r="AD43" s="36" t="s">
        <v>207</v>
      </c>
      <c r="AE43" s="36" t="s">
        <v>206</v>
      </c>
      <c r="AF43" s="36" t="s">
        <v>205</v>
      </c>
      <c r="AG43" s="37" t="s">
        <v>204</v>
      </c>
      <c r="AH43" s="37" t="s">
        <v>203</v>
      </c>
      <c r="AI43" s="36" t="s">
        <v>202</v>
      </c>
      <c r="AJ43" s="36" t="s">
        <v>201</v>
      </c>
      <c r="AK43" s="36" t="s">
        <v>200</v>
      </c>
      <c r="AL43" s="36" t="s">
        <v>199</v>
      </c>
      <c r="AM43" s="36" t="s">
        <v>198</v>
      </c>
      <c r="AN43" s="36" t="s">
        <v>254</v>
      </c>
      <c r="AO43" s="36" t="s">
        <v>489</v>
      </c>
    </row>
    <row r="44" spans="14:41">
      <c r="N44" s="6" t="s">
        <v>180</v>
      </c>
      <c r="O44" s="5" t="s">
        <v>179</v>
      </c>
      <c r="P44" s="2" t="s">
        <v>470</v>
      </c>
      <c r="Q44" s="45" t="s">
        <v>493</v>
      </c>
      <c r="R44" s="2" t="s">
        <v>146</v>
      </c>
      <c r="S44" s="2" t="s">
        <v>0</v>
      </c>
      <c r="T44" s="2" t="s">
        <v>0</v>
      </c>
      <c r="U44" s="2" t="s">
        <v>0</v>
      </c>
      <c r="W44" s="40" t="s">
        <v>235</v>
      </c>
      <c r="X44" s="39">
        <v>1.5</v>
      </c>
      <c r="Y44" s="39">
        <v>1</v>
      </c>
      <c r="Z44" s="39">
        <v>2.5</v>
      </c>
      <c r="AA44" s="39">
        <v>1</v>
      </c>
      <c r="AB44" s="39">
        <v>3.5</v>
      </c>
      <c r="AC44" s="39">
        <v>0.5</v>
      </c>
      <c r="AD44" s="38"/>
      <c r="AE44" s="36"/>
      <c r="AF44" s="36"/>
      <c r="AG44" s="36" t="s">
        <v>195</v>
      </c>
      <c r="AH44" s="36" t="s">
        <v>194</v>
      </c>
      <c r="AI44" s="37" t="s">
        <v>193</v>
      </c>
      <c r="AJ44" s="37" t="s">
        <v>192</v>
      </c>
      <c r="AK44" s="37" t="str">
        <f>$N$318</f>
        <v>A1:G1</v>
      </c>
      <c r="AL44" s="37" t="str">
        <f>$N$319</f>
        <v>H1:O1</v>
      </c>
      <c r="AM44" s="41" t="s">
        <v>230</v>
      </c>
      <c r="AN44" s="36" t="s">
        <v>255</v>
      </c>
      <c r="AO44" s="37" t="s">
        <v>491</v>
      </c>
    </row>
    <row r="45" spans="14:41">
      <c r="N45" s="6" t="s">
        <v>178</v>
      </c>
      <c r="O45" s="5" t="s">
        <v>177</v>
      </c>
      <c r="P45" s="2" t="s">
        <v>479</v>
      </c>
      <c r="Q45" s="45" t="s">
        <v>493</v>
      </c>
      <c r="R45" s="2" t="s">
        <v>0</v>
      </c>
      <c r="S45" s="2" t="s">
        <v>146</v>
      </c>
      <c r="T45" s="2" t="s">
        <v>146</v>
      </c>
      <c r="U45" s="2" t="s">
        <v>0</v>
      </c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</row>
    <row r="46" spans="14:41">
      <c r="N46" s="6" t="s">
        <v>176</v>
      </c>
      <c r="O46" s="5" t="s">
        <v>175</v>
      </c>
      <c r="P46" s="2" t="s">
        <v>479</v>
      </c>
      <c r="Q46" s="45" t="s">
        <v>493</v>
      </c>
      <c r="R46" s="2" t="s">
        <v>146</v>
      </c>
      <c r="S46" s="2" t="s">
        <v>146</v>
      </c>
      <c r="T46" s="2" t="s">
        <v>146</v>
      </c>
      <c r="U46" s="2" t="s">
        <v>0</v>
      </c>
      <c r="W46" s="36" t="s">
        <v>214</v>
      </c>
      <c r="X46" s="36" t="s">
        <v>213</v>
      </c>
      <c r="Y46" s="36" t="s">
        <v>212</v>
      </c>
      <c r="Z46" s="36" t="s">
        <v>211</v>
      </c>
      <c r="AA46" s="36" t="s">
        <v>210</v>
      </c>
      <c r="AB46" s="36" t="s">
        <v>209</v>
      </c>
      <c r="AC46" s="36" t="s">
        <v>208</v>
      </c>
      <c r="AD46" s="36" t="s">
        <v>207</v>
      </c>
      <c r="AE46" s="36" t="s">
        <v>206</v>
      </c>
      <c r="AF46" s="36" t="s">
        <v>205</v>
      </c>
      <c r="AG46" s="37" t="s">
        <v>204</v>
      </c>
      <c r="AH46" s="37" t="s">
        <v>203</v>
      </c>
      <c r="AI46" s="36" t="s">
        <v>202</v>
      </c>
      <c r="AJ46" s="36" t="s">
        <v>201</v>
      </c>
      <c r="AK46" s="36" t="s">
        <v>200</v>
      </c>
      <c r="AL46" s="36" t="s">
        <v>199</v>
      </c>
      <c r="AM46" s="36" t="s">
        <v>198</v>
      </c>
      <c r="AN46" s="36" t="s">
        <v>254</v>
      </c>
      <c r="AO46" s="36" t="s">
        <v>489</v>
      </c>
    </row>
    <row r="47" spans="14:41">
      <c r="N47" s="6" t="s">
        <v>174</v>
      </c>
      <c r="O47" s="5" t="s">
        <v>173</v>
      </c>
      <c r="P47" s="2" t="s">
        <v>479</v>
      </c>
      <c r="Q47" s="45" t="s">
        <v>493</v>
      </c>
      <c r="R47" s="2" t="s">
        <v>146</v>
      </c>
      <c r="S47" s="2" t="s">
        <v>146</v>
      </c>
      <c r="T47" s="2" t="s">
        <v>146</v>
      </c>
      <c r="U47" s="2" t="s">
        <v>0</v>
      </c>
      <c r="W47" s="40" t="s">
        <v>235</v>
      </c>
      <c r="X47" s="39">
        <v>1.5</v>
      </c>
      <c r="Y47" s="39">
        <v>1</v>
      </c>
      <c r="Z47" s="39">
        <v>2.5</v>
      </c>
      <c r="AA47" s="39">
        <v>1</v>
      </c>
      <c r="AB47" s="39">
        <v>3.5</v>
      </c>
      <c r="AC47" s="39">
        <v>0.5</v>
      </c>
      <c r="AD47" s="38" t="s">
        <v>196</v>
      </c>
      <c r="AE47" s="41"/>
      <c r="AF47" s="36"/>
      <c r="AG47" s="37" t="s">
        <v>218</v>
      </c>
      <c r="AH47" s="37" t="s">
        <v>217</v>
      </c>
      <c r="AI47" s="37" t="s">
        <v>216</v>
      </c>
      <c r="AJ47" s="37" t="s">
        <v>233</v>
      </c>
      <c r="AK47" s="37" t="str">
        <f>$N$323</f>
        <v>A1:I4</v>
      </c>
      <c r="AL47" s="37" t="str">
        <f>$N$324</f>
        <v>J1:R4</v>
      </c>
      <c r="AM47" s="41" t="s">
        <v>230</v>
      </c>
      <c r="AN47" s="36" t="s">
        <v>255</v>
      </c>
      <c r="AO47" s="37" t="s">
        <v>490</v>
      </c>
    </row>
    <row r="48" spans="14:41">
      <c r="N48" s="6" t="s">
        <v>172</v>
      </c>
      <c r="O48" s="5" t="s">
        <v>171</v>
      </c>
      <c r="P48" s="2" t="s">
        <v>479</v>
      </c>
      <c r="Q48" s="45" t="s">
        <v>493</v>
      </c>
      <c r="R48" s="2" t="s">
        <v>146</v>
      </c>
      <c r="S48" s="2" t="s">
        <v>146</v>
      </c>
      <c r="T48" s="2" t="s">
        <v>146</v>
      </c>
      <c r="U48" s="32" t="s">
        <v>0</v>
      </c>
    </row>
    <row r="49" spans="14:41">
      <c r="N49" s="6" t="s">
        <v>170</v>
      </c>
      <c r="O49" s="5" t="s">
        <v>169</v>
      </c>
      <c r="P49" s="2" t="s">
        <v>479</v>
      </c>
      <c r="Q49" s="45" t="s">
        <v>493</v>
      </c>
      <c r="R49" s="2" t="s">
        <v>146</v>
      </c>
      <c r="S49" s="2" t="s">
        <v>146</v>
      </c>
      <c r="T49" s="2" t="s">
        <v>0</v>
      </c>
      <c r="U49" s="2" t="s">
        <v>0</v>
      </c>
      <c r="W49" s="36" t="s">
        <v>214</v>
      </c>
      <c r="X49" s="36" t="s">
        <v>213</v>
      </c>
      <c r="Y49" s="36" t="s">
        <v>212</v>
      </c>
      <c r="Z49" s="36" t="s">
        <v>211</v>
      </c>
      <c r="AA49" s="36" t="s">
        <v>210</v>
      </c>
      <c r="AB49" s="36" t="s">
        <v>209</v>
      </c>
      <c r="AC49" s="36" t="s">
        <v>208</v>
      </c>
      <c r="AD49" s="36" t="s">
        <v>207</v>
      </c>
      <c r="AE49" s="36" t="s">
        <v>206</v>
      </c>
      <c r="AF49" s="36" t="s">
        <v>205</v>
      </c>
      <c r="AG49" s="37" t="s">
        <v>204</v>
      </c>
      <c r="AH49" s="37" t="s">
        <v>203</v>
      </c>
      <c r="AI49" s="36" t="s">
        <v>202</v>
      </c>
      <c r="AJ49" s="36" t="s">
        <v>201</v>
      </c>
      <c r="AK49" s="36" t="s">
        <v>200</v>
      </c>
      <c r="AL49" s="36" t="s">
        <v>199</v>
      </c>
      <c r="AM49" s="36" t="s">
        <v>198</v>
      </c>
      <c r="AN49" s="36" t="s">
        <v>254</v>
      </c>
      <c r="AO49" s="36" t="s">
        <v>489</v>
      </c>
    </row>
    <row r="50" spans="14:41">
      <c r="N50" s="6" t="s">
        <v>168</v>
      </c>
      <c r="O50" s="5" t="s">
        <v>167</v>
      </c>
      <c r="P50" s="2" t="s">
        <v>479</v>
      </c>
      <c r="Q50" s="45" t="s">
        <v>493</v>
      </c>
      <c r="R50" s="2" t="s">
        <v>0</v>
      </c>
      <c r="S50" s="2" t="s">
        <v>0</v>
      </c>
      <c r="T50" s="2" t="s">
        <v>146</v>
      </c>
      <c r="U50" s="2" t="s">
        <v>0</v>
      </c>
      <c r="W50" s="40" t="s">
        <v>235</v>
      </c>
      <c r="X50" s="39">
        <v>1.5</v>
      </c>
      <c r="Y50" s="39">
        <v>1</v>
      </c>
      <c r="Z50" s="39">
        <v>2.5</v>
      </c>
      <c r="AA50" s="39">
        <v>1</v>
      </c>
      <c r="AB50" s="39">
        <v>3.5</v>
      </c>
      <c r="AC50" s="39">
        <v>0.5</v>
      </c>
      <c r="AD50" s="38" t="s">
        <v>196</v>
      </c>
      <c r="AE50" s="41"/>
      <c r="AF50" s="36"/>
      <c r="AG50" s="36" t="s">
        <v>195</v>
      </c>
      <c r="AH50" s="36" t="s">
        <v>194</v>
      </c>
      <c r="AI50" s="37" t="s">
        <v>193</v>
      </c>
      <c r="AJ50" s="37" t="s">
        <v>233</v>
      </c>
      <c r="AK50" s="37" t="str">
        <f>$N$338</f>
        <v>A1:F4</v>
      </c>
      <c r="AL50" s="37" t="str">
        <f>$N$339</f>
        <v>G1:L4</v>
      </c>
      <c r="AM50" s="41" t="s">
        <v>230</v>
      </c>
      <c r="AN50" s="36" t="s">
        <v>255</v>
      </c>
      <c r="AO50" s="36" t="s">
        <v>490</v>
      </c>
    </row>
    <row r="51" spans="14:41">
      <c r="N51" s="6" t="s">
        <v>166</v>
      </c>
      <c r="O51" s="5" t="s">
        <v>165</v>
      </c>
      <c r="P51" s="2" t="s">
        <v>470</v>
      </c>
      <c r="Q51" s="45" t="s">
        <v>493</v>
      </c>
      <c r="R51" s="2" t="s">
        <v>146</v>
      </c>
      <c r="S51" s="2" t="s">
        <v>0</v>
      </c>
      <c r="T51" s="2" t="s">
        <v>0</v>
      </c>
      <c r="U51" s="2" t="s">
        <v>0</v>
      </c>
      <c r="Z51" s="31"/>
      <c r="AH51" s="31"/>
      <c r="AI51" s="31"/>
      <c r="AJ51" s="31"/>
    </row>
    <row r="52" spans="14:41">
      <c r="N52" s="6" t="s">
        <v>164</v>
      </c>
      <c r="O52" s="5" t="s">
        <v>163</v>
      </c>
      <c r="P52" s="2" t="s">
        <v>479</v>
      </c>
      <c r="Q52" s="45" t="s">
        <v>493</v>
      </c>
      <c r="R52" s="2" t="s">
        <v>0</v>
      </c>
      <c r="S52" s="2" t="s">
        <v>0</v>
      </c>
      <c r="T52" s="2" t="s">
        <v>146</v>
      </c>
      <c r="U52" s="2" t="s">
        <v>0</v>
      </c>
      <c r="W52" s="36" t="s">
        <v>214</v>
      </c>
      <c r="X52" s="36" t="s">
        <v>213</v>
      </c>
      <c r="Y52" s="36" t="s">
        <v>212</v>
      </c>
      <c r="Z52" s="36" t="s">
        <v>211</v>
      </c>
      <c r="AA52" s="36" t="s">
        <v>210</v>
      </c>
      <c r="AB52" s="36" t="s">
        <v>209</v>
      </c>
      <c r="AC52" s="36" t="s">
        <v>208</v>
      </c>
      <c r="AD52" s="36" t="s">
        <v>207</v>
      </c>
      <c r="AE52" s="36" t="s">
        <v>206</v>
      </c>
      <c r="AF52" s="36" t="s">
        <v>205</v>
      </c>
      <c r="AG52" s="37" t="s">
        <v>204</v>
      </c>
      <c r="AH52" s="37" t="s">
        <v>203</v>
      </c>
      <c r="AI52" s="36" t="s">
        <v>202</v>
      </c>
      <c r="AJ52" s="36" t="s">
        <v>201</v>
      </c>
      <c r="AK52" s="36" t="s">
        <v>200</v>
      </c>
      <c r="AL52" s="36" t="s">
        <v>199</v>
      </c>
      <c r="AM52" s="36" t="s">
        <v>198</v>
      </c>
      <c r="AN52" s="36" t="s">
        <v>254</v>
      </c>
      <c r="AO52" s="36" t="s">
        <v>489</v>
      </c>
    </row>
    <row r="53" spans="14:41">
      <c r="N53" s="6" t="s">
        <v>162</v>
      </c>
      <c r="O53" s="5"/>
      <c r="P53" s="2" t="s">
        <v>479</v>
      </c>
      <c r="Q53" s="45" t="s">
        <v>493</v>
      </c>
      <c r="R53" s="2" t="s">
        <v>146</v>
      </c>
      <c r="S53" s="2" t="s">
        <v>0</v>
      </c>
      <c r="T53" s="2" t="s">
        <v>0</v>
      </c>
      <c r="U53" s="2" t="s">
        <v>0</v>
      </c>
      <c r="W53" s="40" t="s">
        <v>235</v>
      </c>
      <c r="X53" s="39">
        <v>1.5</v>
      </c>
      <c r="Y53" s="39">
        <v>1</v>
      </c>
      <c r="Z53" s="39">
        <v>2.5</v>
      </c>
      <c r="AA53" s="39">
        <v>1</v>
      </c>
      <c r="AB53" s="39">
        <v>3.5</v>
      </c>
      <c r="AC53" s="39">
        <v>0.5</v>
      </c>
      <c r="AD53" s="38" t="s">
        <v>196</v>
      </c>
      <c r="AE53" s="41"/>
      <c r="AF53" s="36"/>
      <c r="AG53" s="37" t="s">
        <v>218</v>
      </c>
      <c r="AH53" s="37" t="s">
        <v>217</v>
      </c>
      <c r="AI53" s="37" t="s">
        <v>216</v>
      </c>
      <c r="AJ53" s="37" t="s">
        <v>192</v>
      </c>
      <c r="AK53" s="37" t="str">
        <f>$N$353</f>
        <v>A1:I4</v>
      </c>
      <c r="AL53" s="37" t="str">
        <f>$N$354</f>
        <v>J1:R4</v>
      </c>
      <c r="AM53" s="41" t="s">
        <v>230</v>
      </c>
      <c r="AN53" s="36" t="s">
        <v>255</v>
      </c>
      <c r="AO53" s="37" t="s">
        <v>490</v>
      </c>
    </row>
    <row r="54" spans="14:41">
      <c r="N54" s="6" t="s">
        <v>161</v>
      </c>
      <c r="O54" s="5" t="s">
        <v>160</v>
      </c>
      <c r="P54" s="2" t="s">
        <v>479</v>
      </c>
      <c r="Q54" s="45" t="s">
        <v>493</v>
      </c>
      <c r="R54" s="2" t="s">
        <v>0</v>
      </c>
      <c r="S54" s="2" t="s">
        <v>0</v>
      </c>
      <c r="T54" s="2" t="s">
        <v>146</v>
      </c>
      <c r="U54" s="2" t="s">
        <v>0</v>
      </c>
    </row>
    <row r="55" spans="14:41">
      <c r="N55" s="6" t="s">
        <v>159</v>
      </c>
      <c r="O55" s="5" t="s">
        <v>158</v>
      </c>
      <c r="P55" s="2" t="s">
        <v>470</v>
      </c>
      <c r="Q55" s="45" t="s">
        <v>493</v>
      </c>
      <c r="R55" s="2" t="s">
        <v>146</v>
      </c>
      <c r="S55" s="2" t="s">
        <v>0</v>
      </c>
      <c r="T55" s="2" t="s">
        <v>0</v>
      </c>
      <c r="U55" s="2" t="s">
        <v>0</v>
      </c>
      <c r="W55" s="36" t="s">
        <v>214</v>
      </c>
      <c r="X55" s="36" t="s">
        <v>213</v>
      </c>
      <c r="Y55" s="36" t="s">
        <v>212</v>
      </c>
      <c r="Z55" s="36" t="s">
        <v>211</v>
      </c>
      <c r="AA55" s="36" t="s">
        <v>210</v>
      </c>
      <c r="AB55" s="36" t="s">
        <v>209</v>
      </c>
      <c r="AC55" s="36" t="s">
        <v>208</v>
      </c>
      <c r="AD55" s="36" t="s">
        <v>207</v>
      </c>
      <c r="AE55" s="36" t="s">
        <v>206</v>
      </c>
      <c r="AF55" s="36" t="s">
        <v>205</v>
      </c>
      <c r="AG55" s="37" t="s">
        <v>204</v>
      </c>
      <c r="AH55" s="37" t="s">
        <v>203</v>
      </c>
      <c r="AI55" s="36" t="s">
        <v>202</v>
      </c>
      <c r="AJ55" s="36" t="s">
        <v>201</v>
      </c>
      <c r="AK55" s="36" t="s">
        <v>200</v>
      </c>
      <c r="AL55" s="36" t="s">
        <v>199</v>
      </c>
      <c r="AM55" s="36" t="s">
        <v>198</v>
      </c>
      <c r="AN55" s="36" t="s">
        <v>254</v>
      </c>
      <c r="AO55" s="36" t="s">
        <v>489</v>
      </c>
    </row>
    <row r="56" spans="14:41">
      <c r="N56" s="6" t="s">
        <v>157</v>
      </c>
      <c r="O56" s="5" t="s">
        <v>156</v>
      </c>
      <c r="P56" s="2" t="s">
        <v>479</v>
      </c>
      <c r="Q56" s="45" t="s">
        <v>493</v>
      </c>
      <c r="R56" s="2" t="s">
        <v>0</v>
      </c>
      <c r="S56" s="2" t="s">
        <v>0</v>
      </c>
      <c r="T56" s="2" t="s">
        <v>146</v>
      </c>
      <c r="U56" s="2" t="s">
        <v>0</v>
      </c>
      <c r="W56" s="40" t="s">
        <v>235</v>
      </c>
      <c r="X56" s="39">
        <v>1.5</v>
      </c>
      <c r="Y56" s="39">
        <v>1</v>
      </c>
      <c r="Z56" s="39">
        <v>2.5</v>
      </c>
      <c r="AA56" s="39">
        <v>1</v>
      </c>
      <c r="AB56" s="39">
        <v>3.5</v>
      </c>
      <c r="AC56" s="39">
        <v>0.5</v>
      </c>
      <c r="AD56" s="38" t="s">
        <v>196</v>
      </c>
      <c r="AE56" s="41"/>
      <c r="AF56" s="36"/>
      <c r="AG56" s="36" t="s">
        <v>195</v>
      </c>
      <c r="AH56" s="36" t="s">
        <v>194</v>
      </c>
      <c r="AI56" s="37" t="s">
        <v>193</v>
      </c>
      <c r="AJ56" s="37" t="s">
        <v>192</v>
      </c>
      <c r="AK56" s="37" t="str">
        <f>$N$368</f>
        <v>A1:F4</v>
      </c>
      <c r="AL56" s="37" t="str">
        <f>$N$369</f>
        <v>G1:L4</v>
      </c>
      <c r="AM56" s="41" t="s">
        <v>230</v>
      </c>
      <c r="AN56" s="36" t="s">
        <v>255</v>
      </c>
      <c r="AO56" s="36" t="s">
        <v>490</v>
      </c>
    </row>
    <row r="57" spans="14:41">
      <c r="N57" s="6" t="s">
        <v>155</v>
      </c>
      <c r="O57" s="5" t="s">
        <v>151</v>
      </c>
      <c r="P57" s="2" t="s">
        <v>479</v>
      </c>
      <c r="Q57" s="45" t="s">
        <v>493</v>
      </c>
      <c r="R57" s="2" t="s">
        <v>0</v>
      </c>
      <c r="S57" s="2" t="s">
        <v>0</v>
      </c>
      <c r="T57" s="2" t="s">
        <v>146</v>
      </c>
      <c r="U57" s="2" t="s">
        <v>0</v>
      </c>
    </row>
    <row r="58" spans="14:41">
      <c r="N58" s="6" t="s">
        <v>154</v>
      </c>
      <c r="O58" s="5" t="s">
        <v>153</v>
      </c>
      <c r="P58" s="2" t="s">
        <v>479</v>
      </c>
      <c r="Q58" s="45" t="s">
        <v>493</v>
      </c>
      <c r="R58" s="2" t="s">
        <v>0</v>
      </c>
      <c r="S58" s="2" t="s">
        <v>0</v>
      </c>
      <c r="T58" s="2" t="s">
        <v>146</v>
      </c>
      <c r="U58" s="2" t="s">
        <v>0</v>
      </c>
    </row>
    <row r="59" spans="14:41">
      <c r="N59" s="6" t="s">
        <v>152</v>
      </c>
      <c r="O59" s="5" t="s">
        <v>151</v>
      </c>
      <c r="P59" s="2" t="s">
        <v>479</v>
      </c>
      <c r="Q59" s="45" t="s">
        <v>493</v>
      </c>
      <c r="R59" s="2" t="s">
        <v>0</v>
      </c>
      <c r="S59" s="2" t="s">
        <v>0</v>
      </c>
      <c r="T59" s="2" t="s">
        <v>146</v>
      </c>
      <c r="U59" s="2" t="s">
        <v>0</v>
      </c>
    </row>
    <row r="60" spans="14:41">
      <c r="N60" s="6" t="s">
        <v>150</v>
      </c>
      <c r="O60" s="5" t="s">
        <v>149</v>
      </c>
      <c r="P60" s="2" t="s">
        <v>479</v>
      </c>
      <c r="Q60" s="45" t="s">
        <v>493</v>
      </c>
      <c r="R60" s="2" t="s">
        <v>0</v>
      </c>
      <c r="S60" s="2" t="s">
        <v>0</v>
      </c>
      <c r="T60" s="2" t="s">
        <v>146</v>
      </c>
      <c r="U60" s="2" t="s">
        <v>0</v>
      </c>
    </row>
    <row r="61" spans="14:41">
      <c r="N61" s="6" t="s">
        <v>148</v>
      </c>
      <c r="O61" s="5" t="s">
        <v>147</v>
      </c>
      <c r="P61" s="2" t="s">
        <v>479</v>
      </c>
      <c r="Q61" s="45" t="s">
        <v>493</v>
      </c>
      <c r="R61" s="2" t="s">
        <v>0</v>
      </c>
      <c r="S61" s="2" t="s">
        <v>0</v>
      </c>
      <c r="T61" s="2" t="s">
        <v>146</v>
      </c>
      <c r="U61" s="2" t="s">
        <v>0</v>
      </c>
    </row>
    <row r="62" spans="14:41">
      <c r="N62" s="4" t="s">
        <v>618</v>
      </c>
      <c r="O62" s="3"/>
      <c r="P62" s="1" t="s">
        <v>479</v>
      </c>
      <c r="Q62" s="45" t="s">
        <v>493</v>
      </c>
      <c r="R62" s="1" t="s">
        <v>0</v>
      </c>
      <c r="S62" s="1" t="s">
        <v>0</v>
      </c>
      <c r="T62" s="1" t="s">
        <v>0</v>
      </c>
      <c r="U62" s="1" t="s">
        <v>0</v>
      </c>
    </row>
    <row r="64" spans="14:41" ht="15.75" thickBot="1">
      <c r="N64" s="201" t="s">
        <v>27</v>
      </c>
      <c r="O64" s="202" t="s">
        <v>26</v>
      </c>
      <c r="P64" s="203" t="s">
        <v>25</v>
      </c>
      <c r="Q64" s="204" t="s">
        <v>492</v>
      </c>
      <c r="R64" s="203" t="s">
        <v>24</v>
      </c>
      <c r="S64" s="203" t="s">
        <v>23</v>
      </c>
      <c r="T64" s="203" t="s">
        <v>22</v>
      </c>
      <c r="U64" s="203" t="s">
        <v>21</v>
      </c>
    </row>
    <row r="65" spans="14:21">
      <c r="N65" s="205" t="s">
        <v>226</v>
      </c>
      <c r="O65" s="206"/>
      <c r="P65" s="207" t="s">
        <v>479</v>
      </c>
      <c r="Q65" s="185" t="s">
        <v>493</v>
      </c>
      <c r="R65" s="207" t="s">
        <v>0</v>
      </c>
      <c r="S65" s="207" t="s">
        <v>0</v>
      </c>
      <c r="T65" s="207" t="s">
        <v>0</v>
      </c>
      <c r="U65" s="208" t="s">
        <v>0</v>
      </c>
    </row>
    <row r="66" spans="14:21">
      <c r="N66" s="199" t="s">
        <v>591</v>
      </c>
      <c r="O66" s="3"/>
      <c r="P66" s="1" t="s">
        <v>479</v>
      </c>
      <c r="Q66" s="45" t="s">
        <v>493</v>
      </c>
      <c r="R66" s="1" t="s">
        <v>0</v>
      </c>
      <c r="S66" s="1" t="s">
        <v>0</v>
      </c>
      <c r="T66" s="1" t="s">
        <v>0</v>
      </c>
      <c r="U66" s="200" t="s">
        <v>0</v>
      </c>
    </row>
    <row r="67" spans="14:21">
      <c r="N67" s="187" t="s">
        <v>592</v>
      </c>
      <c r="O67" s="5" t="s">
        <v>167</v>
      </c>
      <c r="P67" s="2" t="s">
        <v>479</v>
      </c>
      <c r="Q67" s="45" t="s">
        <v>493</v>
      </c>
      <c r="R67" s="2" t="s">
        <v>0</v>
      </c>
      <c r="S67" s="2" t="s">
        <v>0</v>
      </c>
      <c r="T67" s="2" t="s">
        <v>146</v>
      </c>
      <c r="U67" s="188" t="s">
        <v>0</v>
      </c>
    </row>
    <row r="68" spans="14:21" ht="15.75" thickBot="1">
      <c r="N68" s="189" t="s">
        <v>594</v>
      </c>
      <c r="O68" s="190" t="s">
        <v>163</v>
      </c>
      <c r="P68" s="191" t="s">
        <v>479</v>
      </c>
      <c r="Q68" s="135" t="s">
        <v>493</v>
      </c>
      <c r="R68" s="191" t="s">
        <v>0</v>
      </c>
      <c r="S68" s="191" t="s">
        <v>0</v>
      </c>
      <c r="T68" s="191" t="s">
        <v>146</v>
      </c>
      <c r="U68" s="192" t="s">
        <v>0</v>
      </c>
    </row>
    <row r="69" spans="14:21">
      <c r="N69" s="182" t="s">
        <v>596</v>
      </c>
      <c r="O69" s="183" t="s">
        <v>149</v>
      </c>
      <c r="P69" s="184" t="s">
        <v>479</v>
      </c>
      <c r="Q69" s="185" t="s">
        <v>493</v>
      </c>
      <c r="R69" s="184" t="s">
        <v>0</v>
      </c>
      <c r="S69" s="184" t="s">
        <v>0</v>
      </c>
      <c r="T69" s="184" t="s">
        <v>146</v>
      </c>
      <c r="U69" s="186" t="s">
        <v>0</v>
      </c>
    </row>
    <row r="70" spans="14:21">
      <c r="N70" s="187" t="s">
        <v>598</v>
      </c>
      <c r="O70" s="5" t="s">
        <v>147</v>
      </c>
      <c r="P70" s="2" t="s">
        <v>479</v>
      </c>
      <c r="Q70" s="45" t="s">
        <v>493</v>
      </c>
      <c r="R70" s="2" t="s">
        <v>0</v>
      </c>
      <c r="S70" s="2" t="s">
        <v>0</v>
      </c>
      <c r="T70" s="2" t="s">
        <v>146</v>
      </c>
      <c r="U70" s="188" t="s">
        <v>0</v>
      </c>
    </row>
    <row r="71" spans="14:21" ht="15.75" thickBot="1">
      <c r="N71" s="189" t="s">
        <v>600</v>
      </c>
      <c r="O71" s="190" t="s">
        <v>160</v>
      </c>
      <c r="P71" s="191" t="s">
        <v>479</v>
      </c>
      <c r="Q71" s="135" t="s">
        <v>493</v>
      </c>
      <c r="R71" s="191" t="s">
        <v>0</v>
      </c>
      <c r="S71" s="191" t="s">
        <v>0</v>
      </c>
      <c r="T71" s="191" t="s">
        <v>146</v>
      </c>
      <c r="U71" s="192" t="s">
        <v>0</v>
      </c>
    </row>
    <row r="72" spans="14:21">
      <c r="N72" s="182" t="s">
        <v>593</v>
      </c>
      <c r="O72" s="183" t="s">
        <v>165</v>
      </c>
      <c r="P72" s="184" t="s">
        <v>470</v>
      </c>
      <c r="Q72" s="185" t="s">
        <v>493</v>
      </c>
      <c r="R72" s="184" t="s">
        <v>146</v>
      </c>
      <c r="S72" s="184" t="s">
        <v>0</v>
      </c>
      <c r="T72" s="184" t="s">
        <v>0</v>
      </c>
      <c r="U72" s="186" t="s">
        <v>0</v>
      </c>
    </row>
    <row r="73" spans="14:21" ht="15.75" thickBot="1">
      <c r="N73" s="199" t="s">
        <v>595</v>
      </c>
      <c r="O73" s="3"/>
      <c r="P73" s="1" t="s">
        <v>479</v>
      </c>
      <c r="Q73" s="179" t="s">
        <v>493</v>
      </c>
      <c r="R73" s="1" t="s">
        <v>146</v>
      </c>
      <c r="S73" s="1" t="s">
        <v>0</v>
      </c>
      <c r="T73" s="1" t="s">
        <v>0</v>
      </c>
      <c r="U73" s="200" t="s">
        <v>0</v>
      </c>
    </row>
    <row r="74" spans="14:21">
      <c r="N74" s="182" t="s">
        <v>597</v>
      </c>
      <c r="O74" s="183" cm="1">
        <f t="array" ref="O74">Dados[Numero do Projeto]</f>
        <v>0</v>
      </c>
      <c r="P74" s="184" t="s">
        <v>470</v>
      </c>
      <c r="Q74" s="185" t="s">
        <v>493</v>
      </c>
      <c r="R74" s="184" t="s">
        <v>146</v>
      </c>
      <c r="S74" s="184" t="s">
        <v>0</v>
      </c>
      <c r="T74" s="184" t="s">
        <v>0</v>
      </c>
      <c r="U74" s="186" t="s">
        <v>0</v>
      </c>
    </row>
    <row r="75" spans="14:21">
      <c r="N75" s="187" t="s">
        <v>599</v>
      </c>
      <c r="O75" s="5" t="str" cm="1">
        <f t="array" ref="O75">Dados[Nome do Projeto]</f>
        <v>FILTRAGEM FASE 3</v>
      </c>
      <c r="P75" s="2" t="s">
        <v>470</v>
      </c>
      <c r="Q75" s="45" t="s">
        <v>493</v>
      </c>
      <c r="R75" s="2" t="s">
        <v>146</v>
      </c>
      <c r="S75" s="2" t="s">
        <v>0</v>
      </c>
      <c r="T75" s="2" t="s">
        <v>0</v>
      </c>
      <c r="U75" s="188" t="s">
        <v>0</v>
      </c>
    </row>
    <row r="76" spans="14:21" ht="15.75" thickBot="1">
      <c r="N76" s="195" t="s">
        <v>601</v>
      </c>
      <c r="O76" s="158" t="str" cm="1">
        <f t="array" ref="O76">Dados[Título 5]</f>
        <v>PROJETO BÁSICO</v>
      </c>
      <c r="P76" s="196" t="s">
        <v>470</v>
      </c>
      <c r="Q76" s="197" t="s">
        <v>493</v>
      </c>
      <c r="R76" s="196" t="s">
        <v>146</v>
      </c>
      <c r="S76" s="196" t="s">
        <v>0</v>
      </c>
      <c r="T76" s="196" t="s">
        <v>0</v>
      </c>
      <c r="U76" s="196" t="s">
        <v>0</v>
      </c>
    </row>
    <row r="77" spans="14:21">
      <c r="N77" s="182" t="s">
        <v>602</v>
      </c>
      <c r="O77" s="183" t="s">
        <v>177</v>
      </c>
      <c r="P77" s="184" t="s">
        <v>479</v>
      </c>
      <c r="Q77" s="185" t="s">
        <v>493</v>
      </c>
      <c r="R77" s="184" t="s">
        <v>0</v>
      </c>
      <c r="S77" s="184" t="s">
        <v>146</v>
      </c>
      <c r="T77" s="184" t="s">
        <v>146</v>
      </c>
      <c r="U77" s="186" t="s">
        <v>0</v>
      </c>
    </row>
    <row r="78" spans="14:21">
      <c r="N78" s="193" t="s">
        <v>605</v>
      </c>
      <c r="O78" s="180" t="str" cm="1">
        <f t="array" ref="O78">Dados[Título 1]</f>
        <v>GERMANO - FILTRAGEM</v>
      </c>
      <c r="P78" s="181" t="s">
        <v>471</v>
      </c>
      <c r="Q78" s="124" t="s">
        <v>493</v>
      </c>
      <c r="R78" s="181" t="s">
        <v>0</v>
      </c>
      <c r="S78" s="181" t="s">
        <v>0</v>
      </c>
      <c r="T78" s="181" t="s">
        <v>146</v>
      </c>
      <c r="U78" s="194" t="s">
        <v>146</v>
      </c>
    </row>
    <row r="79" spans="14:21">
      <c r="N79" s="187" t="s">
        <v>610</v>
      </c>
      <c r="O79" s="5" t="s">
        <v>156</v>
      </c>
      <c r="P79" s="2" t="s">
        <v>479</v>
      </c>
      <c r="Q79" s="45" t="s">
        <v>493</v>
      </c>
      <c r="R79" s="2" t="s">
        <v>0</v>
      </c>
      <c r="S79" s="2" t="s">
        <v>0</v>
      </c>
      <c r="T79" s="2" t="s">
        <v>146</v>
      </c>
      <c r="U79" s="188" t="s">
        <v>0</v>
      </c>
    </row>
    <row r="80" spans="14:21" ht="15.75" thickBot="1">
      <c r="N80" s="199" t="s">
        <v>611</v>
      </c>
      <c r="O80" s="3" t="s">
        <v>151</v>
      </c>
      <c r="P80" s="1" t="s">
        <v>479</v>
      </c>
      <c r="Q80" s="179" t="s">
        <v>493</v>
      </c>
      <c r="R80" s="1" t="s">
        <v>0</v>
      </c>
      <c r="S80" s="1" t="s">
        <v>0</v>
      </c>
      <c r="T80" s="1" t="s">
        <v>146</v>
      </c>
      <c r="U80" s="200" t="s">
        <v>0</v>
      </c>
    </row>
    <row r="81" spans="14:21">
      <c r="N81" s="182" t="s">
        <v>603</v>
      </c>
      <c r="O81" s="183" t="s">
        <v>175</v>
      </c>
      <c r="P81" s="184" t="s">
        <v>479</v>
      </c>
      <c r="Q81" s="185" t="s">
        <v>493</v>
      </c>
      <c r="R81" s="184" t="s">
        <v>146</v>
      </c>
      <c r="S81" s="184" t="s">
        <v>146</v>
      </c>
      <c r="T81" s="184" t="s">
        <v>146</v>
      </c>
      <c r="U81" s="186" t="s">
        <v>0</v>
      </c>
    </row>
    <row r="82" spans="14:21">
      <c r="N82" s="187" t="s">
        <v>606</v>
      </c>
      <c r="O82" s="5" t="str" cm="1">
        <f t="array" ref="O82">Dados[Título 2]</f>
        <v xml:space="preserve">SISTEMA DE AR COMPRIMIDO </v>
      </c>
      <c r="P82" s="2" t="s">
        <v>471</v>
      </c>
      <c r="Q82" s="45" t="s">
        <v>493</v>
      </c>
      <c r="R82" s="2" t="s">
        <v>146</v>
      </c>
      <c r="S82" s="2" t="s">
        <v>0</v>
      </c>
      <c r="T82" s="2" t="s">
        <v>146</v>
      </c>
      <c r="U82" s="188" t="s">
        <v>146</v>
      </c>
    </row>
    <row r="83" spans="14:21">
      <c r="N83" s="187" t="s">
        <v>619</v>
      </c>
      <c r="O83" s="5" t="str" cm="1">
        <f t="array" ref="O83">Dados[NumeroCliente]</f>
        <v>G207200-P-1FD003</v>
      </c>
      <c r="P83" s="2" t="s">
        <v>470</v>
      </c>
      <c r="Q83" s="45" t="s">
        <v>493</v>
      </c>
      <c r="R83" s="2" t="s">
        <v>146</v>
      </c>
      <c r="S83" s="2" t="s">
        <v>0</v>
      </c>
      <c r="T83" s="2" t="s">
        <v>0</v>
      </c>
      <c r="U83" s="188" t="s">
        <v>0</v>
      </c>
    </row>
    <row r="84" spans="14:21" ht="15.75" thickBot="1">
      <c r="N84" s="189" t="s">
        <v>612</v>
      </c>
      <c r="O84" s="190" cm="1">
        <f t="array" ref="O84">Dados[Revisao]</f>
        <v>0</v>
      </c>
      <c r="P84" s="191" t="s">
        <v>470</v>
      </c>
      <c r="Q84" s="135" t="s">
        <v>493</v>
      </c>
      <c r="R84" s="191" t="s">
        <v>146</v>
      </c>
      <c r="S84" s="191" t="s">
        <v>0</v>
      </c>
      <c r="T84" s="191" t="s">
        <v>0</v>
      </c>
      <c r="U84" s="192" t="s">
        <v>0</v>
      </c>
    </row>
    <row r="85" spans="14:21">
      <c r="N85" s="193" t="s">
        <v>514</v>
      </c>
      <c r="O85" s="180" t="s">
        <v>173</v>
      </c>
      <c r="P85" s="181" t="s">
        <v>479</v>
      </c>
      <c r="Q85" s="124" t="s">
        <v>493</v>
      </c>
      <c r="R85" s="181" t="s">
        <v>146</v>
      </c>
      <c r="S85" s="181" t="s">
        <v>146</v>
      </c>
      <c r="T85" s="181" t="s">
        <v>146</v>
      </c>
      <c r="U85" s="194" t="s">
        <v>0</v>
      </c>
    </row>
    <row r="86" spans="14:21" ht="15.75" thickBot="1">
      <c r="N86" s="189" t="s">
        <v>607</v>
      </c>
      <c r="O86" s="190" t="str" cm="1">
        <f t="array" ref="O86">Dados[Título 3]</f>
        <v>FILTRAGEM FASE 3</v>
      </c>
      <c r="P86" s="191" t="s">
        <v>471</v>
      </c>
      <c r="Q86" s="135" t="s">
        <v>493</v>
      </c>
      <c r="R86" s="191" t="s">
        <v>146</v>
      </c>
      <c r="S86" s="191" t="s">
        <v>0</v>
      </c>
      <c r="T86" s="191" t="s">
        <v>146</v>
      </c>
      <c r="U86" s="192" t="s">
        <v>146</v>
      </c>
    </row>
    <row r="87" spans="14:21">
      <c r="N87" s="182" t="s">
        <v>515</v>
      </c>
      <c r="O87" s="183" t="s">
        <v>171</v>
      </c>
      <c r="P87" s="184" t="s">
        <v>479</v>
      </c>
      <c r="Q87" s="185" t="s">
        <v>493</v>
      </c>
      <c r="R87" s="184" t="s">
        <v>146</v>
      </c>
      <c r="S87" s="184" t="s">
        <v>146</v>
      </c>
      <c r="T87" s="184" t="s">
        <v>146</v>
      </c>
      <c r="U87" s="198" t="s">
        <v>0</v>
      </c>
    </row>
    <row r="88" spans="14:21" ht="45">
      <c r="N88" s="187" t="s">
        <v>608</v>
      </c>
      <c r="O88" s="5" t="str" cm="1">
        <f t="array" ref="O88">Dados[Título 4]</f>
        <v>FOLHA DE DADOS - COMPRESSORES/SECADORES/FILTROS/VASOS DE PRESSÃO</v>
      </c>
      <c r="P88" s="2" t="s">
        <v>471</v>
      </c>
      <c r="Q88" s="45" t="s">
        <v>493</v>
      </c>
      <c r="R88" s="2" t="s">
        <v>146</v>
      </c>
      <c r="S88" s="2" t="s">
        <v>0</v>
      </c>
      <c r="T88" s="2" t="s">
        <v>146</v>
      </c>
      <c r="U88" s="188" t="s">
        <v>146</v>
      </c>
    </row>
    <row r="89" spans="14:21">
      <c r="N89" s="187" t="s">
        <v>613</v>
      </c>
      <c r="O89" s="5" t="s">
        <v>153</v>
      </c>
      <c r="P89" s="2" t="s">
        <v>479</v>
      </c>
      <c r="Q89" s="45" t="s">
        <v>493</v>
      </c>
      <c r="R89" s="2" t="s">
        <v>0</v>
      </c>
      <c r="S89" s="2" t="s">
        <v>0</v>
      </c>
      <c r="T89" s="2" t="s">
        <v>146</v>
      </c>
      <c r="U89" s="188" t="s">
        <v>0</v>
      </c>
    </row>
    <row r="90" spans="14:21" ht="15.75" thickBot="1">
      <c r="N90" s="199" t="s">
        <v>614</v>
      </c>
      <c r="O90" s="3" t="s">
        <v>151</v>
      </c>
      <c r="P90" s="1" t="s">
        <v>479</v>
      </c>
      <c r="Q90" s="179" t="s">
        <v>493</v>
      </c>
      <c r="R90" s="1" t="s">
        <v>0</v>
      </c>
      <c r="S90" s="1" t="s">
        <v>0</v>
      </c>
      <c r="T90" s="1" t="s">
        <v>146</v>
      </c>
      <c r="U90" s="200" t="s">
        <v>0</v>
      </c>
    </row>
    <row r="91" spans="14:21">
      <c r="N91" s="182" t="s">
        <v>604</v>
      </c>
      <c r="O91" s="183" t="s">
        <v>169</v>
      </c>
      <c r="P91" s="184" t="s">
        <v>479</v>
      </c>
      <c r="Q91" s="185" t="s">
        <v>493</v>
      </c>
      <c r="R91" s="184" t="s">
        <v>146</v>
      </c>
      <c r="S91" s="184" t="s">
        <v>146</v>
      </c>
      <c r="T91" s="184" t="s">
        <v>0</v>
      </c>
      <c r="U91" s="186" t="s">
        <v>0</v>
      </c>
    </row>
    <row r="92" spans="14:21">
      <c r="N92" s="187" t="s">
        <v>609</v>
      </c>
      <c r="O92" s="5" t="str" cm="1">
        <f t="array" ref="O92">Dados[Título 5]</f>
        <v>PROJETO BÁSICO</v>
      </c>
      <c r="P92" s="2" t="s">
        <v>471</v>
      </c>
      <c r="Q92" s="45" t="s">
        <v>493</v>
      </c>
      <c r="R92" s="2" t="s">
        <v>146</v>
      </c>
      <c r="S92" s="2" t="s">
        <v>0</v>
      </c>
      <c r="T92" s="2" t="s">
        <v>0</v>
      </c>
      <c r="U92" s="188" t="s">
        <v>146</v>
      </c>
    </row>
    <row r="93" spans="14:21">
      <c r="N93" s="187" t="s">
        <v>617</v>
      </c>
      <c r="O93" s="5" t="str" cm="1">
        <f t="array" ref="O93">Dados[NumeroNosso]</f>
        <v>BdB211811-0000-V-FD0007</v>
      </c>
      <c r="P93" s="2" t="s">
        <v>470</v>
      </c>
      <c r="Q93" s="45" t="s">
        <v>493</v>
      </c>
      <c r="R93" s="2" t="s">
        <v>146</v>
      </c>
      <c r="S93" s="2" t="s">
        <v>0</v>
      </c>
      <c r="T93" s="2" t="s">
        <v>0</v>
      </c>
      <c r="U93" s="188" t="s">
        <v>0</v>
      </c>
    </row>
    <row r="94" spans="14:21" ht="15.75" thickBot="1">
      <c r="N94" s="189" t="s">
        <v>615</v>
      </c>
      <c r="O94" s="190" cm="1">
        <f t="array" ref="O94">Dados[Revisao]</f>
        <v>0</v>
      </c>
      <c r="P94" s="191" t="s">
        <v>470</v>
      </c>
      <c r="Q94" s="135" t="s">
        <v>493</v>
      </c>
      <c r="R94" s="191" t="s">
        <v>146</v>
      </c>
      <c r="S94" s="191" t="s">
        <v>0</v>
      </c>
      <c r="T94" s="191" t="s">
        <v>0</v>
      </c>
      <c r="U94" s="192" t="s">
        <v>0</v>
      </c>
    </row>
    <row r="95" spans="14:21">
      <c r="N95" s="195" t="s">
        <v>616</v>
      </c>
      <c r="O95" s="158"/>
      <c r="P95" s="196" t="s">
        <v>479</v>
      </c>
      <c r="Q95" s="124" t="s">
        <v>493</v>
      </c>
      <c r="R95" s="196" t="s">
        <v>0</v>
      </c>
      <c r="S95" s="196" t="s">
        <v>0</v>
      </c>
      <c r="T95" s="196" t="s">
        <v>0</v>
      </c>
      <c r="U95" s="196" t="s">
        <v>0</v>
      </c>
    </row>
    <row r="97" spans="14:21">
      <c r="N97" s="30" t="s">
        <v>27</v>
      </c>
      <c r="O97" s="29" t="s">
        <v>26</v>
      </c>
      <c r="P97" s="28" t="s">
        <v>25</v>
      </c>
      <c r="Q97" s="119" t="s">
        <v>492</v>
      </c>
      <c r="R97" s="28" t="s">
        <v>24</v>
      </c>
      <c r="S97" s="28" t="s">
        <v>23</v>
      </c>
      <c r="T97" s="28" t="s">
        <v>22</v>
      </c>
      <c r="U97" s="27" t="s">
        <v>21</v>
      </c>
    </row>
    <row r="98" spans="14:21">
      <c r="N98" s="26" t="s">
        <v>4</v>
      </c>
      <c r="O98" s="5"/>
      <c r="P98" s="24" t="s">
        <v>470</v>
      </c>
      <c r="Q98" s="45" t="s">
        <v>493</v>
      </c>
      <c r="R98" s="24" t="s">
        <v>0</v>
      </c>
      <c r="S98" s="24" t="s">
        <v>0</v>
      </c>
      <c r="T98" s="24" t="s">
        <v>0</v>
      </c>
      <c r="U98" s="24" t="s">
        <v>0</v>
      </c>
    </row>
    <row r="99" spans="14:21">
      <c r="N99" s="26" t="s">
        <v>3</v>
      </c>
      <c r="O99" s="5"/>
      <c r="P99" s="24" t="s">
        <v>470</v>
      </c>
      <c r="Q99" s="45" t="s">
        <v>493</v>
      </c>
      <c r="R99" s="24" t="s">
        <v>0</v>
      </c>
      <c r="S99" s="24" t="s">
        <v>0</v>
      </c>
      <c r="T99" s="24" t="s">
        <v>0</v>
      </c>
      <c r="U99" s="24" t="s">
        <v>0</v>
      </c>
    </row>
    <row r="100" spans="14:21">
      <c r="N100" s="26" t="s">
        <v>145</v>
      </c>
      <c r="O100" s="25" t="s">
        <v>144</v>
      </c>
      <c r="P100" s="24" t="s">
        <v>477</v>
      </c>
      <c r="Q100" s="45" t="s">
        <v>493</v>
      </c>
      <c r="R100" s="24" t="s">
        <v>0</v>
      </c>
      <c r="S100" s="24" t="s">
        <v>0</v>
      </c>
      <c r="T100" s="24" t="s">
        <v>0</v>
      </c>
      <c r="U100" s="24" t="s">
        <v>0</v>
      </c>
    </row>
    <row r="101" spans="14:21">
      <c r="N101" s="26" t="s">
        <v>143</v>
      </c>
      <c r="O101" s="25" t="s">
        <v>142</v>
      </c>
      <c r="P101" s="24" t="s">
        <v>471</v>
      </c>
      <c r="Q101" s="45" t="s">
        <v>493</v>
      </c>
      <c r="R101" s="24" t="s">
        <v>0</v>
      </c>
      <c r="S101" s="24" t="s">
        <v>0</v>
      </c>
      <c r="T101" s="24" t="s">
        <v>1</v>
      </c>
      <c r="U101" s="24" t="s">
        <v>0</v>
      </c>
    </row>
    <row r="102" spans="14:21">
      <c r="N102" s="26" t="s">
        <v>141</v>
      </c>
      <c r="O102" s="25" t="str" cm="1">
        <f t="array" ref="O102">Dados[NumeroCliente]</f>
        <v>G207200-P-1FD003</v>
      </c>
      <c r="P102" s="24" t="s">
        <v>481</v>
      </c>
      <c r="Q102" s="45" t="s">
        <v>493</v>
      </c>
      <c r="R102" s="24" t="s">
        <v>1</v>
      </c>
      <c r="S102" s="24" t="s">
        <v>0</v>
      </c>
      <c r="T102" s="24" t="s">
        <v>0</v>
      </c>
      <c r="U102" s="24" t="s">
        <v>0</v>
      </c>
    </row>
    <row r="103" spans="14:21">
      <c r="N103" s="26" t="s">
        <v>140</v>
      </c>
      <c r="O103" s="25" t="s">
        <v>139</v>
      </c>
      <c r="P103" s="24" t="s">
        <v>470</v>
      </c>
      <c r="Q103" s="45" t="s">
        <v>493</v>
      </c>
      <c r="R103" s="24" t="s">
        <v>0</v>
      </c>
      <c r="S103" s="24" t="s">
        <v>0</v>
      </c>
      <c r="T103" s="24" t="s">
        <v>1</v>
      </c>
      <c r="U103" s="24" t="s">
        <v>0</v>
      </c>
    </row>
    <row r="104" spans="14:21">
      <c r="N104" s="26" t="s">
        <v>138</v>
      </c>
      <c r="O104" s="25">
        <v>0</v>
      </c>
      <c r="P104" s="24" t="s">
        <v>481</v>
      </c>
      <c r="Q104" s="45" t="s">
        <v>493</v>
      </c>
      <c r="R104" s="24" t="s">
        <v>1</v>
      </c>
      <c r="S104" s="24" t="s">
        <v>0</v>
      </c>
      <c r="T104" s="24" t="s">
        <v>0</v>
      </c>
      <c r="U104" s="24" t="s">
        <v>0</v>
      </c>
    </row>
    <row r="105" spans="14:21">
      <c r="N105" s="26" t="s">
        <v>137</v>
      </c>
      <c r="O105" s="25" t="s">
        <v>136</v>
      </c>
      <c r="P105" s="24" t="s">
        <v>470</v>
      </c>
      <c r="Q105" s="45" t="s">
        <v>493</v>
      </c>
      <c r="R105" s="24" t="s">
        <v>0</v>
      </c>
      <c r="S105" s="24" t="s">
        <v>0</v>
      </c>
      <c r="T105" s="24" t="s">
        <v>1</v>
      </c>
      <c r="U105" s="24" t="s">
        <v>0</v>
      </c>
    </row>
    <row r="106" spans="14:21">
      <c r="N106" s="26" t="s">
        <v>135</v>
      </c>
      <c r="O106" s="25"/>
      <c r="P106" s="24" t="s">
        <v>481</v>
      </c>
      <c r="Q106" s="45" t="s">
        <v>493</v>
      </c>
      <c r="R106" s="24" t="s">
        <v>1</v>
      </c>
      <c r="S106" s="24" t="s">
        <v>0</v>
      </c>
      <c r="T106" s="24" t="s">
        <v>0</v>
      </c>
      <c r="U106" s="24" t="s">
        <v>0</v>
      </c>
    </row>
    <row r="107" spans="14:21">
      <c r="N107" s="23" t="s">
        <v>134</v>
      </c>
      <c r="O107" s="22"/>
      <c r="P107" s="21" t="s">
        <v>481</v>
      </c>
      <c r="Q107" s="45" t="s">
        <v>493</v>
      </c>
      <c r="R107" s="21" t="s">
        <v>0</v>
      </c>
      <c r="S107" s="21" t="s">
        <v>0</v>
      </c>
      <c r="T107" s="21" t="s">
        <v>0</v>
      </c>
      <c r="U107" s="20" t="s">
        <v>0</v>
      </c>
    </row>
    <row r="108" spans="14:21">
      <c r="N108" s="49" t="s">
        <v>256</v>
      </c>
      <c r="O108" s="50" t="s">
        <v>257</v>
      </c>
      <c r="P108" s="21" t="s">
        <v>481</v>
      </c>
      <c r="Q108" s="45" t="s">
        <v>493</v>
      </c>
      <c r="R108" s="21" t="s">
        <v>0</v>
      </c>
      <c r="S108" s="21" t="s">
        <v>0</v>
      </c>
      <c r="T108" s="21" t="s">
        <v>0</v>
      </c>
      <c r="U108" s="20" t="s">
        <v>0</v>
      </c>
    </row>
    <row r="110" spans="14:21">
      <c r="N110" s="19" t="s">
        <v>27</v>
      </c>
      <c r="O110" s="18" t="s">
        <v>26</v>
      </c>
      <c r="P110" s="17" t="s">
        <v>25</v>
      </c>
      <c r="Q110" s="119" t="s">
        <v>492</v>
      </c>
      <c r="R110" s="17" t="s">
        <v>24</v>
      </c>
      <c r="S110" s="17" t="s">
        <v>23</v>
      </c>
      <c r="T110" s="17" t="s">
        <v>22</v>
      </c>
      <c r="U110" s="43" t="s">
        <v>21</v>
      </c>
    </row>
    <row r="111" spans="14:21">
      <c r="N111" s="15" t="s">
        <v>344</v>
      </c>
      <c r="O111" s="7" t="s">
        <v>249</v>
      </c>
      <c r="P111" s="14" t="s">
        <v>473</v>
      </c>
      <c r="Q111" s="45" t="s">
        <v>493</v>
      </c>
      <c r="R111" s="14" t="s">
        <v>0</v>
      </c>
      <c r="S111" s="14" t="s">
        <v>0</v>
      </c>
      <c r="T111" s="14" t="s">
        <v>1</v>
      </c>
      <c r="U111" s="34" t="s">
        <v>0</v>
      </c>
    </row>
    <row r="112" spans="14:21">
      <c r="N112" s="15" t="s">
        <v>345</v>
      </c>
      <c r="O112" s="7" t="str" cm="1">
        <f t="array" ref="O112">Dados[NumeroCliente]</f>
        <v>G207200-P-1FD003</v>
      </c>
      <c r="P112" s="14" t="s">
        <v>484</v>
      </c>
      <c r="Q112" s="45" t="s">
        <v>493</v>
      </c>
      <c r="R112" s="14" t="s">
        <v>1</v>
      </c>
      <c r="S112" s="14" t="s">
        <v>0</v>
      </c>
      <c r="T112" s="14" t="s">
        <v>0</v>
      </c>
      <c r="U112" s="34" t="s">
        <v>0</v>
      </c>
    </row>
    <row r="113" spans="14:21">
      <c r="N113" s="15" t="s">
        <v>252</v>
      </c>
      <c r="O113" s="7" t="s">
        <v>139</v>
      </c>
      <c r="P113" s="14" t="s">
        <v>473</v>
      </c>
      <c r="Q113" s="45" t="s">
        <v>493</v>
      </c>
      <c r="R113" s="14" t="s">
        <v>0</v>
      </c>
      <c r="S113" s="14" t="s">
        <v>0</v>
      </c>
      <c r="T113" s="14" t="s">
        <v>1</v>
      </c>
      <c r="U113" s="34" t="s">
        <v>0</v>
      </c>
    </row>
    <row r="114" spans="14:21">
      <c r="N114" s="15" t="s">
        <v>346</v>
      </c>
      <c r="O114" s="7" cm="1">
        <f t="array" ref="O114">Dados[Revisao]</f>
        <v>0</v>
      </c>
      <c r="P114" s="14" t="s">
        <v>473</v>
      </c>
      <c r="Q114" s="45" t="s">
        <v>493</v>
      </c>
      <c r="R114" s="14" t="s">
        <v>1</v>
      </c>
      <c r="S114" s="14" t="s">
        <v>0</v>
      </c>
      <c r="T114" s="14" t="s">
        <v>0</v>
      </c>
      <c r="U114" s="34" t="s">
        <v>0</v>
      </c>
    </row>
    <row r="115" spans="14:21">
      <c r="N115" s="15" t="s">
        <v>250</v>
      </c>
      <c r="O115" s="7" t="s">
        <v>136</v>
      </c>
      <c r="P115" s="14" t="s">
        <v>473</v>
      </c>
      <c r="Q115" s="45" t="s">
        <v>493</v>
      </c>
      <c r="R115" s="14" t="s">
        <v>0</v>
      </c>
      <c r="S115" s="14" t="s">
        <v>0</v>
      </c>
      <c r="T115" s="14" t="s">
        <v>1</v>
      </c>
      <c r="U115" s="34" t="s">
        <v>0</v>
      </c>
    </row>
    <row r="116" spans="14:21">
      <c r="N116" s="15" t="s">
        <v>251</v>
      </c>
      <c r="O116" s="7"/>
      <c r="P116" s="14" t="s">
        <v>473</v>
      </c>
      <c r="Q116" s="45" t="s">
        <v>493</v>
      </c>
      <c r="R116" s="14" t="s">
        <v>1</v>
      </c>
      <c r="S116" s="14" t="s">
        <v>0</v>
      </c>
      <c r="T116" s="14" t="s">
        <v>0</v>
      </c>
      <c r="U116" s="34" t="s">
        <v>0</v>
      </c>
    </row>
    <row r="117" spans="14:21">
      <c r="N117" s="15" t="s">
        <v>343</v>
      </c>
      <c r="O117" s="7" t="s">
        <v>144</v>
      </c>
      <c r="P117" s="14" t="s">
        <v>475</v>
      </c>
      <c r="Q117" s="45" t="s">
        <v>493</v>
      </c>
      <c r="R117" s="14" t="s">
        <v>0</v>
      </c>
      <c r="S117" s="14" t="s">
        <v>0</v>
      </c>
      <c r="T117" s="14" t="s">
        <v>0</v>
      </c>
      <c r="U117" s="34" t="s">
        <v>0</v>
      </c>
    </row>
    <row r="118" spans="14:21">
      <c r="N118" s="15" t="s">
        <v>342</v>
      </c>
      <c r="O118" s="7"/>
      <c r="P118" s="14" t="s">
        <v>473</v>
      </c>
      <c r="Q118" s="45" t="s">
        <v>493</v>
      </c>
      <c r="R118" s="14" t="s">
        <v>0</v>
      </c>
      <c r="S118" s="14" t="s">
        <v>0</v>
      </c>
      <c r="T118" s="14" t="s">
        <v>0</v>
      </c>
      <c r="U118" s="14" t="s">
        <v>0</v>
      </c>
    </row>
    <row r="119" spans="14:21">
      <c r="N119" s="15" t="s">
        <v>340</v>
      </c>
      <c r="O119" s="7"/>
      <c r="P119" s="14" t="s">
        <v>473</v>
      </c>
      <c r="Q119" s="45" t="s">
        <v>493</v>
      </c>
      <c r="R119" s="14" t="s">
        <v>0</v>
      </c>
      <c r="S119" s="14" t="s">
        <v>0</v>
      </c>
      <c r="T119" s="14" t="s">
        <v>0</v>
      </c>
      <c r="U119" s="14" t="s">
        <v>0</v>
      </c>
    </row>
    <row r="120" spans="14:21">
      <c r="N120" s="15" t="s">
        <v>341</v>
      </c>
      <c r="O120" s="7"/>
      <c r="P120" s="14" t="s">
        <v>473</v>
      </c>
      <c r="Q120" s="45" t="s">
        <v>493</v>
      </c>
      <c r="R120" s="14" t="s">
        <v>0</v>
      </c>
      <c r="S120" s="14" t="s">
        <v>0</v>
      </c>
      <c r="T120" s="14" t="s">
        <v>0</v>
      </c>
      <c r="U120" s="14" t="s">
        <v>0</v>
      </c>
    </row>
    <row r="121" spans="14:21" ht="15.75" thickBot="1"/>
    <row r="122" spans="14:21">
      <c r="N122" s="125" t="s">
        <v>27</v>
      </c>
      <c r="O122" s="126" t="s">
        <v>26</v>
      </c>
      <c r="P122" s="127" t="s">
        <v>25</v>
      </c>
      <c r="Q122" s="128" t="s">
        <v>492</v>
      </c>
      <c r="R122" s="127" t="s">
        <v>24</v>
      </c>
      <c r="S122" s="127" t="s">
        <v>23</v>
      </c>
      <c r="T122" s="127" t="s">
        <v>22</v>
      </c>
      <c r="U122" s="129" t="s">
        <v>21</v>
      </c>
    </row>
    <row r="123" spans="14:21">
      <c r="N123" s="15" t="s">
        <v>75</v>
      </c>
      <c r="O123" s="7"/>
      <c r="P123" s="14" t="s">
        <v>479</v>
      </c>
      <c r="Q123" s="45" t="s">
        <v>493</v>
      </c>
      <c r="R123" s="14" t="s">
        <v>0</v>
      </c>
      <c r="S123" s="14" t="s">
        <v>0</v>
      </c>
      <c r="T123" s="14" t="s">
        <v>0</v>
      </c>
      <c r="U123" s="14" t="s">
        <v>0</v>
      </c>
    </row>
    <row r="124" spans="14:21">
      <c r="N124" s="15" t="s">
        <v>74</v>
      </c>
      <c r="O124" s="7"/>
      <c r="P124" s="14" t="s">
        <v>479</v>
      </c>
      <c r="Q124" s="45" t="s">
        <v>493</v>
      </c>
      <c r="R124" s="14" t="s">
        <v>0</v>
      </c>
      <c r="S124" s="14" t="s">
        <v>0</v>
      </c>
      <c r="T124" s="14" t="s">
        <v>0</v>
      </c>
      <c r="U124" s="14" t="s">
        <v>0</v>
      </c>
    </row>
    <row r="125" spans="14:21">
      <c r="N125" s="130" t="s">
        <v>129</v>
      </c>
      <c r="O125" s="7" t="str" cm="1">
        <f t="array" ref="O125">Dados[Nome do Projeto]</f>
        <v>FILTRAGEM FASE 3</v>
      </c>
      <c r="P125" s="14" t="s">
        <v>484</v>
      </c>
      <c r="Q125" s="45" t="s">
        <v>493</v>
      </c>
      <c r="R125" s="14" t="s">
        <v>0</v>
      </c>
      <c r="S125" s="14" t="s">
        <v>0</v>
      </c>
      <c r="T125" s="14" t="s">
        <v>0</v>
      </c>
      <c r="U125" s="131" t="s">
        <v>0</v>
      </c>
    </row>
    <row r="126" spans="14:21" ht="105">
      <c r="N126" s="130" t="s">
        <v>130</v>
      </c>
      <c r="O126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126" s="14" t="s">
        <v>478</v>
      </c>
      <c r="Q126" s="45" t="s">
        <v>493</v>
      </c>
      <c r="R126" s="14" t="s">
        <v>0</v>
      </c>
      <c r="S126" s="14" t="s">
        <v>0</v>
      </c>
      <c r="T126" s="14" t="s">
        <v>0</v>
      </c>
      <c r="U126" s="131" t="s">
        <v>0</v>
      </c>
    </row>
    <row r="127" spans="14:21">
      <c r="N127" s="130" t="s">
        <v>127</v>
      </c>
      <c r="O127" s="7" t="s">
        <v>12</v>
      </c>
      <c r="P127" s="14" t="s">
        <v>471</v>
      </c>
      <c r="Q127" s="45" t="s">
        <v>493</v>
      </c>
      <c r="R127" s="14" t="s">
        <v>0</v>
      </c>
      <c r="S127" s="14" t="s">
        <v>0</v>
      </c>
      <c r="T127" s="14" t="s">
        <v>1</v>
      </c>
      <c r="U127" s="131" t="s">
        <v>0</v>
      </c>
    </row>
    <row r="128" spans="14:21">
      <c r="N128" s="130" t="s">
        <v>132</v>
      </c>
      <c r="O128" s="7" t="str" cm="1">
        <f t="array" ref="O128">Dados[NumeroCliente]</f>
        <v>G207200-P-1FD003</v>
      </c>
      <c r="P128" s="14" t="s">
        <v>477</v>
      </c>
      <c r="Q128" s="45" t="s">
        <v>493</v>
      </c>
      <c r="R128" s="14" t="s">
        <v>1</v>
      </c>
      <c r="S128" s="14" t="s">
        <v>0</v>
      </c>
      <c r="T128" s="14" t="s">
        <v>0</v>
      </c>
      <c r="U128" s="131" t="s">
        <v>0</v>
      </c>
    </row>
    <row r="129" spans="14:21">
      <c r="N129" s="130" t="s">
        <v>128</v>
      </c>
      <c r="O129" s="7" t="s">
        <v>14</v>
      </c>
      <c r="P129" s="14" t="s">
        <v>471</v>
      </c>
      <c r="Q129" s="45" t="s">
        <v>493</v>
      </c>
      <c r="R129" s="14" t="s">
        <v>0</v>
      </c>
      <c r="S129" s="14" t="s">
        <v>0</v>
      </c>
      <c r="T129" s="14" t="s">
        <v>1</v>
      </c>
      <c r="U129" s="131" t="s">
        <v>0</v>
      </c>
    </row>
    <row r="130" spans="14:21">
      <c r="N130" s="130" t="s">
        <v>133</v>
      </c>
      <c r="O130" s="7" t="str" cm="1">
        <f t="array" ref="O130">Dados[NumeroNosso]</f>
        <v>BdB211811-0000-V-FD0007</v>
      </c>
      <c r="P130" s="14" t="s">
        <v>477</v>
      </c>
      <c r="Q130" s="45" t="s">
        <v>493</v>
      </c>
      <c r="R130" s="14" t="s">
        <v>1</v>
      </c>
      <c r="S130" s="14" t="s">
        <v>0</v>
      </c>
      <c r="T130" s="14" t="s">
        <v>0</v>
      </c>
      <c r="U130" s="131" t="s">
        <v>0</v>
      </c>
    </row>
    <row r="131" spans="14:21">
      <c r="N131" s="130" t="s">
        <v>125</v>
      </c>
      <c r="O131" s="7" t="s">
        <v>8</v>
      </c>
      <c r="P131" s="14" t="s">
        <v>470</v>
      </c>
      <c r="Q131" s="45" t="s">
        <v>493</v>
      </c>
      <c r="R131" s="14" t="s">
        <v>0</v>
      </c>
      <c r="S131" s="14" t="s">
        <v>0</v>
      </c>
      <c r="T131" s="14" t="s">
        <v>1</v>
      </c>
      <c r="U131" s="131" t="s">
        <v>0</v>
      </c>
    </row>
    <row r="132" spans="14:21">
      <c r="N132" s="130" t="s">
        <v>131</v>
      </c>
      <c r="O132" s="7" cm="1">
        <f t="array" ref="O132">Dados[Revisao]</f>
        <v>0</v>
      </c>
      <c r="P132" s="14" t="s">
        <v>477</v>
      </c>
      <c r="Q132" s="45" t="s">
        <v>493</v>
      </c>
      <c r="R132" s="14" t="s">
        <v>1</v>
      </c>
      <c r="S132" s="14" t="s">
        <v>0</v>
      </c>
      <c r="T132" s="14" t="s">
        <v>0</v>
      </c>
      <c r="U132" s="131" t="s">
        <v>0</v>
      </c>
    </row>
    <row r="133" spans="14:21">
      <c r="N133" s="130" t="s">
        <v>126</v>
      </c>
      <c r="O133" s="7" t="s">
        <v>10</v>
      </c>
      <c r="P133" s="14" t="s">
        <v>470</v>
      </c>
      <c r="Q133" s="45" t="s">
        <v>493</v>
      </c>
      <c r="R133" s="14" t="s">
        <v>0</v>
      </c>
      <c r="S133" s="14" t="s">
        <v>0</v>
      </c>
      <c r="T133" s="14" t="s">
        <v>1</v>
      </c>
      <c r="U133" s="131" t="s">
        <v>0</v>
      </c>
    </row>
    <row r="134" spans="14:21">
      <c r="N134" s="15" t="s">
        <v>73</v>
      </c>
      <c r="O134" s="25"/>
      <c r="P134" s="14" t="s">
        <v>479</v>
      </c>
      <c r="Q134" s="45" t="s">
        <v>493</v>
      </c>
      <c r="R134" s="14" t="s">
        <v>1</v>
      </c>
      <c r="S134" s="14" t="s">
        <v>0</v>
      </c>
      <c r="T134" s="14" t="s">
        <v>0</v>
      </c>
      <c r="U134" s="14" t="s">
        <v>0</v>
      </c>
    </row>
    <row r="135" spans="14:21">
      <c r="N135" s="130" t="s">
        <v>124</v>
      </c>
      <c r="O135" s="7" t="s">
        <v>7</v>
      </c>
      <c r="P135" s="14" t="s">
        <v>470</v>
      </c>
      <c r="Q135" s="45" t="s">
        <v>493</v>
      </c>
      <c r="R135" s="14" t="s">
        <v>0</v>
      </c>
      <c r="S135" s="14" t="s">
        <v>0</v>
      </c>
      <c r="T135" s="14" t="s">
        <v>1</v>
      </c>
      <c r="U135" s="131" t="s">
        <v>0</v>
      </c>
    </row>
    <row r="136" spans="14:21" ht="15.75" thickBot="1">
      <c r="N136" s="132" t="s">
        <v>123</v>
      </c>
      <c r="O136" s="133" t="s">
        <v>6</v>
      </c>
      <c r="P136" s="134" t="s">
        <v>482</v>
      </c>
      <c r="Q136" s="135" t="s">
        <v>493</v>
      </c>
      <c r="R136" s="134" t="s">
        <v>1</v>
      </c>
      <c r="S136" s="134" t="s">
        <v>0</v>
      </c>
      <c r="T136" s="134" t="s">
        <v>0</v>
      </c>
      <c r="U136" s="136" t="s">
        <v>0</v>
      </c>
    </row>
    <row r="137" spans="14:21">
      <c r="N137" s="121" t="s">
        <v>122</v>
      </c>
      <c r="O137" s="122" t="s">
        <v>121</v>
      </c>
      <c r="P137" s="123" t="s">
        <v>480</v>
      </c>
      <c r="Q137" s="124" t="s">
        <v>493</v>
      </c>
      <c r="R137" s="123" t="s">
        <v>0</v>
      </c>
      <c r="S137" s="123" t="s">
        <v>1</v>
      </c>
      <c r="T137" s="123" t="s">
        <v>0</v>
      </c>
      <c r="U137" s="123" t="s">
        <v>0</v>
      </c>
    </row>
    <row r="138" spans="14:21">
      <c r="N138" s="15" t="s">
        <v>120</v>
      </c>
      <c r="O138" s="7" t="s">
        <v>119</v>
      </c>
      <c r="P138" s="14" t="s">
        <v>469</v>
      </c>
      <c r="Q138" s="45" t="s">
        <v>493</v>
      </c>
      <c r="R138" s="14" t="s">
        <v>0</v>
      </c>
      <c r="S138" s="14" t="s">
        <v>1</v>
      </c>
      <c r="T138" s="14" t="s">
        <v>1</v>
      </c>
      <c r="U138" s="14" t="s">
        <v>1</v>
      </c>
    </row>
    <row r="139" spans="14:21">
      <c r="N139" s="15" t="s">
        <v>118</v>
      </c>
      <c r="O139" s="7" t="s">
        <v>117</v>
      </c>
      <c r="P139" s="14" t="s">
        <v>469</v>
      </c>
      <c r="Q139" s="45" t="s">
        <v>493</v>
      </c>
      <c r="R139" s="14" t="s">
        <v>1</v>
      </c>
      <c r="S139" s="14" t="s">
        <v>1</v>
      </c>
      <c r="T139" s="14" t="s">
        <v>0</v>
      </c>
      <c r="U139" s="14" t="s">
        <v>1</v>
      </c>
    </row>
    <row r="140" spans="14:21">
      <c r="N140" s="15" t="s">
        <v>116</v>
      </c>
      <c r="O140" s="7" t="s">
        <v>115</v>
      </c>
      <c r="P140" s="14" t="s">
        <v>469</v>
      </c>
      <c r="Q140" s="45" t="s">
        <v>493</v>
      </c>
      <c r="R140" s="14" t="s">
        <v>0</v>
      </c>
      <c r="S140" s="14" t="s">
        <v>1</v>
      </c>
      <c r="T140" s="14" t="s">
        <v>1</v>
      </c>
      <c r="U140" s="14" t="s">
        <v>1</v>
      </c>
    </row>
    <row r="141" spans="14:21">
      <c r="N141" s="15" t="s">
        <v>114</v>
      </c>
      <c r="O141" s="7" t="s">
        <v>113</v>
      </c>
      <c r="P141" s="14" t="s">
        <v>469</v>
      </c>
      <c r="Q141" s="45" t="s">
        <v>493</v>
      </c>
      <c r="R141" s="14" t="s">
        <v>1</v>
      </c>
      <c r="S141" s="14" t="s">
        <v>1</v>
      </c>
      <c r="T141" s="14" t="s">
        <v>0</v>
      </c>
      <c r="U141" s="14" t="s">
        <v>1</v>
      </c>
    </row>
    <row r="142" spans="14:21">
      <c r="N142" s="15" t="s">
        <v>112</v>
      </c>
      <c r="O142" s="7" t="s">
        <v>111</v>
      </c>
      <c r="P142" s="14" t="s">
        <v>469</v>
      </c>
      <c r="Q142" s="45" t="s">
        <v>493</v>
      </c>
      <c r="R142" s="14" t="s">
        <v>0</v>
      </c>
      <c r="S142" s="14" t="s">
        <v>1</v>
      </c>
      <c r="T142" s="14" t="s">
        <v>1</v>
      </c>
      <c r="U142" s="14" t="s">
        <v>1</v>
      </c>
    </row>
    <row r="143" spans="14:21">
      <c r="N143" s="15" t="s">
        <v>110</v>
      </c>
      <c r="O143" s="7" t="s">
        <v>109</v>
      </c>
      <c r="P143" s="14" t="s">
        <v>469</v>
      </c>
      <c r="Q143" s="45" t="s">
        <v>493</v>
      </c>
      <c r="R143" s="14" t="s">
        <v>1</v>
      </c>
      <c r="S143" s="14" t="s">
        <v>1</v>
      </c>
      <c r="T143" s="14" t="s">
        <v>0</v>
      </c>
      <c r="U143" s="14" t="s">
        <v>1</v>
      </c>
    </row>
    <row r="144" spans="14:21">
      <c r="N144" s="15" t="s">
        <v>108</v>
      </c>
      <c r="O144" s="7" t="s">
        <v>107</v>
      </c>
      <c r="P144" s="14" t="s">
        <v>469</v>
      </c>
      <c r="Q144" s="45" t="s">
        <v>493</v>
      </c>
      <c r="R144" s="14" t="s">
        <v>0</v>
      </c>
      <c r="S144" s="14" t="s">
        <v>0</v>
      </c>
      <c r="T144" s="14" t="s">
        <v>1</v>
      </c>
      <c r="U144" s="14" t="s">
        <v>1</v>
      </c>
    </row>
    <row r="145" spans="14:21">
      <c r="N145" s="15" t="s">
        <v>106</v>
      </c>
      <c r="O145" s="7" t="s">
        <v>105</v>
      </c>
      <c r="P145" s="14" t="s">
        <v>469</v>
      </c>
      <c r="Q145" s="45" t="s">
        <v>493</v>
      </c>
      <c r="R145" s="14" t="s">
        <v>1</v>
      </c>
      <c r="S145" s="14" t="s">
        <v>0</v>
      </c>
      <c r="T145" s="14" t="s">
        <v>0</v>
      </c>
      <c r="U145" s="14" t="s">
        <v>1</v>
      </c>
    </row>
    <row r="146" spans="14:21">
      <c r="N146" s="15" t="s">
        <v>104</v>
      </c>
      <c r="O146" s="7" t="s">
        <v>103</v>
      </c>
      <c r="P146" s="14" t="s">
        <v>476</v>
      </c>
      <c r="Q146" s="45" t="s">
        <v>493</v>
      </c>
      <c r="R146" s="14" t="s">
        <v>0</v>
      </c>
      <c r="S146" s="14" t="s">
        <v>0</v>
      </c>
      <c r="T146" s="14" t="s">
        <v>0</v>
      </c>
      <c r="U146" s="14" t="s">
        <v>0</v>
      </c>
    </row>
    <row r="147" spans="14:21">
      <c r="N147" s="15" t="s">
        <v>102</v>
      </c>
      <c r="O147" s="7" t="s">
        <v>101</v>
      </c>
      <c r="P147" s="14" t="s">
        <v>476</v>
      </c>
      <c r="Q147" s="45" t="s">
        <v>493</v>
      </c>
      <c r="R147" s="14" t="s">
        <v>0</v>
      </c>
      <c r="S147" s="14" t="s">
        <v>0</v>
      </c>
      <c r="T147" s="14" t="s">
        <v>0</v>
      </c>
      <c r="U147" s="14" t="s">
        <v>0</v>
      </c>
    </row>
    <row r="148" spans="14:21">
      <c r="N148" s="15" t="s">
        <v>100</v>
      </c>
      <c r="O148" s="7" t="s">
        <v>99</v>
      </c>
      <c r="P148" s="14" t="s">
        <v>476</v>
      </c>
      <c r="Q148" s="45" t="s">
        <v>493</v>
      </c>
      <c r="R148" s="14" t="s">
        <v>0</v>
      </c>
      <c r="S148" s="14" t="s">
        <v>0</v>
      </c>
      <c r="T148" s="14" t="s">
        <v>0</v>
      </c>
      <c r="U148" s="14" t="s">
        <v>0</v>
      </c>
    </row>
    <row r="149" spans="14:21">
      <c r="N149" s="15" t="s">
        <v>98</v>
      </c>
      <c r="O149" s="7" t="s">
        <v>97</v>
      </c>
      <c r="P149" s="14" t="s">
        <v>476</v>
      </c>
      <c r="Q149" s="45" t="s">
        <v>493</v>
      </c>
      <c r="R149" s="14" t="s">
        <v>0</v>
      </c>
      <c r="S149" s="14" t="s">
        <v>0</v>
      </c>
      <c r="T149" s="14" t="s">
        <v>0</v>
      </c>
      <c r="U149" s="14" t="s">
        <v>0</v>
      </c>
    </row>
    <row r="150" spans="14:21">
      <c r="N150" s="15" t="s">
        <v>96</v>
      </c>
      <c r="O150" s="7" t="s">
        <v>95</v>
      </c>
      <c r="P150" s="14" t="s">
        <v>476</v>
      </c>
      <c r="Q150" s="45" t="s">
        <v>493</v>
      </c>
      <c r="R150" s="14" t="s">
        <v>0</v>
      </c>
      <c r="S150" s="14" t="s">
        <v>0</v>
      </c>
      <c r="T150" s="14" t="s">
        <v>0</v>
      </c>
      <c r="U150" s="14" t="s">
        <v>0</v>
      </c>
    </row>
    <row r="151" spans="14:21">
      <c r="N151" s="15" t="s">
        <v>94</v>
      </c>
      <c r="O151" s="7" t="s">
        <v>93</v>
      </c>
      <c r="P151" s="14" t="s">
        <v>476</v>
      </c>
      <c r="Q151" s="45" t="s">
        <v>493</v>
      </c>
      <c r="R151" s="14" t="s">
        <v>0</v>
      </c>
      <c r="S151" s="14" t="s">
        <v>0</v>
      </c>
      <c r="T151" s="14" t="s">
        <v>0</v>
      </c>
      <c r="U151" s="14" t="s">
        <v>0</v>
      </c>
    </row>
    <row r="152" spans="14:21">
      <c r="N152" s="15" t="s">
        <v>92</v>
      </c>
      <c r="O152" s="7" t="s">
        <v>91</v>
      </c>
      <c r="P152" s="14" t="s">
        <v>476</v>
      </c>
      <c r="Q152" s="45" t="s">
        <v>493</v>
      </c>
      <c r="R152" s="14" t="s">
        <v>0</v>
      </c>
      <c r="S152" s="14" t="s">
        <v>0</v>
      </c>
      <c r="T152" s="14" t="s">
        <v>0</v>
      </c>
      <c r="U152" s="14" t="s">
        <v>0</v>
      </c>
    </row>
    <row r="153" spans="14:21">
      <c r="N153" s="15" t="s">
        <v>90</v>
      </c>
      <c r="O153" s="7" t="s">
        <v>89</v>
      </c>
      <c r="P153" s="14" t="s">
        <v>476</v>
      </c>
      <c r="Q153" s="45" t="s">
        <v>493</v>
      </c>
      <c r="R153" s="14" t="s">
        <v>0</v>
      </c>
      <c r="S153" s="14" t="s">
        <v>0</v>
      </c>
      <c r="T153" s="14" t="s">
        <v>0</v>
      </c>
      <c r="U153" s="14" t="s">
        <v>0</v>
      </c>
    </row>
    <row r="154" spans="14:21" ht="30">
      <c r="N154" s="15" t="s">
        <v>88</v>
      </c>
      <c r="O154" s="7" t="s">
        <v>87</v>
      </c>
      <c r="P154" s="14" t="s">
        <v>480</v>
      </c>
      <c r="Q154" s="45" t="s">
        <v>493</v>
      </c>
      <c r="R154" s="14" t="s">
        <v>0</v>
      </c>
      <c r="S154" s="14" t="s">
        <v>0</v>
      </c>
      <c r="T154" s="14" t="s">
        <v>1</v>
      </c>
      <c r="U154" s="14" t="s">
        <v>0</v>
      </c>
    </row>
    <row r="155" spans="14:21" ht="330">
      <c r="N155" s="15" t="s">
        <v>86</v>
      </c>
      <c r="O155" s="7" t="s">
        <v>85</v>
      </c>
      <c r="P155" s="14" t="s">
        <v>469</v>
      </c>
      <c r="Q155" s="45" t="s">
        <v>493</v>
      </c>
      <c r="R155" s="14" t="s">
        <v>1</v>
      </c>
      <c r="S155" s="14" t="s">
        <v>0</v>
      </c>
      <c r="T155" s="14" t="s">
        <v>0</v>
      </c>
      <c r="U155" s="16" t="s">
        <v>0</v>
      </c>
    </row>
    <row r="156" spans="14:21">
      <c r="N156" s="15" t="s">
        <v>84</v>
      </c>
      <c r="O156" s="7" t="s">
        <v>83</v>
      </c>
      <c r="P156" s="14" t="s">
        <v>479</v>
      </c>
      <c r="Q156" s="45" t="s">
        <v>493</v>
      </c>
      <c r="R156" s="14" t="s">
        <v>0</v>
      </c>
      <c r="S156" s="14" t="s">
        <v>1</v>
      </c>
      <c r="T156" s="14" t="s">
        <v>0</v>
      </c>
      <c r="U156" s="14" t="s">
        <v>0</v>
      </c>
    </row>
    <row r="157" spans="14:21">
      <c r="N157" s="15" t="s">
        <v>82</v>
      </c>
      <c r="O157" s="7" t="s">
        <v>81</v>
      </c>
      <c r="P157" s="14" t="s">
        <v>479</v>
      </c>
      <c r="Q157" s="45" t="s">
        <v>493</v>
      </c>
      <c r="R157" s="14" t="s">
        <v>0</v>
      </c>
      <c r="S157" s="14" t="s">
        <v>1</v>
      </c>
      <c r="T157" s="14" t="s">
        <v>0</v>
      </c>
      <c r="U157" s="14" t="s">
        <v>0</v>
      </c>
    </row>
    <row r="158" spans="14:21">
      <c r="N158" s="15" t="s">
        <v>80</v>
      </c>
      <c r="O158" s="7"/>
      <c r="P158" s="14" t="s">
        <v>479</v>
      </c>
      <c r="Q158" s="45" t="s">
        <v>493</v>
      </c>
      <c r="R158" s="14" t="s">
        <v>0</v>
      </c>
      <c r="S158" s="14" t="s">
        <v>0</v>
      </c>
      <c r="T158" s="14" t="s">
        <v>0</v>
      </c>
      <c r="U158" s="14" t="s">
        <v>0</v>
      </c>
    </row>
    <row r="159" spans="14:21">
      <c r="N159" s="15" t="s">
        <v>79</v>
      </c>
      <c r="O159" s="7" t="s">
        <v>78</v>
      </c>
      <c r="P159" s="14" t="s">
        <v>479</v>
      </c>
      <c r="Q159" s="45" t="s">
        <v>493</v>
      </c>
      <c r="R159" s="14" t="s">
        <v>0</v>
      </c>
      <c r="S159" s="14" t="s">
        <v>1</v>
      </c>
      <c r="T159" s="14" t="s">
        <v>0</v>
      </c>
      <c r="U159" s="14" t="s">
        <v>0</v>
      </c>
    </row>
    <row r="160" spans="14:21">
      <c r="N160" s="15" t="s">
        <v>76</v>
      </c>
      <c r="O160" s="7" t="s">
        <v>77</v>
      </c>
      <c r="P160" s="14" t="s">
        <v>479</v>
      </c>
      <c r="Q160" s="45" t="s">
        <v>493</v>
      </c>
      <c r="R160" s="14" t="s">
        <v>0</v>
      </c>
      <c r="S160" s="14" t="s">
        <v>1</v>
      </c>
      <c r="T160" s="14" t="s">
        <v>0</v>
      </c>
      <c r="U160" s="14" t="s">
        <v>0</v>
      </c>
    </row>
    <row r="161" spans="14:21">
      <c r="N161" s="15" t="s">
        <v>76</v>
      </c>
      <c r="O161" s="7"/>
      <c r="P161" s="14" t="s">
        <v>479</v>
      </c>
      <c r="Q161" s="45" t="s">
        <v>493</v>
      </c>
      <c r="R161" s="14" t="s">
        <v>0</v>
      </c>
      <c r="S161" s="14" t="s">
        <v>0</v>
      </c>
      <c r="T161" s="14" t="s">
        <v>0</v>
      </c>
      <c r="U161" s="14" t="s">
        <v>0</v>
      </c>
    </row>
    <row r="162" spans="14:21">
      <c r="N162" s="15" t="s">
        <v>72</v>
      </c>
      <c r="O162" s="7"/>
      <c r="P162" s="14" t="s">
        <v>479</v>
      </c>
      <c r="Q162" s="45" t="s">
        <v>493</v>
      </c>
      <c r="R162" s="14" t="s">
        <v>0</v>
      </c>
      <c r="S162" s="14" t="s">
        <v>0</v>
      </c>
      <c r="T162" s="14" t="s">
        <v>0</v>
      </c>
      <c r="U162" s="14" t="s">
        <v>0</v>
      </c>
    </row>
    <row r="163" spans="14:21">
      <c r="N163" s="15" t="s">
        <v>71</v>
      </c>
      <c r="O163" s="7"/>
      <c r="P163" s="14" t="s">
        <v>479</v>
      </c>
      <c r="Q163" s="45" t="s">
        <v>493</v>
      </c>
      <c r="R163" s="14" t="s">
        <v>0</v>
      </c>
      <c r="S163" s="14" t="s">
        <v>0</v>
      </c>
      <c r="T163" s="14" t="s">
        <v>0</v>
      </c>
      <c r="U163" s="14" t="s">
        <v>0</v>
      </c>
    </row>
    <row r="164" spans="14:21">
      <c r="N164" s="15" t="s">
        <v>70</v>
      </c>
      <c r="O164" s="7"/>
      <c r="P164" s="14" t="s">
        <v>479</v>
      </c>
      <c r="Q164" s="45" t="s">
        <v>493</v>
      </c>
      <c r="R164" s="14" t="s">
        <v>0</v>
      </c>
      <c r="S164" s="14" t="s">
        <v>0</v>
      </c>
      <c r="T164" s="14" t="s">
        <v>0</v>
      </c>
      <c r="U164" s="14" t="s">
        <v>0</v>
      </c>
    </row>
    <row r="165" spans="14:21">
      <c r="N165" s="15" t="s">
        <v>69</v>
      </c>
      <c r="O165" s="7"/>
      <c r="P165" s="14" t="s">
        <v>479</v>
      </c>
      <c r="Q165" s="45" t="s">
        <v>493</v>
      </c>
      <c r="R165" s="14" t="s">
        <v>0</v>
      </c>
      <c r="S165" s="14" t="s">
        <v>0</v>
      </c>
      <c r="T165" s="14" t="s">
        <v>0</v>
      </c>
      <c r="U165" s="14" t="s">
        <v>0</v>
      </c>
    </row>
    <row r="166" spans="14:21">
      <c r="N166" s="15" t="s">
        <v>68</v>
      </c>
      <c r="O166" s="7"/>
      <c r="P166" s="14" t="s">
        <v>479</v>
      </c>
      <c r="Q166" s="45" t="s">
        <v>493</v>
      </c>
      <c r="R166" s="14" t="s">
        <v>0</v>
      </c>
      <c r="S166" s="14" t="s">
        <v>0</v>
      </c>
      <c r="T166" s="14" t="s">
        <v>0</v>
      </c>
      <c r="U166" s="14" t="s">
        <v>0</v>
      </c>
    </row>
    <row r="167" spans="14:21">
      <c r="N167" s="15" t="s">
        <v>67</v>
      </c>
      <c r="O167" s="7"/>
      <c r="P167" s="14" t="s">
        <v>479</v>
      </c>
      <c r="Q167" s="45" t="s">
        <v>493</v>
      </c>
      <c r="R167" s="14" t="s">
        <v>0</v>
      </c>
      <c r="S167" s="14" t="s">
        <v>0</v>
      </c>
      <c r="T167" s="14" t="s">
        <v>0</v>
      </c>
      <c r="U167" s="14" t="s">
        <v>0</v>
      </c>
    </row>
    <row r="168" spans="14:21">
      <c r="N168" s="15" t="s">
        <v>66</v>
      </c>
      <c r="O168" s="7"/>
      <c r="P168" s="14" t="s">
        <v>479</v>
      </c>
      <c r="Q168" s="45" t="s">
        <v>493</v>
      </c>
      <c r="R168" s="14" t="s">
        <v>0</v>
      </c>
      <c r="S168" s="14" t="s">
        <v>0</v>
      </c>
      <c r="T168" s="14" t="s">
        <v>0</v>
      </c>
      <c r="U168" s="14" t="s">
        <v>0</v>
      </c>
    </row>
    <row r="169" spans="14:21">
      <c r="N169" s="15" t="s">
        <v>65</v>
      </c>
      <c r="O169" s="7"/>
      <c r="P169" s="14" t="s">
        <v>479</v>
      </c>
      <c r="Q169" s="45" t="s">
        <v>493</v>
      </c>
      <c r="R169" s="14" t="s">
        <v>0</v>
      </c>
      <c r="S169" s="14" t="s">
        <v>0</v>
      </c>
      <c r="T169" s="14" t="s">
        <v>0</v>
      </c>
      <c r="U169" s="14" t="s">
        <v>0</v>
      </c>
    </row>
    <row r="170" spans="14:21">
      <c r="N170" s="15" t="s">
        <v>64</v>
      </c>
      <c r="O170" s="7"/>
      <c r="P170" s="14" t="s">
        <v>479</v>
      </c>
      <c r="Q170" s="45" t="s">
        <v>493</v>
      </c>
      <c r="R170" s="14" t="s">
        <v>0</v>
      </c>
      <c r="S170" s="14" t="s">
        <v>0</v>
      </c>
      <c r="T170" s="14" t="s">
        <v>0</v>
      </c>
      <c r="U170" s="14" t="s">
        <v>0</v>
      </c>
    </row>
    <row r="171" spans="14:21">
      <c r="N171" s="15" t="s">
        <v>63</v>
      </c>
      <c r="O171" s="7"/>
      <c r="P171" s="14" t="s">
        <v>479</v>
      </c>
      <c r="Q171" s="45" t="s">
        <v>493</v>
      </c>
      <c r="R171" s="14" t="s">
        <v>0</v>
      </c>
      <c r="S171" s="14" t="s">
        <v>0</v>
      </c>
      <c r="T171" s="14" t="s">
        <v>0</v>
      </c>
      <c r="U171" s="14" t="s">
        <v>0</v>
      </c>
    </row>
    <row r="172" spans="14:21">
      <c r="N172" s="15" t="s">
        <v>62</v>
      </c>
      <c r="O172" s="7"/>
      <c r="P172" s="14" t="s">
        <v>479</v>
      </c>
      <c r="Q172" s="45" t="s">
        <v>493</v>
      </c>
      <c r="R172" s="14" t="s">
        <v>0</v>
      </c>
      <c r="S172" s="14" t="s">
        <v>0</v>
      </c>
      <c r="T172" s="14" t="s">
        <v>0</v>
      </c>
      <c r="U172" s="14" t="s">
        <v>0</v>
      </c>
    </row>
    <row r="173" spans="14:21">
      <c r="N173" s="15" t="s">
        <v>61</v>
      </c>
      <c r="O173" s="7"/>
      <c r="P173" s="14" t="s">
        <v>479</v>
      </c>
      <c r="Q173" s="45" t="s">
        <v>493</v>
      </c>
      <c r="R173" s="14" t="s">
        <v>0</v>
      </c>
      <c r="S173" s="14" t="s">
        <v>0</v>
      </c>
      <c r="T173" s="14" t="s">
        <v>0</v>
      </c>
      <c r="U173" s="14" t="s">
        <v>0</v>
      </c>
    </row>
    <row r="174" spans="14:21">
      <c r="N174" s="15" t="s">
        <v>60</v>
      </c>
      <c r="O174" s="7"/>
      <c r="P174" s="14" t="s">
        <v>479</v>
      </c>
      <c r="Q174" s="45" t="s">
        <v>493</v>
      </c>
      <c r="R174" s="14" t="s">
        <v>0</v>
      </c>
      <c r="S174" s="14" t="s">
        <v>0</v>
      </c>
      <c r="T174" s="14" t="s">
        <v>0</v>
      </c>
      <c r="U174" s="14" t="s">
        <v>0</v>
      </c>
    </row>
    <row r="175" spans="14:21">
      <c r="N175" s="15" t="s">
        <v>59</v>
      </c>
      <c r="O175" s="7"/>
      <c r="P175" s="14" t="s">
        <v>479</v>
      </c>
      <c r="Q175" s="45" t="s">
        <v>493</v>
      </c>
      <c r="R175" s="14" t="s">
        <v>0</v>
      </c>
      <c r="S175" s="14" t="s">
        <v>0</v>
      </c>
      <c r="T175" s="14" t="s">
        <v>0</v>
      </c>
      <c r="U175" s="14" t="s">
        <v>0</v>
      </c>
    </row>
    <row r="176" spans="14:21">
      <c r="N176" s="15" t="s">
        <v>58</v>
      </c>
      <c r="O176" s="7"/>
      <c r="P176" s="14" t="s">
        <v>479</v>
      </c>
      <c r="Q176" s="45" t="s">
        <v>493</v>
      </c>
      <c r="R176" s="14" t="s">
        <v>0</v>
      </c>
      <c r="S176" s="14" t="s">
        <v>0</v>
      </c>
      <c r="T176" s="14" t="s">
        <v>0</v>
      </c>
      <c r="U176" s="14" t="s">
        <v>0</v>
      </c>
    </row>
    <row r="177" spans="14:21">
      <c r="N177" s="15" t="s">
        <v>57</v>
      </c>
      <c r="O177" s="7"/>
      <c r="P177" s="14" t="s">
        <v>479</v>
      </c>
      <c r="Q177" s="45" t="s">
        <v>493</v>
      </c>
      <c r="R177" s="14" t="s">
        <v>0</v>
      </c>
      <c r="S177" s="14" t="s">
        <v>0</v>
      </c>
      <c r="T177" s="14" t="s">
        <v>0</v>
      </c>
      <c r="U177" s="14" t="s">
        <v>0</v>
      </c>
    </row>
    <row r="178" spans="14:21">
      <c r="N178" s="15" t="s">
        <v>56</v>
      </c>
      <c r="O178" s="7"/>
      <c r="P178" s="14" t="s">
        <v>479</v>
      </c>
      <c r="Q178" s="45" t="s">
        <v>493</v>
      </c>
      <c r="R178" s="14" t="s">
        <v>0</v>
      </c>
      <c r="S178" s="14" t="s">
        <v>0</v>
      </c>
      <c r="T178" s="14" t="s">
        <v>0</v>
      </c>
      <c r="U178" s="14" t="s">
        <v>0</v>
      </c>
    </row>
    <row r="179" spans="14:21">
      <c r="N179" s="15" t="s">
        <v>55</v>
      </c>
      <c r="O179" s="7"/>
      <c r="P179" s="14" t="s">
        <v>479</v>
      </c>
      <c r="Q179" s="45" t="s">
        <v>493</v>
      </c>
      <c r="R179" s="14" t="s">
        <v>0</v>
      </c>
      <c r="S179" s="14" t="s">
        <v>0</v>
      </c>
      <c r="T179" s="14" t="s">
        <v>0</v>
      </c>
      <c r="U179" s="14" t="s">
        <v>0</v>
      </c>
    </row>
    <row r="180" spans="14:21">
      <c r="N180" s="15" t="s">
        <v>54</v>
      </c>
      <c r="O180" s="7"/>
      <c r="P180" s="14" t="s">
        <v>479</v>
      </c>
      <c r="Q180" s="45" t="s">
        <v>493</v>
      </c>
      <c r="R180" s="14" t="s">
        <v>0</v>
      </c>
      <c r="S180" s="14" t="s">
        <v>0</v>
      </c>
      <c r="T180" s="14" t="s">
        <v>0</v>
      </c>
      <c r="U180" s="14" t="s">
        <v>0</v>
      </c>
    </row>
    <row r="181" spans="14:21">
      <c r="N181" s="15" t="s">
        <v>53</v>
      </c>
      <c r="O181" s="7"/>
      <c r="P181" s="14" t="s">
        <v>479</v>
      </c>
      <c r="Q181" s="45" t="s">
        <v>493</v>
      </c>
      <c r="R181" s="14" t="s">
        <v>0</v>
      </c>
      <c r="S181" s="14" t="s">
        <v>0</v>
      </c>
      <c r="T181" s="14" t="s">
        <v>0</v>
      </c>
      <c r="U181" s="14" t="s">
        <v>0</v>
      </c>
    </row>
    <row r="182" spans="14:21">
      <c r="N182" s="15" t="s">
        <v>52</v>
      </c>
      <c r="O182" s="7"/>
      <c r="P182" s="14" t="s">
        <v>479</v>
      </c>
      <c r="Q182" s="45" t="s">
        <v>493</v>
      </c>
      <c r="R182" s="14" t="s">
        <v>0</v>
      </c>
      <c r="S182" s="14" t="s">
        <v>0</v>
      </c>
      <c r="T182" s="14" t="s">
        <v>0</v>
      </c>
      <c r="U182" s="14" t="s">
        <v>0</v>
      </c>
    </row>
    <row r="183" spans="14:21">
      <c r="N183" s="15" t="s">
        <v>51</v>
      </c>
      <c r="O183" s="7"/>
      <c r="P183" s="14" t="s">
        <v>479</v>
      </c>
      <c r="Q183" s="45" t="s">
        <v>493</v>
      </c>
      <c r="R183" s="14" t="s">
        <v>0</v>
      </c>
      <c r="S183" s="14" t="s">
        <v>0</v>
      </c>
      <c r="T183" s="14" t="s">
        <v>0</v>
      </c>
      <c r="U183" s="14" t="s">
        <v>0</v>
      </c>
    </row>
    <row r="184" spans="14:21">
      <c r="N184" s="15" t="s">
        <v>50</v>
      </c>
      <c r="O184" s="7"/>
      <c r="P184" s="14" t="s">
        <v>479</v>
      </c>
      <c r="Q184" s="45" t="s">
        <v>493</v>
      </c>
      <c r="R184" s="14" t="s">
        <v>0</v>
      </c>
      <c r="S184" s="14" t="s">
        <v>0</v>
      </c>
      <c r="T184" s="14" t="s">
        <v>0</v>
      </c>
      <c r="U184" s="14" t="s">
        <v>0</v>
      </c>
    </row>
    <row r="185" spans="14:21">
      <c r="N185" s="15" t="s">
        <v>49</v>
      </c>
      <c r="O185" s="7"/>
      <c r="P185" s="14" t="s">
        <v>479</v>
      </c>
      <c r="Q185" s="45" t="s">
        <v>493</v>
      </c>
      <c r="R185" s="14" t="s">
        <v>0</v>
      </c>
      <c r="S185" s="14" t="s">
        <v>0</v>
      </c>
      <c r="T185" s="14" t="s">
        <v>0</v>
      </c>
      <c r="U185" s="14" t="s">
        <v>0</v>
      </c>
    </row>
    <row r="186" spans="14:21">
      <c r="N186" s="15" t="s">
        <v>48</v>
      </c>
      <c r="O186" s="7"/>
      <c r="P186" s="14" t="s">
        <v>479</v>
      </c>
      <c r="Q186" s="45" t="s">
        <v>493</v>
      </c>
      <c r="R186" s="14" t="s">
        <v>0</v>
      </c>
      <c r="S186" s="14" t="s">
        <v>0</v>
      </c>
      <c r="T186" s="14" t="s">
        <v>0</v>
      </c>
      <c r="U186" s="14" t="s">
        <v>0</v>
      </c>
    </row>
    <row r="187" spans="14:21">
      <c r="N187" s="15" t="s">
        <v>47</v>
      </c>
      <c r="O187" s="7"/>
      <c r="P187" s="14" t="s">
        <v>479</v>
      </c>
      <c r="Q187" s="45" t="s">
        <v>493</v>
      </c>
      <c r="R187" s="14" t="s">
        <v>0</v>
      </c>
      <c r="S187" s="14" t="s">
        <v>0</v>
      </c>
      <c r="T187" s="14" t="s">
        <v>0</v>
      </c>
      <c r="U187" s="14" t="s">
        <v>0</v>
      </c>
    </row>
    <row r="188" spans="14:21">
      <c r="N188" s="15" t="s">
        <v>46</v>
      </c>
      <c r="O188" s="7"/>
      <c r="P188" s="14" t="s">
        <v>479</v>
      </c>
      <c r="Q188" s="45" t="s">
        <v>493</v>
      </c>
      <c r="R188" s="14" t="s">
        <v>0</v>
      </c>
      <c r="S188" s="14" t="s">
        <v>0</v>
      </c>
      <c r="T188" s="14" t="s">
        <v>0</v>
      </c>
      <c r="U188" s="14" t="s">
        <v>0</v>
      </c>
    </row>
    <row r="189" spans="14:21">
      <c r="N189" s="15" t="s">
        <v>45</v>
      </c>
      <c r="O189" s="7"/>
      <c r="P189" s="14" t="s">
        <v>479</v>
      </c>
      <c r="Q189" s="45" t="s">
        <v>493</v>
      </c>
      <c r="R189" s="14" t="s">
        <v>0</v>
      </c>
      <c r="S189" s="14" t="s">
        <v>0</v>
      </c>
      <c r="T189" s="14" t="s">
        <v>0</v>
      </c>
      <c r="U189" s="14" t="s">
        <v>0</v>
      </c>
    </row>
    <row r="190" spans="14:21">
      <c r="N190" s="15" t="s">
        <v>44</v>
      </c>
      <c r="O190" s="7"/>
      <c r="P190" s="14" t="s">
        <v>479</v>
      </c>
      <c r="Q190" s="45" t="s">
        <v>493</v>
      </c>
      <c r="R190" s="14" t="s">
        <v>0</v>
      </c>
      <c r="S190" s="14" t="s">
        <v>0</v>
      </c>
      <c r="T190" s="14" t="s">
        <v>0</v>
      </c>
      <c r="U190" s="14" t="s">
        <v>0</v>
      </c>
    </row>
    <row r="191" spans="14:21">
      <c r="N191" s="15" t="s">
        <v>43</v>
      </c>
      <c r="O191" s="7"/>
      <c r="P191" s="14" t="s">
        <v>479</v>
      </c>
      <c r="Q191" s="45" t="s">
        <v>493</v>
      </c>
      <c r="R191" s="14" t="s">
        <v>0</v>
      </c>
      <c r="S191" s="14" t="s">
        <v>0</v>
      </c>
      <c r="T191" s="14" t="s">
        <v>0</v>
      </c>
      <c r="U191" s="14" t="s">
        <v>0</v>
      </c>
    </row>
    <row r="192" spans="14:21">
      <c r="N192" s="15" t="s">
        <v>42</v>
      </c>
      <c r="O192" s="7"/>
      <c r="P192" s="14" t="s">
        <v>479</v>
      </c>
      <c r="Q192" s="45" t="s">
        <v>493</v>
      </c>
      <c r="R192" s="14" t="s">
        <v>0</v>
      </c>
      <c r="S192" s="14" t="s">
        <v>0</v>
      </c>
      <c r="T192" s="14" t="s">
        <v>0</v>
      </c>
      <c r="U192" s="14" t="s">
        <v>0</v>
      </c>
    </row>
    <row r="193" spans="14:21">
      <c r="N193" s="15" t="s">
        <v>41</v>
      </c>
      <c r="O193" s="7"/>
      <c r="P193" s="14" t="s">
        <v>479</v>
      </c>
      <c r="Q193" s="45" t="s">
        <v>493</v>
      </c>
      <c r="R193" s="14" t="s">
        <v>0</v>
      </c>
      <c r="S193" s="14" t="s">
        <v>0</v>
      </c>
      <c r="T193" s="14" t="s">
        <v>0</v>
      </c>
      <c r="U193" s="14" t="s">
        <v>0</v>
      </c>
    </row>
    <row r="194" spans="14:21">
      <c r="N194" s="15" t="s">
        <v>40</v>
      </c>
      <c r="O194" s="7"/>
      <c r="P194" s="14" t="s">
        <v>479</v>
      </c>
      <c r="Q194" s="45" t="s">
        <v>493</v>
      </c>
      <c r="R194" s="14" t="s">
        <v>0</v>
      </c>
      <c r="S194" s="14" t="s">
        <v>0</v>
      </c>
      <c r="T194" s="14" t="s">
        <v>0</v>
      </c>
      <c r="U194" s="14" t="s">
        <v>0</v>
      </c>
    </row>
    <row r="195" spans="14:21">
      <c r="N195" s="15" t="s">
        <v>39</v>
      </c>
      <c r="O195" s="7"/>
      <c r="P195" s="14" t="s">
        <v>479</v>
      </c>
      <c r="Q195" s="45" t="s">
        <v>493</v>
      </c>
      <c r="R195" s="14" t="s">
        <v>0</v>
      </c>
      <c r="S195" s="14" t="s">
        <v>0</v>
      </c>
      <c r="T195" s="14" t="s">
        <v>0</v>
      </c>
      <c r="U195" s="14" t="s">
        <v>0</v>
      </c>
    </row>
    <row r="196" spans="14:21">
      <c r="N196" s="15" t="s">
        <v>38</v>
      </c>
      <c r="O196" s="7"/>
      <c r="P196" s="14" t="s">
        <v>479</v>
      </c>
      <c r="Q196" s="45" t="s">
        <v>493</v>
      </c>
      <c r="R196" s="14" t="s">
        <v>0</v>
      </c>
      <c r="S196" s="14" t="s">
        <v>0</v>
      </c>
      <c r="T196" s="14" t="s">
        <v>0</v>
      </c>
      <c r="U196" s="14" t="s">
        <v>0</v>
      </c>
    </row>
    <row r="197" spans="14:21">
      <c r="N197" s="15" t="s">
        <v>37</v>
      </c>
      <c r="O197" s="7"/>
      <c r="P197" s="14" t="s">
        <v>479</v>
      </c>
      <c r="Q197" s="45" t="s">
        <v>493</v>
      </c>
      <c r="R197" s="14" t="s">
        <v>0</v>
      </c>
      <c r="S197" s="14" t="s">
        <v>0</v>
      </c>
      <c r="T197" s="14" t="s">
        <v>0</v>
      </c>
      <c r="U197" s="14" t="s">
        <v>0</v>
      </c>
    </row>
    <row r="198" spans="14:21">
      <c r="N198" s="15" t="s">
        <v>36</v>
      </c>
      <c r="O198" s="7"/>
      <c r="P198" s="14" t="s">
        <v>479</v>
      </c>
      <c r="Q198" s="45" t="s">
        <v>493</v>
      </c>
      <c r="R198" s="14" t="s">
        <v>0</v>
      </c>
      <c r="S198" s="14" t="s">
        <v>0</v>
      </c>
      <c r="T198" s="14" t="s">
        <v>0</v>
      </c>
      <c r="U198" s="14" t="s">
        <v>0</v>
      </c>
    </row>
    <row r="199" spans="14:21">
      <c r="N199" s="15" t="s">
        <v>35</v>
      </c>
      <c r="O199" s="7"/>
      <c r="P199" s="14" t="s">
        <v>479</v>
      </c>
      <c r="Q199" s="45" t="s">
        <v>493</v>
      </c>
      <c r="R199" s="14" t="s">
        <v>0</v>
      </c>
      <c r="S199" s="14" t="s">
        <v>0</v>
      </c>
      <c r="T199" s="14" t="s">
        <v>0</v>
      </c>
      <c r="U199" s="14" t="s">
        <v>0</v>
      </c>
    </row>
    <row r="200" spans="14:21">
      <c r="N200" s="15" t="s">
        <v>34</v>
      </c>
      <c r="O200" s="7"/>
      <c r="P200" s="14" t="s">
        <v>479</v>
      </c>
      <c r="Q200" s="45" t="s">
        <v>493</v>
      </c>
      <c r="R200" s="14" t="s">
        <v>0</v>
      </c>
      <c r="S200" s="14" t="s">
        <v>0</v>
      </c>
      <c r="T200" s="14" t="s">
        <v>0</v>
      </c>
      <c r="U200" s="14" t="s">
        <v>0</v>
      </c>
    </row>
    <row r="201" spans="14:21">
      <c r="N201" s="15" t="s">
        <v>33</v>
      </c>
      <c r="O201" s="7"/>
      <c r="P201" s="14" t="s">
        <v>479</v>
      </c>
      <c r="Q201" s="45" t="s">
        <v>493</v>
      </c>
      <c r="R201" s="14" t="s">
        <v>0</v>
      </c>
      <c r="S201" s="14" t="s">
        <v>0</v>
      </c>
      <c r="T201" s="14" t="s">
        <v>0</v>
      </c>
      <c r="U201" s="14" t="s">
        <v>0</v>
      </c>
    </row>
    <row r="202" spans="14:21">
      <c r="N202" s="15" t="s">
        <v>32</v>
      </c>
      <c r="O202" s="7"/>
      <c r="P202" s="14" t="s">
        <v>479</v>
      </c>
      <c r="Q202" s="45" t="s">
        <v>493</v>
      </c>
      <c r="R202" s="14" t="s">
        <v>0</v>
      </c>
      <c r="S202" s="14" t="s">
        <v>0</v>
      </c>
      <c r="T202" s="14" t="s">
        <v>0</v>
      </c>
      <c r="U202" s="14" t="s">
        <v>0</v>
      </c>
    </row>
    <row r="203" spans="14:21">
      <c r="N203" s="15" t="s">
        <v>31</v>
      </c>
      <c r="O203" s="7"/>
      <c r="P203" s="14" t="s">
        <v>479</v>
      </c>
      <c r="Q203" s="45" t="s">
        <v>493</v>
      </c>
      <c r="R203" s="14" t="s">
        <v>0</v>
      </c>
      <c r="S203" s="14" t="s">
        <v>0</v>
      </c>
      <c r="T203" s="14" t="s">
        <v>0</v>
      </c>
      <c r="U203" s="14" t="s">
        <v>0</v>
      </c>
    </row>
    <row r="204" spans="14:21">
      <c r="N204" s="15" t="s">
        <v>30</v>
      </c>
      <c r="O204" s="7"/>
      <c r="P204" s="14" t="s">
        <v>479</v>
      </c>
      <c r="Q204" s="45" t="s">
        <v>493</v>
      </c>
      <c r="R204" s="14" t="s">
        <v>0</v>
      </c>
      <c r="S204" s="14" t="s">
        <v>0</v>
      </c>
      <c r="T204" s="14" t="s">
        <v>0</v>
      </c>
      <c r="U204" s="14" t="s">
        <v>0</v>
      </c>
    </row>
    <row r="205" spans="14:21">
      <c r="N205" s="15" t="s">
        <v>29</v>
      </c>
      <c r="O205" s="7"/>
      <c r="P205" s="14" t="s">
        <v>479</v>
      </c>
      <c r="Q205" s="45" t="s">
        <v>493</v>
      </c>
      <c r="R205" s="14" t="s">
        <v>0</v>
      </c>
      <c r="S205" s="14" t="s">
        <v>0</v>
      </c>
      <c r="T205" s="14" t="s">
        <v>0</v>
      </c>
      <c r="U205" s="14" t="s">
        <v>0</v>
      </c>
    </row>
    <row r="206" spans="14:21">
      <c r="N206" s="13" t="s">
        <v>28</v>
      </c>
      <c r="O206" s="12"/>
      <c r="P206" s="11" t="s">
        <v>479</v>
      </c>
      <c r="Q206" s="45" t="s">
        <v>493</v>
      </c>
      <c r="R206" s="11" t="s">
        <v>0</v>
      </c>
      <c r="S206" s="11" t="s">
        <v>0</v>
      </c>
      <c r="T206" s="11" t="s">
        <v>0</v>
      </c>
      <c r="U206" s="11" t="s">
        <v>0</v>
      </c>
    </row>
    <row r="208" spans="14:21">
      <c r="N208" s="10" t="s">
        <v>27</v>
      </c>
      <c r="O208" s="9" t="s">
        <v>26</v>
      </c>
      <c r="P208" s="8" t="s">
        <v>25</v>
      </c>
      <c r="Q208" s="119" t="s">
        <v>492</v>
      </c>
      <c r="R208" s="8" t="s">
        <v>24</v>
      </c>
      <c r="S208" s="8" t="s">
        <v>23</v>
      </c>
      <c r="T208" s="8" t="s">
        <v>22</v>
      </c>
      <c r="U208" s="8" t="s">
        <v>21</v>
      </c>
    </row>
    <row r="209" spans="14:21" ht="105">
      <c r="N209" s="6" t="s">
        <v>353</v>
      </c>
      <c r="O209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09" s="2" t="s">
        <v>478</v>
      </c>
      <c r="Q209" s="45" t="s">
        <v>493</v>
      </c>
      <c r="R209" s="2" t="s">
        <v>0</v>
      </c>
      <c r="S209" s="2" t="s">
        <v>0</v>
      </c>
      <c r="T209" s="2" t="s">
        <v>0</v>
      </c>
      <c r="U209" s="2" t="s">
        <v>0</v>
      </c>
    </row>
    <row r="210" spans="14:21">
      <c r="N210" s="6" t="s">
        <v>354</v>
      </c>
      <c r="O210" s="7" t="str" cm="1">
        <f t="array" ref="O210">Dados[Nome do Projeto]</f>
        <v>FILTRAGEM FASE 3</v>
      </c>
      <c r="P210" s="2" t="s">
        <v>484</v>
      </c>
      <c r="Q210" s="45" t="s">
        <v>493</v>
      </c>
      <c r="R210" s="2" t="s">
        <v>0</v>
      </c>
      <c r="S210" s="2" t="s">
        <v>0</v>
      </c>
      <c r="T210" s="2" t="s">
        <v>0</v>
      </c>
      <c r="U210" s="2" t="s">
        <v>0</v>
      </c>
    </row>
    <row r="211" spans="14:21">
      <c r="N211" s="6" t="s">
        <v>355</v>
      </c>
      <c r="O211" s="5" t="s">
        <v>14</v>
      </c>
      <c r="P211" s="2" t="s">
        <v>471</v>
      </c>
      <c r="Q211" s="45" t="s">
        <v>493</v>
      </c>
      <c r="R211" s="2" t="s">
        <v>0</v>
      </c>
      <c r="S211" s="2" t="s">
        <v>0</v>
      </c>
      <c r="T211" s="2" t="s">
        <v>1</v>
      </c>
      <c r="U211" s="2" t="s">
        <v>0</v>
      </c>
    </row>
    <row r="212" spans="14:21">
      <c r="N212" s="6" t="s">
        <v>350</v>
      </c>
      <c r="O212" s="7" t="str" cm="1">
        <f t="array" ref="O212">Dados[NumeroNosso]</f>
        <v>BdB211811-0000-V-FD0007</v>
      </c>
      <c r="P212" s="2" t="s">
        <v>477</v>
      </c>
      <c r="Q212" s="45" t="s">
        <v>493</v>
      </c>
      <c r="R212" s="2" t="s">
        <v>1</v>
      </c>
      <c r="S212" s="2" t="s">
        <v>0</v>
      </c>
      <c r="T212" s="2" t="s">
        <v>0</v>
      </c>
      <c r="U212" s="2" t="s">
        <v>0</v>
      </c>
    </row>
    <row r="213" spans="14:21">
      <c r="N213" s="6" t="s">
        <v>356</v>
      </c>
      <c r="O213" s="5" t="s">
        <v>12</v>
      </c>
      <c r="P213" s="2" t="s">
        <v>471</v>
      </c>
      <c r="Q213" s="45" t="s">
        <v>493</v>
      </c>
      <c r="R213" s="2" t="s">
        <v>0</v>
      </c>
      <c r="S213" s="2" t="s">
        <v>0</v>
      </c>
      <c r="T213" s="2" t="s">
        <v>1</v>
      </c>
      <c r="U213" s="2" t="s">
        <v>0</v>
      </c>
    </row>
    <row r="214" spans="14:21">
      <c r="N214" s="6" t="s">
        <v>351</v>
      </c>
      <c r="O214" s="7" t="str" cm="1">
        <f t="array" ref="O214">Dados[NumeroCliente]</f>
        <v>G207200-P-1FD003</v>
      </c>
      <c r="P214" s="2" t="s">
        <v>477</v>
      </c>
      <c r="Q214" s="45" t="s">
        <v>493</v>
      </c>
      <c r="R214" s="2" t="s">
        <v>1</v>
      </c>
      <c r="S214" s="2" t="s">
        <v>0</v>
      </c>
      <c r="T214" s="2" t="s">
        <v>0</v>
      </c>
      <c r="U214" s="2" t="s">
        <v>0</v>
      </c>
    </row>
    <row r="215" spans="14:21">
      <c r="N215" s="6" t="s">
        <v>347</v>
      </c>
      <c r="O215" s="5" t="s">
        <v>10</v>
      </c>
      <c r="P215" s="2" t="s">
        <v>470</v>
      </c>
      <c r="Q215" s="45" t="s">
        <v>493</v>
      </c>
      <c r="R215" s="2" t="s">
        <v>0</v>
      </c>
      <c r="S215" s="2" t="s">
        <v>0</v>
      </c>
      <c r="T215" s="2" t="s">
        <v>1</v>
      </c>
      <c r="U215" s="2" t="s">
        <v>0</v>
      </c>
    </row>
    <row r="216" spans="14:21">
      <c r="N216" s="4" t="s">
        <v>360</v>
      </c>
      <c r="O216" s="3"/>
      <c r="P216" s="1" t="s">
        <v>479</v>
      </c>
      <c r="Q216" s="45" t="s">
        <v>493</v>
      </c>
      <c r="R216" s="2" t="s">
        <v>1</v>
      </c>
      <c r="S216" s="1" t="s">
        <v>0</v>
      </c>
      <c r="T216" s="1" t="s">
        <v>0</v>
      </c>
      <c r="U216" s="1" t="s">
        <v>0</v>
      </c>
    </row>
    <row r="217" spans="14:21">
      <c r="N217" s="6" t="s">
        <v>348</v>
      </c>
      <c r="O217" s="5" t="s">
        <v>8</v>
      </c>
      <c r="P217" s="2" t="s">
        <v>470</v>
      </c>
      <c r="Q217" s="45" t="s">
        <v>493</v>
      </c>
      <c r="R217" s="2" t="s">
        <v>0</v>
      </c>
      <c r="S217" s="2" t="s">
        <v>0</v>
      </c>
      <c r="T217" s="2" t="s">
        <v>1</v>
      </c>
      <c r="U217" s="2" t="s">
        <v>0</v>
      </c>
    </row>
    <row r="218" spans="14:21">
      <c r="N218" s="6" t="s">
        <v>352</v>
      </c>
      <c r="O218" s="7" cm="1">
        <f t="array" ref="O218">Dados[Revisao]</f>
        <v>0</v>
      </c>
      <c r="P218" s="2" t="s">
        <v>477</v>
      </c>
      <c r="Q218" s="45" t="s">
        <v>493</v>
      </c>
      <c r="R218" s="2" t="s">
        <v>1</v>
      </c>
      <c r="S218" s="2" t="s">
        <v>0</v>
      </c>
      <c r="T218" s="2" t="s">
        <v>0</v>
      </c>
      <c r="U218" s="2" t="s">
        <v>0</v>
      </c>
    </row>
    <row r="219" spans="14:21">
      <c r="N219" s="6" t="s">
        <v>349</v>
      </c>
      <c r="O219" s="5" t="s">
        <v>7</v>
      </c>
      <c r="P219" s="2" t="s">
        <v>470</v>
      </c>
      <c r="Q219" s="45" t="s">
        <v>493</v>
      </c>
      <c r="R219" s="2" t="s">
        <v>0</v>
      </c>
      <c r="S219" s="2" t="s">
        <v>0</v>
      </c>
      <c r="T219" s="2" t="s">
        <v>1</v>
      </c>
      <c r="U219" s="2" t="s">
        <v>0</v>
      </c>
    </row>
    <row r="220" spans="14:21">
      <c r="N220" s="6" t="s">
        <v>357</v>
      </c>
      <c r="O220" s="5" t="s">
        <v>6</v>
      </c>
      <c r="P220" s="2" t="s">
        <v>482</v>
      </c>
      <c r="Q220" s="45" t="s">
        <v>493</v>
      </c>
      <c r="R220" s="2" t="s">
        <v>1</v>
      </c>
      <c r="S220" s="2" t="s">
        <v>0</v>
      </c>
      <c r="T220" s="2" t="s">
        <v>0</v>
      </c>
      <c r="U220" s="2" t="s">
        <v>0</v>
      </c>
    </row>
    <row r="221" spans="14:21">
      <c r="N221" s="4" t="s">
        <v>358</v>
      </c>
      <c r="O221" s="3"/>
      <c r="P221" s="1" t="s">
        <v>479</v>
      </c>
      <c r="Q221" s="45" t="s">
        <v>493</v>
      </c>
      <c r="R221" s="1" t="s">
        <v>0</v>
      </c>
      <c r="S221" s="1" t="s">
        <v>0</v>
      </c>
      <c r="T221" s="1" t="s">
        <v>0</v>
      </c>
      <c r="U221" s="1" t="s">
        <v>0</v>
      </c>
    </row>
    <row r="222" spans="14:21">
      <c r="N222" s="4" t="s">
        <v>359</v>
      </c>
      <c r="O222" s="3"/>
      <c r="P222" s="1" t="s">
        <v>479</v>
      </c>
      <c r="Q222" s="45" t="s">
        <v>493</v>
      </c>
      <c r="R222" s="1" t="s">
        <v>0</v>
      </c>
      <c r="S222" s="1" t="s">
        <v>0</v>
      </c>
      <c r="T222" s="1" t="s">
        <v>0</v>
      </c>
      <c r="U222" s="1" t="s">
        <v>0</v>
      </c>
    </row>
    <row r="223" spans="14:21">
      <c r="N223" s="4" t="s">
        <v>361</v>
      </c>
      <c r="O223" s="3"/>
      <c r="P223" s="1" t="s">
        <v>479</v>
      </c>
      <c r="Q223" s="45" t="s">
        <v>493</v>
      </c>
      <c r="R223" s="1" t="s">
        <v>0</v>
      </c>
      <c r="S223" s="1" t="s">
        <v>0</v>
      </c>
      <c r="T223" s="1" t="s">
        <v>0</v>
      </c>
      <c r="U223" s="1" t="s">
        <v>0</v>
      </c>
    </row>
    <row r="225" spans="14:21">
      <c r="N225" s="30" t="s">
        <v>27</v>
      </c>
      <c r="O225" s="29" t="s">
        <v>26</v>
      </c>
      <c r="P225" s="28" t="s">
        <v>25</v>
      </c>
      <c r="Q225" s="119" t="s">
        <v>492</v>
      </c>
      <c r="R225" s="28" t="s">
        <v>24</v>
      </c>
      <c r="S225" s="28" t="s">
        <v>23</v>
      </c>
      <c r="T225" s="28" t="s">
        <v>22</v>
      </c>
      <c r="U225" s="27" t="s">
        <v>21</v>
      </c>
    </row>
    <row r="226" spans="14:21">
      <c r="N226" s="49" t="s">
        <v>391</v>
      </c>
      <c r="O226" s="5"/>
      <c r="P226" s="24" t="s">
        <v>470</v>
      </c>
      <c r="Q226" s="45" t="s">
        <v>493</v>
      </c>
      <c r="R226" s="24" t="s">
        <v>0</v>
      </c>
      <c r="S226" s="24" t="s">
        <v>0</v>
      </c>
      <c r="T226" s="24" t="s">
        <v>0</v>
      </c>
      <c r="U226" s="24" t="s">
        <v>0</v>
      </c>
    </row>
    <row r="227" spans="14:21">
      <c r="N227" s="49" t="s">
        <v>392</v>
      </c>
      <c r="O227" s="5"/>
      <c r="P227" s="24" t="s">
        <v>470</v>
      </c>
      <c r="Q227" s="45" t="s">
        <v>493</v>
      </c>
      <c r="R227" s="24" t="s">
        <v>0</v>
      </c>
      <c r="S227" s="24" t="s">
        <v>0</v>
      </c>
      <c r="T227" s="24" t="s">
        <v>0</v>
      </c>
      <c r="U227" s="24" t="s">
        <v>0</v>
      </c>
    </row>
    <row r="228" spans="14:21">
      <c r="N228" s="49" t="s">
        <v>410</v>
      </c>
      <c r="O228" s="50" t="s">
        <v>390</v>
      </c>
      <c r="P228" s="24" t="s">
        <v>471</v>
      </c>
      <c r="Q228" s="45" t="s">
        <v>493</v>
      </c>
      <c r="R228" s="24" t="s">
        <v>0</v>
      </c>
      <c r="S228" s="24" t="s">
        <v>1</v>
      </c>
      <c r="T228" s="24" t="s">
        <v>1</v>
      </c>
      <c r="U228" s="24" t="s">
        <v>0</v>
      </c>
    </row>
    <row r="229" spans="14:21">
      <c r="N229" s="49" t="s">
        <v>411</v>
      </c>
      <c r="O229" s="50" t="s">
        <v>389</v>
      </c>
      <c r="P229" s="45" t="s">
        <v>477</v>
      </c>
      <c r="Q229" s="45" t="s">
        <v>493</v>
      </c>
      <c r="R229" s="24" t="s">
        <v>0</v>
      </c>
      <c r="S229" s="24" t="s">
        <v>0</v>
      </c>
      <c r="T229" s="24" t="s">
        <v>1</v>
      </c>
      <c r="U229" s="24" t="s">
        <v>1</v>
      </c>
    </row>
    <row r="230" spans="14:21">
      <c r="N230" s="49" t="s">
        <v>412</v>
      </c>
      <c r="O230" s="50" t="s">
        <v>388</v>
      </c>
      <c r="P230" s="24" t="s">
        <v>471</v>
      </c>
      <c r="Q230" s="45" t="s">
        <v>493</v>
      </c>
      <c r="R230" s="24" t="s">
        <v>1</v>
      </c>
      <c r="S230" s="24" t="s">
        <v>1</v>
      </c>
      <c r="T230" s="24" t="s">
        <v>1</v>
      </c>
      <c r="U230" s="24" t="s">
        <v>0</v>
      </c>
    </row>
    <row r="231" spans="14:21">
      <c r="N231" s="49" t="s">
        <v>413</v>
      </c>
      <c r="O231" s="25" t="str" cm="1">
        <f t="array" ref="O231">Dados[Nome do Projeto]</f>
        <v>FILTRAGEM FASE 3</v>
      </c>
      <c r="P231" s="45" t="s">
        <v>477</v>
      </c>
      <c r="Q231" s="45" t="s">
        <v>493</v>
      </c>
      <c r="R231" s="24" t="s">
        <v>1</v>
      </c>
      <c r="S231" s="24" t="s">
        <v>0</v>
      </c>
      <c r="T231" s="24" t="s">
        <v>1</v>
      </c>
      <c r="U231" s="24" t="s">
        <v>1</v>
      </c>
    </row>
    <row r="232" spans="14:21">
      <c r="N232" s="49" t="s">
        <v>414</v>
      </c>
      <c r="O232" s="50" t="s">
        <v>386</v>
      </c>
      <c r="P232" s="24" t="s">
        <v>471</v>
      </c>
      <c r="Q232" s="45" t="s">
        <v>493</v>
      </c>
      <c r="R232" s="24" t="s">
        <v>1</v>
      </c>
      <c r="S232" s="24" t="s">
        <v>1</v>
      </c>
      <c r="T232" s="24" t="s">
        <v>0</v>
      </c>
      <c r="U232" s="24" t="s">
        <v>0</v>
      </c>
    </row>
    <row r="233" spans="14:21">
      <c r="N233" s="49" t="s">
        <v>415</v>
      </c>
      <c r="O233" s="50" t="s">
        <v>385</v>
      </c>
      <c r="P233" s="45" t="s">
        <v>477</v>
      </c>
      <c r="Q233" s="45" t="s">
        <v>493</v>
      </c>
      <c r="R233" s="24" t="s">
        <v>1</v>
      </c>
      <c r="S233" s="24" t="s">
        <v>0</v>
      </c>
      <c r="T233" s="24" t="s">
        <v>0</v>
      </c>
      <c r="U233" s="24" t="s">
        <v>1</v>
      </c>
    </row>
    <row r="234" spans="14:21">
      <c r="N234" s="49" t="s">
        <v>393</v>
      </c>
      <c r="O234" s="50" t="s">
        <v>384</v>
      </c>
      <c r="P234" s="24" t="s">
        <v>471</v>
      </c>
      <c r="Q234" s="45" t="s">
        <v>493</v>
      </c>
      <c r="R234" s="24" t="s">
        <v>0</v>
      </c>
      <c r="S234" s="24" t="s">
        <v>1</v>
      </c>
      <c r="T234" s="24" t="s">
        <v>0</v>
      </c>
      <c r="U234" s="24" t="s">
        <v>0</v>
      </c>
    </row>
    <row r="235" spans="14:21" ht="105">
      <c r="N235" s="49" t="s">
        <v>394</v>
      </c>
      <c r="O235" s="25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35" s="45" t="s">
        <v>478</v>
      </c>
      <c r="Q235" s="45" t="s">
        <v>493</v>
      </c>
      <c r="R235" s="24" t="s">
        <v>0</v>
      </c>
      <c r="S235" s="24" t="s">
        <v>0</v>
      </c>
      <c r="T235" s="24" t="s">
        <v>0</v>
      </c>
      <c r="U235" s="24" t="s">
        <v>1</v>
      </c>
    </row>
    <row r="236" spans="14:21">
      <c r="N236" s="49" t="s">
        <v>416</v>
      </c>
      <c r="O236" s="50" t="s">
        <v>382</v>
      </c>
      <c r="P236" s="24" t="s">
        <v>471</v>
      </c>
      <c r="Q236" s="45" t="s">
        <v>493</v>
      </c>
      <c r="R236" s="24" t="s">
        <v>0</v>
      </c>
      <c r="S236" s="24" t="s">
        <v>1</v>
      </c>
      <c r="T236" s="24" t="s">
        <v>0</v>
      </c>
      <c r="U236" s="24" t="s">
        <v>0</v>
      </c>
    </row>
    <row r="237" spans="14:21">
      <c r="N237" s="49" t="s">
        <v>417</v>
      </c>
      <c r="O237" s="25" t="str" cm="1">
        <f t="array" ref="O237">Dados[NumeroCliente]</f>
        <v>G207200-P-1FD003</v>
      </c>
      <c r="P237" s="45" t="s">
        <v>472</v>
      </c>
      <c r="Q237" s="45" t="s">
        <v>493</v>
      </c>
      <c r="R237" s="24" t="s">
        <v>0</v>
      </c>
      <c r="S237" s="24" t="s">
        <v>0</v>
      </c>
      <c r="T237" s="24" t="s">
        <v>0</v>
      </c>
      <c r="U237" s="24" t="s">
        <v>1</v>
      </c>
    </row>
    <row r="238" spans="14:21">
      <c r="N238" s="49" t="s">
        <v>418</v>
      </c>
      <c r="O238" s="50" t="s">
        <v>381</v>
      </c>
      <c r="P238" s="24" t="s">
        <v>471</v>
      </c>
      <c r="Q238" s="45" t="s">
        <v>493</v>
      </c>
      <c r="R238" s="24" t="s">
        <v>0</v>
      </c>
      <c r="S238" s="24" t="s">
        <v>1</v>
      </c>
      <c r="T238" s="24" t="s">
        <v>0</v>
      </c>
      <c r="U238" s="24" t="s">
        <v>0</v>
      </c>
    </row>
    <row r="239" spans="14:21">
      <c r="N239" s="49" t="s">
        <v>419</v>
      </c>
      <c r="O239" s="25" t="str" cm="1">
        <f t="array" ref="O239">Dados[NumeroNosso]</f>
        <v>BdB211811-0000-V-FD0007</v>
      </c>
      <c r="P239" s="45" t="s">
        <v>472</v>
      </c>
      <c r="Q239" s="45" t="s">
        <v>493</v>
      </c>
      <c r="R239" s="24" t="s">
        <v>0</v>
      </c>
      <c r="S239" s="24" t="s">
        <v>0</v>
      </c>
      <c r="T239" s="24" t="s">
        <v>0</v>
      </c>
      <c r="U239" s="24" t="s">
        <v>1</v>
      </c>
    </row>
    <row r="240" spans="14:21">
      <c r="N240" s="49" t="s">
        <v>395</v>
      </c>
      <c r="O240" s="50" t="s">
        <v>296</v>
      </c>
      <c r="P240" s="24" t="s">
        <v>471</v>
      </c>
      <c r="Q240" s="45" t="s">
        <v>493</v>
      </c>
      <c r="R240" s="24" t="s">
        <v>0</v>
      </c>
      <c r="S240" s="24" t="s">
        <v>0</v>
      </c>
      <c r="T240" s="24" t="s">
        <v>1</v>
      </c>
      <c r="U240" s="24" t="s">
        <v>0</v>
      </c>
    </row>
    <row r="241" spans="14:21">
      <c r="N241" s="49" t="s">
        <v>396</v>
      </c>
      <c r="O241" s="25" cm="1">
        <f t="array" ref="O241">Dados[Revisao]</f>
        <v>0</v>
      </c>
      <c r="P241" s="45" t="s">
        <v>470</v>
      </c>
      <c r="Q241" s="45" t="s">
        <v>493</v>
      </c>
      <c r="R241" s="24" t="s">
        <v>1</v>
      </c>
      <c r="S241" s="24" t="s">
        <v>0</v>
      </c>
      <c r="T241" s="24" t="s">
        <v>0</v>
      </c>
      <c r="U241" s="24" t="s">
        <v>0</v>
      </c>
    </row>
    <row r="242" spans="14:21">
      <c r="N242" s="49" t="s">
        <v>397</v>
      </c>
      <c r="O242" s="50" t="s">
        <v>380</v>
      </c>
      <c r="P242" s="24" t="s">
        <v>471</v>
      </c>
      <c r="Q242" s="45" t="s">
        <v>493</v>
      </c>
      <c r="R242" s="24" t="s">
        <v>0</v>
      </c>
      <c r="S242" s="24" t="s">
        <v>0</v>
      </c>
      <c r="T242" s="24" t="s">
        <v>1</v>
      </c>
      <c r="U242" s="24" t="s">
        <v>0</v>
      </c>
    </row>
    <row r="243" spans="14:21">
      <c r="N243" s="49" t="s">
        <v>398</v>
      </c>
      <c r="O243" s="25"/>
      <c r="P243" s="24" t="s">
        <v>471</v>
      </c>
      <c r="Q243" s="45" t="s">
        <v>493</v>
      </c>
      <c r="R243" s="24" t="s">
        <v>1</v>
      </c>
      <c r="S243" s="24" t="s">
        <v>0</v>
      </c>
      <c r="T243" s="24" t="s">
        <v>0</v>
      </c>
      <c r="U243" s="24" t="s">
        <v>0</v>
      </c>
    </row>
    <row r="245" spans="14:21">
      <c r="N245" s="19" t="s">
        <v>27</v>
      </c>
      <c r="O245" s="18" t="s">
        <v>26</v>
      </c>
      <c r="P245" s="17" t="s">
        <v>25</v>
      </c>
      <c r="Q245" s="119" t="s">
        <v>492</v>
      </c>
      <c r="R245" s="17" t="s">
        <v>24</v>
      </c>
      <c r="S245" s="17" t="s">
        <v>23</v>
      </c>
      <c r="T245" s="17" t="s">
        <v>22</v>
      </c>
      <c r="U245" s="43" t="s">
        <v>21</v>
      </c>
    </row>
    <row r="246" spans="14:21">
      <c r="N246" s="15" t="s">
        <v>75</v>
      </c>
      <c r="O246" s="7"/>
      <c r="P246" s="14" t="s">
        <v>470</v>
      </c>
      <c r="Q246" s="45" t="s">
        <v>493</v>
      </c>
      <c r="R246" s="14" t="s">
        <v>0</v>
      </c>
      <c r="S246" s="14" t="s">
        <v>0</v>
      </c>
      <c r="T246" s="14" t="s">
        <v>0</v>
      </c>
      <c r="U246" s="14" t="s">
        <v>0</v>
      </c>
    </row>
    <row r="247" spans="14:21">
      <c r="N247" s="15" t="s">
        <v>399</v>
      </c>
      <c r="O247" s="7"/>
      <c r="P247" s="14" t="s">
        <v>470</v>
      </c>
      <c r="Q247" s="45" t="s">
        <v>493</v>
      </c>
      <c r="R247" s="14" t="s">
        <v>0</v>
      </c>
      <c r="S247" s="14" t="s">
        <v>0</v>
      </c>
      <c r="T247" s="14" t="s">
        <v>0</v>
      </c>
      <c r="U247" s="14" t="s">
        <v>0</v>
      </c>
    </row>
    <row r="248" spans="14:21">
      <c r="N248" s="15" t="s">
        <v>407</v>
      </c>
      <c r="O248" s="7" t="s">
        <v>384</v>
      </c>
      <c r="P248" s="14" t="s">
        <v>471</v>
      </c>
      <c r="Q248" s="45" t="s">
        <v>493</v>
      </c>
      <c r="R248" s="14" t="s">
        <v>0</v>
      </c>
      <c r="S248" s="14" t="s">
        <v>1</v>
      </c>
      <c r="T248" s="14" t="s">
        <v>0</v>
      </c>
      <c r="U248" s="34" t="s">
        <v>0</v>
      </c>
    </row>
    <row r="249" spans="14:21" ht="105">
      <c r="N249" s="15" t="s">
        <v>400</v>
      </c>
      <c r="O249" s="25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49" s="14" t="s">
        <v>478</v>
      </c>
      <c r="Q249" s="45" t="s">
        <v>493</v>
      </c>
      <c r="R249" s="14" t="s">
        <v>0</v>
      </c>
      <c r="S249" s="14" t="s">
        <v>0</v>
      </c>
      <c r="T249" s="14" t="s">
        <v>0</v>
      </c>
      <c r="U249" s="14" t="s">
        <v>1</v>
      </c>
    </row>
    <row r="250" spans="14:21">
      <c r="N250" s="15" t="s">
        <v>401</v>
      </c>
      <c r="O250" s="7" t="s">
        <v>402</v>
      </c>
      <c r="P250" s="14" t="s">
        <v>477</v>
      </c>
      <c r="Q250" s="45" t="s">
        <v>493</v>
      </c>
      <c r="R250" s="14" t="s">
        <v>0</v>
      </c>
      <c r="S250" s="14" t="s">
        <v>0</v>
      </c>
      <c r="T250" s="14" t="s">
        <v>0</v>
      </c>
      <c r="U250" s="14" t="s">
        <v>0</v>
      </c>
    </row>
    <row r="251" spans="14:21" ht="90">
      <c r="N251" s="15" t="s">
        <v>403</v>
      </c>
      <c r="O251" s="7" t="s">
        <v>404</v>
      </c>
      <c r="P251" s="14" t="s">
        <v>471</v>
      </c>
      <c r="Q251" s="45" t="s">
        <v>493</v>
      </c>
      <c r="R251" s="14" t="s">
        <v>0</v>
      </c>
      <c r="S251" s="14" t="s">
        <v>1</v>
      </c>
      <c r="T251" s="14" t="s">
        <v>0</v>
      </c>
      <c r="U251" s="14" t="s">
        <v>0</v>
      </c>
    </row>
    <row r="252" spans="14:21" ht="90">
      <c r="N252" s="15" t="s">
        <v>406</v>
      </c>
      <c r="O252" s="7" t="s">
        <v>405</v>
      </c>
      <c r="P252" s="14" t="s">
        <v>471</v>
      </c>
      <c r="Q252" s="45" t="s">
        <v>493</v>
      </c>
      <c r="R252" s="14" t="s">
        <v>0</v>
      </c>
      <c r="S252" s="14" t="s">
        <v>0</v>
      </c>
      <c r="T252" s="14" t="s">
        <v>0</v>
      </c>
      <c r="U252" s="14" t="s">
        <v>1</v>
      </c>
    </row>
    <row r="254" spans="14:21">
      <c r="N254" s="30" t="s">
        <v>27</v>
      </c>
      <c r="O254" s="29" t="s">
        <v>26</v>
      </c>
      <c r="P254" s="28" t="s">
        <v>25</v>
      </c>
      <c r="Q254" s="119" t="s">
        <v>492</v>
      </c>
      <c r="R254" s="28" t="s">
        <v>24</v>
      </c>
      <c r="S254" s="28" t="s">
        <v>23</v>
      </c>
      <c r="T254" s="28" t="s">
        <v>22</v>
      </c>
      <c r="U254" s="27" t="s">
        <v>21</v>
      </c>
    </row>
    <row r="255" spans="14:21">
      <c r="N255" s="49" t="s">
        <v>223</v>
      </c>
      <c r="O255" s="5"/>
      <c r="P255" s="24" t="s">
        <v>470</v>
      </c>
      <c r="Q255" s="45" t="s">
        <v>493</v>
      </c>
      <c r="R255" s="24" t="s">
        <v>0</v>
      </c>
      <c r="S255" s="24" t="s">
        <v>0</v>
      </c>
      <c r="T255" s="24" t="s">
        <v>0</v>
      </c>
      <c r="U255" s="24" t="s">
        <v>0</v>
      </c>
    </row>
    <row r="256" spans="14:21">
      <c r="N256" s="49" t="s">
        <v>222</v>
      </c>
      <c r="O256" s="5"/>
      <c r="P256" s="24" t="s">
        <v>470</v>
      </c>
      <c r="Q256" s="45" t="s">
        <v>493</v>
      </c>
      <c r="R256" s="24" t="s">
        <v>0</v>
      </c>
      <c r="S256" s="24" t="s">
        <v>0</v>
      </c>
      <c r="T256" s="24" t="s">
        <v>0</v>
      </c>
      <c r="U256" s="24" t="s">
        <v>0</v>
      </c>
    </row>
    <row r="257" spans="14:21">
      <c r="N257" s="130" t="s">
        <v>129</v>
      </c>
      <c r="O257" s="25" t="str" cm="1">
        <f t="array" ref="O257">Dados[Nome do Projeto]</f>
        <v>FILTRAGEM FASE 3</v>
      </c>
      <c r="P257" s="45" t="s">
        <v>482</v>
      </c>
      <c r="Q257" s="45" t="s">
        <v>493</v>
      </c>
      <c r="R257" s="24" t="s">
        <v>0</v>
      </c>
      <c r="S257" s="24" t="s">
        <v>0</v>
      </c>
      <c r="T257" s="24" t="s">
        <v>0</v>
      </c>
      <c r="U257" s="24" t="s">
        <v>0</v>
      </c>
    </row>
    <row r="258" spans="14:21" ht="105">
      <c r="N258" s="130" t="s">
        <v>130</v>
      </c>
      <c r="O258" s="25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58" s="45" t="s">
        <v>483</v>
      </c>
      <c r="Q258" s="45" t="s">
        <v>493</v>
      </c>
      <c r="R258" s="24" t="s">
        <v>0</v>
      </c>
      <c r="S258" s="24" t="s">
        <v>0</v>
      </c>
      <c r="T258" s="24" t="s">
        <v>0</v>
      </c>
      <c r="U258" s="24" t="s">
        <v>0</v>
      </c>
    </row>
    <row r="259" spans="14:21">
      <c r="N259" s="130" t="s">
        <v>127</v>
      </c>
      <c r="O259" s="50" t="s">
        <v>420</v>
      </c>
      <c r="P259" s="45" t="s">
        <v>470</v>
      </c>
      <c r="Q259" s="45" t="s">
        <v>493</v>
      </c>
      <c r="R259" s="24" t="s">
        <v>0</v>
      </c>
      <c r="S259" s="24" t="s">
        <v>0</v>
      </c>
      <c r="T259" s="24" t="s">
        <v>1</v>
      </c>
      <c r="U259" s="24" t="s">
        <v>0</v>
      </c>
    </row>
    <row r="260" spans="14:21">
      <c r="N260" s="130" t="s">
        <v>132</v>
      </c>
      <c r="O260" s="25" t="str" cm="1">
        <f t="array" ref="O260">Dados[NumeroCliente]</f>
        <v>G207200-P-1FD003</v>
      </c>
      <c r="P260" s="45" t="s">
        <v>477</v>
      </c>
      <c r="Q260" s="45" t="s">
        <v>493</v>
      </c>
      <c r="R260" s="24" t="s">
        <v>1</v>
      </c>
      <c r="S260" s="24" t="s">
        <v>0</v>
      </c>
      <c r="T260" s="24" t="s">
        <v>0</v>
      </c>
      <c r="U260" s="24" t="s">
        <v>0</v>
      </c>
    </row>
    <row r="261" spans="14:21">
      <c r="N261" s="130" t="s">
        <v>128</v>
      </c>
      <c r="O261" s="50" t="s">
        <v>14</v>
      </c>
      <c r="P261" s="45" t="s">
        <v>470</v>
      </c>
      <c r="Q261" s="45" t="s">
        <v>493</v>
      </c>
      <c r="R261" s="24" t="s">
        <v>0</v>
      </c>
      <c r="S261" s="24" t="s">
        <v>0</v>
      </c>
      <c r="T261" s="24" t="s">
        <v>1</v>
      </c>
      <c r="U261" s="24" t="s">
        <v>0</v>
      </c>
    </row>
    <row r="262" spans="14:21">
      <c r="N262" s="130" t="s">
        <v>133</v>
      </c>
      <c r="O262" s="25" t="str" cm="1">
        <f t="array" ref="O262">Dados[NumeroNosso]</f>
        <v>BdB211811-0000-V-FD0007</v>
      </c>
      <c r="P262" s="45" t="s">
        <v>477</v>
      </c>
      <c r="Q262" s="45" t="s">
        <v>493</v>
      </c>
      <c r="R262" s="24" t="s">
        <v>1</v>
      </c>
      <c r="S262" s="24" t="s">
        <v>0</v>
      </c>
      <c r="T262" s="24" t="s">
        <v>0</v>
      </c>
      <c r="U262" s="24" t="s">
        <v>0</v>
      </c>
    </row>
    <row r="263" spans="14:21">
      <c r="N263" s="130" t="s">
        <v>125</v>
      </c>
      <c r="O263" s="50" t="s">
        <v>8</v>
      </c>
      <c r="P263" s="45" t="s">
        <v>470</v>
      </c>
      <c r="Q263" s="45" t="s">
        <v>493</v>
      </c>
      <c r="R263" s="24" t="s">
        <v>0</v>
      </c>
      <c r="S263" s="24" t="s">
        <v>0</v>
      </c>
      <c r="T263" s="24" t="s">
        <v>1</v>
      </c>
      <c r="U263" s="24" t="s">
        <v>0</v>
      </c>
    </row>
    <row r="264" spans="14:21">
      <c r="N264" s="130" t="s">
        <v>131</v>
      </c>
      <c r="O264" s="25" cm="1">
        <f t="array" ref="O264">Dados[Revisao]</f>
        <v>0</v>
      </c>
      <c r="P264" s="45" t="s">
        <v>477</v>
      </c>
      <c r="Q264" s="45" t="s">
        <v>493</v>
      </c>
      <c r="R264" s="24" t="s">
        <v>1</v>
      </c>
      <c r="S264" s="24" t="s">
        <v>0</v>
      </c>
      <c r="T264" s="24" t="s">
        <v>0</v>
      </c>
      <c r="U264" s="24" t="s">
        <v>0</v>
      </c>
    </row>
    <row r="265" spans="14:21">
      <c r="N265" s="130" t="s">
        <v>126</v>
      </c>
      <c r="O265" s="50" t="s">
        <v>10</v>
      </c>
      <c r="P265" s="45" t="s">
        <v>470</v>
      </c>
      <c r="Q265" s="45" t="s">
        <v>493</v>
      </c>
      <c r="R265" s="24" t="s">
        <v>0</v>
      </c>
      <c r="S265" s="24" t="s">
        <v>0</v>
      </c>
      <c r="T265" s="24" t="s">
        <v>1</v>
      </c>
      <c r="U265" s="24" t="s">
        <v>0</v>
      </c>
    </row>
    <row r="266" spans="14:21">
      <c r="N266" s="15" t="s">
        <v>73</v>
      </c>
      <c r="O266" s="25"/>
      <c r="P266" s="45" t="s">
        <v>477</v>
      </c>
      <c r="Q266" s="45" t="s">
        <v>493</v>
      </c>
      <c r="R266" s="24" t="s">
        <v>1</v>
      </c>
      <c r="S266" s="24" t="s">
        <v>0</v>
      </c>
      <c r="T266" s="24" t="s">
        <v>0</v>
      </c>
      <c r="U266" s="24" t="s">
        <v>0</v>
      </c>
    </row>
    <row r="267" spans="14:21">
      <c r="N267" s="6" t="s">
        <v>72</v>
      </c>
      <c r="O267" s="5"/>
      <c r="P267" s="2" t="s">
        <v>470</v>
      </c>
      <c r="Q267" s="45" t="s">
        <v>493</v>
      </c>
      <c r="R267" s="1" t="s">
        <v>0</v>
      </c>
      <c r="S267" s="1" t="s">
        <v>0</v>
      </c>
      <c r="T267" s="1" t="s">
        <v>0</v>
      </c>
      <c r="U267" s="1" t="s">
        <v>0</v>
      </c>
    </row>
    <row r="269" spans="14:21">
      <c r="N269" s="10" t="s">
        <v>27</v>
      </c>
      <c r="O269" s="9" t="s">
        <v>26</v>
      </c>
      <c r="P269" s="8" t="s">
        <v>25</v>
      </c>
      <c r="Q269" s="119" t="s">
        <v>492</v>
      </c>
      <c r="R269" s="8" t="s">
        <v>24</v>
      </c>
      <c r="S269" s="8" t="s">
        <v>23</v>
      </c>
      <c r="T269" s="8" t="s">
        <v>22</v>
      </c>
      <c r="U269" s="8" t="s">
        <v>21</v>
      </c>
    </row>
    <row r="270" spans="14:21">
      <c r="N270" s="6" t="s">
        <v>350</v>
      </c>
      <c r="O270" s="7" t="str" cm="1">
        <f t="array" ref="O270">Dados[NumeroNosso]</f>
        <v>BdB211811-0000-V-FD0007</v>
      </c>
      <c r="P270" s="2" t="s">
        <v>477</v>
      </c>
      <c r="Q270" s="45" t="s">
        <v>493</v>
      </c>
      <c r="R270" s="2" t="s">
        <v>1</v>
      </c>
      <c r="S270" s="2" t="s">
        <v>0</v>
      </c>
      <c r="T270" s="2" t="s">
        <v>0</v>
      </c>
      <c r="U270" s="2" t="s">
        <v>0</v>
      </c>
    </row>
    <row r="271" spans="14:21">
      <c r="N271" s="6" t="s">
        <v>351</v>
      </c>
      <c r="O271" s="7" t="str" cm="1">
        <f t="array" ref="O271">Dados[NumeroCliente]</f>
        <v>G207200-P-1FD003</v>
      </c>
      <c r="P271" s="2" t="s">
        <v>477</v>
      </c>
      <c r="Q271" s="45" t="s">
        <v>493</v>
      </c>
      <c r="R271" s="2" t="s">
        <v>1</v>
      </c>
      <c r="S271" s="2" t="s">
        <v>0</v>
      </c>
      <c r="T271" s="2" t="s">
        <v>0</v>
      </c>
      <c r="U271" s="2" t="s">
        <v>0</v>
      </c>
    </row>
    <row r="272" spans="14:21">
      <c r="N272" s="6" t="s">
        <v>352</v>
      </c>
      <c r="O272" s="7" cm="1">
        <f t="array" ref="O272">Dados[Revisao]</f>
        <v>0</v>
      </c>
      <c r="P272" s="2" t="s">
        <v>477</v>
      </c>
      <c r="Q272" s="45" t="s">
        <v>493</v>
      </c>
      <c r="R272" s="2" t="s">
        <v>1</v>
      </c>
      <c r="S272" s="2" t="s">
        <v>0</v>
      </c>
      <c r="T272" s="2" t="s">
        <v>0</v>
      </c>
      <c r="U272" s="2" t="s">
        <v>0</v>
      </c>
    </row>
    <row r="273" spans="14:21" ht="105">
      <c r="N273" s="6" t="s">
        <v>353</v>
      </c>
      <c r="O273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273" s="2" t="s">
        <v>478</v>
      </c>
      <c r="Q273" s="45" t="s">
        <v>493</v>
      </c>
      <c r="R273" s="2" t="s">
        <v>0</v>
      </c>
      <c r="S273" s="2" t="s">
        <v>0</v>
      </c>
      <c r="T273" s="2" t="s">
        <v>0</v>
      </c>
      <c r="U273" s="2" t="s">
        <v>0</v>
      </c>
    </row>
    <row r="274" spans="14:21">
      <c r="N274" s="6" t="s">
        <v>354</v>
      </c>
      <c r="O274" s="7" t="str" cm="1">
        <f t="array" ref="O274">Dados[Nome do Projeto]</f>
        <v>FILTRAGEM FASE 3</v>
      </c>
      <c r="P274" s="2" t="s">
        <v>484</v>
      </c>
      <c r="Q274" s="45" t="s">
        <v>493</v>
      </c>
      <c r="R274" s="2" t="s">
        <v>0</v>
      </c>
      <c r="S274" s="2" t="s">
        <v>0</v>
      </c>
      <c r="T274" s="2" t="s">
        <v>0</v>
      </c>
      <c r="U274" s="2" t="s">
        <v>0</v>
      </c>
    </row>
    <row r="275" spans="14:21">
      <c r="N275" s="6" t="s">
        <v>355</v>
      </c>
      <c r="O275" s="5" t="s">
        <v>14</v>
      </c>
      <c r="P275" s="2" t="s">
        <v>471</v>
      </c>
      <c r="Q275" s="45" t="s">
        <v>493</v>
      </c>
      <c r="R275" s="2" t="s">
        <v>0</v>
      </c>
      <c r="S275" s="2" t="s">
        <v>0</v>
      </c>
      <c r="T275" s="2" t="s">
        <v>1</v>
      </c>
      <c r="U275" s="2" t="s">
        <v>0</v>
      </c>
    </row>
    <row r="276" spans="14:21">
      <c r="N276" s="6" t="s">
        <v>356</v>
      </c>
      <c r="O276" s="5" t="s">
        <v>420</v>
      </c>
      <c r="P276" s="2" t="s">
        <v>471</v>
      </c>
      <c r="Q276" s="45" t="s">
        <v>493</v>
      </c>
      <c r="R276" s="2" t="s">
        <v>0</v>
      </c>
      <c r="S276" s="2" t="s">
        <v>0</v>
      </c>
      <c r="T276" s="2" t="s">
        <v>1</v>
      </c>
      <c r="U276" s="2" t="s">
        <v>0</v>
      </c>
    </row>
    <row r="277" spans="14:21">
      <c r="N277" s="6" t="s">
        <v>347</v>
      </c>
      <c r="O277" s="5" t="s">
        <v>10</v>
      </c>
      <c r="P277" s="2" t="s">
        <v>470</v>
      </c>
      <c r="Q277" s="45" t="s">
        <v>493</v>
      </c>
      <c r="R277" s="2" t="s">
        <v>0</v>
      </c>
      <c r="S277" s="2" t="s">
        <v>0</v>
      </c>
      <c r="T277" s="2" t="s">
        <v>1</v>
      </c>
      <c r="U277" s="2" t="s">
        <v>0</v>
      </c>
    </row>
    <row r="278" spans="14:21">
      <c r="N278" s="6" t="s">
        <v>348</v>
      </c>
      <c r="O278" s="5" t="s">
        <v>8</v>
      </c>
      <c r="P278" s="2" t="s">
        <v>470</v>
      </c>
      <c r="Q278" s="45" t="s">
        <v>493</v>
      </c>
      <c r="R278" s="2" t="s">
        <v>0</v>
      </c>
      <c r="S278" s="2" t="s">
        <v>0</v>
      </c>
      <c r="T278" s="2" t="s">
        <v>1</v>
      </c>
      <c r="U278" s="2" t="s">
        <v>0</v>
      </c>
    </row>
    <row r="279" spans="14:21">
      <c r="N279" s="4" t="s">
        <v>361</v>
      </c>
      <c r="O279" s="3"/>
      <c r="P279" s="1" t="s">
        <v>479</v>
      </c>
      <c r="Q279" s="45" t="s">
        <v>493</v>
      </c>
      <c r="R279" s="1" t="s">
        <v>0</v>
      </c>
      <c r="S279" s="1" t="s">
        <v>0</v>
      </c>
      <c r="T279" s="1" t="s">
        <v>0</v>
      </c>
      <c r="U279" s="1" t="s">
        <v>0</v>
      </c>
    </row>
    <row r="280" spans="14:21">
      <c r="N280" s="4" t="s">
        <v>75</v>
      </c>
      <c r="O280" s="3"/>
      <c r="P280" s="1" t="s">
        <v>479</v>
      </c>
      <c r="Q280" s="45" t="s">
        <v>493</v>
      </c>
      <c r="R280" s="1" t="s">
        <v>0</v>
      </c>
      <c r="S280" s="1" t="s">
        <v>0</v>
      </c>
      <c r="T280" s="1" t="s">
        <v>0</v>
      </c>
      <c r="U280" s="1" t="s">
        <v>0</v>
      </c>
    </row>
    <row r="281" spans="14:21">
      <c r="N281" s="4" t="s">
        <v>74</v>
      </c>
      <c r="O281" s="3"/>
      <c r="P281" s="1" t="s">
        <v>479</v>
      </c>
      <c r="Q281" s="45" t="s">
        <v>493</v>
      </c>
      <c r="R281" s="1" t="s">
        <v>0</v>
      </c>
      <c r="S281" s="1" t="s">
        <v>0</v>
      </c>
      <c r="T281" s="1" t="s">
        <v>0</v>
      </c>
      <c r="U281" s="1" t="s">
        <v>0</v>
      </c>
    </row>
    <row r="282" spans="14:21">
      <c r="N282" s="4" t="s">
        <v>360</v>
      </c>
      <c r="O282" s="3"/>
      <c r="P282" s="1" t="s">
        <v>479</v>
      </c>
      <c r="Q282" s="45" t="s">
        <v>493</v>
      </c>
      <c r="R282" s="2" t="s">
        <v>1</v>
      </c>
      <c r="S282" s="1" t="s">
        <v>0</v>
      </c>
      <c r="T282" s="1" t="s">
        <v>0</v>
      </c>
      <c r="U282" s="1" t="s">
        <v>0</v>
      </c>
    </row>
    <row r="284" spans="14:21">
      <c r="N284" s="30" t="s">
        <v>27</v>
      </c>
      <c r="O284" s="29" t="s">
        <v>26</v>
      </c>
      <c r="P284" s="28" t="s">
        <v>25</v>
      </c>
      <c r="Q284" s="119" t="s">
        <v>492</v>
      </c>
      <c r="R284" s="28" t="s">
        <v>24</v>
      </c>
      <c r="S284" s="28" t="s">
        <v>23</v>
      </c>
      <c r="T284" s="28" t="s">
        <v>22</v>
      </c>
      <c r="U284" s="27" t="s">
        <v>21</v>
      </c>
    </row>
    <row r="285" spans="14:21">
      <c r="N285" s="49" t="s">
        <v>455</v>
      </c>
      <c r="O285" s="5"/>
      <c r="P285" s="45" t="s">
        <v>485</v>
      </c>
      <c r="Q285" s="45" t="s">
        <v>494</v>
      </c>
      <c r="R285" s="24" t="s">
        <v>0</v>
      </c>
      <c r="S285" s="24" t="s">
        <v>1</v>
      </c>
      <c r="T285" s="24" t="s">
        <v>1</v>
      </c>
      <c r="U285" s="24" t="s">
        <v>0</v>
      </c>
    </row>
    <row r="286" spans="14:21">
      <c r="N286" s="49" t="s">
        <v>456</v>
      </c>
      <c r="O286" s="5"/>
      <c r="P286" s="45" t="s">
        <v>485</v>
      </c>
      <c r="Q286" s="45" t="s">
        <v>494</v>
      </c>
      <c r="R286" s="24" t="s">
        <v>0</v>
      </c>
      <c r="S286" s="24" t="s">
        <v>0</v>
      </c>
      <c r="T286" s="24" t="s">
        <v>1</v>
      </c>
      <c r="U286" s="24" t="s">
        <v>1</v>
      </c>
    </row>
    <row r="287" spans="14:21">
      <c r="N287" s="49" t="s">
        <v>458</v>
      </c>
      <c r="O287" s="50" t="s">
        <v>428</v>
      </c>
      <c r="P287" s="45" t="s">
        <v>485</v>
      </c>
      <c r="Q287" s="45" t="s">
        <v>494</v>
      </c>
      <c r="R287" s="24" t="s">
        <v>1</v>
      </c>
      <c r="S287" s="24" t="s">
        <v>0</v>
      </c>
      <c r="T287" s="24" t="s">
        <v>1</v>
      </c>
      <c r="U287" s="24" t="s">
        <v>0</v>
      </c>
    </row>
    <row r="288" spans="14:21">
      <c r="N288" s="49" t="s">
        <v>457</v>
      </c>
      <c r="O288" s="25" t="str" cm="1">
        <f t="array" ref="O288">Dados[Título 1]</f>
        <v>GERMANO - FILTRAGEM</v>
      </c>
      <c r="P288" s="45" t="s">
        <v>485</v>
      </c>
      <c r="Q288" s="45" t="s">
        <v>495</v>
      </c>
      <c r="R288" s="24" t="s">
        <v>1</v>
      </c>
      <c r="S288" s="24" t="s">
        <v>0</v>
      </c>
      <c r="T288" s="24" t="s">
        <v>1</v>
      </c>
      <c r="U288" s="24" t="s">
        <v>0</v>
      </c>
    </row>
    <row r="289" spans="14:21">
      <c r="N289" s="49" t="s">
        <v>459</v>
      </c>
      <c r="O289" s="25" t="str" cm="1">
        <f t="array" ref="O289">Dados[Título 2]</f>
        <v xml:space="preserve">SISTEMA DE AR COMPRIMIDO </v>
      </c>
      <c r="P289" s="45" t="s">
        <v>485</v>
      </c>
      <c r="Q289" s="45" t="s">
        <v>495</v>
      </c>
      <c r="R289" s="24" t="s">
        <v>1</v>
      </c>
      <c r="S289" s="24" t="s">
        <v>0</v>
      </c>
      <c r="T289" s="24" t="s">
        <v>1</v>
      </c>
      <c r="U289" s="24" t="s">
        <v>0</v>
      </c>
    </row>
    <row r="290" spans="14:21">
      <c r="N290" s="49" t="s">
        <v>134</v>
      </c>
      <c r="O290" s="25" t="str" cm="1">
        <f t="array" ref="O290">Dados[Título 3]</f>
        <v>FILTRAGEM FASE 3</v>
      </c>
      <c r="P290" s="45" t="s">
        <v>485</v>
      </c>
      <c r="Q290" s="45" t="s">
        <v>495</v>
      </c>
      <c r="R290" s="24" t="s">
        <v>1</v>
      </c>
      <c r="S290" s="24" t="s">
        <v>0</v>
      </c>
      <c r="T290" s="24" t="s">
        <v>1</v>
      </c>
      <c r="U290" s="24" t="s">
        <v>0</v>
      </c>
    </row>
    <row r="291" spans="14:21" ht="45">
      <c r="N291" s="49" t="s">
        <v>460</v>
      </c>
      <c r="O291" s="25" t="str" cm="1">
        <f t="array" ref="O291">Dados[Título 4]</f>
        <v>FOLHA DE DADOS - COMPRESSORES/SECADORES/FILTROS/VASOS DE PRESSÃO</v>
      </c>
      <c r="P291" s="45" t="s">
        <v>485</v>
      </c>
      <c r="Q291" s="45" t="s">
        <v>495</v>
      </c>
      <c r="R291" s="24" t="s">
        <v>1</v>
      </c>
      <c r="S291" s="24" t="s">
        <v>0</v>
      </c>
      <c r="T291" s="24" t="s">
        <v>1</v>
      </c>
      <c r="U291" s="24" t="s">
        <v>0</v>
      </c>
    </row>
    <row r="292" spans="14:21">
      <c r="N292" s="49" t="s">
        <v>461</v>
      </c>
      <c r="O292" s="25" t="str" cm="1">
        <f t="array" ref="O292">Dados[Título 5]</f>
        <v>PROJETO BÁSICO</v>
      </c>
      <c r="P292" s="45" t="s">
        <v>485</v>
      </c>
      <c r="Q292" s="45" t="s">
        <v>495</v>
      </c>
      <c r="R292" s="24" t="s">
        <v>1</v>
      </c>
      <c r="S292" s="24" t="s">
        <v>0</v>
      </c>
      <c r="T292" s="24" t="s">
        <v>1</v>
      </c>
      <c r="U292" s="24" t="s">
        <v>0</v>
      </c>
    </row>
    <row r="293" spans="14:21">
      <c r="N293" s="49" t="s">
        <v>462</v>
      </c>
      <c r="O293" s="50" t="s">
        <v>429</v>
      </c>
      <c r="P293" s="45" t="s">
        <v>474</v>
      </c>
      <c r="Q293" s="45" t="s">
        <v>494</v>
      </c>
      <c r="R293" s="24" t="s">
        <v>1</v>
      </c>
      <c r="S293" s="24" t="s">
        <v>1</v>
      </c>
      <c r="T293" s="24" t="s">
        <v>1</v>
      </c>
      <c r="U293" s="24" t="s">
        <v>0</v>
      </c>
    </row>
    <row r="294" spans="14:21">
      <c r="N294" s="49" t="s">
        <v>467</v>
      </c>
      <c r="O294" s="25" t="str" cm="1">
        <f t="array" ref="O294">Dados[NumeroCliente]</f>
        <v>G207200-P-1FD003</v>
      </c>
      <c r="P294" s="45" t="s">
        <v>474</v>
      </c>
      <c r="Q294" s="45" t="s">
        <v>494</v>
      </c>
      <c r="R294" s="24" t="s">
        <v>1</v>
      </c>
      <c r="S294" s="24" t="s">
        <v>0</v>
      </c>
      <c r="T294" s="24" t="s">
        <v>1</v>
      </c>
      <c r="U294" s="24" t="s">
        <v>1</v>
      </c>
    </row>
    <row r="295" spans="14:21">
      <c r="N295" s="49" t="s">
        <v>463</v>
      </c>
      <c r="O295" s="50" t="s">
        <v>464</v>
      </c>
      <c r="P295" s="45" t="s">
        <v>474</v>
      </c>
      <c r="Q295" s="45" t="s">
        <v>494</v>
      </c>
      <c r="R295" s="24" t="s">
        <v>1</v>
      </c>
      <c r="S295" s="24" t="s">
        <v>1</v>
      </c>
      <c r="T295" s="24" t="s">
        <v>1</v>
      </c>
      <c r="U295" s="24" t="s">
        <v>0</v>
      </c>
    </row>
    <row r="296" spans="14:21">
      <c r="N296" s="49" t="s">
        <v>468</v>
      </c>
      <c r="O296" s="25" cm="1">
        <f t="array" ref="O296">Dados[Revisao]</f>
        <v>0</v>
      </c>
      <c r="P296" s="45" t="s">
        <v>474</v>
      </c>
      <c r="Q296" s="45" t="s">
        <v>494</v>
      </c>
      <c r="R296" s="24" t="s">
        <v>1</v>
      </c>
      <c r="S296" s="24" t="s">
        <v>0</v>
      </c>
      <c r="T296" s="24" t="s">
        <v>1</v>
      </c>
      <c r="U296" s="24" t="s">
        <v>1</v>
      </c>
    </row>
    <row r="297" spans="14:21">
      <c r="N297" s="49" t="s">
        <v>465</v>
      </c>
      <c r="O297" s="50" t="s">
        <v>466</v>
      </c>
      <c r="P297" s="45" t="s">
        <v>474</v>
      </c>
      <c r="Q297" s="45" t="s">
        <v>494</v>
      </c>
      <c r="R297" s="24" t="s">
        <v>1</v>
      </c>
      <c r="S297" s="24" t="s">
        <v>1</v>
      </c>
      <c r="T297" s="24" t="s">
        <v>0</v>
      </c>
      <c r="U297" s="24" t="s">
        <v>0</v>
      </c>
    </row>
    <row r="298" spans="14:21">
      <c r="N298" s="49" t="s">
        <v>486</v>
      </c>
      <c r="O298" s="25"/>
      <c r="P298" s="45" t="s">
        <v>474</v>
      </c>
      <c r="Q298" s="45" t="s">
        <v>494</v>
      </c>
      <c r="R298" s="24" t="s">
        <v>1</v>
      </c>
      <c r="S298" s="24" t="s">
        <v>1</v>
      </c>
      <c r="T298" s="24" t="s">
        <v>0</v>
      </c>
      <c r="U298" s="24" t="s">
        <v>1</v>
      </c>
    </row>
    <row r="299" spans="14:21">
      <c r="N299" s="49" t="s">
        <v>487</v>
      </c>
      <c r="O299" s="50" t="s">
        <v>430</v>
      </c>
      <c r="P299" s="45" t="s">
        <v>474</v>
      </c>
      <c r="Q299" s="45" t="s">
        <v>494</v>
      </c>
      <c r="R299" s="24" t="s">
        <v>1</v>
      </c>
      <c r="S299" s="24" t="s">
        <v>1</v>
      </c>
      <c r="T299" s="24" t="s">
        <v>0</v>
      </c>
      <c r="U299" s="24" t="s">
        <v>1</v>
      </c>
    </row>
    <row r="300" spans="14:21">
      <c r="N300" s="49" t="s">
        <v>488</v>
      </c>
      <c r="O300" s="25" t="str" cm="1">
        <f t="array" ref="O300">Dados[NumeroNosso]</f>
        <v>BdB211811-0000-V-FD0007</v>
      </c>
      <c r="P300" s="45" t="s">
        <v>474</v>
      </c>
      <c r="Q300" s="45" t="s">
        <v>494</v>
      </c>
      <c r="R300" s="24" t="s">
        <v>1</v>
      </c>
      <c r="S300" s="24" t="s">
        <v>0</v>
      </c>
      <c r="T300" s="24" t="s">
        <v>0</v>
      </c>
      <c r="U300" s="24" t="s">
        <v>1</v>
      </c>
    </row>
    <row r="301" spans="14:21">
      <c r="N301" s="49" t="s">
        <v>72</v>
      </c>
      <c r="O301" s="22"/>
      <c r="P301" s="45" t="s">
        <v>474</v>
      </c>
      <c r="Q301" s="45" t="s">
        <v>494</v>
      </c>
      <c r="R301" s="24" t="s">
        <v>0</v>
      </c>
      <c r="S301" s="24" t="s">
        <v>0</v>
      </c>
      <c r="T301" s="24" t="s">
        <v>0</v>
      </c>
      <c r="U301" s="24" t="s">
        <v>0</v>
      </c>
    </row>
    <row r="303" spans="14:21">
      <c r="N303" s="10" t="s">
        <v>27</v>
      </c>
      <c r="O303" s="9" t="s">
        <v>26</v>
      </c>
      <c r="P303" s="8" t="s">
        <v>25</v>
      </c>
      <c r="Q303" s="119" t="s">
        <v>492</v>
      </c>
      <c r="R303" s="8" t="s">
        <v>24</v>
      </c>
      <c r="S303" s="8" t="s">
        <v>23</v>
      </c>
      <c r="T303" s="8" t="s">
        <v>22</v>
      </c>
      <c r="U303" s="8" t="s">
        <v>21</v>
      </c>
    </row>
    <row r="304" spans="14:21">
      <c r="N304" s="6" t="s">
        <v>509</v>
      </c>
      <c r="O304" s="158" t="s">
        <v>428</v>
      </c>
      <c r="P304" s="2" t="s">
        <v>485</v>
      </c>
      <c r="Q304" s="45" t="s">
        <v>494</v>
      </c>
      <c r="R304" s="2" t="s">
        <v>1</v>
      </c>
      <c r="S304" s="2" t="s">
        <v>0</v>
      </c>
      <c r="T304" s="2" t="s">
        <v>1</v>
      </c>
      <c r="U304" s="2" t="s">
        <v>0</v>
      </c>
    </row>
    <row r="305" spans="14:21">
      <c r="N305" s="6" t="s">
        <v>510</v>
      </c>
      <c r="O305" s="3" t="str" cm="1">
        <f t="array" ref="O305">Dados[Título 1]</f>
        <v>GERMANO - FILTRAGEM</v>
      </c>
      <c r="P305" s="2" t="s">
        <v>485</v>
      </c>
      <c r="Q305" s="45" t="s">
        <v>495</v>
      </c>
      <c r="R305" s="2" t="s">
        <v>1</v>
      </c>
      <c r="S305" s="2" t="s">
        <v>0</v>
      </c>
      <c r="T305" s="2" t="s">
        <v>1</v>
      </c>
      <c r="U305" s="2" t="s">
        <v>0</v>
      </c>
    </row>
    <row r="306" spans="14:21">
      <c r="N306" s="6" t="s">
        <v>511</v>
      </c>
      <c r="O306" s="3" t="str" cm="1">
        <f t="array" ref="O306">Dados[Título 2]</f>
        <v xml:space="preserve">SISTEMA DE AR COMPRIMIDO </v>
      </c>
      <c r="P306" s="2" t="s">
        <v>485</v>
      </c>
      <c r="Q306" s="45" t="s">
        <v>495</v>
      </c>
      <c r="R306" s="2" t="s">
        <v>1</v>
      </c>
      <c r="S306" s="2" t="s">
        <v>0</v>
      </c>
      <c r="T306" s="2" t="s">
        <v>1</v>
      </c>
      <c r="U306" s="2" t="s">
        <v>0</v>
      </c>
    </row>
    <row r="307" spans="14:21">
      <c r="N307" s="6" t="s">
        <v>341</v>
      </c>
      <c r="O307" s="3" t="str" cm="1">
        <f t="array" ref="O307">Dados[Título 3]</f>
        <v>FILTRAGEM FASE 3</v>
      </c>
      <c r="P307" s="2" t="s">
        <v>485</v>
      </c>
      <c r="Q307" s="45" t="s">
        <v>495</v>
      </c>
      <c r="R307" s="2" t="s">
        <v>1</v>
      </c>
      <c r="S307" s="2" t="s">
        <v>0</v>
      </c>
      <c r="T307" s="2" t="s">
        <v>1</v>
      </c>
      <c r="U307" s="2" t="s">
        <v>0</v>
      </c>
    </row>
    <row r="308" spans="14:21" ht="45">
      <c r="N308" s="6" t="s">
        <v>512</v>
      </c>
      <c r="O308" s="3" t="str" cm="1">
        <f t="array" ref="O308">Dados[Título 4]</f>
        <v>FOLHA DE DADOS - COMPRESSORES/SECADORES/FILTROS/VASOS DE PRESSÃO</v>
      </c>
      <c r="P308" s="2" t="s">
        <v>485</v>
      </c>
      <c r="Q308" s="45" t="s">
        <v>495</v>
      </c>
      <c r="R308" s="2" t="s">
        <v>1</v>
      </c>
      <c r="S308" s="2" t="s">
        <v>0</v>
      </c>
      <c r="T308" s="2" t="s">
        <v>1</v>
      </c>
      <c r="U308" s="2" t="s">
        <v>0</v>
      </c>
    </row>
    <row r="309" spans="14:21">
      <c r="N309" s="6" t="s">
        <v>513</v>
      </c>
      <c r="O309" s="3" t="str" cm="1">
        <f t="array" ref="O309">Dados[Título 5]</f>
        <v>PROJETO BÁSICO</v>
      </c>
      <c r="P309" s="2" t="s">
        <v>485</v>
      </c>
      <c r="Q309" s="45" t="s">
        <v>495</v>
      </c>
      <c r="R309" s="2" t="s">
        <v>1</v>
      </c>
      <c r="S309" s="2" t="s">
        <v>0</v>
      </c>
      <c r="T309" s="2" t="s">
        <v>1</v>
      </c>
      <c r="U309" s="2" t="s">
        <v>0</v>
      </c>
    </row>
    <row r="310" spans="14:21">
      <c r="N310" s="6" t="s">
        <v>514</v>
      </c>
      <c r="O310" s="5" t="s">
        <v>429</v>
      </c>
      <c r="P310" s="2" t="s">
        <v>474</v>
      </c>
      <c r="Q310" s="45" t="s">
        <v>494</v>
      </c>
      <c r="R310" s="2" t="s">
        <v>1</v>
      </c>
      <c r="S310" s="2" t="s">
        <v>1</v>
      </c>
      <c r="T310" s="2" t="s">
        <v>1</v>
      </c>
      <c r="U310" s="2" t="s">
        <v>0</v>
      </c>
    </row>
    <row r="311" spans="14:21">
      <c r="N311" s="6" t="s">
        <v>516</v>
      </c>
      <c r="O311" s="7" t="str" cm="1">
        <f t="array" ref="O311">Dados[NumeroCliente]</f>
        <v>G207200-P-1FD003</v>
      </c>
      <c r="P311" s="2" t="s">
        <v>474</v>
      </c>
      <c r="Q311" s="45" t="s">
        <v>494</v>
      </c>
      <c r="R311" s="2" t="s">
        <v>1</v>
      </c>
      <c r="S311" s="2" t="s">
        <v>0</v>
      </c>
      <c r="T311" s="2" t="s">
        <v>1</v>
      </c>
      <c r="U311" s="2" t="s">
        <v>1</v>
      </c>
    </row>
    <row r="312" spans="14:21">
      <c r="N312" s="6" t="s">
        <v>515</v>
      </c>
      <c r="O312" s="5" t="s">
        <v>464</v>
      </c>
      <c r="P312" s="2" t="s">
        <v>474</v>
      </c>
      <c r="Q312" s="45" t="s">
        <v>494</v>
      </c>
      <c r="R312" s="2" t="s">
        <v>1</v>
      </c>
      <c r="S312" s="2" t="s">
        <v>1</v>
      </c>
      <c r="T312" s="2" t="s">
        <v>1</v>
      </c>
      <c r="U312" s="2" t="s">
        <v>0</v>
      </c>
    </row>
    <row r="313" spans="14:21">
      <c r="N313" s="6" t="s">
        <v>517</v>
      </c>
      <c r="O313" s="7" cm="1">
        <f t="array" ref="O313">Dados[Revisao]</f>
        <v>0</v>
      </c>
      <c r="P313" s="2" t="s">
        <v>474</v>
      </c>
      <c r="Q313" s="45" t="s">
        <v>494</v>
      </c>
      <c r="R313" s="2" t="s">
        <v>1</v>
      </c>
      <c r="S313" s="2" t="s">
        <v>0</v>
      </c>
      <c r="T313" s="2" t="s">
        <v>1</v>
      </c>
      <c r="U313" s="2" t="s">
        <v>1</v>
      </c>
    </row>
    <row r="314" spans="14:21">
      <c r="N314" s="6" t="s">
        <v>518</v>
      </c>
      <c r="O314" s="3" t="s">
        <v>466</v>
      </c>
      <c r="P314" s="2" t="s">
        <v>474</v>
      </c>
      <c r="Q314" s="45" t="s">
        <v>494</v>
      </c>
      <c r="R314" s="2" t="s">
        <v>1</v>
      </c>
      <c r="S314" s="2" t="s">
        <v>1</v>
      </c>
      <c r="T314" s="2" t="s">
        <v>0</v>
      </c>
      <c r="U314" s="2" t="s">
        <v>0</v>
      </c>
    </row>
    <row r="315" spans="14:21">
      <c r="N315" s="6" t="s">
        <v>521</v>
      </c>
      <c r="O315" s="3"/>
      <c r="P315" s="2" t="s">
        <v>474</v>
      </c>
      <c r="Q315" s="45" t="s">
        <v>494</v>
      </c>
      <c r="R315" s="2" t="s">
        <v>1</v>
      </c>
      <c r="S315" s="2" t="s">
        <v>1</v>
      </c>
      <c r="T315" s="2" t="s">
        <v>0</v>
      </c>
      <c r="U315" s="2" t="s">
        <v>1</v>
      </c>
    </row>
    <row r="316" spans="14:21">
      <c r="N316" s="6" t="s">
        <v>519</v>
      </c>
      <c r="O316" s="5" t="s">
        <v>430</v>
      </c>
      <c r="P316" s="2" t="s">
        <v>474</v>
      </c>
      <c r="Q316" s="45" t="s">
        <v>494</v>
      </c>
      <c r="R316" s="2" t="s">
        <v>1</v>
      </c>
      <c r="S316" s="2" t="s">
        <v>1</v>
      </c>
      <c r="T316" s="2" t="s">
        <v>0</v>
      </c>
      <c r="U316" s="2" t="s">
        <v>1</v>
      </c>
    </row>
    <row r="317" spans="14:21">
      <c r="N317" s="6" t="s">
        <v>520</v>
      </c>
      <c r="O317" s="7" t="str" cm="1">
        <f t="array" ref="O317">Dados[NumeroNosso]</f>
        <v>BdB211811-0000-V-FD0007</v>
      </c>
      <c r="P317" s="2" t="s">
        <v>474</v>
      </c>
      <c r="Q317" s="45" t="s">
        <v>494</v>
      </c>
      <c r="R317" s="2" t="s">
        <v>1</v>
      </c>
      <c r="S317" s="2" t="s">
        <v>0</v>
      </c>
      <c r="T317" s="2" t="s">
        <v>0</v>
      </c>
      <c r="U317" s="2" t="s">
        <v>1</v>
      </c>
    </row>
    <row r="318" spans="14:21">
      <c r="N318" s="4" t="s">
        <v>507</v>
      </c>
      <c r="O318" s="3"/>
      <c r="P318" s="2" t="s">
        <v>474</v>
      </c>
      <c r="Q318" s="45" t="s">
        <v>494</v>
      </c>
      <c r="R318" s="2" t="s">
        <v>0</v>
      </c>
      <c r="S318" s="2" t="s">
        <v>1</v>
      </c>
      <c r="T318" s="2" t="s">
        <v>1</v>
      </c>
      <c r="U318" s="2" t="s">
        <v>0</v>
      </c>
    </row>
    <row r="319" spans="14:21">
      <c r="N319" s="4" t="s">
        <v>508</v>
      </c>
      <c r="O319" s="3"/>
      <c r="P319" s="2" t="s">
        <v>474</v>
      </c>
      <c r="Q319" s="45" t="s">
        <v>494</v>
      </c>
      <c r="R319" s="2" t="s">
        <v>0</v>
      </c>
      <c r="S319" s="2" t="s">
        <v>0</v>
      </c>
      <c r="T319" s="2" t="s">
        <v>1</v>
      </c>
      <c r="U319" s="2" t="s">
        <v>1</v>
      </c>
    </row>
    <row r="320" spans="14:21">
      <c r="N320" s="4" t="s">
        <v>361</v>
      </c>
      <c r="O320" s="3"/>
      <c r="P320" s="2" t="s">
        <v>474</v>
      </c>
      <c r="Q320" s="45" t="s">
        <v>494</v>
      </c>
      <c r="R320" s="2" t="s">
        <v>0</v>
      </c>
      <c r="S320" s="2" t="s">
        <v>0</v>
      </c>
      <c r="T320" s="2" t="s">
        <v>0</v>
      </c>
      <c r="U320" s="2" t="s">
        <v>0</v>
      </c>
    </row>
    <row r="321" spans="14:21" ht="15.75" thickBot="1"/>
    <row r="322" spans="14:21">
      <c r="N322" s="125" t="s">
        <v>27</v>
      </c>
      <c r="O322" s="126" t="s">
        <v>26</v>
      </c>
      <c r="P322" s="127" t="s">
        <v>25</v>
      </c>
      <c r="Q322" s="128" t="s">
        <v>492</v>
      </c>
      <c r="R322" s="127" t="s">
        <v>24</v>
      </c>
      <c r="S322" s="127" t="s">
        <v>23</v>
      </c>
      <c r="T322" s="127" t="s">
        <v>22</v>
      </c>
      <c r="U322" s="129" t="s">
        <v>21</v>
      </c>
    </row>
    <row r="323" spans="14:21">
      <c r="N323" s="15" t="s">
        <v>223</v>
      </c>
      <c r="O323" s="7"/>
      <c r="P323" s="14" t="s">
        <v>479</v>
      </c>
      <c r="Q323" s="45" t="s">
        <v>493</v>
      </c>
      <c r="R323" s="14" t="s">
        <v>0</v>
      </c>
      <c r="S323" s="14" t="s">
        <v>0</v>
      </c>
      <c r="T323" s="14" t="s">
        <v>0</v>
      </c>
      <c r="U323" s="14" t="s">
        <v>0</v>
      </c>
    </row>
    <row r="324" spans="14:21">
      <c r="N324" s="15" t="s">
        <v>222</v>
      </c>
      <c r="O324" s="7"/>
      <c r="P324" s="14" t="s">
        <v>479</v>
      </c>
      <c r="Q324" s="45" t="s">
        <v>493</v>
      </c>
      <c r="R324" s="14" t="s">
        <v>0</v>
      </c>
      <c r="S324" s="14" t="s">
        <v>0</v>
      </c>
      <c r="T324" s="14" t="s">
        <v>0</v>
      </c>
      <c r="U324" s="14" t="s">
        <v>0</v>
      </c>
    </row>
    <row r="325" spans="14:21">
      <c r="N325" s="130" t="s">
        <v>129</v>
      </c>
      <c r="O325" s="7" t="str" cm="1">
        <f t="array" ref="O325">Dados[Nome do Projeto]</f>
        <v>FILTRAGEM FASE 3</v>
      </c>
      <c r="P325" s="14" t="s">
        <v>484</v>
      </c>
      <c r="Q325" s="45" t="s">
        <v>493</v>
      </c>
      <c r="R325" s="14" t="s">
        <v>0</v>
      </c>
      <c r="S325" s="14" t="s">
        <v>0</v>
      </c>
      <c r="T325" s="14" t="s">
        <v>0</v>
      </c>
      <c r="U325" s="131" t="s">
        <v>0</v>
      </c>
    </row>
    <row r="326" spans="14:21" ht="105">
      <c r="N326" s="130" t="s">
        <v>130</v>
      </c>
      <c r="O326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326" s="14" t="s">
        <v>478</v>
      </c>
      <c r="Q326" s="45" t="s">
        <v>493</v>
      </c>
      <c r="R326" s="14" t="s">
        <v>0</v>
      </c>
      <c r="S326" s="14" t="s">
        <v>0</v>
      </c>
      <c r="T326" s="14" t="s">
        <v>0</v>
      </c>
      <c r="U326" s="131" t="s">
        <v>0</v>
      </c>
    </row>
    <row r="327" spans="14:21">
      <c r="N327" s="130" t="s">
        <v>127</v>
      </c>
      <c r="O327" s="7" t="s">
        <v>525</v>
      </c>
      <c r="P327" s="14" t="s">
        <v>471</v>
      </c>
      <c r="Q327" s="45" t="s">
        <v>493</v>
      </c>
      <c r="R327" s="14" t="s">
        <v>0</v>
      </c>
      <c r="S327" s="14" t="s">
        <v>0</v>
      </c>
      <c r="T327" s="14" t="s">
        <v>1</v>
      </c>
      <c r="U327" s="131" t="s">
        <v>0</v>
      </c>
    </row>
    <row r="328" spans="14:21">
      <c r="N328" s="130" t="s">
        <v>132</v>
      </c>
      <c r="O328" s="7" t="str" cm="1">
        <f t="array" ref="O328">Dados[NumeroCliente]</f>
        <v>G207200-P-1FD003</v>
      </c>
      <c r="P328" s="14" t="s">
        <v>477</v>
      </c>
      <c r="Q328" s="45" t="s">
        <v>493</v>
      </c>
      <c r="R328" s="14" t="s">
        <v>1</v>
      </c>
      <c r="S328" s="14" t="s">
        <v>0</v>
      </c>
      <c r="T328" s="14" t="s">
        <v>0</v>
      </c>
      <c r="U328" s="131" t="s">
        <v>0</v>
      </c>
    </row>
    <row r="329" spans="14:21">
      <c r="N329" s="130" t="s">
        <v>128</v>
      </c>
      <c r="O329" s="7" t="s">
        <v>14</v>
      </c>
      <c r="P329" s="14" t="s">
        <v>471</v>
      </c>
      <c r="Q329" s="45" t="s">
        <v>493</v>
      </c>
      <c r="R329" s="14" t="s">
        <v>0</v>
      </c>
      <c r="S329" s="14" t="s">
        <v>0</v>
      </c>
      <c r="T329" s="14" t="s">
        <v>1</v>
      </c>
      <c r="U329" s="131" t="s">
        <v>0</v>
      </c>
    </row>
    <row r="330" spans="14:21">
      <c r="N330" s="130" t="s">
        <v>133</v>
      </c>
      <c r="O330" s="7" t="str" cm="1">
        <f t="array" ref="O330">Dados[NumeroNosso]</f>
        <v>BdB211811-0000-V-FD0007</v>
      </c>
      <c r="P330" s="14" t="s">
        <v>477</v>
      </c>
      <c r="Q330" s="45" t="s">
        <v>493</v>
      </c>
      <c r="R330" s="14" t="s">
        <v>1</v>
      </c>
      <c r="S330" s="14" t="s">
        <v>0</v>
      </c>
      <c r="T330" s="14" t="s">
        <v>0</v>
      </c>
      <c r="U330" s="131" t="s">
        <v>0</v>
      </c>
    </row>
    <row r="331" spans="14:21">
      <c r="N331" s="130" t="s">
        <v>125</v>
      </c>
      <c r="O331" s="7" t="s">
        <v>8</v>
      </c>
      <c r="P331" s="14" t="s">
        <v>470</v>
      </c>
      <c r="Q331" s="45" t="s">
        <v>493</v>
      </c>
      <c r="R331" s="14" t="s">
        <v>0</v>
      </c>
      <c r="S331" s="14" t="s">
        <v>0</v>
      </c>
      <c r="T331" s="14" t="s">
        <v>1</v>
      </c>
      <c r="U331" s="131" t="s">
        <v>0</v>
      </c>
    </row>
    <row r="332" spans="14:21">
      <c r="N332" s="130" t="s">
        <v>131</v>
      </c>
      <c r="O332" s="7" cm="1">
        <f t="array" ref="O332">Dados[Revisao]</f>
        <v>0</v>
      </c>
      <c r="P332" s="14" t="s">
        <v>477</v>
      </c>
      <c r="Q332" s="45" t="s">
        <v>493</v>
      </c>
      <c r="R332" s="14" t="s">
        <v>1</v>
      </c>
      <c r="S332" s="14" t="s">
        <v>0</v>
      </c>
      <c r="T332" s="14" t="s">
        <v>0</v>
      </c>
      <c r="U332" s="131" t="s">
        <v>0</v>
      </c>
    </row>
    <row r="333" spans="14:21">
      <c r="N333" s="130" t="s">
        <v>126</v>
      </c>
      <c r="O333" s="7" t="s">
        <v>10</v>
      </c>
      <c r="P333" s="14" t="s">
        <v>470</v>
      </c>
      <c r="Q333" s="45" t="s">
        <v>493</v>
      </c>
      <c r="R333" s="14" t="s">
        <v>0</v>
      </c>
      <c r="S333" s="14" t="s">
        <v>0</v>
      </c>
      <c r="T333" s="14" t="s">
        <v>1</v>
      </c>
      <c r="U333" s="131" t="s">
        <v>0</v>
      </c>
    </row>
    <row r="334" spans="14:21">
      <c r="N334" s="15" t="s">
        <v>73</v>
      </c>
      <c r="O334" s="25"/>
      <c r="P334" s="14" t="s">
        <v>479</v>
      </c>
      <c r="Q334" s="45" t="s">
        <v>493</v>
      </c>
      <c r="R334" s="14" t="s">
        <v>1</v>
      </c>
      <c r="S334" s="14" t="s">
        <v>0</v>
      </c>
      <c r="T334" s="14" t="s">
        <v>0</v>
      </c>
      <c r="U334" s="14" t="s">
        <v>0</v>
      </c>
    </row>
    <row r="335" spans="14:21">
      <c r="N335" s="15" t="s">
        <v>72</v>
      </c>
      <c r="O335" s="25"/>
      <c r="P335" s="14" t="s">
        <v>470</v>
      </c>
      <c r="Q335" s="45" t="s">
        <v>493</v>
      </c>
      <c r="R335" s="14" t="s">
        <v>0</v>
      </c>
      <c r="S335" s="14" t="s">
        <v>0</v>
      </c>
      <c r="T335" s="14" t="s">
        <v>0</v>
      </c>
      <c r="U335" s="14" t="s">
        <v>0</v>
      </c>
    </row>
    <row r="337" spans="14:21">
      <c r="N337" s="10" t="s">
        <v>27</v>
      </c>
      <c r="O337" s="9" t="s">
        <v>26</v>
      </c>
      <c r="P337" s="8" t="s">
        <v>25</v>
      </c>
      <c r="Q337" s="119" t="s">
        <v>492</v>
      </c>
      <c r="R337" s="8" t="s">
        <v>24</v>
      </c>
      <c r="S337" s="8" t="s">
        <v>23</v>
      </c>
      <c r="T337" s="8" t="s">
        <v>22</v>
      </c>
      <c r="U337" s="8" t="s">
        <v>21</v>
      </c>
    </row>
    <row r="338" spans="14:21">
      <c r="N338" s="4" t="s">
        <v>75</v>
      </c>
      <c r="O338" s="3"/>
      <c r="P338" s="1" t="s">
        <v>479</v>
      </c>
      <c r="Q338" s="45" t="s">
        <v>493</v>
      </c>
      <c r="R338" s="1" t="s">
        <v>0</v>
      </c>
      <c r="S338" s="1" t="s">
        <v>0</v>
      </c>
      <c r="T338" s="1" t="s">
        <v>0</v>
      </c>
      <c r="U338" s="1" t="s">
        <v>0</v>
      </c>
    </row>
    <row r="339" spans="14:21">
      <c r="N339" s="4" t="s">
        <v>74</v>
      </c>
      <c r="O339" s="3"/>
      <c r="P339" s="1" t="s">
        <v>479</v>
      </c>
      <c r="Q339" s="45" t="s">
        <v>493</v>
      </c>
      <c r="R339" s="1" t="s">
        <v>0</v>
      </c>
      <c r="S339" s="1" t="s">
        <v>0</v>
      </c>
      <c r="T339" s="1" t="s">
        <v>0</v>
      </c>
      <c r="U339" s="1" t="s">
        <v>0</v>
      </c>
    </row>
    <row r="340" spans="14:21">
      <c r="N340" s="6" t="s">
        <v>354</v>
      </c>
      <c r="O340" s="7" t="str" cm="1">
        <f t="array" ref="O340">Dados[Nome do Projeto]</f>
        <v>FILTRAGEM FASE 3</v>
      </c>
      <c r="P340" s="2" t="s">
        <v>484</v>
      </c>
      <c r="Q340" s="45" t="s">
        <v>493</v>
      </c>
      <c r="R340" s="2" t="s">
        <v>0</v>
      </c>
      <c r="S340" s="2" t="s">
        <v>0</v>
      </c>
      <c r="T340" s="2" t="s">
        <v>0</v>
      </c>
      <c r="U340" s="2" t="s">
        <v>0</v>
      </c>
    </row>
    <row r="341" spans="14:21" ht="105">
      <c r="N341" s="6" t="s">
        <v>353</v>
      </c>
      <c r="O341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341" s="2" t="s">
        <v>478</v>
      </c>
      <c r="Q341" s="45" t="s">
        <v>493</v>
      </c>
      <c r="R341" s="2" t="s">
        <v>0</v>
      </c>
      <c r="S341" s="2" t="s">
        <v>0</v>
      </c>
      <c r="T341" s="2" t="s">
        <v>0</v>
      </c>
      <c r="U341" s="2" t="s">
        <v>0</v>
      </c>
    </row>
    <row r="342" spans="14:21">
      <c r="N342" s="6" t="s">
        <v>355</v>
      </c>
      <c r="O342" s="5" t="s">
        <v>14</v>
      </c>
      <c r="P342" s="2" t="s">
        <v>471</v>
      </c>
      <c r="Q342" s="45" t="s">
        <v>493</v>
      </c>
      <c r="R342" s="2" t="s">
        <v>0</v>
      </c>
      <c r="S342" s="2" t="s">
        <v>0</v>
      </c>
      <c r="T342" s="2" t="s">
        <v>1</v>
      </c>
      <c r="U342" s="2" t="s">
        <v>0</v>
      </c>
    </row>
    <row r="343" spans="14:21">
      <c r="N343" s="6" t="s">
        <v>350</v>
      </c>
      <c r="O343" s="7" t="str" cm="1">
        <f t="array" ref="O343">Dados[NumeroNosso]</f>
        <v>BdB211811-0000-V-FD0007</v>
      </c>
      <c r="P343" s="2" t="s">
        <v>477</v>
      </c>
      <c r="Q343" s="45" t="s">
        <v>493</v>
      </c>
      <c r="R343" s="2" t="s">
        <v>1</v>
      </c>
      <c r="S343" s="2" t="s">
        <v>0</v>
      </c>
      <c r="T343" s="2" t="s">
        <v>0</v>
      </c>
      <c r="U343" s="2" t="s">
        <v>0</v>
      </c>
    </row>
    <row r="344" spans="14:21">
      <c r="N344" s="6" t="s">
        <v>356</v>
      </c>
      <c r="O344" s="5" t="s">
        <v>525</v>
      </c>
      <c r="P344" s="2" t="s">
        <v>471</v>
      </c>
      <c r="Q344" s="45" t="s">
        <v>493</v>
      </c>
      <c r="R344" s="2" t="s">
        <v>0</v>
      </c>
      <c r="S344" s="2" t="s">
        <v>0</v>
      </c>
      <c r="T344" s="2" t="s">
        <v>1</v>
      </c>
      <c r="U344" s="2" t="s">
        <v>0</v>
      </c>
    </row>
    <row r="345" spans="14:21">
      <c r="N345" s="6" t="s">
        <v>351</v>
      </c>
      <c r="O345" s="7" t="str" cm="1">
        <f t="array" ref="O345">Dados[NumeroCliente]</f>
        <v>G207200-P-1FD003</v>
      </c>
      <c r="P345" s="2" t="s">
        <v>477</v>
      </c>
      <c r="Q345" s="45" t="s">
        <v>493</v>
      </c>
      <c r="R345" s="2" t="s">
        <v>1</v>
      </c>
      <c r="S345" s="2" t="s">
        <v>0</v>
      </c>
      <c r="T345" s="2" t="s">
        <v>0</v>
      </c>
      <c r="U345" s="2" t="s">
        <v>0</v>
      </c>
    </row>
    <row r="346" spans="14:21">
      <c r="N346" s="6" t="s">
        <v>347</v>
      </c>
      <c r="O346" s="5" t="s">
        <v>10</v>
      </c>
      <c r="P346" s="2" t="s">
        <v>470</v>
      </c>
      <c r="Q346" s="45" t="s">
        <v>493</v>
      </c>
      <c r="R346" s="2" t="s">
        <v>0</v>
      </c>
      <c r="S346" s="2" t="s">
        <v>0</v>
      </c>
      <c r="T346" s="2" t="s">
        <v>1</v>
      </c>
      <c r="U346" s="2" t="s">
        <v>0</v>
      </c>
    </row>
    <row r="347" spans="14:21">
      <c r="N347" s="4" t="s">
        <v>360</v>
      </c>
      <c r="O347" s="3"/>
      <c r="P347" s="1" t="s">
        <v>479</v>
      </c>
      <c r="Q347" s="45" t="s">
        <v>493</v>
      </c>
      <c r="R347" s="2" t="s">
        <v>1</v>
      </c>
      <c r="S347" s="1" t="s">
        <v>0</v>
      </c>
      <c r="T347" s="1" t="s">
        <v>0</v>
      </c>
      <c r="U347" s="1" t="s">
        <v>0</v>
      </c>
    </row>
    <row r="348" spans="14:21">
      <c r="N348" s="6" t="s">
        <v>348</v>
      </c>
      <c r="O348" s="5" t="s">
        <v>8</v>
      </c>
      <c r="P348" s="2" t="s">
        <v>470</v>
      </c>
      <c r="Q348" s="45" t="s">
        <v>493</v>
      </c>
      <c r="R348" s="2" t="s">
        <v>0</v>
      </c>
      <c r="S348" s="2" t="s">
        <v>0</v>
      </c>
      <c r="T348" s="2" t="s">
        <v>1</v>
      </c>
      <c r="U348" s="2" t="s">
        <v>0</v>
      </c>
    </row>
    <row r="349" spans="14:21">
      <c r="N349" s="6" t="s">
        <v>352</v>
      </c>
      <c r="O349" s="7" cm="1">
        <f t="array" ref="O349">Dados[Revisao]</f>
        <v>0</v>
      </c>
      <c r="P349" s="2" t="s">
        <v>477</v>
      </c>
      <c r="Q349" s="45" t="s">
        <v>493</v>
      </c>
      <c r="R349" s="2" t="s">
        <v>1</v>
      </c>
      <c r="S349" s="2" t="s">
        <v>0</v>
      </c>
      <c r="T349" s="2" t="s">
        <v>0</v>
      </c>
      <c r="U349" s="2" t="s">
        <v>0</v>
      </c>
    </row>
    <row r="350" spans="14:21">
      <c r="N350" s="4" t="s">
        <v>361</v>
      </c>
      <c r="O350" s="3"/>
      <c r="P350" s="1" t="s">
        <v>479</v>
      </c>
      <c r="Q350" s="45" t="s">
        <v>493</v>
      </c>
      <c r="R350" s="1" t="s">
        <v>0</v>
      </c>
      <c r="S350" s="1" t="s">
        <v>0</v>
      </c>
      <c r="T350" s="1" t="s">
        <v>0</v>
      </c>
      <c r="U350" s="1" t="s">
        <v>0</v>
      </c>
    </row>
    <row r="351" spans="14:21" ht="15.75" thickBot="1"/>
    <row r="352" spans="14:21">
      <c r="N352" s="125" t="s">
        <v>27</v>
      </c>
      <c r="O352" s="126" t="s">
        <v>26</v>
      </c>
      <c r="P352" s="127" t="s">
        <v>25</v>
      </c>
      <c r="Q352" s="128" t="s">
        <v>492</v>
      </c>
      <c r="R352" s="127" t="s">
        <v>24</v>
      </c>
      <c r="S352" s="127" t="s">
        <v>23</v>
      </c>
      <c r="T352" s="127" t="s">
        <v>22</v>
      </c>
      <c r="U352" s="129" t="s">
        <v>21</v>
      </c>
    </row>
    <row r="353" spans="14:21">
      <c r="N353" s="15" t="s">
        <v>223</v>
      </c>
      <c r="O353" s="7"/>
      <c r="P353" s="14" t="s">
        <v>479</v>
      </c>
      <c r="Q353" s="45" t="s">
        <v>493</v>
      </c>
      <c r="R353" s="14" t="s">
        <v>0</v>
      </c>
      <c r="S353" s="14" t="s">
        <v>0</v>
      </c>
      <c r="T353" s="14" t="s">
        <v>0</v>
      </c>
      <c r="U353" s="14" t="s">
        <v>0</v>
      </c>
    </row>
    <row r="354" spans="14:21">
      <c r="N354" s="15" t="s">
        <v>222</v>
      </c>
      <c r="O354" s="7"/>
      <c r="P354" s="14" t="s">
        <v>479</v>
      </c>
      <c r="Q354" s="45" t="s">
        <v>493</v>
      </c>
      <c r="R354" s="14" t="s">
        <v>0</v>
      </c>
      <c r="S354" s="14" t="s">
        <v>0</v>
      </c>
      <c r="T354" s="14" t="s">
        <v>0</v>
      </c>
      <c r="U354" s="14" t="s">
        <v>0</v>
      </c>
    </row>
    <row r="355" spans="14:21">
      <c r="N355" s="130" t="s">
        <v>129</v>
      </c>
      <c r="O355" s="7" t="str" cm="1">
        <f t="array" ref="O355">Dados[Nome do Projeto]</f>
        <v>FILTRAGEM FASE 3</v>
      </c>
      <c r="P355" s="14" t="s">
        <v>484</v>
      </c>
      <c r="Q355" s="45" t="s">
        <v>493</v>
      </c>
      <c r="R355" s="14" t="s">
        <v>0</v>
      </c>
      <c r="S355" s="14" t="s">
        <v>0</v>
      </c>
      <c r="T355" s="14" t="s">
        <v>0</v>
      </c>
      <c r="U355" s="131" t="s">
        <v>0</v>
      </c>
    </row>
    <row r="356" spans="14:21" ht="105">
      <c r="N356" s="130" t="s">
        <v>130</v>
      </c>
      <c r="O356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356" s="14" t="s">
        <v>478</v>
      </c>
      <c r="Q356" s="45" t="s">
        <v>493</v>
      </c>
      <c r="R356" s="14" t="s">
        <v>0</v>
      </c>
      <c r="S356" s="14" t="s">
        <v>0</v>
      </c>
      <c r="T356" s="14" t="s">
        <v>0</v>
      </c>
      <c r="U356" s="131" t="s">
        <v>0</v>
      </c>
    </row>
    <row r="357" spans="14:21">
      <c r="N357" s="130" t="s">
        <v>127</v>
      </c>
      <c r="O357" s="7" t="s">
        <v>581</v>
      </c>
      <c r="P357" s="14" t="s">
        <v>471</v>
      </c>
      <c r="Q357" s="45" t="s">
        <v>493</v>
      </c>
      <c r="R357" s="14" t="s">
        <v>0</v>
      </c>
      <c r="S357" s="14" t="s">
        <v>0</v>
      </c>
      <c r="T357" s="14" t="s">
        <v>1</v>
      </c>
      <c r="U357" s="131" t="s">
        <v>0</v>
      </c>
    </row>
    <row r="358" spans="14:21">
      <c r="N358" s="130" t="s">
        <v>132</v>
      </c>
      <c r="O358" s="7" t="str" cm="1">
        <f t="array" ref="O358">Dados[NumeroCliente]</f>
        <v>G207200-P-1FD003</v>
      </c>
      <c r="P358" s="14" t="s">
        <v>477</v>
      </c>
      <c r="Q358" s="45" t="s">
        <v>493</v>
      </c>
      <c r="R358" s="14" t="s">
        <v>1</v>
      </c>
      <c r="S358" s="14" t="s">
        <v>0</v>
      </c>
      <c r="T358" s="14" t="s">
        <v>0</v>
      </c>
      <c r="U358" s="131" t="s">
        <v>0</v>
      </c>
    </row>
    <row r="359" spans="14:21">
      <c r="N359" s="130" t="s">
        <v>128</v>
      </c>
      <c r="O359" s="7" t="s">
        <v>582</v>
      </c>
      <c r="P359" s="14" t="s">
        <v>471</v>
      </c>
      <c r="Q359" s="45" t="s">
        <v>493</v>
      </c>
      <c r="R359" s="14" t="s">
        <v>0</v>
      </c>
      <c r="S359" s="14" t="s">
        <v>0</v>
      </c>
      <c r="T359" s="14" t="s">
        <v>1</v>
      </c>
      <c r="U359" s="131" t="s">
        <v>0</v>
      </c>
    </row>
    <row r="360" spans="14:21">
      <c r="N360" s="130" t="s">
        <v>133</v>
      </c>
      <c r="O360" s="7" t="str" cm="1">
        <f t="array" ref="O360">Dados[NumeroNosso]</f>
        <v>BdB211811-0000-V-FD0007</v>
      </c>
      <c r="P360" s="14" t="s">
        <v>477</v>
      </c>
      <c r="Q360" s="45" t="s">
        <v>493</v>
      </c>
      <c r="R360" s="14" t="s">
        <v>1</v>
      </c>
      <c r="S360" s="14" t="s">
        <v>0</v>
      </c>
      <c r="T360" s="14" t="s">
        <v>0</v>
      </c>
      <c r="U360" s="131" t="s">
        <v>0</v>
      </c>
    </row>
    <row r="361" spans="14:21">
      <c r="N361" s="130" t="s">
        <v>126</v>
      </c>
      <c r="O361" s="7" t="s">
        <v>103</v>
      </c>
      <c r="P361" s="14" t="s">
        <v>470</v>
      </c>
      <c r="Q361" s="45" t="s">
        <v>493</v>
      </c>
      <c r="R361" s="14" t="s">
        <v>0</v>
      </c>
      <c r="S361" s="14" t="s">
        <v>0</v>
      </c>
      <c r="T361" s="14" t="s">
        <v>1</v>
      </c>
      <c r="U361" s="131" t="s">
        <v>0</v>
      </c>
    </row>
    <row r="362" spans="14:21">
      <c r="N362" s="130" t="s">
        <v>73</v>
      </c>
      <c r="O362" s="7" cm="1">
        <f t="array" ref="O362">Dados[Revisao]</f>
        <v>0</v>
      </c>
      <c r="P362" s="14" t="s">
        <v>477</v>
      </c>
      <c r="Q362" s="45" t="s">
        <v>493</v>
      </c>
      <c r="R362" s="14" t="s">
        <v>1</v>
      </c>
      <c r="S362" s="14" t="s">
        <v>0</v>
      </c>
      <c r="T362" s="14" t="s">
        <v>0</v>
      </c>
      <c r="U362" s="131" t="s">
        <v>0</v>
      </c>
    </row>
    <row r="363" spans="14:21">
      <c r="N363" s="130" t="s">
        <v>125</v>
      </c>
      <c r="O363" s="7" t="s">
        <v>583</v>
      </c>
      <c r="P363" s="14" t="s">
        <v>470</v>
      </c>
      <c r="Q363" s="45" t="s">
        <v>493</v>
      </c>
      <c r="R363" s="14" t="s">
        <v>0</v>
      </c>
      <c r="S363" s="14" t="s">
        <v>0</v>
      </c>
      <c r="T363" s="14" t="s">
        <v>1</v>
      </c>
      <c r="U363" s="131" t="s">
        <v>0</v>
      </c>
    </row>
    <row r="364" spans="14:21">
      <c r="N364" s="15" t="s">
        <v>131</v>
      </c>
      <c r="O364" s="25"/>
      <c r="P364" s="14" t="s">
        <v>479</v>
      </c>
      <c r="Q364" s="45" t="s">
        <v>493</v>
      </c>
      <c r="R364" s="14" t="s">
        <v>1</v>
      </c>
      <c r="S364" s="14" t="s">
        <v>0</v>
      </c>
      <c r="T364" s="14" t="s">
        <v>0</v>
      </c>
      <c r="U364" s="14" t="s">
        <v>0</v>
      </c>
    </row>
    <row r="365" spans="14:21">
      <c r="N365" s="15" t="s">
        <v>72</v>
      </c>
      <c r="O365" s="25"/>
      <c r="P365" s="14" t="s">
        <v>470</v>
      </c>
      <c r="Q365" s="45" t="s">
        <v>493</v>
      </c>
      <c r="R365" s="14" t="s">
        <v>0</v>
      </c>
      <c r="S365" s="14" t="s">
        <v>0</v>
      </c>
      <c r="T365" s="14" t="s">
        <v>0</v>
      </c>
      <c r="U365" s="14" t="s">
        <v>0</v>
      </c>
    </row>
    <row r="367" spans="14:21">
      <c r="N367" s="10" t="s">
        <v>27</v>
      </c>
      <c r="O367" s="9" t="s">
        <v>26</v>
      </c>
      <c r="P367" s="8" t="s">
        <v>25</v>
      </c>
      <c r="Q367" s="119" t="s">
        <v>492</v>
      </c>
      <c r="R367" s="8" t="s">
        <v>24</v>
      </c>
      <c r="S367" s="8" t="s">
        <v>23</v>
      </c>
      <c r="T367" s="8" t="s">
        <v>22</v>
      </c>
      <c r="U367" s="8" t="s">
        <v>21</v>
      </c>
    </row>
    <row r="368" spans="14:21">
      <c r="N368" s="4" t="s">
        <v>75</v>
      </c>
      <c r="O368" s="3"/>
      <c r="P368" s="1" t="s">
        <v>479</v>
      </c>
      <c r="Q368" s="45" t="s">
        <v>493</v>
      </c>
      <c r="R368" s="1" t="s">
        <v>0</v>
      </c>
      <c r="S368" s="1" t="s">
        <v>0</v>
      </c>
      <c r="T368" s="1" t="s">
        <v>0</v>
      </c>
      <c r="U368" s="1" t="s">
        <v>0</v>
      </c>
    </row>
    <row r="369" spans="14:21">
      <c r="N369" s="4" t="s">
        <v>74</v>
      </c>
      <c r="O369" s="3"/>
      <c r="P369" s="1" t="s">
        <v>479</v>
      </c>
      <c r="Q369" s="45" t="s">
        <v>493</v>
      </c>
      <c r="R369" s="1" t="s">
        <v>0</v>
      </c>
      <c r="S369" s="1" t="s">
        <v>0</v>
      </c>
      <c r="T369" s="1" t="s">
        <v>0</v>
      </c>
      <c r="U369" s="1" t="s">
        <v>0</v>
      </c>
    </row>
    <row r="370" spans="14:21">
      <c r="N370" s="6" t="s">
        <v>354</v>
      </c>
      <c r="O370" s="7" t="str" cm="1">
        <f t="array" ref="O370">Dados[Nome do Projeto]</f>
        <v>FILTRAGEM FASE 3</v>
      </c>
      <c r="P370" s="2" t="s">
        <v>484</v>
      </c>
      <c r="Q370" s="45" t="s">
        <v>493</v>
      </c>
      <c r="R370" s="2" t="s">
        <v>0</v>
      </c>
      <c r="S370" s="2" t="s">
        <v>0</v>
      </c>
      <c r="T370" s="2" t="s">
        <v>0</v>
      </c>
      <c r="U370" s="2" t="s">
        <v>0</v>
      </c>
    </row>
    <row r="371" spans="14:21" ht="105">
      <c r="N371" s="6" t="s">
        <v>353</v>
      </c>
      <c r="O371" s="7" t="str">
        <f>_xlfn.CONCAT(Dados[Título 1],CHAR(10),Dados[Título 2],CHAR(10),Dados[Título 3],CHAR(10),Dados[Título 4],CHAR(10),Dados[Título 5])</f>
        <v>GERMANO - FILTRAGEM
SISTEMA DE AR COMPRIMIDO 
FILTRAGEM FASE 3
FOLHA DE DADOS - COMPRESSORES/SECADORES/FILTROS/VASOS DE PRESSÃO
PROJETO BÁSICO</v>
      </c>
      <c r="P371" s="2" t="s">
        <v>478</v>
      </c>
      <c r="Q371" s="45" t="s">
        <v>493</v>
      </c>
      <c r="R371" s="2" t="s">
        <v>0</v>
      </c>
      <c r="S371" s="2" t="s">
        <v>0</v>
      </c>
      <c r="T371" s="2" t="s">
        <v>0</v>
      </c>
      <c r="U371" s="2" t="s">
        <v>0</v>
      </c>
    </row>
    <row r="372" spans="14:21">
      <c r="N372" s="6" t="s">
        <v>355</v>
      </c>
      <c r="O372" s="5" t="s">
        <v>582</v>
      </c>
      <c r="P372" s="2" t="s">
        <v>471</v>
      </c>
      <c r="Q372" s="45" t="s">
        <v>493</v>
      </c>
      <c r="R372" s="2" t="s">
        <v>0</v>
      </c>
      <c r="S372" s="2" t="s">
        <v>0</v>
      </c>
      <c r="T372" s="2" t="s">
        <v>1</v>
      </c>
      <c r="U372" s="2" t="s">
        <v>0</v>
      </c>
    </row>
    <row r="373" spans="14:21">
      <c r="N373" s="6" t="s">
        <v>350</v>
      </c>
      <c r="O373" s="7" t="str" cm="1">
        <f t="array" ref="O373">Dados[NumeroNosso]</f>
        <v>BdB211811-0000-V-FD0007</v>
      </c>
      <c r="P373" s="2" t="s">
        <v>477</v>
      </c>
      <c r="Q373" s="45" t="s">
        <v>493</v>
      </c>
      <c r="R373" s="2" t="s">
        <v>1</v>
      </c>
      <c r="S373" s="2" t="s">
        <v>0</v>
      </c>
      <c r="T373" s="2" t="s">
        <v>0</v>
      </c>
      <c r="U373" s="2" t="s">
        <v>0</v>
      </c>
    </row>
    <row r="374" spans="14:21">
      <c r="N374" s="6" t="s">
        <v>356</v>
      </c>
      <c r="O374" s="5" t="s">
        <v>581</v>
      </c>
      <c r="P374" s="2" t="s">
        <v>471</v>
      </c>
      <c r="Q374" s="45" t="s">
        <v>493</v>
      </c>
      <c r="R374" s="2" t="s">
        <v>0</v>
      </c>
      <c r="S374" s="2" t="s">
        <v>0</v>
      </c>
      <c r="T374" s="2" t="s">
        <v>1</v>
      </c>
      <c r="U374" s="2" t="s">
        <v>0</v>
      </c>
    </row>
    <row r="375" spans="14:21">
      <c r="N375" s="6" t="s">
        <v>351</v>
      </c>
      <c r="O375" s="7" t="str" cm="1">
        <f t="array" ref="O375">Dados[NumeroCliente]</f>
        <v>G207200-P-1FD003</v>
      </c>
      <c r="P375" s="2" t="s">
        <v>477</v>
      </c>
      <c r="Q375" s="45" t="s">
        <v>493</v>
      </c>
      <c r="R375" s="2" t="s">
        <v>1</v>
      </c>
      <c r="S375" s="2" t="s">
        <v>0</v>
      </c>
      <c r="T375" s="2" t="s">
        <v>0</v>
      </c>
      <c r="U375" s="2" t="s">
        <v>0</v>
      </c>
    </row>
    <row r="376" spans="14:21">
      <c r="N376" s="6" t="s">
        <v>348</v>
      </c>
      <c r="O376" s="5" t="s">
        <v>583</v>
      </c>
      <c r="P376" s="2" t="s">
        <v>470</v>
      </c>
      <c r="Q376" s="45" t="s">
        <v>493</v>
      </c>
      <c r="R376" s="2" t="s">
        <v>0</v>
      </c>
      <c r="S376" s="2" t="s">
        <v>0</v>
      </c>
      <c r="T376" s="2" t="s">
        <v>1</v>
      </c>
      <c r="U376" s="2" t="s">
        <v>0</v>
      </c>
    </row>
    <row r="377" spans="14:21">
      <c r="N377" s="4" t="s">
        <v>352</v>
      </c>
      <c r="O377" s="3"/>
      <c r="P377" s="1" t="s">
        <v>479</v>
      </c>
      <c r="Q377" s="45" t="s">
        <v>493</v>
      </c>
      <c r="R377" s="2" t="s">
        <v>1</v>
      </c>
      <c r="S377" s="1" t="s">
        <v>0</v>
      </c>
      <c r="T377" s="1" t="s">
        <v>0</v>
      </c>
      <c r="U377" s="1" t="s">
        <v>0</v>
      </c>
    </row>
    <row r="378" spans="14:21">
      <c r="N378" s="6" t="s">
        <v>347</v>
      </c>
      <c r="O378" s="5" t="s">
        <v>103</v>
      </c>
      <c r="P378" s="2" t="s">
        <v>470</v>
      </c>
      <c r="Q378" s="45" t="s">
        <v>493</v>
      </c>
      <c r="R378" s="2" t="s">
        <v>0</v>
      </c>
      <c r="S378" s="2" t="s">
        <v>0</v>
      </c>
      <c r="T378" s="2" t="s">
        <v>1</v>
      </c>
      <c r="U378" s="2" t="s">
        <v>0</v>
      </c>
    </row>
    <row r="379" spans="14:21">
      <c r="N379" s="6" t="s">
        <v>360</v>
      </c>
      <c r="O379" s="7" cm="1">
        <f t="array" ref="O379">Dados[Revisao]</f>
        <v>0</v>
      </c>
      <c r="P379" s="2" t="s">
        <v>477</v>
      </c>
      <c r="Q379" s="45" t="s">
        <v>493</v>
      </c>
      <c r="R379" s="2" t="s">
        <v>1</v>
      </c>
      <c r="S379" s="2" t="s">
        <v>0</v>
      </c>
      <c r="T379" s="2" t="s">
        <v>0</v>
      </c>
      <c r="U379" s="2" t="s">
        <v>0</v>
      </c>
    </row>
    <row r="380" spans="14:21">
      <c r="N380" s="4" t="s">
        <v>361</v>
      </c>
      <c r="O380" s="3"/>
      <c r="P380" s="1" t="s">
        <v>479</v>
      </c>
      <c r="Q380" s="45" t="s">
        <v>493</v>
      </c>
      <c r="R380" s="1" t="s">
        <v>0</v>
      </c>
      <c r="S380" s="1" t="s">
        <v>0</v>
      </c>
      <c r="T380" s="1" t="s">
        <v>0</v>
      </c>
      <c r="U380" s="1" t="s">
        <v>0</v>
      </c>
    </row>
  </sheetData>
  <phoneticPr fontId="39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tableParts count="37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6C01-4581-4164-9C7E-66D4C73DFA6A}">
  <sheetPr codeName="Sheet3">
    <pageSetUpPr fitToPage="1"/>
  </sheetPr>
  <dimension ref="A1:CQ34"/>
  <sheetViews>
    <sheetView workbookViewId="0">
      <selection sqref="A1:F3"/>
    </sheetView>
  </sheetViews>
  <sheetFormatPr defaultColWidth="9.140625" defaultRowHeight="15"/>
  <cols>
    <col min="1" max="42" width="3.28515625" style="160" customWidth="1"/>
    <col min="43" max="49" width="3.28515625" customWidth="1"/>
    <col min="96" max="16384" width="9.140625" style="160"/>
  </cols>
  <sheetData>
    <row r="1" spans="1:30" ht="12" customHeight="1">
      <c r="A1" s="228"/>
      <c r="B1" s="229"/>
      <c r="C1" s="229"/>
      <c r="D1" s="229"/>
      <c r="E1" s="229"/>
      <c r="F1" s="230"/>
      <c r="G1" s="228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30"/>
      <c r="U1" s="228" t="s">
        <v>167</v>
      </c>
      <c r="V1" s="229"/>
      <c r="W1" s="229"/>
      <c r="X1" s="229"/>
      <c r="Y1" s="229"/>
      <c r="Z1" s="229"/>
      <c r="AA1" s="230"/>
      <c r="AB1" s="228" t="s">
        <v>163</v>
      </c>
      <c r="AC1" s="229"/>
      <c r="AD1" s="230"/>
    </row>
    <row r="2" spans="1:30" ht="12" customHeight="1">
      <c r="A2" s="224"/>
      <c r="B2" s="225"/>
      <c r="C2" s="225"/>
      <c r="D2" s="225"/>
      <c r="E2" s="225"/>
      <c r="F2" s="243"/>
      <c r="G2" s="224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43"/>
      <c r="U2" s="235" t="s">
        <v>165</v>
      </c>
      <c r="V2" s="236"/>
      <c r="W2" s="236"/>
      <c r="X2" s="236"/>
      <c r="Y2" s="236"/>
      <c r="Z2" s="236"/>
      <c r="AA2" s="237"/>
      <c r="AB2" s="224"/>
      <c r="AC2" s="225"/>
      <c r="AD2" s="243"/>
    </row>
    <row r="3" spans="1:30" ht="12" customHeight="1">
      <c r="A3" s="231"/>
      <c r="B3" s="232"/>
      <c r="C3" s="232"/>
      <c r="D3" s="232"/>
      <c r="E3" s="232"/>
      <c r="F3" s="244"/>
      <c r="G3" s="231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44"/>
      <c r="U3" s="238"/>
      <c r="V3" s="239"/>
      <c r="W3" s="239"/>
      <c r="X3" s="239"/>
      <c r="Y3" s="239"/>
      <c r="Z3" s="239"/>
      <c r="AA3" s="240"/>
      <c r="AB3" s="231"/>
      <c r="AC3" s="232"/>
      <c r="AD3" s="244"/>
    </row>
    <row r="4" spans="1:30" ht="12" customHeight="1">
      <c r="A4" s="228" t="s">
        <v>149</v>
      </c>
      <c r="B4" s="229"/>
      <c r="C4" s="229"/>
      <c r="D4" s="229"/>
      <c r="E4" s="229"/>
      <c r="F4" s="230"/>
      <c r="G4" s="228" t="s">
        <v>147</v>
      </c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30"/>
      <c r="U4" s="228" t="s">
        <v>160</v>
      </c>
      <c r="V4" s="229"/>
      <c r="W4" s="229"/>
      <c r="X4" s="229"/>
      <c r="Y4" s="229"/>
      <c r="Z4" s="229"/>
      <c r="AA4" s="229"/>
      <c r="AB4" s="229"/>
      <c r="AC4" s="229"/>
      <c r="AD4" s="230"/>
    </row>
    <row r="5" spans="1:30" ht="12" customHeight="1">
      <c r="A5" s="238" t="s">
        <v>179</v>
      </c>
      <c r="B5" s="239"/>
      <c r="C5" s="239"/>
      <c r="D5" s="239"/>
      <c r="E5" s="239"/>
      <c r="F5" s="240"/>
      <c r="G5" s="238" t="s">
        <v>590</v>
      </c>
      <c r="H5" s="239"/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39"/>
      <c r="T5" s="240"/>
      <c r="U5" s="238" t="s">
        <v>158</v>
      </c>
      <c r="V5" s="239"/>
      <c r="W5" s="239"/>
      <c r="X5" s="239"/>
      <c r="Y5" s="239"/>
      <c r="Z5" s="239"/>
      <c r="AA5" s="239"/>
      <c r="AB5" s="239"/>
      <c r="AC5" s="239"/>
      <c r="AD5" s="240"/>
    </row>
    <row r="6" spans="1:30" ht="12" customHeight="1">
      <c r="A6" s="228" t="s">
        <v>177</v>
      </c>
      <c r="B6" s="229"/>
      <c r="C6" s="229"/>
      <c r="D6" s="229"/>
      <c r="E6" s="229"/>
      <c r="F6" s="229"/>
      <c r="G6" s="241" t="s">
        <v>585</v>
      </c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2"/>
      <c r="U6" s="228" t="s">
        <v>156</v>
      </c>
      <c r="V6" s="229"/>
      <c r="W6" s="229"/>
      <c r="X6" s="229"/>
      <c r="Y6" s="229"/>
      <c r="Z6" s="229"/>
      <c r="AA6" s="230"/>
      <c r="AB6" s="228" t="s">
        <v>151</v>
      </c>
      <c r="AC6" s="229"/>
      <c r="AD6" s="230"/>
    </row>
    <row r="7" spans="1:30" ht="12" customHeight="1">
      <c r="A7" s="224" t="s">
        <v>175</v>
      </c>
      <c r="B7" s="225"/>
      <c r="C7" s="225"/>
      <c r="D7" s="225"/>
      <c r="E7" s="225"/>
      <c r="F7" s="225"/>
      <c r="G7" s="226" t="s">
        <v>586</v>
      </c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7"/>
      <c r="U7" s="235" t="s">
        <v>589</v>
      </c>
      <c r="V7" s="236"/>
      <c r="W7" s="236"/>
      <c r="X7" s="236"/>
      <c r="Y7" s="236"/>
      <c r="Z7" s="236"/>
      <c r="AA7" s="237"/>
      <c r="AB7" s="235">
        <v>1</v>
      </c>
      <c r="AC7" s="236"/>
      <c r="AD7" s="237"/>
    </row>
    <row r="8" spans="1:30" ht="12" customHeight="1">
      <c r="A8" s="224" t="s">
        <v>173</v>
      </c>
      <c r="B8" s="225"/>
      <c r="C8" s="225"/>
      <c r="D8" s="225"/>
      <c r="E8" s="225"/>
      <c r="F8" s="225"/>
      <c r="G8" s="226" t="s">
        <v>236</v>
      </c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7"/>
      <c r="U8" s="238"/>
      <c r="V8" s="239"/>
      <c r="W8" s="239"/>
      <c r="X8" s="239"/>
      <c r="Y8" s="239"/>
      <c r="Z8" s="239"/>
      <c r="AA8" s="240"/>
      <c r="AB8" s="238"/>
      <c r="AC8" s="239"/>
      <c r="AD8" s="240"/>
    </row>
    <row r="9" spans="1:30" ht="12" customHeight="1">
      <c r="A9" s="224" t="s">
        <v>171</v>
      </c>
      <c r="B9" s="225"/>
      <c r="C9" s="225"/>
      <c r="D9" s="225"/>
      <c r="E9" s="225"/>
      <c r="F9" s="225"/>
      <c r="G9" s="226" t="s">
        <v>587</v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7"/>
      <c r="U9" s="228" t="s">
        <v>153</v>
      </c>
      <c r="V9" s="229"/>
      <c r="W9" s="229"/>
      <c r="X9" s="229"/>
      <c r="Y9" s="229"/>
      <c r="Z9" s="229"/>
      <c r="AA9" s="230"/>
      <c r="AB9" s="228" t="s">
        <v>151</v>
      </c>
      <c r="AC9" s="229"/>
      <c r="AD9" s="230"/>
    </row>
    <row r="10" spans="1:30" ht="12" customHeight="1">
      <c r="A10" s="224" t="s">
        <v>169</v>
      </c>
      <c r="B10" s="225"/>
      <c r="C10" s="225"/>
      <c r="D10" s="225"/>
      <c r="E10" s="225"/>
      <c r="F10" s="225"/>
      <c r="G10" s="226" t="s">
        <v>262</v>
      </c>
      <c r="H10" s="226"/>
      <c r="I10" s="226"/>
      <c r="J10" s="226"/>
      <c r="K10" s="226"/>
      <c r="L10" s="226"/>
      <c r="M10" s="226"/>
      <c r="N10" s="226"/>
      <c r="O10" s="226"/>
      <c r="P10" s="226"/>
      <c r="Q10" s="226"/>
      <c r="R10" s="226"/>
      <c r="S10" s="226"/>
      <c r="T10" s="227"/>
      <c r="U10" s="235" t="s">
        <v>588</v>
      </c>
      <c r="V10" s="236"/>
      <c r="W10" s="236"/>
      <c r="X10" s="236"/>
      <c r="Y10" s="236"/>
      <c r="Z10" s="236"/>
      <c r="AA10" s="237"/>
      <c r="AB10" s="235">
        <v>1</v>
      </c>
      <c r="AC10" s="236"/>
      <c r="AD10" s="237"/>
    </row>
    <row r="11" spans="1:30" ht="12" customHeight="1">
      <c r="A11" s="231"/>
      <c r="B11" s="232"/>
      <c r="C11" s="232"/>
      <c r="D11" s="232"/>
      <c r="E11" s="232"/>
      <c r="F11" s="232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233"/>
      <c r="R11" s="233"/>
      <c r="S11" s="233"/>
      <c r="T11" s="234"/>
      <c r="U11" s="238"/>
      <c r="V11" s="239"/>
      <c r="W11" s="239"/>
      <c r="X11" s="239"/>
      <c r="Y11" s="239"/>
      <c r="Z11" s="239"/>
      <c r="AA11" s="240"/>
      <c r="AB11" s="238"/>
      <c r="AC11" s="239"/>
      <c r="AD11" s="240"/>
    </row>
    <row r="12" spans="1:30" ht="11.25" customHeight="1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</row>
    <row r="13" spans="1:30">
      <c r="A13" s="218" t="s">
        <v>263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20"/>
    </row>
    <row r="14" spans="1:30">
      <c r="A14" s="221" t="s">
        <v>421</v>
      </c>
      <c r="B14" s="222"/>
      <c r="C14" s="222" t="s">
        <v>119</v>
      </c>
      <c r="D14" s="222"/>
      <c r="E14" s="222"/>
      <c r="F14" s="222"/>
      <c r="G14" s="222"/>
      <c r="H14" s="222"/>
      <c r="I14" s="222"/>
      <c r="J14" s="222" t="s">
        <v>115</v>
      </c>
      <c r="K14" s="222"/>
      <c r="L14" s="222"/>
      <c r="M14" s="222"/>
      <c r="N14" s="222"/>
      <c r="O14" s="222"/>
      <c r="P14" s="222"/>
      <c r="Q14" s="222" t="s">
        <v>111</v>
      </c>
      <c r="R14" s="222"/>
      <c r="S14" s="222"/>
      <c r="T14" s="222"/>
      <c r="U14" s="222"/>
      <c r="V14" s="222"/>
      <c r="W14" s="222"/>
      <c r="X14" s="222" t="s">
        <v>107</v>
      </c>
      <c r="Y14" s="222"/>
      <c r="Z14" s="222"/>
      <c r="AA14" s="222"/>
      <c r="AB14" s="222"/>
      <c r="AC14" s="222"/>
      <c r="AD14" s="223"/>
    </row>
    <row r="15" spans="1:30">
      <c r="A15" s="213" t="s">
        <v>309</v>
      </c>
      <c r="B15" s="214"/>
      <c r="C15" s="214" t="s">
        <v>117</v>
      </c>
      <c r="D15" s="214"/>
      <c r="E15" s="214"/>
      <c r="F15" s="214"/>
      <c r="G15" s="214"/>
      <c r="H15" s="214"/>
      <c r="I15" s="214"/>
      <c r="J15" s="214" t="s">
        <v>113</v>
      </c>
      <c r="K15" s="214"/>
      <c r="L15" s="214"/>
      <c r="M15" s="214"/>
      <c r="N15" s="214"/>
      <c r="O15" s="214"/>
      <c r="P15" s="214"/>
      <c r="Q15" s="214" t="s">
        <v>109</v>
      </c>
      <c r="R15" s="214"/>
      <c r="S15" s="214"/>
      <c r="T15" s="214"/>
      <c r="U15" s="214"/>
      <c r="V15" s="214"/>
      <c r="W15" s="214"/>
      <c r="X15" s="214" t="s">
        <v>105</v>
      </c>
      <c r="Y15" s="214"/>
      <c r="Z15" s="214"/>
      <c r="AA15" s="214"/>
      <c r="AB15" s="214"/>
      <c r="AC15" s="214"/>
      <c r="AD15" s="215"/>
    </row>
    <row r="16" spans="1:30">
      <c r="A16" s="216" t="s">
        <v>103</v>
      </c>
      <c r="B16" s="216"/>
      <c r="C16" s="216" t="s">
        <v>101</v>
      </c>
      <c r="D16" s="216"/>
      <c r="E16" s="216" t="s">
        <v>99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 t="s">
        <v>97</v>
      </c>
      <c r="T16" s="216"/>
      <c r="U16" s="216" t="s">
        <v>95</v>
      </c>
      <c r="V16" s="216"/>
      <c r="W16" s="216" t="s">
        <v>93</v>
      </c>
      <c r="X16" s="216"/>
      <c r="Y16" s="216" t="s">
        <v>91</v>
      </c>
      <c r="Z16" s="216"/>
      <c r="AA16" s="216" t="s">
        <v>89</v>
      </c>
      <c r="AB16" s="216"/>
      <c r="AC16" s="216"/>
      <c r="AD16" s="216"/>
    </row>
    <row r="17" spans="1:30" ht="30" customHeight="1">
      <c r="A17" s="209">
        <v>0</v>
      </c>
      <c r="B17" s="209"/>
      <c r="C17" s="209" t="s">
        <v>266</v>
      </c>
      <c r="D17" s="209"/>
      <c r="E17" s="211" t="s">
        <v>327</v>
      </c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 t="s">
        <v>422</v>
      </c>
      <c r="T17" s="212"/>
      <c r="U17" s="209" t="s">
        <v>423</v>
      </c>
      <c r="V17" s="209"/>
      <c r="W17" s="209" t="s">
        <v>424</v>
      </c>
      <c r="X17" s="209"/>
      <c r="Y17" s="209" t="s">
        <v>423</v>
      </c>
      <c r="Z17" s="209"/>
      <c r="AA17" s="210" t="s">
        <v>425</v>
      </c>
      <c r="AB17" s="210"/>
      <c r="AC17" s="210"/>
      <c r="AD17" s="210"/>
    </row>
    <row r="18" spans="1:30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</row>
    <row r="19" spans="1:30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</row>
    <row r="20" spans="1:30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</row>
    <row r="21" spans="1:30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</row>
    <row r="22" spans="1:30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</row>
    <row r="23" spans="1:30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</row>
    <row r="24" spans="1:30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</row>
    <row r="25" spans="1:30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</row>
    <row r="26" spans="1:30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</row>
    <row r="27" spans="1:30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</row>
    <row r="28" spans="1:30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</row>
    <row r="29" spans="1:30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</row>
    <row r="30" spans="1:30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</row>
    <row r="31" spans="1:30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</row>
    <row r="32" spans="1:30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</row>
    <row r="33" spans="1:30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</row>
    <row r="34" spans="1:30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</row>
  </sheetData>
  <protectedRanges>
    <protectedRange sqref="AC22:AD24 AC27:AD27 Z27 P23:Q24 Z22:Z24 S22:S24 S27 E27:K27 E22:K24 X27 X22:X24 U22:U24 U27 Z30:Z34 AC30:AD34 U30:U34 X30:X34 E30:K34 S30:S34 P31:Q34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E28:K28 AC28:AD28 Z28 X28 P28:S28 U28" name="Intervalo1_3_5_1"/>
    <protectedRange sqref="AC29:AD29 E29:K29 Z29 X29 U29 R29:S29" name="Intervalo1_3_5_2_1_1_1"/>
  </protectedRanges>
  <mergeCells count="194">
    <mergeCell ref="A4:F4"/>
    <mergeCell ref="G4:T4"/>
    <mergeCell ref="U4:AD4"/>
    <mergeCell ref="A5:F5"/>
    <mergeCell ref="G5:T5"/>
    <mergeCell ref="U5:AD5"/>
    <mergeCell ref="A1:F3"/>
    <mergeCell ref="G1:T3"/>
    <mergeCell ref="U1:AA1"/>
    <mergeCell ref="AB1:AD1"/>
    <mergeCell ref="U2:AA3"/>
    <mergeCell ref="AB2:AD3"/>
    <mergeCell ref="A6:F6"/>
    <mergeCell ref="G6:T6"/>
    <mergeCell ref="U6:AA6"/>
    <mergeCell ref="AB6:AD6"/>
    <mergeCell ref="A7:F7"/>
    <mergeCell ref="G7:T7"/>
    <mergeCell ref="U7:AA8"/>
    <mergeCell ref="AB7:AD8"/>
    <mergeCell ref="A8:F8"/>
    <mergeCell ref="G8:T8"/>
    <mergeCell ref="A12:AD12"/>
    <mergeCell ref="A13:AD13"/>
    <mergeCell ref="A14:B14"/>
    <mergeCell ref="C14:I14"/>
    <mergeCell ref="J14:P14"/>
    <mergeCell ref="Q14:W14"/>
    <mergeCell ref="X14:AD14"/>
    <mergeCell ref="A9:F9"/>
    <mergeCell ref="G9:T9"/>
    <mergeCell ref="U9:AA9"/>
    <mergeCell ref="AB9:AD9"/>
    <mergeCell ref="A10:F11"/>
    <mergeCell ref="G10:T11"/>
    <mergeCell ref="U10:AA11"/>
    <mergeCell ref="AB10:AD11"/>
    <mergeCell ref="A15:B15"/>
    <mergeCell ref="C15:I15"/>
    <mergeCell ref="J15:P15"/>
    <mergeCell ref="Q15:W15"/>
    <mergeCell ref="X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7:B17"/>
    <mergeCell ref="C17:D17"/>
    <mergeCell ref="E17:R17"/>
    <mergeCell ref="S17:T17"/>
    <mergeCell ref="U17:V17"/>
    <mergeCell ref="W17:X17"/>
    <mergeCell ref="Y17:Z17"/>
    <mergeCell ref="AA17:AD17"/>
    <mergeCell ref="A18:B18"/>
    <mergeCell ref="C18:D18"/>
    <mergeCell ref="E18:R18"/>
    <mergeCell ref="S18:T18"/>
    <mergeCell ref="U18:V18"/>
    <mergeCell ref="W18:X18"/>
    <mergeCell ref="Y18:Z18"/>
    <mergeCell ref="AA18:AD18"/>
    <mergeCell ref="Y19:Z19"/>
    <mergeCell ref="AA19:AD19"/>
    <mergeCell ref="A20:B20"/>
    <mergeCell ref="C20:D20"/>
    <mergeCell ref="E20:R20"/>
    <mergeCell ref="S20:T20"/>
    <mergeCell ref="U20:V20"/>
    <mergeCell ref="W20:X20"/>
    <mergeCell ref="Y20:Z20"/>
    <mergeCell ref="AA20:AD20"/>
    <mergeCell ref="A19:B19"/>
    <mergeCell ref="C19:D19"/>
    <mergeCell ref="E19:R19"/>
    <mergeCell ref="S19:T19"/>
    <mergeCell ref="U19:V19"/>
    <mergeCell ref="W19:X19"/>
    <mergeCell ref="Y21:Z21"/>
    <mergeCell ref="AA21:AD21"/>
    <mergeCell ref="A22:B22"/>
    <mergeCell ref="C22:D22"/>
    <mergeCell ref="E22:R22"/>
    <mergeCell ref="S22:T22"/>
    <mergeCell ref="U22:V22"/>
    <mergeCell ref="W22:X22"/>
    <mergeCell ref="Y22:Z22"/>
    <mergeCell ref="AA22:AD22"/>
    <mergeCell ref="A21:B21"/>
    <mergeCell ref="C21:D21"/>
    <mergeCell ref="E21:R21"/>
    <mergeCell ref="S21:T21"/>
    <mergeCell ref="U21:V21"/>
    <mergeCell ref="W21:X21"/>
    <mergeCell ref="Y23:Z23"/>
    <mergeCell ref="AA23:AD23"/>
    <mergeCell ref="A24:B24"/>
    <mergeCell ref="C24:D24"/>
    <mergeCell ref="E24:R24"/>
    <mergeCell ref="S24:T24"/>
    <mergeCell ref="U24:V24"/>
    <mergeCell ref="W24:X24"/>
    <mergeCell ref="Y24:Z24"/>
    <mergeCell ref="AA24:AD24"/>
    <mergeCell ref="A23:B23"/>
    <mergeCell ref="C23:D23"/>
    <mergeCell ref="E23:R23"/>
    <mergeCell ref="S23:T23"/>
    <mergeCell ref="U23:V23"/>
    <mergeCell ref="W23:X23"/>
    <mergeCell ref="Y25:Z25"/>
    <mergeCell ref="AA25:AD25"/>
    <mergeCell ref="A26:B26"/>
    <mergeCell ref="C26:D26"/>
    <mergeCell ref="E26:R26"/>
    <mergeCell ref="S26:T26"/>
    <mergeCell ref="U26:V26"/>
    <mergeCell ref="W26:X26"/>
    <mergeCell ref="Y26:Z26"/>
    <mergeCell ref="AA26:AD26"/>
    <mergeCell ref="A25:B25"/>
    <mergeCell ref="C25:D25"/>
    <mergeCell ref="E25:R25"/>
    <mergeCell ref="S25:T25"/>
    <mergeCell ref="U25:V25"/>
    <mergeCell ref="W25:X25"/>
    <mergeCell ref="Y27:Z27"/>
    <mergeCell ref="AA27:AD27"/>
    <mergeCell ref="A28:B28"/>
    <mergeCell ref="C28:D28"/>
    <mergeCell ref="E28:R28"/>
    <mergeCell ref="S28:T28"/>
    <mergeCell ref="U28:V28"/>
    <mergeCell ref="W28:X28"/>
    <mergeCell ref="Y28:Z28"/>
    <mergeCell ref="AA28:AD28"/>
    <mergeCell ref="A27:B27"/>
    <mergeCell ref="C27:D27"/>
    <mergeCell ref="E27:R27"/>
    <mergeCell ref="S27:T27"/>
    <mergeCell ref="U27:V27"/>
    <mergeCell ref="W27:X27"/>
    <mergeCell ref="Y29:Z29"/>
    <mergeCell ref="AA29:AD29"/>
    <mergeCell ref="A30:B30"/>
    <mergeCell ref="C30:D30"/>
    <mergeCell ref="E30:R30"/>
    <mergeCell ref="S30:T30"/>
    <mergeCell ref="U30:V30"/>
    <mergeCell ref="W30:X30"/>
    <mergeCell ref="Y30:Z30"/>
    <mergeCell ref="AA30:AD30"/>
    <mergeCell ref="A29:B29"/>
    <mergeCell ref="C29:D29"/>
    <mergeCell ref="E29:R29"/>
    <mergeCell ref="S29:T29"/>
    <mergeCell ref="U29:V29"/>
    <mergeCell ref="W29:X29"/>
    <mergeCell ref="Y31:Z31"/>
    <mergeCell ref="AA31:AD31"/>
    <mergeCell ref="A32:B32"/>
    <mergeCell ref="C32:D32"/>
    <mergeCell ref="E32:R32"/>
    <mergeCell ref="S32:T32"/>
    <mergeCell ref="U32:V32"/>
    <mergeCell ref="W32:X32"/>
    <mergeCell ref="Y32:Z32"/>
    <mergeCell ref="AA32:AD32"/>
    <mergeCell ref="A31:B31"/>
    <mergeCell ref="C31:D31"/>
    <mergeCell ref="E31:R31"/>
    <mergeCell ref="S31:T31"/>
    <mergeCell ref="U31:V31"/>
    <mergeCell ref="W31:X31"/>
    <mergeCell ref="Y33:Z33"/>
    <mergeCell ref="AA33:AD33"/>
    <mergeCell ref="A34:B34"/>
    <mergeCell ref="C34:D34"/>
    <mergeCell ref="E34:R34"/>
    <mergeCell ref="S34:T34"/>
    <mergeCell ref="U34:V34"/>
    <mergeCell ref="W34:X34"/>
    <mergeCell ref="Y34:Z34"/>
    <mergeCell ref="AA34:AD34"/>
    <mergeCell ref="A33:B33"/>
    <mergeCell ref="C33:D33"/>
    <mergeCell ref="E33:R33"/>
    <mergeCell ref="S33:T33"/>
    <mergeCell ref="U33:V33"/>
    <mergeCell ref="W33:X33"/>
  </mergeCells>
  <pageMargins left="0.98425196850393704" right="0.39370078740157483" top="0.59055118110236227" bottom="0.39370078740157483" header="1.3779527559055118" footer="0"/>
  <pageSetup scale="92" fitToHeight="0" pageOrder="overThenDown" orientation="portrait" r:id="rId1"/>
  <headerFooter>
    <oddHeader>&amp;R&amp;"Arial,Bold"&amp;10 &amp;P/&amp;N</oddHeader>
    <oddFooter>&amp;C&amp;"Arial,Regular"&amp;6 *ESTE DOCUMENTO É DE PROPRIEDADE DA CBMM E NÃO PODE SER COPIADO, CEDIDO OU USADO SEM SUA PRÉVIA E FORMAL AUTORIZAÇÃO.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8592-C66F-452F-931F-95403A436BA5}">
  <sheetPr codeName="Sheet2">
    <pageSetUpPr fitToPage="1"/>
  </sheetPr>
  <dimension ref="A1:AG95"/>
  <sheetViews>
    <sheetView workbookViewId="0">
      <selection sqref="A1:O1"/>
    </sheetView>
  </sheetViews>
  <sheetFormatPr defaultColWidth="12.5703125" defaultRowHeight="12.75"/>
  <cols>
    <col min="1" max="30" width="2.85546875" style="172" customWidth="1"/>
    <col min="31" max="16384" width="12.5703125" style="172"/>
  </cols>
  <sheetData>
    <row r="1" spans="1:30" ht="8.1" customHeight="1">
      <c r="A1" s="311" t="s">
        <v>530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 t="s">
        <v>531</v>
      </c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3"/>
    </row>
    <row r="2" spans="1:30" ht="8.1" customHeight="1">
      <c r="A2" s="307" t="s">
        <v>532</v>
      </c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9" t="s">
        <v>533</v>
      </c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10"/>
    </row>
    <row r="3" spans="1:30" ht="8.1" customHeight="1">
      <c r="A3" s="307" t="s">
        <v>534</v>
      </c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9" t="s">
        <v>535</v>
      </c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10"/>
    </row>
    <row r="4" spans="1:30" ht="8.1" customHeight="1">
      <c r="A4" s="307" t="s">
        <v>536</v>
      </c>
      <c r="B4" s="308"/>
      <c r="C4" s="308"/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9" t="s">
        <v>537</v>
      </c>
      <c r="Q4" s="309"/>
      <c r="R4" s="309"/>
      <c r="S4" s="309"/>
      <c r="T4" s="309"/>
      <c r="U4" s="309"/>
      <c r="V4" s="309"/>
      <c r="W4" s="309"/>
      <c r="X4" s="309"/>
      <c r="Y4" s="309"/>
      <c r="Z4" s="309"/>
      <c r="AA4" s="309"/>
      <c r="AB4" s="309"/>
      <c r="AC4" s="309"/>
      <c r="AD4" s="310"/>
    </row>
    <row r="5" spans="1:30" ht="8.1" customHeight="1">
      <c r="A5" s="307" t="s">
        <v>538</v>
      </c>
      <c r="B5" s="308"/>
      <c r="C5" s="308"/>
      <c r="D5" s="308"/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9" t="s">
        <v>539</v>
      </c>
      <c r="Q5" s="309"/>
      <c r="R5" s="309"/>
      <c r="S5" s="309"/>
      <c r="T5" s="309"/>
      <c r="U5" s="309"/>
      <c r="V5" s="309"/>
      <c r="W5" s="309"/>
      <c r="X5" s="309"/>
      <c r="Y5" s="309"/>
      <c r="Z5" s="309"/>
      <c r="AA5" s="309"/>
      <c r="AB5" s="309"/>
      <c r="AC5" s="309"/>
      <c r="AD5" s="310"/>
    </row>
    <row r="6" spans="1:30" ht="8.1" customHeight="1">
      <c r="A6" s="307" t="s">
        <v>540</v>
      </c>
      <c r="B6" s="308"/>
      <c r="C6" s="308"/>
      <c r="D6" s="308"/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9" t="s">
        <v>541</v>
      </c>
      <c r="Q6" s="309"/>
      <c r="R6" s="309"/>
      <c r="S6" s="309"/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10"/>
    </row>
    <row r="7" spans="1:30" ht="8.1" customHeight="1">
      <c r="A7" s="307" t="s">
        <v>542</v>
      </c>
      <c r="B7" s="308"/>
      <c r="C7" s="308"/>
      <c r="D7" s="308"/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9" t="s">
        <v>543</v>
      </c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10"/>
    </row>
    <row r="8" spans="1:30" ht="8.1" customHeight="1">
      <c r="A8" s="307" t="s">
        <v>544</v>
      </c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9" t="s">
        <v>545</v>
      </c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10"/>
    </row>
    <row r="9" spans="1:30" ht="8.1" customHeight="1">
      <c r="A9" s="307" t="s">
        <v>546</v>
      </c>
      <c r="B9" s="308"/>
      <c r="C9" s="308"/>
      <c r="D9" s="308"/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9" t="s">
        <v>547</v>
      </c>
      <c r="Q9" s="309"/>
      <c r="R9" s="309"/>
      <c r="S9" s="309"/>
      <c r="T9" s="309"/>
      <c r="U9" s="309"/>
      <c r="V9" s="309"/>
      <c r="W9" s="309"/>
      <c r="X9" s="309"/>
      <c r="Y9" s="309"/>
      <c r="Z9" s="309"/>
      <c r="AA9" s="309"/>
      <c r="AB9" s="309"/>
      <c r="AC9" s="309"/>
      <c r="AD9" s="310"/>
    </row>
    <row r="10" spans="1:30" ht="8.1" customHeight="1">
      <c r="A10" s="307" t="s">
        <v>548</v>
      </c>
      <c r="B10" s="308"/>
      <c r="C10" s="308"/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9" t="s">
        <v>549</v>
      </c>
      <c r="Q10" s="309"/>
      <c r="R10" s="309"/>
      <c r="S10" s="309"/>
      <c r="T10" s="309"/>
      <c r="U10" s="309"/>
      <c r="V10" s="309"/>
      <c r="W10" s="309"/>
      <c r="X10" s="309"/>
      <c r="Y10" s="309"/>
      <c r="Z10" s="309"/>
      <c r="AA10" s="309"/>
      <c r="AB10" s="309"/>
      <c r="AC10" s="309"/>
      <c r="AD10" s="310"/>
    </row>
    <row r="11" spans="1:30" ht="8.1" customHeight="1">
      <c r="A11" s="307" t="s">
        <v>550</v>
      </c>
      <c r="B11" s="308"/>
      <c r="C11" s="308"/>
      <c r="D11" s="308"/>
      <c r="E11" s="308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9" t="s">
        <v>551</v>
      </c>
      <c r="Q11" s="309"/>
      <c r="R11" s="309"/>
      <c r="S11" s="309"/>
      <c r="T11" s="309"/>
      <c r="U11" s="309"/>
      <c r="V11" s="309"/>
      <c r="W11" s="309"/>
      <c r="X11" s="309"/>
      <c r="Y11" s="309"/>
      <c r="Z11" s="309"/>
      <c r="AA11" s="309"/>
      <c r="AB11" s="309"/>
      <c r="AC11" s="309"/>
      <c r="AD11" s="310"/>
    </row>
    <row r="12" spans="1:30" ht="8.1" customHeight="1">
      <c r="A12" s="173"/>
      <c r="B12" s="174"/>
      <c r="C12" s="174"/>
      <c r="D12" s="174"/>
      <c r="E12" s="174"/>
      <c r="F12" s="174"/>
      <c r="G12" s="174"/>
      <c r="AD12" s="175"/>
    </row>
    <row r="13" spans="1:30" ht="8.1" customHeight="1">
      <c r="A13" s="176"/>
      <c r="B13" s="177"/>
      <c r="C13" s="177"/>
      <c r="D13" s="177"/>
      <c r="E13" s="177"/>
      <c r="F13" s="177"/>
      <c r="G13" s="177"/>
      <c r="AD13" s="175"/>
    </row>
    <row r="14" spans="1:30" ht="8.1" customHeight="1">
      <c r="A14" s="176"/>
      <c r="B14" s="177"/>
      <c r="C14" s="177"/>
      <c r="D14" s="177"/>
      <c r="E14" s="177"/>
      <c r="F14" s="177"/>
      <c r="G14" s="177"/>
      <c r="AD14" s="175"/>
    </row>
    <row r="15" spans="1:30" ht="8.1" customHeight="1">
      <c r="A15" s="173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AD15" s="175"/>
    </row>
    <row r="16" spans="1:30" ht="8.1" customHeight="1">
      <c r="A16" s="173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AD16" s="175"/>
    </row>
    <row r="17" spans="1:30" ht="8.1" customHeight="1">
      <c r="A17" s="173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AD17" s="175"/>
    </row>
    <row r="18" spans="1:30" ht="8.1" customHeight="1">
      <c r="A18" s="173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AD18" s="175"/>
    </row>
    <row r="19" spans="1:30" ht="8.1" customHeight="1">
      <c r="A19" s="173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AD19" s="175"/>
    </row>
    <row r="20" spans="1:30" ht="8.1" customHeight="1">
      <c r="A20" s="173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AD20" s="175"/>
    </row>
    <row r="21" spans="1:30" ht="8.1" customHeight="1">
      <c r="A21" s="173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AD21" s="175"/>
    </row>
    <row r="22" spans="1:30" ht="8.1" customHeight="1">
      <c r="A22" s="173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AD22" s="175"/>
    </row>
    <row r="23" spans="1:30" ht="8.1" customHeight="1">
      <c r="A23" s="173"/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AD23" s="175"/>
    </row>
    <row r="24" spans="1:30" ht="8.1" customHeight="1">
      <c r="A24" s="173"/>
      <c r="B24" s="174"/>
      <c r="C24" s="174"/>
      <c r="D24" s="174"/>
      <c r="E24" s="174"/>
      <c r="F24" s="174"/>
      <c r="G24" s="174"/>
      <c r="H24" s="174"/>
      <c r="I24" s="174"/>
      <c r="J24" s="174"/>
      <c r="K24" s="174"/>
      <c r="AD24" s="175"/>
    </row>
    <row r="25" spans="1:30" ht="8.1" customHeight="1">
      <c r="A25" s="173"/>
      <c r="B25" s="174"/>
      <c r="C25" s="174"/>
      <c r="D25" s="174"/>
      <c r="E25" s="174"/>
      <c r="F25" s="174"/>
      <c r="G25" s="174"/>
      <c r="H25" s="174"/>
      <c r="I25" s="174"/>
      <c r="J25" s="174"/>
      <c r="K25" s="174"/>
      <c r="AD25" s="175"/>
    </row>
    <row r="26" spans="1:30" ht="8.1" customHeight="1">
      <c r="A26" s="173"/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AD26" s="175"/>
    </row>
    <row r="27" spans="1:30" ht="8.1" customHeight="1">
      <c r="A27" s="173"/>
      <c r="B27" s="174"/>
      <c r="C27" s="174"/>
      <c r="D27" s="174"/>
      <c r="E27" s="174"/>
      <c r="F27" s="174"/>
      <c r="G27" s="174"/>
      <c r="H27" s="174"/>
      <c r="I27" s="174"/>
      <c r="J27" s="174"/>
      <c r="K27" s="174"/>
      <c r="AD27" s="175"/>
    </row>
    <row r="28" spans="1:30" ht="8.1" customHeight="1">
      <c r="A28" s="173"/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AD28" s="175"/>
    </row>
    <row r="29" spans="1:30" ht="8.1" customHeight="1">
      <c r="A29" s="173"/>
      <c r="B29" s="174"/>
      <c r="C29" s="174"/>
      <c r="D29" s="174"/>
      <c r="E29" s="174"/>
      <c r="F29" s="174"/>
      <c r="G29" s="174"/>
      <c r="H29" s="174"/>
      <c r="I29" s="174"/>
      <c r="J29" s="174"/>
      <c r="K29" s="174"/>
      <c r="AD29" s="175"/>
    </row>
    <row r="30" spans="1:30" ht="8.1" customHeight="1">
      <c r="A30" s="173"/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AD30" s="175"/>
    </row>
    <row r="31" spans="1:30" ht="8.1" customHeight="1">
      <c r="A31" s="173"/>
      <c r="B31" s="174"/>
      <c r="C31" s="174"/>
      <c r="D31" s="174"/>
      <c r="E31" s="174"/>
      <c r="F31" s="174"/>
      <c r="G31" s="174"/>
      <c r="H31" s="174"/>
      <c r="I31" s="174"/>
      <c r="J31" s="174"/>
      <c r="K31" s="174"/>
      <c r="AD31" s="175"/>
    </row>
    <row r="32" spans="1:30" ht="8.1" customHeight="1">
      <c r="A32" s="173"/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AD32" s="175"/>
    </row>
    <row r="33" spans="1:30" ht="8.1" customHeight="1">
      <c r="A33" s="173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AD33" s="175"/>
    </row>
    <row r="34" spans="1:30" ht="8.1" customHeight="1">
      <c r="A34" s="173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AD34" s="175"/>
    </row>
    <row r="35" spans="1:30" ht="8.1" customHeight="1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AD35" s="175"/>
    </row>
    <row r="36" spans="1:30" ht="8.1" customHeight="1">
      <c r="A36" s="173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AD36" s="175"/>
    </row>
    <row r="37" spans="1:30" ht="8.1" customHeight="1">
      <c r="A37" s="173"/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AD37" s="175"/>
    </row>
    <row r="38" spans="1:30" ht="8.1" customHeight="1">
      <c r="A38" s="173"/>
      <c r="B38" s="174"/>
      <c r="C38" s="174"/>
      <c r="D38" s="174"/>
      <c r="E38" s="174"/>
      <c r="F38" s="174"/>
      <c r="G38" s="174"/>
      <c r="H38" s="174"/>
      <c r="I38" s="174"/>
      <c r="J38" s="174"/>
      <c r="K38" s="174"/>
      <c r="AD38" s="175"/>
    </row>
    <row r="39" spans="1:30" ht="8.1" customHeight="1">
      <c r="A39" s="173"/>
      <c r="B39" s="174"/>
      <c r="C39" s="174"/>
      <c r="D39" s="174"/>
      <c r="E39" s="174"/>
      <c r="F39" s="174"/>
      <c r="G39" s="174"/>
      <c r="H39" s="174"/>
      <c r="I39" s="174"/>
      <c r="J39" s="174"/>
      <c r="K39" s="174"/>
      <c r="AD39" s="175"/>
    </row>
    <row r="40" spans="1:30" ht="8.1" customHeight="1">
      <c r="A40" s="173"/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AD40" s="175"/>
    </row>
    <row r="41" spans="1:30" ht="8.1" customHeight="1">
      <c r="A41" s="173"/>
      <c r="B41" s="174"/>
      <c r="C41" s="174"/>
      <c r="D41" s="174"/>
      <c r="E41" s="174"/>
      <c r="F41" s="174"/>
      <c r="G41" s="174"/>
      <c r="H41" s="174"/>
      <c r="I41" s="174"/>
      <c r="J41" s="174"/>
      <c r="K41" s="174"/>
      <c r="AD41" s="175"/>
    </row>
    <row r="42" spans="1:30" ht="8.1" customHeight="1">
      <c r="A42" s="173"/>
      <c r="B42" s="174"/>
      <c r="C42" s="174"/>
      <c r="D42" s="174"/>
      <c r="E42" s="174"/>
      <c r="F42" s="174"/>
      <c r="G42" s="174"/>
      <c r="H42" s="174"/>
      <c r="I42" s="174"/>
      <c r="J42" s="174"/>
      <c r="K42" s="174"/>
      <c r="AD42" s="175"/>
    </row>
    <row r="43" spans="1:30" ht="8.1" customHeight="1">
      <c r="A43" s="173"/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AD43" s="175"/>
    </row>
    <row r="44" spans="1:30" ht="8.1" customHeight="1">
      <c r="A44" s="173"/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AD44" s="175"/>
    </row>
    <row r="45" spans="1:30" ht="8.1" customHeight="1">
      <c r="A45" s="173"/>
      <c r="B45" s="174"/>
      <c r="C45" s="174"/>
      <c r="D45" s="174"/>
      <c r="E45" s="174"/>
      <c r="F45" s="174"/>
      <c r="G45" s="174"/>
      <c r="H45" s="174"/>
      <c r="I45" s="174"/>
      <c r="J45" s="174"/>
      <c r="K45" s="174"/>
      <c r="AD45" s="175"/>
    </row>
    <row r="46" spans="1:30" ht="8.1" customHeight="1">
      <c r="A46" s="173"/>
      <c r="B46" s="174"/>
      <c r="C46" s="174"/>
      <c r="D46" s="174"/>
      <c r="E46" s="174"/>
      <c r="F46" s="174"/>
      <c r="G46" s="174"/>
      <c r="H46" s="174"/>
      <c r="I46" s="174"/>
      <c r="J46" s="174"/>
      <c r="K46" s="174"/>
      <c r="AD46" s="175"/>
    </row>
    <row r="47" spans="1:30" ht="8.1" customHeight="1">
      <c r="A47" s="173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AD47" s="175"/>
    </row>
    <row r="48" spans="1:30" ht="8.1" customHeight="1">
      <c r="A48" s="173"/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AD48" s="175"/>
    </row>
    <row r="49" spans="1:30" ht="8.1" customHeight="1">
      <c r="A49" s="173"/>
      <c r="B49" s="174"/>
      <c r="C49" s="174"/>
      <c r="D49" s="174"/>
      <c r="E49" s="174"/>
      <c r="F49" s="174"/>
      <c r="G49" s="174"/>
      <c r="H49" s="174"/>
      <c r="I49" s="174"/>
      <c r="J49" s="174"/>
      <c r="K49" s="174"/>
      <c r="AD49" s="175"/>
    </row>
    <row r="50" spans="1:30" ht="8.1" customHeight="1">
      <c r="A50" s="173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AD50" s="175"/>
    </row>
    <row r="51" spans="1:30" ht="8.1" customHeight="1">
      <c r="A51" s="173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AD51" s="175"/>
    </row>
    <row r="52" spans="1:30" ht="8.1" customHeight="1">
      <c r="A52" s="173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AD52" s="175"/>
    </row>
    <row r="53" spans="1:30" ht="8.1" customHeight="1">
      <c r="A53" s="173"/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AD53" s="175"/>
    </row>
    <row r="54" spans="1:30" ht="8.1" customHeight="1" thickBot="1">
      <c r="A54" s="173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AD54" s="175"/>
    </row>
    <row r="55" spans="1:30" ht="8.1" customHeight="1" thickBot="1">
      <c r="A55" s="303"/>
      <c r="B55" s="303"/>
      <c r="C55" s="303"/>
      <c r="D55" s="303"/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3"/>
      <c r="X55" s="303"/>
      <c r="Y55" s="303"/>
      <c r="Z55" s="303"/>
      <c r="AA55" s="303"/>
      <c r="AB55" s="305"/>
      <c r="AC55" s="305"/>
      <c r="AD55" s="305"/>
    </row>
    <row r="56" spans="1:30" ht="8.1" customHeight="1" thickBot="1">
      <c r="A56" s="303"/>
      <c r="B56" s="303"/>
      <c r="C56" s="303"/>
      <c r="D56" s="306"/>
      <c r="E56" s="306"/>
      <c r="F56" s="306"/>
      <c r="G56" s="303"/>
      <c r="H56" s="303"/>
      <c r="I56" s="303"/>
      <c r="J56" s="303"/>
      <c r="K56" s="303"/>
      <c r="L56" s="303"/>
      <c r="M56" s="303"/>
      <c r="N56" s="303"/>
      <c r="O56" s="303"/>
      <c r="P56" s="303"/>
      <c r="Q56" s="303"/>
      <c r="R56" s="303"/>
      <c r="S56" s="303"/>
      <c r="T56" s="303"/>
      <c r="U56" s="303"/>
      <c r="V56" s="303"/>
      <c r="W56" s="303"/>
      <c r="X56" s="303"/>
      <c r="Y56" s="303"/>
      <c r="Z56" s="303"/>
      <c r="AA56" s="303"/>
      <c r="AB56" s="305"/>
      <c r="AC56" s="305"/>
      <c r="AD56" s="305"/>
    </row>
    <row r="57" spans="1:30" ht="8.1" customHeight="1" thickBot="1">
      <c r="A57" s="303"/>
      <c r="B57" s="303"/>
      <c r="C57" s="303"/>
      <c r="D57" s="306"/>
      <c r="E57" s="306"/>
      <c r="F57" s="306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303"/>
      <c r="Y57" s="303"/>
      <c r="Z57" s="303"/>
      <c r="AA57" s="303"/>
      <c r="AB57" s="305"/>
      <c r="AC57" s="305"/>
      <c r="AD57" s="305"/>
    </row>
    <row r="58" spans="1:30" ht="8.1" customHeight="1" thickBot="1">
      <c r="A58" s="302">
        <v>1</v>
      </c>
      <c r="B58" s="302"/>
      <c r="C58" s="302"/>
      <c r="D58" s="304">
        <v>45807</v>
      </c>
      <c r="E58" s="304"/>
      <c r="F58" s="304"/>
      <c r="G58" s="302" t="s">
        <v>552</v>
      </c>
      <c r="H58" s="302"/>
      <c r="I58" s="302"/>
      <c r="J58" s="302"/>
      <c r="K58" s="302"/>
      <c r="L58" s="302"/>
      <c r="M58" s="302"/>
      <c r="N58" s="302"/>
      <c r="O58" s="302"/>
      <c r="P58" s="302"/>
      <c r="Q58" s="302"/>
      <c r="R58" s="302"/>
      <c r="S58" s="302" t="s">
        <v>553</v>
      </c>
      <c r="T58" s="302"/>
      <c r="U58" s="302"/>
      <c r="V58" s="301" t="s">
        <v>294</v>
      </c>
      <c r="W58" s="302"/>
      <c r="X58" s="302"/>
      <c r="Y58" s="302" t="s">
        <v>554</v>
      </c>
      <c r="Z58" s="302"/>
      <c r="AA58" s="302"/>
      <c r="AB58" s="301" t="s">
        <v>294</v>
      </c>
      <c r="AC58" s="302"/>
      <c r="AD58" s="302"/>
    </row>
    <row r="59" spans="1:30" ht="8.1" customHeight="1" thickBot="1">
      <c r="A59" s="302">
        <v>0</v>
      </c>
      <c r="B59" s="302"/>
      <c r="C59" s="302"/>
      <c r="D59" s="304">
        <f>A90</f>
        <v>45792</v>
      </c>
      <c r="E59" s="304"/>
      <c r="F59" s="304"/>
      <c r="G59" s="302" t="s">
        <v>327</v>
      </c>
      <c r="H59" s="302"/>
      <c r="I59" s="302"/>
      <c r="J59" s="302"/>
      <c r="K59" s="302"/>
      <c r="L59" s="302"/>
      <c r="M59" s="302"/>
      <c r="N59" s="302"/>
      <c r="O59" s="302"/>
      <c r="P59" s="302"/>
      <c r="Q59" s="302"/>
      <c r="R59" s="302"/>
      <c r="S59" s="302" t="s">
        <v>553</v>
      </c>
      <c r="T59" s="302"/>
      <c r="U59" s="302"/>
      <c r="V59" s="301" t="s">
        <v>294</v>
      </c>
      <c r="W59" s="302"/>
      <c r="X59" s="302"/>
      <c r="Y59" s="302" t="s">
        <v>554</v>
      </c>
      <c r="Z59" s="302"/>
      <c r="AA59" s="302"/>
      <c r="AB59" s="301" t="s">
        <v>294</v>
      </c>
      <c r="AC59" s="302"/>
      <c r="AD59" s="302"/>
    </row>
    <row r="60" spans="1:30" ht="13.5" thickBot="1">
      <c r="A60" s="303" t="s">
        <v>555</v>
      </c>
      <c r="B60" s="303"/>
      <c r="C60" s="303"/>
      <c r="D60" s="303" t="s">
        <v>89</v>
      </c>
      <c r="E60" s="303"/>
      <c r="F60" s="303"/>
      <c r="G60" s="303" t="s">
        <v>99</v>
      </c>
      <c r="H60" s="303"/>
      <c r="I60" s="303"/>
      <c r="J60" s="303"/>
      <c r="K60" s="303"/>
      <c r="L60" s="303"/>
      <c r="M60" s="303"/>
      <c r="N60" s="303"/>
      <c r="O60" s="303"/>
      <c r="P60" s="303"/>
      <c r="Q60" s="303"/>
      <c r="R60" s="303"/>
      <c r="S60" s="303" t="s">
        <v>556</v>
      </c>
      <c r="T60" s="303"/>
      <c r="U60" s="303"/>
      <c r="V60" s="303" t="s">
        <v>557</v>
      </c>
      <c r="W60" s="303"/>
      <c r="X60" s="303"/>
      <c r="Y60" s="303" t="s">
        <v>558</v>
      </c>
      <c r="Z60" s="303"/>
      <c r="AA60" s="303"/>
      <c r="AB60" s="303" t="s">
        <v>559</v>
      </c>
      <c r="AC60" s="303"/>
      <c r="AD60" s="303"/>
    </row>
    <row r="61" spans="1:30" ht="8.1" customHeight="1" thickBot="1">
      <c r="A61" s="294" t="s">
        <v>560</v>
      </c>
      <c r="B61" s="295"/>
      <c r="C61" s="295"/>
      <c r="D61" s="295"/>
      <c r="E61" s="295"/>
      <c r="F61" s="295"/>
      <c r="G61" s="295"/>
      <c r="H61" s="295"/>
      <c r="I61" s="295"/>
      <c r="J61" s="295"/>
      <c r="K61" s="295"/>
      <c r="L61" s="295"/>
      <c r="M61" s="295"/>
      <c r="N61" s="295"/>
      <c r="O61" s="295"/>
      <c r="P61" s="295"/>
      <c r="Q61" s="295"/>
      <c r="R61" s="295"/>
      <c r="S61" s="295"/>
      <c r="T61" s="295"/>
      <c r="U61" s="295"/>
      <c r="V61" s="295"/>
      <c r="W61" s="295"/>
      <c r="X61" s="295"/>
      <c r="Y61" s="295"/>
      <c r="Z61" s="295"/>
      <c r="AA61" s="295"/>
      <c r="AB61" s="295"/>
      <c r="AC61" s="295"/>
      <c r="AD61" s="296"/>
    </row>
    <row r="62" spans="1:30" ht="8.1" customHeight="1" thickBot="1">
      <c r="A62" s="287" t="s">
        <v>561</v>
      </c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9"/>
      <c r="T62" s="297" t="s">
        <v>584</v>
      </c>
      <c r="U62" s="298"/>
      <c r="V62" s="298"/>
      <c r="W62" s="298"/>
      <c r="X62" s="298"/>
      <c r="Y62" s="299"/>
      <c r="Z62" s="299"/>
      <c r="AA62" s="299"/>
      <c r="AB62" s="299"/>
      <c r="AC62" s="299"/>
      <c r="AD62" s="300"/>
    </row>
    <row r="63" spans="1:30" ht="8.1" customHeight="1">
      <c r="A63" s="277"/>
      <c r="B63" s="278"/>
      <c r="C63" s="278"/>
      <c r="D63" s="278"/>
      <c r="E63" s="278"/>
      <c r="F63" s="278"/>
      <c r="G63" s="278"/>
      <c r="H63" s="278"/>
      <c r="I63" s="278"/>
      <c r="J63" s="278"/>
      <c r="K63" s="278"/>
      <c r="L63" s="278"/>
      <c r="M63" s="278"/>
      <c r="N63" s="278"/>
      <c r="O63" s="278"/>
      <c r="P63" s="278"/>
      <c r="Q63" s="278"/>
      <c r="R63" s="278"/>
      <c r="S63" s="279"/>
      <c r="T63" s="283" t="s">
        <v>562</v>
      </c>
      <c r="U63" s="284"/>
      <c r="V63" s="284"/>
      <c r="W63" s="284"/>
      <c r="X63" s="284"/>
      <c r="Y63" s="262"/>
      <c r="Z63" s="262"/>
      <c r="AA63" s="262"/>
      <c r="AB63" s="262"/>
      <c r="AC63" s="262"/>
      <c r="AD63" s="263"/>
    </row>
    <row r="64" spans="1:30" ht="8.1" customHeight="1" thickBot="1">
      <c r="A64" s="277"/>
      <c r="B64" s="278"/>
      <c r="C64" s="278"/>
      <c r="D64" s="278"/>
      <c r="E64" s="278"/>
      <c r="F64" s="278"/>
      <c r="G64" s="278"/>
      <c r="H64" s="278"/>
      <c r="I64" s="278"/>
      <c r="J64" s="278"/>
      <c r="K64" s="278"/>
      <c r="L64" s="278"/>
      <c r="M64" s="278"/>
      <c r="N64" s="278"/>
      <c r="O64" s="278"/>
      <c r="P64" s="278"/>
      <c r="Q64" s="278"/>
      <c r="R64" s="278"/>
      <c r="S64" s="279"/>
      <c r="T64" s="264" t="s">
        <v>563</v>
      </c>
      <c r="U64" s="265"/>
      <c r="V64" s="265"/>
      <c r="W64" s="265"/>
      <c r="X64" s="265"/>
      <c r="Y64" s="266"/>
      <c r="Z64" s="266"/>
      <c r="AA64" s="266"/>
      <c r="AB64" s="266"/>
      <c r="AC64" s="266"/>
      <c r="AD64" s="267"/>
    </row>
    <row r="65" spans="1:30" ht="8.1" customHeight="1">
      <c r="A65" s="277"/>
      <c r="B65" s="278"/>
      <c r="C65" s="27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78"/>
      <c r="R65" s="278"/>
      <c r="S65" s="279"/>
      <c r="T65" s="283" t="s">
        <v>564</v>
      </c>
      <c r="U65" s="284"/>
      <c r="V65" s="284"/>
      <c r="W65" s="284"/>
      <c r="X65" s="284"/>
      <c r="Y65" s="262"/>
      <c r="Z65" s="262"/>
      <c r="AA65" s="262"/>
      <c r="AB65" s="262"/>
      <c r="AC65" s="262"/>
      <c r="AD65" s="263"/>
    </row>
    <row r="66" spans="1:30" ht="8.1" customHeight="1" thickBot="1">
      <c r="A66" s="277"/>
      <c r="B66" s="278"/>
      <c r="C66" s="27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78"/>
      <c r="R66" s="278"/>
      <c r="S66" s="279"/>
      <c r="T66" s="264" t="s">
        <v>563</v>
      </c>
      <c r="U66" s="265"/>
      <c r="V66" s="265"/>
      <c r="W66" s="265"/>
      <c r="X66" s="265"/>
      <c r="Y66" s="266"/>
      <c r="Z66" s="266"/>
      <c r="AA66" s="266"/>
      <c r="AB66" s="266"/>
      <c r="AC66" s="266"/>
      <c r="AD66" s="267"/>
    </row>
    <row r="67" spans="1:30" ht="8.1" customHeight="1">
      <c r="A67" s="277"/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8"/>
      <c r="P67" s="278"/>
      <c r="Q67" s="278"/>
      <c r="R67" s="278"/>
      <c r="S67" s="279"/>
      <c r="T67" s="283" t="s">
        <v>565</v>
      </c>
      <c r="U67" s="284"/>
      <c r="V67" s="284"/>
      <c r="W67" s="284"/>
      <c r="X67" s="284"/>
      <c r="Y67" s="262"/>
      <c r="Z67" s="262"/>
      <c r="AA67" s="262"/>
      <c r="AB67" s="262"/>
      <c r="AC67" s="262"/>
      <c r="AD67" s="263"/>
    </row>
    <row r="68" spans="1:30" ht="8.1" customHeight="1" thickBot="1">
      <c r="A68" s="280"/>
      <c r="B68" s="281"/>
      <c r="C68" s="281"/>
      <c r="D68" s="281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281"/>
      <c r="P68" s="281"/>
      <c r="Q68" s="281"/>
      <c r="R68" s="281"/>
      <c r="S68" s="282"/>
      <c r="T68" s="264" t="s">
        <v>563</v>
      </c>
      <c r="U68" s="265"/>
      <c r="V68" s="265"/>
      <c r="W68" s="265"/>
      <c r="X68" s="265"/>
      <c r="Y68" s="266"/>
      <c r="Z68" s="266"/>
      <c r="AA68" s="266"/>
      <c r="AB68" s="266"/>
      <c r="AC68" s="266"/>
      <c r="AD68" s="267"/>
    </row>
    <row r="69" spans="1:30" ht="8.1" customHeight="1" thickBot="1">
      <c r="A69" s="287" t="s">
        <v>566</v>
      </c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9"/>
      <c r="T69" s="290" t="s">
        <v>567</v>
      </c>
      <c r="U69" s="291"/>
      <c r="V69" s="291"/>
      <c r="W69" s="291"/>
      <c r="X69" s="291"/>
      <c r="Y69" s="292" t="s">
        <v>568</v>
      </c>
      <c r="Z69" s="292"/>
      <c r="AA69" s="292"/>
      <c r="AB69" s="292"/>
      <c r="AC69" s="292"/>
      <c r="AD69" s="293"/>
    </row>
    <row r="70" spans="1:30" ht="8.1" customHeight="1">
      <c r="A70" s="277" t="e" vm="1">
        <v>#VALUE!</v>
      </c>
      <c r="B70" s="278"/>
      <c r="C70" s="278"/>
      <c r="D70" s="278"/>
      <c r="E70" s="278"/>
      <c r="F70" s="278"/>
      <c r="G70" s="278"/>
      <c r="H70" s="278"/>
      <c r="I70" s="278"/>
      <c r="J70" s="278"/>
      <c r="K70" s="278"/>
      <c r="L70" s="278"/>
      <c r="M70" s="278"/>
      <c r="N70" s="278"/>
      <c r="O70" s="278"/>
      <c r="P70" s="278"/>
      <c r="Q70" s="278"/>
      <c r="R70" s="278"/>
      <c r="S70" s="279"/>
      <c r="T70" s="283" t="s">
        <v>562</v>
      </c>
      <c r="U70" s="284"/>
      <c r="V70" s="284"/>
      <c r="W70" s="284"/>
      <c r="X70" s="284"/>
      <c r="Y70" s="262" t="s">
        <v>569</v>
      </c>
      <c r="Z70" s="262"/>
      <c r="AA70" s="262"/>
      <c r="AB70" s="262"/>
      <c r="AC70" s="262"/>
      <c r="AD70" s="263"/>
    </row>
    <row r="71" spans="1:30" ht="8.1" customHeight="1" thickBot="1">
      <c r="A71" s="277"/>
      <c r="B71" s="278"/>
      <c r="C71" s="278"/>
      <c r="D71" s="278"/>
      <c r="E71" s="278"/>
      <c r="F71" s="278"/>
      <c r="G71" s="278"/>
      <c r="H71" s="278"/>
      <c r="I71" s="278"/>
      <c r="J71" s="278"/>
      <c r="K71" s="278"/>
      <c r="L71" s="278"/>
      <c r="M71" s="278"/>
      <c r="N71" s="278"/>
      <c r="O71" s="278"/>
      <c r="P71" s="278"/>
      <c r="Q71" s="278"/>
      <c r="R71" s="278"/>
      <c r="S71" s="279"/>
      <c r="T71" s="264" t="s">
        <v>563</v>
      </c>
      <c r="U71" s="265"/>
      <c r="V71" s="265"/>
      <c r="W71" s="265"/>
      <c r="X71" s="265"/>
      <c r="Y71" s="285">
        <f>A90</f>
        <v>45792</v>
      </c>
      <c r="Z71" s="285"/>
      <c r="AA71" s="285"/>
      <c r="AB71" s="285"/>
      <c r="AC71" s="285"/>
      <c r="AD71" s="286"/>
    </row>
    <row r="72" spans="1:30" ht="8.1" customHeight="1">
      <c r="A72" s="277"/>
      <c r="B72" s="278"/>
      <c r="C72" s="278"/>
      <c r="D72" s="278"/>
      <c r="E72" s="278"/>
      <c r="F72" s="278"/>
      <c r="G72" s="278"/>
      <c r="H72" s="278"/>
      <c r="I72" s="278"/>
      <c r="J72" s="278"/>
      <c r="K72" s="278"/>
      <c r="L72" s="278"/>
      <c r="M72" s="278"/>
      <c r="N72" s="278"/>
      <c r="O72" s="278"/>
      <c r="P72" s="278"/>
      <c r="Q72" s="278"/>
      <c r="R72" s="278"/>
      <c r="S72" s="279"/>
      <c r="T72" s="283" t="s">
        <v>564</v>
      </c>
      <c r="U72" s="284"/>
      <c r="V72" s="284"/>
      <c r="W72" s="284"/>
      <c r="X72" s="284"/>
      <c r="Y72" s="262" t="s">
        <v>570</v>
      </c>
      <c r="Z72" s="262"/>
      <c r="AA72" s="262"/>
      <c r="AB72" s="262"/>
      <c r="AC72" s="262"/>
      <c r="AD72" s="263"/>
    </row>
    <row r="73" spans="1:30" ht="8.1" customHeight="1" thickBot="1">
      <c r="A73" s="277"/>
      <c r="B73" s="278"/>
      <c r="C73" s="278"/>
      <c r="D73" s="278"/>
      <c r="E73" s="278"/>
      <c r="F73" s="278"/>
      <c r="G73" s="278"/>
      <c r="H73" s="278"/>
      <c r="I73" s="278"/>
      <c r="J73" s="278"/>
      <c r="K73" s="278"/>
      <c r="L73" s="278"/>
      <c r="M73" s="278"/>
      <c r="N73" s="278"/>
      <c r="O73" s="278"/>
      <c r="P73" s="278"/>
      <c r="Q73" s="278"/>
      <c r="R73" s="278"/>
      <c r="S73" s="279"/>
      <c r="T73" s="264" t="s">
        <v>563</v>
      </c>
      <c r="U73" s="265"/>
      <c r="V73" s="265"/>
      <c r="W73" s="265"/>
      <c r="X73" s="265"/>
      <c r="Y73" s="285">
        <f>A90</f>
        <v>45792</v>
      </c>
      <c r="Z73" s="285"/>
      <c r="AA73" s="285"/>
      <c r="AB73" s="285"/>
      <c r="AC73" s="285"/>
      <c r="AD73" s="286"/>
    </row>
    <row r="74" spans="1:30" ht="8.1" customHeight="1">
      <c r="A74" s="277"/>
      <c r="B74" s="278"/>
      <c r="C74" s="278"/>
      <c r="D74" s="278"/>
      <c r="E74" s="278"/>
      <c r="F74" s="278"/>
      <c r="G74" s="278"/>
      <c r="H74" s="278"/>
      <c r="I74" s="278"/>
      <c r="J74" s="278"/>
      <c r="K74" s="278"/>
      <c r="L74" s="278"/>
      <c r="M74" s="278"/>
      <c r="N74" s="278"/>
      <c r="O74" s="278"/>
      <c r="P74" s="278"/>
      <c r="Q74" s="278"/>
      <c r="R74" s="278"/>
      <c r="S74" s="279"/>
      <c r="T74" s="283" t="s">
        <v>565</v>
      </c>
      <c r="U74" s="284"/>
      <c r="V74" s="284"/>
      <c r="W74" s="284"/>
      <c r="X74" s="284"/>
      <c r="Y74" s="262" t="s">
        <v>554</v>
      </c>
      <c r="Z74" s="262"/>
      <c r="AA74" s="262"/>
      <c r="AB74" s="262"/>
      <c r="AC74" s="262"/>
      <c r="AD74" s="263"/>
    </row>
    <row r="75" spans="1:30" ht="8.1" customHeight="1" thickBot="1">
      <c r="A75" s="280"/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1"/>
      <c r="S75" s="282"/>
      <c r="T75" s="264" t="s">
        <v>563</v>
      </c>
      <c r="U75" s="265"/>
      <c r="V75" s="265"/>
      <c r="W75" s="265"/>
      <c r="X75" s="265"/>
      <c r="Y75" s="285">
        <f>A90</f>
        <v>45792</v>
      </c>
      <c r="Z75" s="285"/>
      <c r="AA75" s="285"/>
      <c r="AB75" s="285"/>
      <c r="AC75" s="285"/>
      <c r="AD75" s="286"/>
    </row>
    <row r="76" spans="1:30" ht="8.1" customHeight="1">
      <c r="A76" s="276" t="e" vm="2">
        <v>#VALUE!</v>
      </c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62"/>
      <c r="S76" s="263"/>
      <c r="T76" s="283" t="s">
        <v>562</v>
      </c>
      <c r="U76" s="284"/>
      <c r="V76" s="284"/>
      <c r="W76" s="284"/>
      <c r="X76" s="284"/>
      <c r="Y76" s="262"/>
      <c r="Z76" s="262"/>
      <c r="AA76" s="262"/>
      <c r="AB76" s="262"/>
      <c r="AC76" s="262"/>
      <c r="AD76" s="263"/>
    </row>
    <row r="77" spans="1:30" ht="8.1" customHeight="1" thickBot="1">
      <c r="A77" s="277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8"/>
      <c r="S77" s="279"/>
      <c r="T77" s="264" t="s">
        <v>563</v>
      </c>
      <c r="U77" s="265"/>
      <c r="V77" s="265"/>
      <c r="W77" s="265"/>
      <c r="X77" s="265"/>
      <c r="Y77" s="266"/>
      <c r="Z77" s="266"/>
      <c r="AA77" s="266"/>
      <c r="AB77" s="266"/>
      <c r="AC77" s="266"/>
      <c r="AD77" s="267"/>
    </row>
    <row r="78" spans="1:30" ht="8.1" customHeight="1">
      <c r="A78" s="277"/>
      <c r="B78" s="278"/>
      <c r="C78" s="278"/>
      <c r="D78" s="278"/>
      <c r="E78" s="278"/>
      <c r="F78" s="278"/>
      <c r="G78" s="278"/>
      <c r="H78" s="278"/>
      <c r="I78" s="278"/>
      <c r="J78" s="278"/>
      <c r="K78" s="278"/>
      <c r="L78" s="278"/>
      <c r="M78" s="278"/>
      <c r="N78" s="278"/>
      <c r="O78" s="278"/>
      <c r="P78" s="278"/>
      <c r="Q78" s="278"/>
      <c r="R78" s="278"/>
      <c r="S78" s="279"/>
      <c r="T78" s="283" t="s">
        <v>562</v>
      </c>
      <c r="U78" s="284"/>
      <c r="V78" s="284"/>
      <c r="W78" s="284"/>
      <c r="X78" s="284"/>
      <c r="Y78" s="262"/>
      <c r="Z78" s="262"/>
      <c r="AA78" s="262"/>
      <c r="AB78" s="262"/>
      <c r="AC78" s="262"/>
      <c r="AD78" s="263"/>
    </row>
    <row r="79" spans="1:30" ht="8.1" customHeight="1" thickBot="1">
      <c r="A79" s="277"/>
      <c r="B79" s="278"/>
      <c r="C79" s="278"/>
      <c r="D79" s="278"/>
      <c r="E79" s="278"/>
      <c r="F79" s="278"/>
      <c r="G79" s="278"/>
      <c r="H79" s="278"/>
      <c r="I79" s="278"/>
      <c r="J79" s="278"/>
      <c r="K79" s="278"/>
      <c r="L79" s="278"/>
      <c r="M79" s="278"/>
      <c r="N79" s="278"/>
      <c r="O79" s="278"/>
      <c r="P79" s="278"/>
      <c r="Q79" s="278"/>
      <c r="R79" s="278"/>
      <c r="S79" s="279"/>
      <c r="T79" s="264" t="s">
        <v>563</v>
      </c>
      <c r="U79" s="265"/>
      <c r="V79" s="265"/>
      <c r="W79" s="265"/>
      <c r="X79" s="265"/>
      <c r="Y79" s="266"/>
      <c r="Z79" s="266"/>
      <c r="AA79" s="266"/>
      <c r="AB79" s="266"/>
      <c r="AC79" s="266"/>
      <c r="AD79" s="267"/>
    </row>
    <row r="80" spans="1:30" ht="8.1" customHeight="1">
      <c r="A80" s="277"/>
      <c r="B80" s="278"/>
      <c r="C80" s="278"/>
      <c r="D80" s="278"/>
      <c r="E80" s="278"/>
      <c r="F80" s="278"/>
      <c r="G80" s="278"/>
      <c r="H80" s="278"/>
      <c r="I80" s="278"/>
      <c r="J80" s="278"/>
      <c r="K80" s="278"/>
      <c r="L80" s="278"/>
      <c r="M80" s="278"/>
      <c r="N80" s="278"/>
      <c r="O80" s="278"/>
      <c r="P80" s="278"/>
      <c r="Q80" s="278"/>
      <c r="R80" s="278"/>
      <c r="S80" s="279"/>
      <c r="T80" s="283" t="s">
        <v>571</v>
      </c>
      <c r="U80" s="284"/>
      <c r="V80" s="284"/>
      <c r="W80" s="284"/>
      <c r="X80" s="284"/>
      <c r="Y80" s="262"/>
      <c r="Z80" s="262"/>
      <c r="AA80" s="262"/>
      <c r="AB80" s="262"/>
      <c r="AC80" s="262"/>
      <c r="AD80" s="263"/>
    </row>
    <row r="81" spans="1:33" ht="8.1" customHeight="1" thickBot="1">
      <c r="A81" s="280"/>
      <c r="B81" s="281"/>
      <c r="C81" s="281"/>
      <c r="D81" s="281"/>
      <c r="E81" s="281"/>
      <c r="F81" s="281"/>
      <c r="G81" s="281"/>
      <c r="H81" s="281"/>
      <c r="I81" s="281"/>
      <c r="J81" s="281"/>
      <c r="K81" s="281"/>
      <c r="L81" s="281"/>
      <c r="M81" s="281"/>
      <c r="N81" s="281"/>
      <c r="O81" s="281"/>
      <c r="P81" s="281"/>
      <c r="Q81" s="281"/>
      <c r="R81" s="281"/>
      <c r="S81" s="282"/>
      <c r="T81" s="264" t="s">
        <v>563</v>
      </c>
      <c r="U81" s="265"/>
      <c r="V81" s="265"/>
      <c r="W81" s="265"/>
      <c r="X81" s="265"/>
      <c r="Y81" s="266"/>
      <c r="Z81" s="266"/>
      <c r="AA81" s="266"/>
      <c r="AB81" s="266"/>
      <c r="AC81" s="266"/>
      <c r="AD81" s="267"/>
    </row>
    <row r="82" spans="1:33" ht="8.1" customHeight="1">
      <c r="A82" s="268" t="s">
        <v>572</v>
      </c>
      <c r="B82" s="269"/>
      <c r="C82" s="269"/>
      <c r="D82" s="269"/>
      <c r="E82" s="269"/>
      <c r="F82" s="269"/>
      <c r="G82" s="269"/>
      <c r="H82" s="269"/>
      <c r="I82" s="269"/>
      <c r="J82" s="269"/>
      <c r="K82" s="269"/>
      <c r="L82" s="269"/>
      <c r="M82" s="269"/>
      <c r="N82" s="269"/>
      <c r="O82" s="269"/>
      <c r="P82" s="269"/>
      <c r="Q82" s="269"/>
      <c r="R82" s="269"/>
      <c r="S82" s="269"/>
      <c r="T82" s="269"/>
      <c r="U82" s="269"/>
      <c r="V82" s="269"/>
      <c r="W82" s="269"/>
      <c r="X82" s="269"/>
      <c r="Y82" s="269"/>
      <c r="Z82" s="269"/>
      <c r="AA82" s="269"/>
      <c r="AB82" s="269"/>
      <c r="AC82" s="269"/>
      <c r="AD82" s="270"/>
    </row>
    <row r="83" spans="1:33">
      <c r="A83" s="271" t="s">
        <v>573</v>
      </c>
      <c r="B83" s="272"/>
      <c r="C83" s="272"/>
      <c r="D83" s="272"/>
      <c r="E83" s="272"/>
      <c r="F83" s="272"/>
      <c r="G83" s="272"/>
      <c r="H83" s="272"/>
      <c r="I83" s="272"/>
      <c r="J83" s="272"/>
      <c r="K83" s="272"/>
      <c r="L83" s="272"/>
      <c r="M83" s="272"/>
      <c r="N83" s="272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3"/>
    </row>
    <row r="84" spans="1:33">
      <c r="A84" s="271"/>
      <c r="B84" s="272"/>
      <c r="C84" s="272"/>
      <c r="D84" s="272"/>
      <c r="E84" s="272"/>
      <c r="F84" s="272"/>
      <c r="G84" s="272"/>
      <c r="H84" s="272"/>
      <c r="I84" s="272"/>
      <c r="J84" s="272"/>
      <c r="K84" s="272"/>
      <c r="L84" s="272"/>
      <c r="M84" s="272"/>
      <c r="N84" s="272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3"/>
    </row>
    <row r="85" spans="1:33">
      <c r="A85" s="271"/>
      <c r="B85" s="272"/>
      <c r="C85" s="272"/>
      <c r="D85" s="272"/>
      <c r="E85" s="272"/>
      <c r="F85" s="272"/>
      <c r="G85" s="272"/>
      <c r="H85" s="272"/>
      <c r="I85" s="272"/>
      <c r="J85" s="272"/>
      <c r="K85" s="272"/>
      <c r="L85" s="272"/>
      <c r="M85" s="272"/>
      <c r="N85" s="272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3"/>
    </row>
    <row r="86" spans="1:33">
      <c r="A86" s="271"/>
      <c r="B86" s="272"/>
      <c r="C86" s="272"/>
      <c r="D86" s="272"/>
      <c r="E86" s="272"/>
      <c r="F86" s="272"/>
      <c r="G86" s="272"/>
      <c r="H86" s="272"/>
      <c r="I86" s="272"/>
      <c r="J86" s="272"/>
      <c r="K86" s="272"/>
      <c r="L86" s="272"/>
      <c r="M86" s="272"/>
      <c r="N86" s="272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3"/>
    </row>
    <row r="87" spans="1:33" ht="13.5" thickBot="1">
      <c r="A87" s="271"/>
      <c r="B87" s="272"/>
      <c r="C87" s="272"/>
      <c r="D87" s="272"/>
      <c r="E87" s="272"/>
      <c r="F87" s="272"/>
      <c r="G87" s="272"/>
      <c r="H87" s="272"/>
      <c r="I87" s="272"/>
      <c r="J87" s="272"/>
      <c r="K87" s="272"/>
      <c r="L87" s="272"/>
      <c r="M87" s="272"/>
      <c r="N87" s="272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3"/>
    </row>
    <row r="88" spans="1:33" ht="8.1" customHeight="1">
      <c r="A88" s="274" t="s">
        <v>563</v>
      </c>
      <c r="B88" s="255"/>
      <c r="C88" s="255"/>
      <c r="D88" s="255"/>
      <c r="E88" s="255"/>
      <c r="F88" s="275"/>
      <c r="G88" s="275"/>
      <c r="H88" s="255" t="s">
        <v>574</v>
      </c>
      <c r="I88" s="255"/>
      <c r="J88" s="255"/>
      <c r="K88" s="255"/>
      <c r="L88" s="255"/>
      <c r="M88" s="255"/>
      <c r="N88" s="255"/>
      <c r="O88" s="255"/>
      <c r="P88" s="255"/>
      <c r="Q88" s="255"/>
      <c r="R88" s="255"/>
      <c r="S88" s="255"/>
      <c r="T88" s="255"/>
      <c r="U88" s="255"/>
      <c r="V88" s="255"/>
      <c r="W88" s="255" t="s">
        <v>575</v>
      </c>
      <c r="X88" s="255"/>
      <c r="Y88" s="255" t="s">
        <v>576</v>
      </c>
      <c r="Z88" s="255"/>
      <c r="AA88" s="254"/>
      <c r="AB88" s="254"/>
      <c r="AC88" s="255" t="s">
        <v>577</v>
      </c>
      <c r="AD88" s="256"/>
    </row>
    <row r="89" spans="1:33" ht="8.1" customHeight="1">
      <c r="A89" s="257"/>
      <c r="B89" s="258"/>
      <c r="C89" s="258"/>
      <c r="D89" s="258"/>
      <c r="E89" s="258"/>
      <c r="F89" s="259"/>
      <c r="G89" s="259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  <c r="V89" s="258"/>
      <c r="W89" s="258"/>
      <c r="X89" s="258"/>
      <c r="Y89" s="258"/>
      <c r="Z89" s="258"/>
      <c r="AA89" s="260"/>
      <c r="AB89" s="260"/>
      <c r="AC89" s="258"/>
      <c r="AD89" s="261"/>
    </row>
    <row r="90" spans="1:33" ht="13.5" thickBot="1">
      <c r="A90" s="246">
        <v>45792</v>
      </c>
      <c r="B90" s="246"/>
      <c r="C90" s="246"/>
      <c r="D90" s="246"/>
      <c r="E90" s="247"/>
      <c r="F90" s="248"/>
      <c r="G90" s="245"/>
      <c r="H90" s="249" t="s">
        <v>578</v>
      </c>
      <c r="I90" s="250"/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  <c r="U90" s="250"/>
      <c r="V90" s="251"/>
      <c r="W90" s="252" t="s">
        <v>579</v>
      </c>
      <c r="X90" s="252"/>
      <c r="Y90" s="245">
        <v>1</v>
      </c>
      <c r="Z90" s="245"/>
      <c r="AA90" s="253"/>
      <c r="AB90" s="253"/>
      <c r="AC90" s="245" t="s">
        <v>580</v>
      </c>
      <c r="AD90" s="245"/>
    </row>
    <row r="95" spans="1:33" ht="12.75" customHeight="1">
      <c r="AF95" s="178"/>
      <c r="AG95" s="178"/>
    </row>
  </sheetData>
  <mergeCells count="133">
    <mergeCell ref="A1:O1"/>
    <mergeCell ref="P1:AD1"/>
    <mergeCell ref="A2:O2"/>
    <mergeCell ref="P2:AD2"/>
    <mergeCell ref="A3:O3"/>
    <mergeCell ref="P3:AD3"/>
    <mergeCell ref="A7:O7"/>
    <mergeCell ref="P7:AD7"/>
    <mergeCell ref="A8:O8"/>
    <mergeCell ref="P8:AD8"/>
    <mergeCell ref="A9:O9"/>
    <mergeCell ref="P9:AD9"/>
    <mergeCell ref="A4:O4"/>
    <mergeCell ref="P4:AD4"/>
    <mergeCell ref="A5:O5"/>
    <mergeCell ref="P5:AD5"/>
    <mergeCell ref="A6:O6"/>
    <mergeCell ref="P6:AD6"/>
    <mergeCell ref="AB55:AD55"/>
    <mergeCell ref="A56:C56"/>
    <mergeCell ref="D56:F56"/>
    <mergeCell ref="G56:R56"/>
    <mergeCell ref="S56:U56"/>
    <mergeCell ref="V56:X56"/>
    <mergeCell ref="Y56:AA56"/>
    <mergeCell ref="AB56:AD56"/>
    <mergeCell ref="A10:O10"/>
    <mergeCell ref="P10:AD10"/>
    <mergeCell ref="A11:O11"/>
    <mergeCell ref="P11:AD11"/>
    <mergeCell ref="A55:C55"/>
    <mergeCell ref="D55:F55"/>
    <mergeCell ref="G55:R55"/>
    <mergeCell ref="S55:U55"/>
    <mergeCell ref="V55:X55"/>
    <mergeCell ref="Y55:AA55"/>
    <mergeCell ref="AB57:AD57"/>
    <mergeCell ref="A58:C58"/>
    <mergeCell ref="D58:F58"/>
    <mergeCell ref="G58:R58"/>
    <mergeCell ref="S58:U58"/>
    <mergeCell ref="V58:X58"/>
    <mergeCell ref="Y58:AA58"/>
    <mergeCell ref="AB58:AD58"/>
    <mergeCell ref="A57:C57"/>
    <mergeCell ref="D57:F57"/>
    <mergeCell ref="G57:R57"/>
    <mergeCell ref="S57:U57"/>
    <mergeCell ref="V57:X57"/>
    <mergeCell ref="Y57:AA57"/>
    <mergeCell ref="AB59:AD59"/>
    <mergeCell ref="A60:C60"/>
    <mergeCell ref="D60:F60"/>
    <mergeCell ref="G60:R60"/>
    <mergeCell ref="S60:U60"/>
    <mergeCell ref="V60:X60"/>
    <mergeCell ref="Y60:AA60"/>
    <mergeCell ref="AB60:AD60"/>
    <mergeCell ref="A59:C59"/>
    <mergeCell ref="D59:F59"/>
    <mergeCell ref="G59:R59"/>
    <mergeCell ref="S59:U59"/>
    <mergeCell ref="V59:X59"/>
    <mergeCell ref="Y59:AA59"/>
    <mergeCell ref="Y65:AD65"/>
    <mergeCell ref="T66:X66"/>
    <mergeCell ref="Y66:AD66"/>
    <mergeCell ref="T67:X67"/>
    <mergeCell ref="Y67:AD67"/>
    <mergeCell ref="T68:X68"/>
    <mergeCell ref="Y68:AD68"/>
    <mergeCell ref="A61:AD61"/>
    <mergeCell ref="A62:S62"/>
    <mergeCell ref="T62:X62"/>
    <mergeCell ref="Y62:AD62"/>
    <mergeCell ref="A63:S68"/>
    <mergeCell ref="T63:X63"/>
    <mergeCell ref="Y63:AD63"/>
    <mergeCell ref="T64:X64"/>
    <mergeCell ref="Y64:AD64"/>
    <mergeCell ref="T65:X65"/>
    <mergeCell ref="T73:X73"/>
    <mergeCell ref="Y73:AD73"/>
    <mergeCell ref="T74:X74"/>
    <mergeCell ref="Y74:AD74"/>
    <mergeCell ref="T75:X75"/>
    <mergeCell ref="Y75:AD75"/>
    <mergeCell ref="A69:S69"/>
    <mergeCell ref="T69:X69"/>
    <mergeCell ref="Y69:AD69"/>
    <mergeCell ref="A70:S75"/>
    <mergeCell ref="T70:X70"/>
    <mergeCell ref="Y70:AD70"/>
    <mergeCell ref="T71:X71"/>
    <mergeCell ref="Y71:AD71"/>
    <mergeCell ref="T72:X72"/>
    <mergeCell ref="Y72:AD72"/>
    <mergeCell ref="Y80:AD80"/>
    <mergeCell ref="T81:X81"/>
    <mergeCell ref="Y81:AD81"/>
    <mergeCell ref="A82:AD82"/>
    <mergeCell ref="A83:AD87"/>
    <mergeCell ref="A88:E88"/>
    <mergeCell ref="F88:G88"/>
    <mergeCell ref="H88:V88"/>
    <mergeCell ref="W88:X88"/>
    <mergeCell ref="Y88:Z88"/>
    <mergeCell ref="A76:S81"/>
    <mergeCell ref="T76:X76"/>
    <mergeCell ref="Y76:AD76"/>
    <mergeCell ref="T77:X77"/>
    <mergeCell ref="Y77:AD77"/>
    <mergeCell ref="T78:X78"/>
    <mergeCell ref="Y78:AD78"/>
    <mergeCell ref="T79:X79"/>
    <mergeCell ref="Y79:AD79"/>
    <mergeCell ref="T80:X80"/>
    <mergeCell ref="AC90:AD90"/>
    <mergeCell ref="A90:E90"/>
    <mergeCell ref="F90:G90"/>
    <mergeCell ref="H90:V90"/>
    <mergeCell ref="W90:X90"/>
    <mergeCell ref="Y90:Z90"/>
    <mergeCell ref="AA90:AB90"/>
    <mergeCell ref="AA88:AB88"/>
    <mergeCell ref="AC88:AD88"/>
    <mergeCell ref="A89:E89"/>
    <mergeCell ref="F89:G89"/>
    <mergeCell ref="H89:V89"/>
    <mergeCell ref="W89:X89"/>
    <mergeCell ref="Y89:Z89"/>
    <mergeCell ref="AA89:AB89"/>
    <mergeCell ref="AC89:AD89"/>
  </mergeCells>
  <pageMargins left="0.98425196850393704" right="0.39370078740157483" top="0.59055118110236227" bottom="0.39370078740157483" header="0.31496062992125984" footer="0.31496062992125984"/>
  <pageSetup paperSize="9" fitToHeight="0" orientation="portrait" r:id="rId1"/>
  <headerFooter alignWithMargins="0">
    <oddHeader xml:space="preserve">&amp;L
&amp;R&amp;"Arial,Negrito"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5E2BA-CD0A-4A9A-9CFC-F050D7B514DA}">
  <sheetPr codeName="Sheet9">
    <pageSetUpPr fitToPage="1"/>
  </sheetPr>
  <dimension ref="A1:AD52"/>
  <sheetViews>
    <sheetView workbookViewId="0">
      <selection sqref="A1:AD2"/>
    </sheetView>
  </sheetViews>
  <sheetFormatPr defaultColWidth="8" defaultRowHeight="15"/>
  <cols>
    <col min="1" max="23" width="3.28515625" style="145" customWidth="1"/>
    <col min="24" max="25" width="3.28515625" customWidth="1"/>
    <col min="26" max="30" width="3.28515625" style="145" customWidth="1"/>
    <col min="31" max="16384" width="8" style="145"/>
  </cols>
  <sheetData>
    <row r="1" spans="1:30" ht="12" customHeight="1">
      <c r="A1" s="314"/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</row>
    <row r="2" spans="1:30" ht="12" customHeight="1" thickBot="1">
      <c r="A2" s="315"/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</row>
    <row r="3" spans="1:30" ht="12" customHeight="1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5"/>
      <c r="M3" s="165"/>
      <c r="N3" s="165"/>
      <c r="O3" s="166"/>
      <c r="P3" s="166"/>
      <c r="Q3" s="166"/>
      <c r="R3" s="166"/>
      <c r="S3" s="166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</row>
    <row r="4" spans="1:30" ht="12" customHeight="1">
      <c r="A4" s="161"/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8"/>
      <c r="M4" s="168"/>
      <c r="N4" s="168"/>
      <c r="O4" s="169"/>
      <c r="P4" s="169"/>
      <c r="Q4" s="169"/>
      <c r="R4" s="169"/>
      <c r="S4" s="169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</row>
    <row r="5" spans="1:30" ht="12" customHeight="1">
      <c r="A5" s="161"/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</row>
    <row r="6" spans="1:30" ht="15" customHeight="1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</row>
    <row r="7" spans="1:30" s="138" customFormat="1" ht="15" customHeight="1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</row>
    <row r="8" spans="1:30" s="138" customFormat="1" ht="15" customHeight="1">
      <c r="A8" s="1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</row>
    <row r="9" spans="1:30" s="138" customFormat="1" ht="15" customHeight="1">
      <c r="A9" s="161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</row>
    <row r="10" spans="1:30" s="138" customFormat="1" ht="15" customHeight="1">
      <c r="A10" s="161"/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</row>
    <row r="11" spans="1:30" s="138" customFormat="1" ht="15" customHeight="1">
      <c r="A11" s="16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</row>
    <row r="12" spans="1:30" s="138" customFormat="1" ht="15" customHeight="1">
      <c r="A12" s="16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</row>
    <row r="13" spans="1:30" s="138" customFormat="1" ht="15" customHeight="1">
      <c r="A13" s="161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</row>
    <row r="14" spans="1:30" s="138" customFormat="1" ht="15" customHeight="1">
      <c r="A14" s="161"/>
      <c r="B14" s="161"/>
      <c r="C14" s="161"/>
      <c r="D14" s="161"/>
      <c r="E14" s="161"/>
      <c r="F14" s="161"/>
      <c r="G14" s="161"/>
      <c r="H14" s="161"/>
      <c r="I14" s="161"/>
      <c r="J14" s="161"/>
      <c r="K14" s="16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</row>
    <row r="15" spans="1:30" s="138" customFormat="1" ht="22.5" customHeight="1">
      <c r="A15" s="161"/>
      <c r="B15" s="161"/>
      <c r="C15" s="161"/>
      <c r="D15" s="161"/>
      <c r="E15" s="161"/>
      <c r="F15" s="161"/>
      <c r="G15" s="161"/>
      <c r="H15" s="161"/>
      <c r="I15" s="161"/>
      <c r="J15" s="161"/>
      <c r="K15" s="16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</row>
    <row r="16" spans="1:30" s="139" customFormat="1" ht="15" customHeight="1">
      <c r="A16" s="161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</row>
    <row r="17" spans="1:30" s="139" customFormat="1" ht="15" customHeight="1">
      <c r="A17" s="161"/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</row>
    <row r="18" spans="1:30" s="139" customFormat="1" ht="15" customHeight="1">
      <c r="A18" s="161"/>
      <c r="B18" s="162"/>
      <c r="C18" s="163" t="s">
        <v>258</v>
      </c>
      <c r="D18" s="161"/>
      <c r="E18" s="162"/>
      <c r="F18" s="162"/>
      <c r="G18" s="162"/>
      <c r="H18" s="162"/>
      <c r="I18" s="162"/>
      <c r="J18" s="162"/>
      <c r="K18" s="162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</row>
    <row r="19" spans="1:30" s="139" customFormat="1" ht="15" customHeight="1">
      <c r="A19" s="161"/>
      <c r="B19" s="162"/>
      <c r="C19" s="163"/>
      <c r="D19" s="164"/>
      <c r="E19" s="161"/>
      <c r="F19" s="162"/>
      <c r="G19" s="162"/>
      <c r="H19" s="162"/>
      <c r="I19" s="162"/>
      <c r="J19" s="162"/>
      <c r="K19" s="162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</row>
    <row r="20" spans="1:30" s="139" customFormat="1" ht="15" customHeight="1">
      <c r="A20" s="161"/>
      <c r="B20" s="162"/>
      <c r="C20" s="163" t="s">
        <v>259</v>
      </c>
      <c r="D20" s="161"/>
      <c r="E20" s="162"/>
      <c r="F20" s="162"/>
      <c r="G20" s="162"/>
      <c r="H20" s="162"/>
      <c r="I20" s="162"/>
      <c r="J20" s="162"/>
      <c r="K20" s="162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</row>
    <row r="21" spans="1:30" s="139" customFormat="1" ht="15" customHeight="1">
      <c r="A21" s="161"/>
      <c r="B21" s="162"/>
      <c r="C21" s="163"/>
      <c r="D21" s="161"/>
      <c r="E21" s="162"/>
      <c r="F21" s="162"/>
      <c r="G21" s="162"/>
      <c r="H21" s="162"/>
      <c r="I21" s="162"/>
      <c r="J21" s="162"/>
      <c r="K21" s="162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</row>
    <row r="22" spans="1:30" s="140" customFormat="1" ht="15" customHeight="1">
      <c r="A22" s="161"/>
      <c r="B22" s="162"/>
      <c r="C22" s="163" t="s">
        <v>260</v>
      </c>
      <c r="D22" s="161"/>
      <c r="E22" s="162"/>
      <c r="F22" s="162"/>
      <c r="G22" s="162"/>
      <c r="H22" s="162"/>
      <c r="I22" s="162"/>
      <c r="J22" s="162"/>
      <c r="K22" s="162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</row>
    <row r="23" spans="1:30" s="140" customFormat="1" ht="15" customHeight="1">
      <c r="A23" s="161"/>
      <c r="B23" s="161"/>
      <c r="C23" s="163"/>
      <c r="D23" s="161"/>
      <c r="E23" s="161"/>
      <c r="F23" s="161"/>
      <c r="G23" s="161"/>
      <c r="H23" s="161"/>
      <c r="I23" s="161"/>
      <c r="J23" s="161"/>
      <c r="K23" s="16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</row>
    <row r="24" spans="1:30" s="140" customFormat="1" ht="15" customHeight="1">
      <c r="A24" s="161"/>
      <c r="B24" s="161"/>
      <c r="C24" s="163" t="s">
        <v>261</v>
      </c>
      <c r="D24" s="161"/>
      <c r="E24" s="161"/>
      <c r="F24" s="161"/>
      <c r="G24" s="161"/>
      <c r="H24" s="161"/>
      <c r="I24" s="161"/>
      <c r="J24" s="161"/>
      <c r="K24" s="16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</row>
    <row r="25" spans="1:30" s="140" customFormat="1" ht="15" customHeight="1">
      <c r="A25" s="161"/>
      <c r="B25" s="161"/>
      <c r="C25" s="163"/>
      <c r="D25" s="161"/>
      <c r="E25" s="161"/>
      <c r="F25" s="161"/>
      <c r="G25" s="161"/>
      <c r="H25" s="161"/>
      <c r="I25" s="161"/>
      <c r="J25" s="161"/>
      <c r="K25" s="16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</row>
    <row r="26" spans="1:30" s="139" customFormat="1" ht="15" customHeight="1">
      <c r="A26" s="161"/>
      <c r="B26" s="161"/>
      <c r="C26" s="163" t="s">
        <v>262</v>
      </c>
      <c r="D26" s="161"/>
      <c r="E26" s="161"/>
      <c r="F26" s="161"/>
      <c r="G26" s="161"/>
      <c r="H26" s="161"/>
      <c r="I26" s="161"/>
      <c r="J26" s="161"/>
      <c r="K26" s="16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</row>
    <row r="27" spans="1:30" s="139" customFormat="1" ht="15" customHeight="1">
      <c r="A27" s="161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</row>
    <row r="28" spans="1:30" s="139" customFormat="1" ht="15" customHeight="1">
      <c r="A28" s="161"/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</row>
    <row r="29" spans="1:30" s="139" customFormat="1" ht="15" customHeight="1">
      <c r="A29" s="161"/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</row>
    <row r="30" spans="1:30" s="139" customFormat="1" ht="15" customHeight="1">
      <c r="A30" s="161"/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</row>
    <row r="31" spans="1:30" s="139" customFormat="1" ht="15" customHeight="1">
      <c r="A31" s="161"/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</row>
    <row r="32" spans="1:30" s="139" customFormat="1" ht="15" customHeight="1">
      <c r="A32" s="161"/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</row>
    <row r="33" spans="1:30" s="160" customFormat="1" ht="15" customHeight="1">
      <c r="A33" s="161"/>
      <c r="B33" s="161"/>
      <c r="C33" s="161"/>
      <c r="D33" s="161"/>
      <c r="E33" s="161"/>
      <c r="F33" s="161"/>
      <c r="G33" s="161"/>
      <c r="H33" s="161"/>
      <c r="I33" s="161"/>
      <c r="J33" s="161"/>
      <c r="K33" s="16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</row>
    <row r="34" spans="1:30" s="160" customFormat="1" ht="15" customHeight="1">
      <c r="A34" s="161"/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</row>
    <row r="35" spans="1:30" s="160" customFormat="1" ht="15" customHeight="1">
      <c r="A35" s="316" t="s">
        <v>263</v>
      </c>
      <c r="B35" s="317"/>
      <c r="C35" s="318"/>
      <c r="D35" s="319"/>
      <c r="E35" s="320"/>
      <c r="F35" s="321"/>
      <c r="G35" s="322"/>
      <c r="H35" s="322"/>
      <c r="I35" s="322"/>
      <c r="J35" s="322"/>
      <c r="K35" s="322"/>
      <c r="L35" s="322"/>
      <c r="M35" s="323"/>
      <c r="N35" s="324"/>
      <c r="O35" s="325"/>
      <c r="P35" s="326"/>
      <c r="Q35" s="327"/>
      <c r="R35" s="328"/>
      <c r="S35" s="324"/>
      <c r="T35" s="329"/>
      <c r="U35" s="325"/>
      <c r="V35" s="324"/>
      <c r="W35" s="329"/>
      <c r="X35" s="325"/>
      <c r="Y35" s="324"/>
      <c r="Z35" s="329"/>
      <c r="AA35" s="325"/>
      <c r="AB35" s="324"/>
      <c r="AC35" s="329"/>
      <c r="AD35" s="329"/>
    </row>
    <row r="36" spans="1:30" ht="15" customHeight="1">
      <c r="A36" s="316"/>
      <c r="B36" s="317"/>
      <c r="C36" s="331"/>
      <c r="D36" s="331"/>
      <c r="E36" s="331"/>
      <c r="F36" s="332"/>
      <c r="G36" s="332"/>
      <c r="H36" s="332"/>
      <c r="I36" s="332"/>
      <c r="J36" s="332"/>
      <c r="K36" s="332"/>
      <c r="L36" s="332"/>
      <c r="M36" s="332"/>
      <c r="N36" s="330"/>
      <c r="O36" s="330"/>
      <c r="P36" s="333"/>
      <c r="Q36" s="333"/>
      <c r="R36" s="333"/>
      <c r="S36" s="330"/>
      <c r="T36" s="330"/>
      <c r="U36" s="330"/>
      <c r="V36" s="330"/>
      <c r="W36" s="330"/>
      <c r="X36" s="330"/>
      <c r="Y36" s="330"/>
      <c r="Z36" s="330"/>
      <c r="AA36" s="330"/>
      <c r="AB36" s="330"/>
      <c r="AC36" s="330"/>
      <c r="AD36" s="324"/>
    </row>
    <row r="37" spans="1:30" ht="15" customHeight="1">
      <c r="A37" s="316"/>
      <c r="B37" s="317"/>
      <c r="C37" s="331" t="s">
        <v>264</v>
      </c>
      <c r="D37" s="331"/>
      <c r="E37" s="331"/>
      <c r="F37" s="332" t="s">
        <v>265</v>
      </c>
      <c r="G37" s="332"/>
      <c r="H37" s="332"/>
      <c r="I37" s="332"/>
      <c r="J37" s="332"/>
      <c r="K37" s="332"/>
      <c r="L37" s="332"/>
      <c r="M37" s="332"/>
      <c r="N37" s="330" t="s">
        <v>266</v>
      </c>
      <c r="O37" s="330"/>
      <c r="P37" s="333">
        <v>45763</v>
      </c>
      <c r="Q37" s="333"/>
      <c r="R37" s="333"/>
      <c r="S37" s="330" t="s">
        <v>267</v>
      </c>
      <c r="T37" s="330"/>
      <c r="U37" s="330"/>
      <c r="V37" s="330" t="s">
        <v>268</v>
      </c>
      <c r="W37" s="330"/>
      <c r="X37" s="330"/>
      <c r="Y37" s="330" t="s">
        <v>269</v>
      </c>
      <c r="Z37" s="330"/>
      <c r="AA37" s="330"/>
      <c r="AB37" s="330" t="s">
        <v>270</v>
      </c>
      <c r="AC37" s="330"/>
      <c r="AD37" s="324"/>
    </row>
    <row r="38" spans="1:30" ht="15" customHeight="1">
      <c r="A38" s="316"/>
      <c r="B38" s="317"/>
      <c r="C38" s="334" t="s">
        <v>271</v>
      </c>
      <c r="D38" s="334"/>
      <c r="E38" s="334"/>
      <c r="F38" s="340" t="s">
        <v>272</v>
      </c>
      <c r="G38" s="340"/>
      <c r="H38" s="340"/>
      <c r="I38" s="340"/>
      <c r="J38" s="340"/>
      <c r="K38" s="340"/>
      <c r="L38" s="340"/>
      <c r="M38" s="340"/>
      <c r="N38" s="334" t="s">
        <v>273</v>
      </c>
      <c r="O38" s="334"/>
      <c r="P38" s="334" t="s">
        <v>274</v>
      </c>
      <c r="Q38" s="334"/>
      <c r="R38" s="334"/>
      <c r="S38" s="334" t="s">
        <v>275</v>
      </c>
      <c r="T38" s="334"/>
      <c r="U38" s="334"/>
      <c r="V38" s="334" t="s">
        <v>276</v>
      </c>
      <c r="W38" s="334"/>
      <c r="X38" s="334"/>
      <c r="Y38" s="334" t="s">
        <v>277</v>
      </c>
      <c r="Z38" s="334"/>
      <c r="AA38" s="334"/>
      <c r="AB38" s="334" t="s">
        <v>278</v>
      </c>
      <c r="AC38" s="334"/>
      <c r="AD38" s="335"/>
    </row>
    <row r="39" spans="1:30" ht="15" customHeight="1">
      <c r="A39" s="336" t="s">
        <v>279</v>
      </c>
      <c r="B39" s="337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7"/>
      <c r="R39" s="337"/>
      <c r="S39" s="337"/>
      <c r="T39" s="337"/>
      <c r="U39" s="337"/>
      <c r="V39" s="337"/>
      <c r="W39" s="337"/>
      <c r="X39" s="337"/>
      <c r="Y39" s="337"/>
      <c r="Z39" s="337"/>
      <c r="AA39" s="337"/>
      <c r="AB39" s="337"/>
      <c r="AC39" s="337"/>
      <c r="AD39" s="338"/>
    </row>
    <row r="40" spans="1:30" s="160" customFormat="1" ht="15" customHeight="1">
      <c r="A40" s="339" t="s">
        <v>280</v>
      </c>
      <c r="B40" s="339"/>
      <c r="C40" s="339"/>
      <c r="D40" s="339"/>
      <c r="E40" s="339"/>
      <c r="F40" s="339"/>
      <c r="G40" s="339" t="s">
        <v>281</v>
      </c>
      <c r="H40" s="339"/>
      <c r="I40" s="339"/>
      <c r="J40" s="339"/>
      <c r="K40" s="339"/>
      <c r="L40" s="339"/>
      <c r="M40" s="339" t="s">
        <v>282</v>
      </c>
      <c r="N40" s="339"/>
      <c r="O40" s="339"/>
      <c r="P40" s="339"/>
      <c r="Q40" s="339"/>
      <c r="R40" s="339"/>
      <c r="S40" s="339" t="s">
        <v>283</v>
      </c>
      <c r="T40" s="339"/>
      <c r="U40" s="339"/>
      <c r="V40" s="339"/>
      <c r="W40" s="339"/>
      <c r="X40" s="339"/>
      <c r="Y40" s="339" t="s">
        <v>284</v>
      </c>
      <c r="Z40" s="339"/>
      <c r="AA40" s="339"/>
      <c r="AB40" s="339"/>
      <c r="AC40" s="339"/>
      <c r="AD40" s="339"/>
    </row>
    <row r="41" spans="1:30" s="160" customFormat="1" ht="15" customHeight="1">
      <c r="A41" s="341" t="s">
        <v>285</v>
      </c>
      <c r="B41" s="341"/>
      <c r="C41" s="341"/>
      <c r="D41" s="341"/>
      <c r="E41" s="341"/>
      <c r="F41" s="341"/>
      <c r="G41" s="341" t="s">
        <v>286</v>
      </c>
      <c r="H41" s="341"/>
      <c r="I41" s="341"/>
      <c r="J41" s="341"/>
      <c r="K41" s="341"/>
      <c r="L41" s="341"/>
      <c r="M41" s="341" t="s">
        <v>287</v>
      </c>
      <c r="N41" s="341"/>
      <c r="O41" s="341"/>
      <c r="P41" s="341"/>
      <c r="Q41" s="341"/>
      <c r="R41" s="341"/>
      <c r="S41" s="341" t="s">
        <v>288</v>
      </c>
      <c r="T41" s="341"/>
      <c r="U41" s="341"/>
      <c r="V41" s="341"/>
      <c r="W41" s="341"/>
      <c r="X41" s="341"/>
      <c r="Y41" s="341"/>
      <c r="Z41" s="341"/>
      <c r="AA41" s="341"/>
      <c r="AB41" s="341"/>
      <c r="AC41" s="341"/>
      <c r="AD41" s="341"/>
    </row>
    <row r="42" spans="1:30" s="160" customFormat="1" ht="15" customHeight="1">
      <c r="A42" s="349" t="s">
        <v>289</v>
      </c>
      <c r="B42" s="350"/>
      <c r="C42" s="350"/>
      <c r="D42" s="350"/>
      <c r="E42" s="350"/>
      <c r="F42" s="350" t="s">
        <v>290</v>
      </c>
      <c r="G42" s="350"/>
      <c r="H42" s="350"/>
      <c r="I42" s="350"/>
      <c r="J42" s="350"/>
      <c r="K42" s="350" t="s">
        <v>291</v>
      </c>
      <c r="L42" s="350"/>
      <c r="M42" s="350"/>
      <c r="N42" s="350"/>
      <c r="O42" s="350"/>
      <c r="P42" s="342" t="s">
        <v>292</v>
      </c>
      <c r="Q42" s="342"/>
      <c r="R42" s="342"/>
      <c r="S42" s="342"/>
      <c r="T42" s="342"/>
      <c r="U42" s="342" t="s">
        <v>89</v>
      </c>
      <c r="V42" s="342"/>
      <c r="W42" s="342"/>
      <c r="X42" s="342"/>
      <c r="Y42" s="342"/>
      <c r="Z42" s="342" t="s">
        <v>293</v>
      </c>
      <c r="AA42" s="342"/>
      <c r="AB42" s="342"/>
      <c r="AC42" s="342"/>
      <c r="AD42" s="343"/>
    </row>
    <row r="43" spans="1:30" ht="15" customHeight="1">
      <c r="A43" s="344" t="str">
        <f>S37</f>
        <v>DAS</v>
      </c>
      <c r="B43" s="345"/>
      <c r="C43" s="345"/>
      <c r="D43" s="345"/>
      <c r="E43" s="345"/>
      <c r="F43" s="345" t="str">
        <f>V37</f>
        <v>LSS</v>
      </c>
      <c r="G43" s="345"/>
      <c r="H43" s="345"/>
      <c r="I43" s="345"/>
      <c r="J43" s="345"/>
      <c r="K43" s="345" t="str">
        <f>Y37</f>
        <v>DBO</v>
      </c>
      <c r="L43" s="345"/>
      <c r="M43" s="345"/>
      <c r="N43" s="345"/>
      <c r="O43" s="345"/>
      <c r="P43" s="345" t="str">
        <f>AB37</f>
        <v>PHS</v>
      </c>
      <c r="Q43" s="345"/>
      <c r="R43" s="345"/>
      <c r="S43" s="345"/>
      <c r="T43" s="345"/>
      <c r="U43" s="346">
        <f>P37</f>
        <v>45763</v>
      </c>
      <c r="V43" s="346"/>
      <c r="W43" s="346"/>
      <c r="X43" s="346"/>
      <c r="Y43" s="346"/>
      <c r="Z43" s="347" t="s">
        <v>294</v>
      </c>
      <c r="AA43" s="345"/>
      <c r="AB43" s="345"/>
      <c r="AC43" s="345"/>
      <c r="AD43" s="348"/>
    </row>
    <row r="44" spans="1:30" ht="18" customHeight="1">
      <c r="A44" s="361"/>
      <c r="B44" s="362"/>
      <c r="C44" s="362"/>
      <c r="D44" s="362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62"/>
      <c r="AC44" s="362"/>
      <c r="AD44" s="363"/>
    </row>
    <row r="45" spans="1:30" ht="15" customHeight="1">
      <c r="A45" s="361"/>
      <c r="B45" s="362"/>
      <c r="C45" s="362"/>
      <c r="D45" s="362"/>
      <c r="E45" s="362"/>
      <c r="F45" s="362"/>
      <c r="G45" s="362"/>
      <c r="H45" s="362"/>
      <c r="I45" s="362"/>
      <c r="J45" s="362"/>
      <c r="K45" s="362"/>
      <c r="L45" s="362"/>
      <c r="M45" s="362"/>
      <c r="N45" s="362"/>
      <c r="O45" s="362"/>
      <c r="P45" s="362"/>
      <c r="Q45" s="362"/>
      <c r="R45" s="362"/>
      <c r="S45" s="362"/>
      <c r="T45" s="362"/>
      <c r="U45" s="362"/>
      <c r="V45" s="362"/>
      <c r="W45" s="362"/>
      <c r="X45" s="362"/>
      <c r="Y45" s="362"/>
      <c r="Z45" s="362"/>
      <c r="AA45" s="362"/>
      <c r="AB45" s="362"/>
      <c r="AC45" s="362"/>
      <c r="AD45" s="363"/>
    </row>
    <row r="46" spans="1:30" ht="23.25" customHeight="1">
      <c r="A46" s="364" t="e" vm="3">
        <v>#VALUE!</v>
      </c>
      <c r="B46" s="364"/>
      <c r="C46" s="364"/>
      <c r="D46" s="364"/>
      <c r="E46" s="364"/>
      <c r="F46" s="364"/>
      <c r="G46" s="364"/>
      <c r="H46" s="364"/>
      <c r="I46" s="364"/>
      <c r="J46" s="364"/>
      <c r="K46" s="365"/>
      <c r="L46" s="357" t="s">
        <v>295</v>
      </c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0" t="s">
        <v>296</v>
      </c>
      <c r="X46" s="350"/>
      <c r="Y46" s="350"/>
      <c r="Z46" s="350" t="s">
        <v>163</v>
      </c>
      <c r="AA46" s="350"/>
      <c r="AB46" s="350"/>
      <c r="AC46" s="350"/>
      <c r="AD46" s="368"/>
    </row>
    <row r="47" spans="1:30" ht="15" customHeight="1">
      <c r="A47" s="366"/>
      <c r="B47" s="366"/>
      <c r="C47" s="366"/>
      <c r="D47" s="366"/>
      <c r="E47" s="366"/>
      <c r="F47" s="366"/>
      <c r="G47" s="366"/>
      <c r="H47" s="366"/>
      <c r="I47" s="366"/>
      <c r="J47" s="366"/>
      <c r="K47" s="367"/>
      <c r="L47" s="369" t="s">
        <v>297</v>
      </c>
      <c r="M47" s="369"/>
      <c r="N47" s="369"/>
      <c r="O47" s="369"/>
      <c r="P47" s="369"/>
      <c r="Q47" s="369"/>
      <c r="R47" s="369"/>
      <c r="S47" s="369"/>
      <c r="T47" s="369"/>
      <c r="U47" s="369"/>
      <c r="V47" s="369"/>
      <c r="W47" s="370" t="str" cm="1">
        <f t="array" ref="W47">INDEX(C34:C37,MATCH(1,--(C34:C37&lt;&gt;""),0))</f>
        <v>00</v>
      </c>
      <c r="X47" s="370"/>
      <c r="Y47" s="370"/>
      <c r="Z47" s="369">
        <v>1</v>
      </c>
      <c r="AA47" s="369"/>
      <c r="AB47" s="369"/>
      <c r="AC47" s="369"/>
      <c r="AD47" s="372"/>
    </row>
    <row r="48" spans="1:30" ht="15.75" customHeight="1">
      <c r="A48" s="364" t="s">
        <v>144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5"/>
      <c r="L48" s="357" t="s">
        <v>298</v>
      </c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71"/>
      <c r="X48" s="371"/>
      <c r="Y48" s="371"/>
      <c r="Z48" s="373"/>
      <c r="AA48" s="373"/>
      <c r="AB48" s="373"/>
      <c r="AC48" s="373"/>
      <c r="AD48" s="374"/>
    </row>
    <row r="49" spans="1:30" ht="16.5" customHeight="1">
      <c r="A49" s="366"/>
      <c r="B49" s="366"/>
      <c r="C49" s="366"/>
      <c r="D49" s="366"/>
      <c r="E49" s="366"/>
      <c r="F49" s="366"/>
      <c r="G49" s="366"/>
      <c r="H49" s="366"/>
      <c r="I49" s="366"/>
      <c r="J49" s="366"/>
      <c r="K49" s="367"/>
      <c r="L49" s="375" t="s">
        <v>294</v>
      </c>
      <c r="M49" s="369"/>
      <c r="N49" s="369"/>
      <c r="O49" s="369"/>
      <c r="P49" s="369"/>
      <c r="Q49" s="369"/>
      <c r="R49" s="369"/>
      <c r="S49" s="369"/>
      <c r="T49" s="369"/>
      <c r="U49" s="369"/>
      <c r="V49" s="369"/>
      <c r="W49" s="371"/>
      <c r="X49" s="371"/>
      <c r="Y49" s="371"/>
      <c r="Z49" s="373"/>
      <c r="AA49" s="373"/>
      <c r="AB49" s="373"/>
      <c r="AC49" s="373"/>
      <c r="AD49" s="374"/>
    </row>
    <row r="50" spans="1:30" ht="15" customHeight="1">
      <c r="A50" s="351" t="e" vm="4">
        <v>#VALUE!</v>
      </c>
      <c r="B50" s="352"/>
      <c r="C50" s="352"/>
      <c r="D50" s="352"/>
      <c r="E50" s="352"/>
      <c r="F50" s="352"/>
      <c r="G50" s="352"/>
      <c r="H50" s="352"/>
      <c r="I50" s="352"/>
      <c r="J50" s="355" t="s">
        <v>299</v>
      </c>
      <c r="K50" s="355"/>
      <c r="L50" s="355"/>
      <c r="M50" s="355"/>
      <c r="N50" s="355"/>
      <c r="O50" s="355"/>
      <c r="P50" s="355"/>
      <c r="Q50" s="355"/>
      <c r="R50" s="355"/>
      <c r="S50" s="355"/>
      <c r="T50" s="355"/>
      <c r="U50" s="355"/>
      <c r="V50" s="355"/>
      <c r="W50" s="357" t="s">
        <v>300</v>
      </c>
      <c r="X50" s="357"/>
      <c r="Y50" s="357"/>
      <c r="Z50" s="357"/>
      <c r="AA50" s="357"/>
      <c r="AB50" s="357"/>
      <c r="AC50" s="357"/>
      <c r="AD50" s="358"/>
    </row>
    <row r="51" spans="1:30" ht="15.75" customHeight="1" thickBot="1">
      <c r="A51" s="353"/>
      <c r="B51" s="354"/>
      <c r="C51" s="354"/>
      <c r="D51" s="354"/>
      <c r="E51" s="354"/>
      <c r="F51" s="354"/>
      <c r="G51" s="354"/>
      <c r="H51" s="354"/>
      <c r="I51" s="354"/>
      <c r="J51" s="356"/>
      <c r="K51" s="356"/>
      <c r="L51" s="356"/>
      <c r="M51" s="356"/>
      <c r="N51" s="356"/>
      <c r="O51" s="356"/>
      <c r="P51" s="356"/>
      <c r="Q51" s="356"/>
      <c r="R51" s="356"/>
      <c r="S51" s="356"/>
      <c r="T51" s="356"/>
      <c r="U51" s="356"/>
      <c r="V51" s="356"/>
      <c r="W51" s="359" t="s">
        <v>253</v>
      </c>
      <c r="X51" s="359"/>
      <c r="Y51" s="359"/>
      <c r="Z51" s="359"/>
      <c r="AA51" s="359"/>
      <c r="AB51" s="359"/>
      <c r="AC51" s="359"/>
      <c r="AD51" s="360"/>
    </row>
    <row r="52" spans="1:30" ht="12" thickTop="1">
      <c r="X52" s="145"/>
      <c r="Y52" s="145"/>
    </row>
  </sheetData>
  <protectedRanges>
    <protectedRange sqref="C16:O16 C17:Q18 C27:Q28 C21:O21 C26:O26" name="Intervalo1_7_3_1_1"/>
    <protectedRange sqref="R19:W19" name="Intervalo1_3_5_2"/>
    <protectedRange sqref="C19:O19" name="Intervalo1_7_3_1_1_1"/>
    <protectedRange sqref="C20:O20" name="Intervalo1_7_3_1_1_1_1"/>
    <protectedRange sqref="R21:W21" name="Intervalo1_3_5_2_1"/>
    <protectedRange sqref="C24:W25 C22:W22" name="Intervalo1_3_5"/>
    <protectedRange sqref="C23:O23 R23:W23" name="Intervalo1_3_5_2_1_1"/>
  </protectedRanges>
  <mergeCells count="72">
    <mergeCell ref="A50:I51"/>
    <mergeCell ref="J50:V51"/>
    <mergeCell ref="W50:AD50"/>
    <mergeCell ref="W51:AD51"/>
    <mergeCell ref="A44:AD45"/>
    <mergeCell ref="A46:K47"/>
    <mergeCell ref="L46:V46"/>
    <mergeCell ref="W46:Y46"/>
    <mergeCell ref="Z46:AD46"/>
    <mergeCell ref="L47:V47"/>
    <mergeCell ref="W47:Y49"/>
    <mergeCell ref="Z47:AD49"/>
    <mergeCell ref="A48:K49"/>
    <mergeCell ref="L48:V48"/>
    <mergeCell ref="L49:V49"/>
    <mergeCell ref="Z42:AD42"/>
    <mergeCell ref="A43:E43"/>
    <mergeCell ref="F43:J43"/>
    <mergeCell ref="K43:O43"/>
    <mergeCell ref="P43:T43"/>
    <mergeCell ref="U43:Y43"/>
    <mergeCell ref="Z43:AD43"/>
    <mergeCell ref="A42:E42"/>
    <mergeCell ref="F42:J42"/>
    <mergeCell ref="K42:O42"/>
    <mergeCell ref="P42:T42"/>
    <mergeCell ref="U42:Y42"/>
    <mergeCell ref="A41:F41"/>
    <mergeCell ref="G41:L41"/>
    <mergeCell ref="M41:R41"/>
    <mergeCell ref="S41:X41"/>
    <mergeCell ref="Y41:AD41"/>
    <mergeCell ref="Y38:AA38"/>
    <mergeCell ref="AB38:AD38"/>
    <mergeCell ref="A39:AD39"/>
    <mergeCell ref="A40:F40"/>
    <mergeCell ref="G40:L40"/>
    <mergeCell ref="M40:R40"/>
    <mergeCell ref="S40:X40"/>
    <mergeCell ref="Y40:AD40"/>
    <mergeCell ref="C38:E38"/>
    <mergeCell ref="F38:M38"/>
    <mergeCell ref="N38:O38"/>
    <mergeCell ref="P38:R38"/>
    <mergeCell ref="S38:U38"/>
    <mergeCell ref="V38:X38"/>
    <mergeCell ref="S37:U37"/>
    <mergeCell ref="V37:X37"/>
    <mergeCell ref="Y37:AA37"/>
    <mergeCell ref="AB37:AD37"/>
    <mergeCell ref="C36:E36"/>
    <mergeCell ref="F36:M36"/>
    <mergeCell ref="N36:O36"/>
    <mergeCell ref="P36:R36"/>
    <mergeCell ref="S36:U36"/>
    <mergeCell ref="V36:X36"/>
    <mergeCell ref="A1:AD2"/>
    <mergeCell ref="A35:B38"/>
    <mergeCell ref="C35:E35"/>
    <mergeCell ref="F35:M35"/>
    <mergeCell ref="N35:O35"/>
    <mergeCell ref="P35:R35"/>
    <mergeCell ref="S35:U35"/>
    <mergeCell ref="V35:X35"/>
    <mergeCell ref="Y35:AA35"/>
    <mergeCell ref="AB35:AD35"/>
    <mergeCell ref="Y36:AA36"/>
    <mergeCell ref="AB36:AD36"/>
    <mergeCell ref="C37:E37"/>
    <mergeCell ref="F37:M37"/>
    <mergeCell ref="N37:O37"/>
    <mergeCell ref="P37:R37"/>
  </mergeCells>
  <conditionalFormatting sqref="C19:C21">
    <cfRule type="containsBlanks" dxfId="1" priority="1">
      <formula>LEN(TRIM(C19))=0</formula>
    </cfRule>
  </conditionalFormatting>
  <conditionalFormatting sqref="C17:C18 P17:P18 R17:R18 C27:C32 P27:P32 R27:R32">
    <cfRule type="containsBlanks" dxfId="0" priority="2">
      <formula>LEN(TRIM(C17))=0</formula>
    </cfRule>
  </conditionalFormatting>
  <pageMargins left="0.98425196850393704" right="0.31496062992125984" top="0.39370078740157483" bottom="0.39370078740157483" header="0.78740157480314965" footer="0.19685039370078741"/>
  <pageSetup scale="93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9257-4F32-4CB3-9B55-B06CCCF36642}">
  <sheetPr codeName="Sheet8">
    <pageSetUpPr fitToPage="1"/>
  </sheetPr>
  <dimension ref="A1:EF38"/>
  <sheetViews>
    <sheetView workbookViewId="0">
      <selection activeCell="AA28" sqref="AA28:AD28"/>
    </sheetView>
  </sheetViews>
  <sheetFormatPr defaultColWidth="9.140625" defaultRowHeight="15"/>
  <cols>
    <col min="1" max="30" width="3.28515625" style="160" customWidth="1"/>
    <col min="64" max="16384" width="9.140625" style="160"/>
  </cols>
  <sheetData>
    <row r="1" spans="1:136" ht="12" customHeight="1">
      <c r="A1" s="228"/>
      <c r="B1" s="229"/>
      <c r="C1" s="229"/>
      <c r="D1" s="229"/>
      <c r="E1" s="229"/>
      <c r="F1" s="229"/>
      <c r="G1" s="229"/>
      <c r="H1" s="229"/>
      <c r="I1" s="230"/>
      <c r="J1" s="387" t="e" vm="3">
        <v>#VALUE!</v>
      </c>
      <c r="K1" s="388"/>
      <c r="L1" s="388"/>
      <c r="M1" s="388"/>
      <c r="N1" s="388"/>
      <c r="O1" s="388"/>
      <c r="P1" s="388"/>
      <c r="Q1" s="388"/>
      <c r="R1" s="389"/>
      <c r="S1" s="396" t="s">
        <v>522</v>
      </c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8"/>
    </row>
    <row r="2" spans="1:136" ht="12" customHeight="1">
      <c r="A2" s="224"/>
      <c r="B2" s="225"/>
      <c r="C2" s="225"/>
      <c r="D2" s="225"/>
      <c r="E2" s="225"/>
      <c r="F2" s="225"/>
      <c r="G2" s="225"/>
      <c r="H2" s="225"/>
      <c r="I2" s="243"/>
      <c r="J2" s="390"/>
      <c r="K2" s="391"/>
      <c r="L2" s="391"/>
      <c r="M2" s="391"/>
      <c r="N2" s="391"/>
      <c r="O2" s="391"/>
      <c r="P2" s="391"/>
      <c r="Q2" s="391"/>
      <c r="R2" s="392"/>
      <c r="S2" s="399"/>
      <c r="T2" s="400"/>
      <c r="U2" s="400"/>
      <c r="V2" s="400"/>
      <c r="W2" s="400"/>
      <c r="X2" s="400"/>
      <c r="Y2" s="400"/>
      <c r="Z2" s="400"/>
      <c r="AA2" s="400"/>
      <c r="AB2" s="400"/>
      <c r="AC2" s="400"/>
      <c r="AD2" s="401"/>
    </row>
    <row r="3" spans="1:136" ht="12" customHeight="1">
      <c r="A3" s="224"/>
      <c r="B3" s="225"/>
      <c r="C3" s="225"/>
      <c r="D3" s="225"/>
      <c r="E3" s="225"/>
      <c r="F3" s="225"/>
      <c r="G3" s="225"/>
      <c r="H3" s="225"/>
      <c r="I3" s="243"/>
      <c r="J3" s="390"/>
      <c r="K3" s="391"/>
      <c r="L3" s="391"/>
      <c r="M3" s="391"/>
      <c r="N3" s="391"/>
      <c r="O3" s="391"/>
      <c r="P3" s="391"/>
      <c r="Q3" s="391"/>
      <c r="R3" s="392"/>
      <c r="S3" s="399"/>
      <c r="T3" s="400"/>
      <c r="U3" s="400"/>
      <c r="V3" s="400"/>
      <c r="W3" s="400"/>
      <c r="X3" s="400"/>
      <c r="Y3" s="400"/>
      <c r="Z3" s="400"/>
      <c r="AA3" s="400"/>
      <c r="AB3" s="400"/>
      <c r="AC3" s="400"/>
      <c r="AD3" s="401"/>
    </row>
    <row r="4" spans="1:136" ht="12" customHeight="1">
      <c r="A4" s="231"/>
      <c r="B4" s="232"/>
      <c r="C4" s="232"/>
      <c r="D4" s="232"/>
      <c r="E4" s="232"/>
      <c r="F4" s="232"/>
      <c r="G4" s="232"/>
      <c r="H4" s="232"/>
      <c r="I4" s="244"/>
      <c r="J4" s="393"/>
      <c r="K4" s="394"/>
      <c r="L4" s="394"/>
      <c r="M4" s="394"/>
      <c r="N4" s="394"/>
      <c r="O4" s="394"/>
      <c r="P4" s="394"/>
      <c r="Q4" s="394"/>
      <c r="R4" s="395"/>
      <c r="S4" s="402"/>
      <c r="T4" s="403"/>
      <c r="U4" s="403"/>
      <c r="V4" s="403"/>
      <c r="W4" s="403"/>
      <c r="X4" s="403"/>
      <c r="Y4" s="403"/>
      <c r="Z4" s="403"/>
      <c r="AA4" s="403"/>
      <c r="AB4" s="403"/>
      <c r="AC4" s="403"/>
      <c r="AD4" s="404"/>
    </row>
    <row r="5" spans="1:136" ht="12" customHeight="1">
      <c r="A5" s="405" t="s">
        <v>526</v>
      </c>
      <c r="B5" s="406"/>
      <c r="C5" s="406"/>
      <c r="D5" s="406"/>
      <c r="E5" s="406"/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7"/>
      <c r="S5" s="414" t="s">
        <v>525</v>
      </c>
      <c r="T5" s="241"/>
      <c r="U5" s="241"/>
      <c r="V5" s="241"/>
      <c r="W5" s="241"/>
      <c r="X5" s="241"/>
      <c r="Y5" s="241"/>
      <c r="Z5" s="242"/>
      <c r="AA5" s="415" t="s">
        <v>10</v>
      </c>
      <c r="AB5" s="416"/>
      <c r="AC5" s="416"/>
      <c r="AD5" s="417"/>
    </row>
    <row r="6" spans="1:136" ht="12" customHeight="1">
      <c r="A6" s="408"/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10"/>
      <c r="S6" s="376" t="s">
        <v>524</v>
      </c>
      <c r="T6" s="377"/>
      <c r="U6" s="377"/>
      <c r="V6" s="377"/>
      <c r="W6" s="377"/>
      <c r="X6" s="377"/>
      <c r="Y6" s="377"/>
      <c r="Z6" s="378"/>
      <c r="AA6" s="224"/>
      <c r="AB6" s="225"/>
      <c r="AC6" s="225"/>
      <c r="AD6" s="243"/>
    </row>
    <row r="7" spans="1:136" ht="12" customHeight="1">
      <c r="A7" s="408"/>
      <c r="B7" s="409"/>
      <c r="C7" s="409"/>
      <c r="D7" s="409"/>
      <c r="E7" s="409"/>
      <c r="F7" s="409"/>
      <c r="G7" s="409"/>
      <c r="H7" s="409"/>
      <c r="I7" s="409"/>
      <c r="J7" s="409"/>
      <c r="K7" s="409"/>
      <c r="L7" s="409"/>
      <c r="M7" s="409"/>
      <c r="N7" s="409"/>
      <c r="O7" s="409"/>
      <c r="P7" s="409"/>
      <c r="Q7" s="409"/>
      <c r="R7" s="410"/>
      <c r="S7" s="379"/>
      <c r="T7" s="380"/>
      <c r="U7" s="380"/>
      <c r="V7" s="380"/>
      <c r="W7" s="380"/>
      <c r="X7" s="380"/>
      <c r="Y7" s="380"/>
      <c r="Z7" s="381"/>
      <c r="AA7" s="231"/>
      <c r="AB7" s="232"/>
      <c r="AC7" s="232"/>
      <c r="AD7" s="244"/>
    </row>
    <row r="8" spans="1:136" ht="12" customHeight="1">
      <c r="A8" s="408"/>
      <c r="B8" s="409"/>
      <c r="C8" s="409"/>
      <c r="D8" s="409"/>
      <c r="E8" s="409"/>
      <c r="F8" s="409"/>
      <c r="G8" s="409"/>
      <c r="H8" s="409"/>
      <c r="I8" s="409"/>
      <c r="J8" s="409"/>
      <c r="K8" s="409"/>
      <c r="L8" s="409"/>
      <c r="M8" s="409"/>
      <c r="N8" s="409"/>
      <c r="O8" s="409"/>
      <c r="P8" s="409"/>
      <c r="Q8" s="409"/>
      <c r="R8" s="410"/>
      <c r="S8" s="414" t="s">
        <v>14</v>
      </c>
      <c r="T8" s="241"/>
      <c r="U8" s="241"/>
      <c r="V8" s="241"/>
      <c r="W8" s="241"/>
      <c r="X8" s="241"/>
      <c r="Y8" s="241"/>
      <c r="Z8" s="242"/>
      <c r="AA8" s="415" t="s">
        <v>8</v>
      </c>
      <c r="AB8" s="416"/>
      <c r="AC8" s="416"/>
      <c r="AD8" s="417"/>
    </row>
    <row r="9" spans="1:136" ht="12" customHeight="1">
      <c r="A9" s="408"/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409"/>
      <c r="O9" s="409"/>
      <c r="P9" s="409"/>
      <c r="Q9" s="409"/>
      <c r="R9" s="410"/>
      <c r="S9" s="376" t="s">
        <v>523</v>
      </c>
      <c r="T9" s="377"/>
      <c r="U9" s="377"/>
      <c r="V9" s="377"/>
      <c r="W9" s="377"/>
      <c r="X9" s="377"/>
      <c r="Y9" s="377"/>
      <c r="Z9" s="378"/>
      <c r="AA9" s="376">
        <v>0</v>
      </c>
      <c r="AB9" s="377"/>
      <c r="AC9" s="377"/>
      <c r="AD9" s="378"/>
    </row>
    <row r="10" spans="1:136" ht="12" customHeight="1">
      <c r="A10" s="411"/>
      <c r="B10" s="412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2"/>
      <c r="O10" s="412"/>
      <c r="P10" s="412"/>
      <c r="Q10" s="412"/>
      <c r="R10" s="413"/>
      <c r="S10" s="379"/>
      <c r="T10" s="380"/>
      <c r="U10" s="380"/>
      <c r="V10" s="380"/>
      <c r="W10" s="380"/>
      <c r="X10" s="380"/>
      <c r="Y10" s="380"/>
      <c r="Z10" s="381"/>
      <c r="AA10" s="379"/>
      <c r="AB10" s="380"/>
      <c r="AC10" s="380"/>
      <c r="AD10" s="381"/>
    </row>
    <row r="11" spans="1:136" ht="12" customHeight="1">
      <c r="A11" s="382"/>
      <c r="B11" s="383"/>
      <c r="C11" s="383"/>
      <c r="D11" s="383"/>
      <c r="E11" s="383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3"/>
      <c r="R11" s="383"/>
      <c r="S11" s="383"/>
      <c r="T11" s="383"/>
      <c r="U11" s="383"/>
      <c r="V11" s="383"/>
      <c r="W11" s="383"/>
      <c r="X11" s="383"/>
      <c r="Y11" s="383"/>
      <c r="Z11" s="383"/>
      <c r="AA11" s="383"/>
      <c r="AB11" s="383"/>
      <c r="AC11" s="383"/>
      <c r="AD11" s="384"/>
    </row>
    <row r="12" spans="1:136" s="137" customFormat="1" ht="12" customHeight="1">
      <c r="A12" s="385"/>
      <c r="B12" s="385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385"/>
      <c r="R12" s="385"/>
      <c r="S12" s="385"/>
      <c r="T12" s="385"/>
      <c r="U12" s="385"/>
      <c r="V12" s="385"/>
      <c r="W12" s="385"/>
      <c r="X12" s="385"/>
      <c r="Y12" s="385"/>
      <c r="Z12" s="385"/>
      <c r="AA12" s="385"/>
      <c r="AB12" s="385"/>
      <c r="AC12" s="385"/>
      <c r="AD12" s="385"/>
    </row>
    <row r="13" spans="1:136" s="138" customFormat="1" ht="11.25" customHeight="1">
      <c r="A13" s="218" t="s">
        <v>263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20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8.75" customHeight="1">
      <c r="A14" s="221" t="s">
        <v>421</v>
      </c>
      <c r="B14" s="222"/>
      <c r="C14" s="222" t="s">
        <v>119</v>
      </c>
      <c r="D14" s="222"/>
      <c r="E14" s="222"/>
      <c r="F14" s="222"/>
      <c r="G14" s="222"/>
      <c r="H14" s="222"/>
      <c r="I14" s="222"/>
      <c r="J14" s="222" t="s">
        <v>115</v>
      </c>
      <c r="K14" s="222"/>
      <c r="L14" s="222"/>
      <c r="M14" s="222"/>
      <c r="N14" s="222"/>
      <c r="O14" s="222"/>
      <c r="P14" s="222"/>
      <c r="Q14" s="386" t="s">
        <v>527</v>
      </c>
      <c r="R14" s="222"/>
      <c r="S14" s="222"/>
      <c r="T14" s="222"/>
      <c r="U14" s="222"/>
      <c r="V14" s="222"/>
      <c r="W14" s="222"/>
      <c r="X14" s="222" t="s">
        <v>107</v>
      </c>
      <c r="Y14" s="222"/>
      <c r="Z14" s="222"/>
      <c r="AA14" s="222"/>
      <c r="AB14" s="222"/>
      <c r="AC14" s="222"/>
      <c r="AD14" s="223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1.25" customHeight="1">
      <c r="A15" s="213" t="s">
        <v>309</v>
      </c>
      <c r="B15" s="214"/>
      <c r="C15" s="214" t="s">
        <v>117</v>
      </c>
      <c r="D15" s="214"/>
      <c r="E15" s="214"/>
      <c r="F15" s="214"/>
      <c r="G15" s="214"/>
      <c r="H15" s="214"/>
      <c r="I15" s="214"/>
      <c r="J15" s="214" t="s">
        <v>113</v>
      </c>
      <c r="K15" s="214"/>
      <c r="L15" s="214"/>
      <c r="M15" s="214"/>
      <c r="N15" s="214"/>
      <c r="O15" s="214"/>
      <c r="P15" s="214"/>
      <c r="Q15" s="214" t="s">
        <v>528</v>
      </c>
      <c r="R15" s="214"/>
      <c r="S15" s="214"/>
      <c r="T15" s="214"/>
      <c r="U15" s="214"/>
      <c r="V15" s="214"/>
      <c r="W15" s="214"/>
      <c r="X15" s="214" t="s">
        <v>105</v>
      </c>
      <c r="Y15" s="214"/>
      <c r="Z15" s="214"/>
      <c r="AA15" s="214"/>
      <c r="AB15" s="214"/>
      <c r="AC15" s="214"/>
      <c r="AD15" s="215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12.75">
      <c r="A16" s="216" t="s">
        <v>103</v>
      </c>
      <c r="B16" s="216"/>
      <c r="C16" s="216" t="s">
        <v>101</v>
      </c>
      <c r="D16" s="216"/>
      <c r="E16" s="216" t="s">
        <v>99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 t="s">
        <v>97</v>
      </c>
      <c r="T16" s="216"/>
      <c r="U16" s="216" t="s">
        <v>95</v>
      </c>
      <c r="V16" s="216"/>
      <c r="W16" s="216" t="s">
        <v>93</v>
      </c>
      <c r="X16" s="216"/>
      <c r="Y16" s="216" t="s">
        <v>91</v>
      </c>
      <c r="Z16" s="216"/>
      <c r="AA16" s="216" t="s">
        <v>89</v>
      </c>
      <c r="AB16" s="216"/>
      <c r="AC16" s="216"/>
      <c r="AD16" s="216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09">
        <v>0</v>
      </c>
      <c r="B17" s="209"/>
      <c r="C17" s="209" t="s">
        <v>266</v>
      </c>
      <c r="D17" s="209"/>
      <c r="E17" s="211" t="s">
        <v>327</v>
      </c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 t="s">
        <v>422</v>
      </c>
      <c r="T17" s="212"/>
      <c r="U17" s="209" t="s">
        <v>423</v>
      </c>
      <c r="V17" s="209"/>
      <c r="W17" s="209" t="s">
        <v>424</v>
      </c>
      <c r="X17" s="209"/>
      <c r="Y17" s="209" t="s">
        <v>423</v>
      </c>
      <c r="Z17" s="209"/>
      <c r="AA17" s="210" t="s">
        <v>425</v>
      </c>
      <c r="AB17" s="210"/>
      <c r="AC17" s="210"/>
      <c r="AD17" s="210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8" customFormat="1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39" customFormat="1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40" customFormat="1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09"/>
      <c r="B35" s="209"/>
      <c r="C35" s="209"/>
      <c r="D35" s="209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2"/>
      <c r="T35" s="212"/>
      <c r="U35" s="209"/>
      <c r="V35" s="209"/>
      <c r="W35" s="209"/>
      <c r="X35" s="209"/>
      <c r="Y35" s="209"/>
      <c r="Z35" s="209"/>
      <c r="AA35" s="210"/>
      <c r="AB35" s="210"/>
      <c r="AC35" s="210"/>
      <c r="AD35" s="210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09"/>
      <c r="B36" s="209"/>
      <c r="C36" s="209"/>
      <c r="D36" s="209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2"/>
      <c r="T36" s="212"/>
      <c r="U36" s="209"/>
      <c r="V36" s="209"/>
      <c r="W36" s="209"/>
      <c r="X36" s="209"/>
      <c r="Y36" s="209"/>
      <c r="Z36" s="209"/>
      <c r="AA36" s="210"/>
      <c r="AB36" s="210"/>
      <c r="AC36" s="210"/>
      <c r="AD36" s="210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09"/>
      <c r="B37" s="209"/>
      <c r="C37" s="209"/>
      <c r="D37" s="209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2"/>
      <c r="T37" s="212"/>
      <c r="U37" s="209"/>
      <c r="V37" s="209"/>
      <c r="W37" s="209"/>
      <c r="X37" s="209"/>
      <c r="Y37" s="209"/>
      <c r="Z37" s="209"/>
      <c r="AA37" s="210"/>
      <c r="AB37" s="210"/>
      <c r="AC37" s="210"/>
      <c r="AD37" s="210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30" customHeight="1">
      <c r="A38" s="209"/>
      <c r="B38" s="209"/>
      <c r="C38" s="209"/>
      <c r="D38" s="209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211"/>
      <c r="S38" s="212"/>
      <c r="T38" s="212"/>
      <c r="U38" s="209"/>
      <c r="V38" s="209"/>
      <c r="W38" s="209"/>
      <c r="X38" s="209"/>
      <c r="Y38" s="209"/>
      <c r="Z38" s="209"/>
      <c r="AA38" s="210"/>
      <c r="AB38" s="210"/>
      <c r="AC38" s="210"/>
      <c r="AD38" s="210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</sheetData>
  <protectedRanges>
    <protectedRange sqref="AC22:AD24 AC27:AD27 P33:Q38 Z27 S32:S38 E32:K38 P23:Q24 Z22:Z24 S22:S24 S27 X32:X38 E27:K27 U32:U38 E22:K24 AC32:AD38 X27 X22:X24 U22:U24 U27 Z32:Z38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AC30:AD31 AC28:AD28 Z28 X30:X31 Z30:Z31 E30:K31 E28:K28 X28 U30:U31 U28 P30:S31 P28:S28" name="Intervalo1_3_5_1"/>
    <protectedRange sqref="AC29:AD29 E29:K29 Z29 X29 U29 R29:S29" name="Intervalo1_3_5_2_1_1_1"/>
  </protectedRanges>
  <mergeCells count="209"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A17:B17"/>
    <mergeCell ref="A18:B18"/>
    <mergeCell ref="A15:B15"/>
    <mergeCell ref="X15:AD15"/>
    <mergeCell ref="A16:B16"/>
    <mergeCell ref="A14:B14"/>
    <mergeCell ref="X14:AD14"/>
    <mergeCell ref="S9:Z10"/>
    <mergeCell ref="AA9:AD10"/>
    <mergeCell ref="A11:AD11"/>
    <mergeCell ref="Q15:W15"/>
    <mergeCell ref="C16:D16"/>
    <mergeCell ref="E16:R16"/>
    <mergeCell ref="S16:T16"/>
    <mergeCell ref="U16:V16"/>
    <mergeCell ref="W16:X16"/>
    <mergeCell ref="A12:AD12"/>
    <mergeCell ref="A13:AD13"/>
    <mergeCell ref="C14:I14"/>
    <mergeCell ref="J14:P14"/>
    <mergeCell ref="Q14:W14"/>
    <mergeCell ref="C15:I15"/>
    <mergeCell ref="J15:P15"/>
    <mergeCell ref="Y16:Z16"/>
    <mergeCell ref="A27:B27"/>
    <mergeCell ref="A28:B28"/>
    <mergeCell ref="A25:B25"/>
    <mergeCell ref="A26:B26"/>
    <mergeCell ref="A23:B23"/>
    <mergeCell ref="A24:B24"/>
    <mergeCell ref="A21:B21"/>
    <mergeCell ref="A22:B22"/>
    <mergeCell ref="A19:B19"/>
    <mergeCell ref="A20:B20"/>
    <mergeCell ref="A37:B37"/>
    <mergeCell ref="A38:B38"/>
    <mergeCell ref="A35:B35"/>
    <mergeCell ref="A36:B36"/>
    <mergeCell ref="A33:B33"/>
    <mergeCell ref="A34:B34"/>
    <mergeCell ref="A31:B31"/>
    <mergeCell ref="A32:B32"/>
    <mergeCell ref="A29:B29"/>
    <mergeCell ref="A30:B30"/>
    <mergeCell ref="AA16:AD16"/>
    <mergeCell ref="C17:D17"/>
    <mergeCell ref="E17:R17"/>
    <mergeCell ref="S17:T17"/>
    <mergeCell ref="U17:V17"/>
    <mergeCell ref="W17:X17"/>
    <mergeCell ref="Y17:Z17"/>
    <mergeCell ref="AA17:AD17"/>
    <mergeCell ref="AA18:AD18"/>
    <mergeCell ref="C19:D19"/>
    <mergeCell ref="E19:R19"/>
    <mergeCell ref="S19:T19"/>
    <mergeCell ref="U19:V19"/>
    <mergeCell ref="W19:X19"/>
    <mergeCell ref="Y19:Z19"/>
    <mergeCell ref="AA19:AD19"/>
    <mergeCell ref="C18:D18"/>
    <mergeCell ref="E18:R18"/>
    <mergeCell ref="S18:T18"/>
    <mergeCell ref="U18:V18"/>
    <mergeCell ref="W18:X18"/>
    <mergeCell ref="Y18:Z18"/>
    <mergeCell ref="AA20:AD20"/>
    <mergeCell ref="C21:D21"/>
    <mergeCell ref="E21:R21"/>
    <mergeCell ref="S21:T21"/>
    <mergeCell ref="U21:V21"/>
    <mergeCell ref="W21:X21"/>
    <mergeCell ref="Y21:Z21"/>
    <mergeCell ref="AA21:AD21"/>
    <mergeCell ref="C20:D20"/>
    <mergeCell ref="E20:R20"/>
    <mergeCell ref="S20:T20"/>
    <mergeCell ref="U20:V20"/>
    <mergeCell ref="W20:X20"/>
    <mergeCell ref="Y20:Z20"/>
    <mergeCell ref="AA22:AD22"/>
    <mergeCell ref="C23:D23"/>
    <mergeCell ref="E23:R23"/>
    <mergeCell ref="S23:T23"/>
    <mergeCell ref="U23:V23"/>
    <mergeCell ref="W23:X23"/>
    <mergeCell ref="Y23:Z23"/>
    <mergeCell ref="AA23:AD23"/>
    <mergeCell ref="C22:D22"/>
    <mergeCell ref="E22:R22"/>
    <mergeCell ref="S22:T22"/>
    <mergeCell ref="U22:V22"/>
    <mergeCell ref="W22:X22"/>
    <mergeCell ref="Y22:Z22"/>
    <mergeCell ref="AA24:AD24"/>
    <mergeCell ref="C25:D25"/>
    <mergeCell ref="E25:R25"/>
    <mergeCell ref="S25:T25"/>
    <mergeCell ref="U25:V25"/>
    <mergeCell ref="W25:X25"/>
    <mergeCell ref="Y25:Z25"/>
    <mergeCell ref="AA25:AD25"/>
    <mergeCell ref="C24:D24"/>
    <mergeCell ref="E24:R24"/>
    <mergeCell ref="S24:T24"/>
    <mergeCell ref="U24:V24"/>
    <mergeCell ref="W24:X24"/>
    <mergeCell ref="Y24:Z24"/>
    <mergeCell ref="AA26:AD26"/>
    <mergeCell ref="C27:D27"/>
    <mergeCell ref="E27:R27"/>
    <mergeCell ref="S27:T27"/>
    <mergeCell ref="U27:V27"/>
    <mergeCell ref="W27:X27"/>
    <mergeCell ref="Y27:Z27"/>
    <mergeCell ref="AA27:AD27"/>
    <mergeCell ref="C26:D26"/>
    <mergeCell ref="E26:R26"/>
    <mergeCell ref="S26:T26"/>
    <mergeCell ref="U26:V26"/>
    <mergeCell ref="W26:X26"/>
    <mergeCell ref="Y26:Z26"/>
    <mergeCell ref="AA28:AD28"/>
    <mergeCell ref="C29:D29"/>
    <mergeCell ref="E29:R29"/>
    <mergeCell ref="S29:T29"/>
    <mergeCell ref="U29:V29"/>
    <mergeCell ref="W29:X29"/>
    <mergeCell ref="Y29:Z29"/>
    <mergeCell ref="AA29:AD29"/>
    <mergeCell ref="C28:D28"/>
    <mergeCell ref="E28:R28"/>
    <mergeCell ref="S28:T28"/>
    <mergeCell ref="U28:V28"/>
    <mergeCell ref="W28:X28"/>
    <mergeCell ref="Y28:Z28"/>
    <mergeCell ref="AA30:AD30"/>
    <mergeCell ref="C31:D31"/>
    <mergeCell ref="E31:R31"/>
    <mergeCell ref="S31:T31"/>
    <mergeCell ref="U31:V31"/>
    <mergeCell ref="W31:X31"/>
    <mergeCell ref="Y31:Z31"/>
    <mergeCell ref="AA31:AD31"/>
    <mergeCell ref="C30:D30"/>
    <mergeCell ref="E30:R30"/>
    <mergeCell ref="S30:T30"/>
    <mergeCell ref="U30:V30"/>
    <mergeCell ref="W30:X30"/>
    <mergeCell ref="Y30:Z30"/>
    <mergeCell ref="AA32:AD32"/>
    <mergeCell ref="C33:D33"/>
    <mergeCell ref="E33:R33"/>
    <mergeCell ref="S33:T33"/>
    <mergeCell ref="U33:V33"/>
    <mergeCell ref="W33:X33"/>
    <mergeCell ref="Y33:Z33"/>
    <mergeCell ref="AA33:AD33"/>
    <mergeCell ref="C32:D32"/>
    <mergeCell ref="E32:R32"/>
    <mergeCell ref="S32:T32"/>
    <mergeCell ref="U32:V32"/>
    <mergeCell ref="W32:X32"/>
    <mergeCell ref="Y32:Z32"/>
    <mergeCell ref="AA34:AD34"/>
    <mergeCell ref="C35:D35"/>
    <mergeCell ref="E35:R35"/>
    <mergeCell ref="S35:T35"/>
    <mergeCell ref="U35:V35"/>
    <mergeCell ref="W35:X35"/>
    <mergeCell ref="Y35:Z35"/>
    <mergeCell ref="AA35:AD35"/>
    <mergeCell ref="C34:D34"/>
    <mergeCell ref="E34:R34"/>
    <mergeCell ref="S34:T34"/>
    <mergeCell ref="U34:V34"/>
    <mergeCell ref="W34:X34"/>
    <mergeCell ref="Y34:Z34"/>
    <mergeCell ref="AA38:AD38"/>
    <mergeCell ref="C38:D38"/>
    <mergeCell ref="E38:R38"/>
    <mergeCell ref="S38:T38"/>
    <mergeCell ref="U38:V38"/>
    <mergeCell ref="W38:X38"/>
    <mergeCell ref="Y38:Z38"/>
    <mergeCell ref="AA36:AD36"/>
    <mergeCell ref="C37:D37"/>
    <mergeCell ref="E37:R37"/>
    <mergeCell ref="S37:T37"/>
    <mergeCell ref="U37:V37"/>
    <mergeCell ref="W37:X37"/>
    <mergeCell ref="Y37:Z37"/>
    <mergeCell ref="AA37:AD37"/>
    <mergeCell ref="C36:D36"/>
    <mergeCell ref="E36:R36"/>
    <mergeCell ref="S36:T36"/>
    <mergeCell ref="U36:V36"/>
    <mergeCell ref="W36:X36"/>
    <mergeCell ref="Y36:Z36"/>
  </mergeCells>
  <pageMargins left="0.98425196850393704" right="0.39370078740157477" top="0.59055118110236215" bottom="0.39370078740157477" header="1.3779527559055118" footer="0.19685039370078738"/>
  <pageSetup scale="92" fitToHeight="0" orientation="portrait" r:id="rId1"/>
  <headerFooter>
    <oddHeader>&amp;R&amp;"Arial,Bold"&amp;10 &amp;P/&amp;N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9202-F5B7-4C77-AD55-1F1083E7D9B7}">
  <sheetPr codeName="Sheet6">
    <pageSetUpPr fitToPage="1"/>
  </sheetPr>
  <dimension ref="A1:EF104"/>
  <sheetViews>
    <sheetView workbookViewId="0">
      <selection sqref="A1:I4"/>
    </sheetView>
  </sheetViews>
  <sheetFormatPr defaultColWidth="9.140625" defaultRowHeight="11.25"/>
  <cols>
    <col min="1" max="30" width="3.28515625" style="137" customWidth="1"/>
    <col min="31" max="16384" width="9.140625" style="137"/>
  </cols>
  <sheetData>
    <row r="1" spans="1:136" ht="12" customHeight="1">
      <c r="A1" s="415"/>
      <c r="B1" s="416"/>
      <c r="C1" s="416"/>
      <c r="D1" s="416"/>
      <c r="E1" s="416"/>
      <c r="F1" s="416"/>
      <c r="G1" s="416"/>
      <c r="H1" s="416"/>
      <c r="I1" s="417"/>
      <c r="J1" s="415" t="e" vm="3">
        <v>#VALUE!</v>
      </c>
      <c r="K1" s="416"/>
      <c r="L1" s="416"/>
      <c r="M1" s="416"/>
      <c r="N1" s="416"/>
      <c r="O1" s="416"/>
      <c r="P1" s="416"/>
      <c r="Q1" s="416"/>
      <c r="R1" s="417"/>
      <c r="S1" s="418" t="s">
        <v>498</v>
      </c>
      <c r="T1" s="419"/>
      <c r="U1" s="419"/>
      <c r="V1" s="419"/>
      <c r="W1" s="419"/>
      <c r="X1" s="419"/>
      <c r="Y1" s="419"/>
      <c r="Z1" s="419"/>
      <c r="AA1" s="419"/>
      <c r="AB1" s="419"/>
      <c r="AC1" s="419"/>
      <c r="AD1" s="420"/>
    </row>
    <row r="2" spans="1:136" ht="12" customHeight="1">
      <c r="A2" s="235"/>
      <c r="B2" s="236"/>
      <c r="C2" s="236"/>
      <c r="D2" s="236"/>
      <c r="E2" s="236"/>
      <c r="F2" s="236"/>
      <c r="G2" s="236"/>
      <c r="H2" s="236"/>
      <c r="I2" s="237"/>
      <c r="J2" s="235"/>
      <c r="K2" s="236"/>
      <c r="L2" s="236"/>
      <c r="M2" s="236"/>
      <c r="N2" s="236"/>
      <c r="O2" s="236"/>
      <c r="P2" s="236"/>
      <c r="Q2" s="236"/>
      <c r="R2" s="237"/>
      <c r="S2" s="421"/>
      <c r="T2" s="422"/>
      <c r="U2" s="422"/>
      <c r="V2" s="422"/>
      <c r="W2" s="422"/>
      <c r="X2" s="422"/>
      <c r="Y2" s="422"/>
      <c r="Z2" s="422"/>
      <c r="AA2" s="422"/>
      <c r="AB2" s="422"/>
      <c r="AC2" s="422"/>
      <c r="AD2" s="423"/>
    </row>
    <row r="3" spans="1:136" ht="12" customHeight="1">
      <c r="A3" s="235"/>
      <c r="B3" s="236"/>
      <c r="C3" s="236"/>
      <c r="D3" s="236"/>
      <c r="E3" s="236"/>
      <c r="F3" s="236"/>
      <c r="G3" s="236"/>
      <c r="H3" s="236"/>
      <c r="I3" s="237"/>
      <c r="J3" s="235"/>
      <c r="K3" s="236"/>
      <c r="L3" s="236"/>
      <c r="M3" s="236"/>
      <c r="N3" s="236"/>
      <c r="O3" s="236"/>
      <c r="P3" s="236"/>
      <c r="Q3" s="236"/>
      <c r="R3" s="237"/>
      <c r="S3" s="421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3"/>
    </row>
    <row r="4" spans="1:136" ht="12" customHeight="1">
      <c r="A4" s="238"/>
      <c r="B4" s="239"/>
      <c r="C4" s="239"/>
      <c r="D4" s="239"/>
      <c r="E4" s="239"/>
      <c r="F4" s="239"/>
      <c r="G4" s="239"/>
      <c r="H4" s="239"/>
      <c r="I4" s="240"/>
      <c r="J4" s="238"/>
      <c r="K4" s="239"/>
      <c r="L4" s="239"/>
      <c r="M4" s="239"/>
      <c r="N4" s="239"/>
      <c r="O4" s="239"/>
      <c r="P4" s="239"/>
      <c r="Q4" s="239"/>
      <c r="R4" s="240"/>
      <c r="S4" s="424"/>
      <c r="T4" s="425"/>
      <c r="U4" s="425"/>
      <c r="V4" s="425"/>
      <c r="W4" s="425"/>
      <c r="X4" s="425"/>
      <c r="Y4" s="425"/>
      <c r="Z4" s="425"/>
      <c r="AA4" s="425"/>
      <c r="AB4" s="425"/>
      <c r="AC4" s="425"/>
      <c r="AD4" s="426"/>
    </row>
    <row r="5" spans="1:136" ht="12" customHeight="1">
      <c r="A5" s="427" t="s">
        <v>499</v>
      </c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  <c r="O5" s="428"/>
      <c r="P5" s="428"/>
      <c r="Q5" s="428"/>
      <c r="R5" s="429"/>
      <c r="S5" s="415" t="s">
        <v>420</v>
      </c>
      <c r="T5" s="416"/>
      <c r="U5" s="416"/>
      <c r="V5" s="416"/>
      <c r="W5" s="416"/>
      <c r="X5" s="416"/>
      <c r="Y5" s="416"/>
      <c r="Z5" s="417"/>
      <c r="AA5" s="415" t="s">
        <v>10</v>
      </c>
      <c r="AB5" s="416"/>
      <c r="AC5" s="416"/>
      <c r="AD5" s="417"/>
    </row>
    <row r="6" spans="1:136" ht="12" customHeight="1">
      <c r="A6" s="430"/>
      <c r="B6" s="431"/>
      <c r="C6" s="431"/>
      <c r="D6" s="431"/>
      <c r="E6" s="431"/>
      <c r="F6" s="431"/>
      <c r="G6" s="431"/>
      <c r="H6" s="431"/>
      <c r="I6" s="431"/>
      <c r="J6" s="431"/>
      <c r="K6" s="431"/>
      <c r="L6" s="431"/>
      <c r="M6" s="431"/>
      <c r="N6" s="431"/>
      <c r="O6" s="431"/>
      <c r="P6" s="431"/>
      <c r="Q6" s="431"/>
      <c r="R6" s="432"/>
      <c r="S6" s="376" t="s">
        <v>497</v>
      </c>
      <c r="T6" s="377"/>
      <c r="U6" s="377"/>
      <c r="V6" s="377"/>
      <c r="W6" s="377"/>
      <c r="X6" s="377"/>
      <c r="Y6" s="377"/>
      <c r="Z6" s="378"/>
      <c r="AA6" s="376"/>
      <c r="AB6" s="377"/>
      <c r="AC6" s="377"/>
      <c r="AD6" s="378"/>
    </row>
    <row r="7" spans="1:136" ht="12" customHeight="1">
      <c r="A7" s="430"/>
      <c r="B7" s="431"/>
      <c r="C7" s="431"/>
      <c r="D7" s="431"/>
      <c r="E7" s="431"/>
      <c r="F7" s="431"/>
      <c r="G7" s="431"/>
      <c r="H7" s="431"/>
      <c r="I7" s="431"/>
      <c r="J7" s="431"/>
      <c r="K7" s="431"/>
      <c r="L7" s="431"/>
      <c r="M7" s="431"/>
      <c r="N7" s="431"/>
      <c r="O7" s="431"/>
      <c r="P7" s="431"/>
      <c r="Q7" s="431"/>
      <c r="R7" s="432"/>
      <c r="S7" s="379"/>
      <c r="T7" s="380"/>
      <c r="U7" s="380"/>
      <c r="V7" s="380"/>
      <c r="W7" s="380"/>
      <c r="X7" s="380"/>
      <c r="Y7" s="380"/>
      <c r="Z7" s="381"/>
      <c r="AA7" s="379"/>
      <c r="AB7" s="380"/>
      <c r="AC7" s="380"/>
      <c r="AD7" s="381"/>
    </row>
    <row r="8" spans="1:136" ht="12" customHeight="1">
      <c r="A8" s="430"/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2"/>
      <c r="S8" s="415" t="s">
        <v>14</v>
      </c>
      <c r="T8" s="416"/>
      <c r="U8" s="416"/>
      <c r="V8" s="416"/>
      <c r="W8" s="416"/>
      <c r="X8" s="416"/>
      <c r="Y8" s="416"/>
      <c r="Z8" s="417"/>
      <c r="AA8" s="415" t="s">
        <v>8</v>
      </c>
      <c r="AB8" s="416"/>
      <c r="AC8" s="416"/>
      <c r="AD8" s="417"/>
    </row>
    <row r="9" spans="1:136" ht="12" customHeight="1">
      <c r="A9" s="430"/>
      <c r="B9" s="431"/>
      <c r="C9" s="431"/>
      <c r="D9" s="431"/>
      <c r="E9" s="431"/>
      <c r="F9" s="431"/>
      <c r="G9" s="431"/>
      <c r="H9" s="431"/>
      <c r="I9" s="431"/>
      <c r="J9" s="431"/>
      <c r="K9" s="431"/>
      <c r="L9" s="431"/>
      <c r="M9" s="431"/>
      <c r="N9" s="431"/>
      <c r="O9" s="431"/>
      <c r="P9" s="431"/>
      <c r="Q9" s="431"/>
      <c r="R9" s="432"/>
      <c r="S9" s="376" t="s">
        <v>496</v>
      </c>
      <c r="T9" s="377"/>
      <c r="U9" s="377"/>
      <c r="V9" s="377"/>
      <c r="W9" s="377"/>
      <c r="X9" s="377"/>
      <c r="Y9" s="377"/>
      <c r="Z9" s="378"/>
      <c r="AA9" s="376" t="s">
        <v>337</v>
      </c>
      <c r="AB9" s="377"/>
      <c r="AC9" s="377"/>
      <c r="AD9" s="378"/>
    </row>
    <row r="10" spans="1:136" ht="12" customHeight="1">
      <c r="A10" s="433"/>
      <c r="B10" s="434"/>
      <c r="C10" s="434"/>
      <c r="D10" s="434"/>
      <c r="E10" s="434"/>
      <c r="F10" s="434"/>
      <c r="G10" s="434"/>
      <c r="H10" s="434"/>
      <c r="I10" s="434"/>
      <c r="J10" s="434"/>
      <c r="K10" s="434"/>
      <c r="L10" s="434"/>
      <c r="M10" s="434"/>
      <c r="N10" s="434"/>
      <c r="O10" s="434"/>
      <c r="P10" s="434"/>
      <c r="Q10" s="434"/>
      <c r="R10" s="435"/>
      <c r="S10" s="379"/>
      <c r="T10" s="380"/>
      <c r="U10" s="380"/>
      <c r="V10" s="380"/>
      <c r="W10" s="380"/>
      <c r="X10" s="380"/>
      <c r="Y10" s="380"/>
      <c r="Z10" s="381"/>
      <c r="AA10" s="379"/>
      <c r="AB10" s="380"/>
      <c r="AC10" s="380"/>
      <c r="AD10" s="381"/>
    </row>
    <row r="11" spans="1:136" ht="12" customHeight="1">
      <c r="A11" s="385"/>
      <c r="B11" s="385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385"/>
      <c r="R11" s="385"/>
      <c r="S11" s="385"/>
      <c r="T11" s="385"/>
      <c r="U11" s="385"/>
      <c r="V11" s="385"/>
      <c r="W11" s="385"/>
      <c r="X11" s="385"/>
      <c r="Y11" s="385"/>
      <c r="Z11" s="385"/>
      <c r="AA11" s="385"/>
      <c r="AB11" s="385"/>
      <c r="AC11" s="385"/>
      <c r="AD11" s="385"/>
    </row>
    <row r="12" spans="1:136" s="138" customFormat="1" ht="11.25" customHeight="1">
      <c r="A12" s="218" t="s">
        <v>263</v>
      </c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20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7"/>
      <c r="DB12" s="137"/>
      <c r="DC12" s="137"/>
      <c r="DD12" s="137"/>
      <c r="DE12" s="137"/>
      <c r="DF12" s="137"/>
      <c r="DG12" s="137"/>
      <c r="DH12" s="137"/>
      <c r="DI12" s="137"/>
      <c r="DJ12" s="137"/>
      <c r="DK12" s="137"/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7"/>
      <c r="EE12" s="137"/>
      <c r="EF12" s="137"/>
    </row>
    <row r="13" spans="1:136" s="138" customFormat="1" ht="11.25" customHeight="1">
      <c r="A13" s="221" t="s">
        <v>421</v>
      </c>
      <c r="B13" s="222"/>
      <c r="C13" s="222" t="s">
        <v>119</v>
      </c>
      <c r="D13" s="222"/>
      <c r="E13" s="222"/>
      <c r="F13" s="222"/>
      <c r="G13" s="222"/>
      <c r="H13" s="222"/>
      <c r="I13" s="222"/>
      <c r="J13" s="222" t="s">
        <v>115</v>
      </c>
      <c r="K13" s="222"/>
      <c r="L13" s="222"/>
      <c r="M13" s="222"/>
      <c r="N13" s="222"/>
      <c r="O13" s="222"/>
      <c r="P13" s="222"/>
      <c r="Q13" s="222" t="s">
        <v>111</v>
      </c>
      <c r="R13" s="222"/>
      <c r="S13" s="222"/>
      <c r="T13" s="222"/>
      <c r="U13" s="222"/>
      <c r="V13" s="222"/>
      <c r="W13" s="222"/>
      <c r="X13" s="222" t="s">
        <v>107</v>
      </c>
      <c r="Y13" s="222"/>
      <c r="Z13" s="222"/>
      <c r="AA13" s="222"/>
      <c r="AB13" s="222"/>
      <c r="AC13" s="222"/>
      <c r="AD13" s="223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1.25" customHeight="1">
      <c r="A14" s="213" t="s">
        <v>309</v>
      </c>
      <c r="B14" s="214"/>
      <c r="C14" s="214" t="s">
        <v>117</v>
      </c>
      <c r="D14" s="214"/>
      <c r="E14" s="214"/>
      <c r="F14" s="214"/>
      <c r="G14" s="214"/>
      <c r="H14" s="214"/>
      <c r="I14" s="214"/>
      <c r="J14" s="214" t="s">
        <v>113</v>
      </c>
      <c r="K14" s="214"/>
      <c r="L14" s="214"/>
      <c r="M14" s="214"/>
      <c r="N14" s="214"/>
      <c r="O14" s="214"/>
      <c r="P14" s="214"/>
      <c r="Q14" s="214" t="s">
        <v>109</v>
      </c>
      <c r="R14" s="214"/>
      <c r="S14" s="214"/>
      <c r="T14" s="214"/>
      <c r="U14" s="214"/>
      <c r="V14" s="214"/>
      <c r="W14" s="214"/>
      <c r="X14" s="214" t="s">
        <v>105</v>
      </c>
      <c r="Y14" s="214"/>
      <c r="Z14" s="214"/>
      <c r="AA14" s="214"/>
      <c r="AB14" s="214"/>
      <c r="AC14" s="214"/>
      <c r="AD14" s="215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2.75">
      <c r="A15" s="216" t="s">
        <v>103</v>
      </c>
      <c r="B15" s="216"/>
      <c r="C15" s="216" t="s">
        <v>101</v>
      </c>
      <c r="D15" s="216"/>
      <c r="E15" s="216" t="s">
        <v>99</v>
      </c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 t="s">
        <v>97</v>
      </c>
      <c r="T15" s="216"/>
      <c r="U15" s="216" t="s">
        <v>95</v>
      </c>
      <c r="V15" s="216"/>
      <c r="W15" s="216" t="s">
        <v>93</v>
      </c>
      <c r="X15" s="216"/>
      <c r="Y15" s="216" t="s">
        <v>91</v>
      </c>
      <c r="Z15" s="216"/>
      <c r="AA15" s="216" t="s">
        <v>89</v>
      </c>
      <c r="AB15" s="216"/>
      <c r="AC15" s="216"/>
      <c r="AD15" s="216"/>
      <c r="AE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30" customHeight="1">
      <c r="A16" s="209">
        <v>0</v>
      </c>
      <c r="B16" s="209"/>
      <c r="C16" s="209" t="s">
        <v>266</v>
      </c>
      <c r="D16" s="209"/>
      <c r="E16" s="211" t="s">
        <v>327</v>
      </c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2" t="s">
        <v>422</v>
      </c>
      <c r="T16" s="212"/>
      <c r="U16" s="209" t="s">
        <v>423</v>
      </c>
      <c r="V16" s="209"/>
      <c r="W16" s="209" t="s">
        <v>424</v>
      </c>
      <c r="X16" s="209"/>
      <c r="Y16" s="209" t="s">
        <v>423</v>
      </c>
      <c r="Z16" s="209"/>
      <c r="AA16" s="210" t="s">
        <v>425</v>
      </c>
      <c r="AB16" s="210"/>
      <c r="AC16" s="210"/>
      <c r="AD16" s="210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09"/>
      <c r="B17" s="209"/>
      <c r="C17" s="209"/>
      <c r="D17" s="209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/>
      <c r="T17" s="212"/>
      <c r="U17" s="209"/>
      <c r="V17" s="209"/>
      <c r="W17" s="209"/>
      <c r="X17" s="209"/>
      <c r="Y17" s="209"/>
      <c r="Z17" s="209"/>
      <c r="AA17" s="210"/>
      <c r="AB17" s="210"/>
      <c r="AC17" s="210"/>
      <c r="AD17" s="210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9" customFormat="1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40" customFormat="1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39" customFormat="1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09"/>
      <c r="B35" s="209"/>
      <c r="C35" s="209"/>
      <c r="D35" s="209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2"/>
      <c r="T35" s="212"/>
      <c r="U35" s="209"/>
      <c r="V35" s="209"/>
      <c r="W35" s="209"/>
      <c r="X35" s="209"/>
      <c r="Y35" s="209"/>
      <c r="Z35" s="209"/>
      <c r="AA35" s="210"/>
      <c r="AB35" s="210"/>
      <c r="AC35" s="210"/>
      <c r="AD35" s="210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09"/>
      <c r="B36" s="209"/>
      <c r="C36" s="209"/>
      <c r="D36" s="209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2"/>
      <c r="T36" s="212"/>
      <c r="U36" s="209"/>
      <c r="V36" s="209"/>
      <c r="W36" s="209"/>
      <c r="X36" s="209"/>
      <c r="Y36" s="209"/>
      <c r="Z36" s="209"/>
      <c r="AA36" s="210"/>
      <c r="AB36" s="210"/>
      <c r="AC36" s="210"/>
      <c r="AD36" s="210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09"/>
      <c r="B37" s="209"/>
      <c r="C37" s="209"/>
      <c r="D37" s="209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2"/>
      <c r="T37" s="212"/>
      <c r="U37" s="209"/>
      <c r="V37" s="209"/>
      <c r="W37" s="209"/>
      <c r="X37" s="209"/>
      <c r="Y37" s="209"/>
      <c r="Z37" s="209"/>
      <c r="AA37" s="210"/>
      <c r="AB37" s="210"/>
      <c r="AC37" s="210"/>
      <c r="AD37" s="210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11.2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  <row r="39" spans="1:136" s="139" customFormat="1" ht="11.2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  <c r="CK39" s="137"/>
      <c r="CL39" s="137"/>
      <c r="CM39" s="137"/>
      <c r="CN39" s="137"/>
      <c r="CO39" s="137"/>
      <c r="CP39" s="137"/>
      <c r="CQ39" s="137"/>
      <c r="CR39" s="137"/>
      <c r="CS39" s="137"/>
      <c r="CT39" s="137"/>
      <c r="CU39" s="137"/>
      <c r="CV39" s="137"/>
      <c r="CW39" s="137"/>
      <c r="CX39" s="137"/>
      <c r="CY39" s="137"/>
      <c r="CZ39" s="137"/>
      <c r="DA39" s="137"/>
      <c r="DB39" s="137"/>
      <c r="DC39" s="137"/>
      <c r="DD39" s="137"/>
      <c r="DE39" s="137"/>
      <c r="DF39" s="137"/>
      <c r="DG39" s="137"/>
      <c r="DH39" s="137"/>
      <c r="DI39" s="137"/>
      <c r="DJ39" s="137"/>
      <c r="DK39" s="137"/>
      <c r="DL39" s="137"/>
      <c r="DM39" s="137"/>
      <c r="DN39" s="137"/>
      <c r="DO39" s="137"/>
      <c r="DP39" s="137"/>
      <c r="DQ39" s="137"/>
      <c r="DR39" s="137"/>
      <c r="DS39" s="137"/>
      <c r="DT39" s="137"/>
      <c r="DU39" s="137"/>
      <c r="DV39" s="137"/>
      <c r="DW39" s="137"/>
      <c r="DX39" s="137"/>
      <c r="DY39" s="137"/>
      <c r="DZ39" s="137"/>
      <c r="EA39" s="137"/>
      <c r="EB39" s="137"/>
      <c r="EC39" s="137"/>
      <c r="ED39" s="137"/>
      <c r="EE39" s="137"/>
      <c r="EF39" s="137"/>
    </row>
    <row r="40" spans="1:136" s="139" customFormat="1" ht="11.2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  <c r="CK40" s="137"/>
      <c r="CL40" s="137"/>
      <c r="CM40" s="137"/>
      <c r="CN40" s="137"/>
      <c r="CO40" s="137"/>
      <c r="CP40" s="137"/>
      <c r="CQ40" s="137"/>
      <c r="CR40" s="137"/>
      <c r="CS40" s="137"/>
      <c r="CT40" s="137"/>
      <c r="CU40" s="137"/>
      <c r="CV40" s="137"/>
      <c r="CW40" s="137"/>
      <c r="CX40" s="137"/>
      <c r="CY40" s="137"/>
      <c r="CZ40" s="137"/>
      <c r="DA40" s="137"/>
      <c r="DB40" s="137"/>
      <c r="DC40" s="137"/>
      <c r="DD40" s="137"/>
      <c r="DE40" s="137"/>
      <c r="DF40" s="137"/>
      <c r="DG40" s="137"/>
      <c r="DH40" s="137"/>
      <c r="DI40" s="137"/>
      <c r="DJ40" s="137"/>
      <c r="DK40" s="137"/>
      <c r="DL40" s="137"/>
      <c r="DM40" s="137"/>
      <c r="DN40" s="137"/>
      <c r="DO40" s="137"/>
      <c r="DP40" s="137"/>
      <c r="DQ40" s="137"/>
      <c r="DR40" s="137"/>
      <c r="DS40" s="137"/>
      <c r="DT40" s="137"/>
      <c r="DU40" s="137"/>
      <c r="DV40" s="137"/>
      <c r="DW40" s="137"/>
      <c r="DX40" s="137"/>
      <c r="DY40" s="137"/>
      <c r="DZ40" s="137"/>
      <c r="EA40" s="137"/>
      <c r="EB40" s="137"/>
      <c r="EC40" s="137"/>
      <c r="ED40" s="137"/>
      <c r="EE40" s="137"/>
      <c r="EF40" s="137"/>
    </row>
    <row r="41" spans="1:136" s="139" customFormat="1" ht="11.2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  <c r="CK41" s="137"/>
      <c r="CL41" s="137"/>
      <c r="CM41" s="137"/>
      <c r="CN41" s="137"/>
      <c r="CO41" s="137"/>
      <c r="CP41" s="137"/>
      <c r="CQ41" s="137"/>
      <c r="CR41" s="137"/>
      <c r="CS41" s="137"/>
      <c r="CT41" s="137"/>
      <c r="CU41" s="137"/>
      <c r="CV41" s="137"/>
      <c r="CW41" s="137"/>
      <c r="CX41" s="137"/>
      <c r="CY41" s="137"/>
      <c r="CZ41" s="137"/>
      <c r="DA41" s="137"/>
      <c r="DB41" s="137"/>
      <c r="DC41" s="137"/>
      <c r="DD41" s="137"/>
      <c r="DE41" s="137"/>
      <c r="DF41" s="137"/>
      <c r="DG41" s="137"/>
      <c r="DH41" s="137"/>
      <c r="DI41" s="137"/>
      <c r="DJ41" s="137"/>
      <c r="DK41" s="137"/>
      <c r="DL41" s="137"/>
      <c r="DM41" s="137"/>
      <c r="DN41" s="137"/>
      <c r="DO41" s="137"/>
      <c r="DP41" s="137"/>
      <c r="DQ41" s="137"/>
      <c r="DR41" s="137"/>
      <c r="DS41" s="137"/>
      <c r="DT41" s="137"/>
      <c r="DU41" s="137"/>
      <c r="DV41" s="137"/>
      <c r="DW41" s="137"/>
      <c r="DX41" s="137"/>
      <c r="DY41" s="137"/>
      <c r="DZ41" s="137"/>
      <c r="EA41" s="137"/>
      <c r="EB41" s="137"/>
      <c r="EC41" s="137"/>
      <c r="ED41" s="137"/>
      <c r="EE41" s="137"/>
      <c r="EF41" s="137"/>
    </row>
    <row r="42" spans="1:136" s="145" customFormat="1" ht="11.2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  <c r="CK42" s="137"/>
      <c r="CL42" s="137"/>
      <c r="CM42" s="137"/>
      <c r="CN42" s="137"/>
      <c r="CO42" s="137"/>
      <c r="CP42" s="137"/>
      <c r="CQ42" s="137"/>
      <c r="CR42" s="137"/>
      <c r="CS42" s="137"/>
      <c r="CT42" s="137"/>
      <c r="CU42" s="137"/>
      <c r="CV42" s="137"/>
      <c r="CW42" s="137"/>
      <c r="CX42" s="137"/>
      <c r="CY42" s="137"/>
      <c r="CZ42" s="137"/>
      <c r="DA42" s="137"/>
      <c r="DB42" s="137"/>
      <c r="DC42" s="137"/>
      <c r="DD42" s="137"/>
      <c r="DE42" s="137"/>
      <c r="DF42" s="137"/>
      <c r="DG42" s="137"/>
      <c r="DH42" s="137"/>
      <c r="DI42" s="137"/>
      <c r="DJ42" s="137"/>
      <c r="DK42" s="137"/>
      <c r="DL42" s="137"/>
      <c r="DM42" s="137"/>
      <c r="DN42" s="137"/>
      <c r="DO42" s="137"/>
      <c r="DP42" s="137"/>
      <c r="DQ42" s="137"/>
      <c r="DR42" s="137"/>
      <c r="DS42" s="137"/>
      <c r="DT42" s="137"/>
      <c r="DU42" s="137"/>
      <c r="DV42" s="137"/>
      <c r="DW42" s="137"/>
      <c r="DX42" s="137"/>
      <c r="DY42" s="137"/>
      <c r="DZ42" s="137"/>
      <c r="EA42" s="137"/>
      <c r="EB42" s="137"/>
      <c r="EC42" s="137"/>
      <c r="ED42" s="137"/>
      <c r="EE42" s="137"/>
      <c r="EF42" s="137"/>
    </row>
    <row r="43" spans="1:136" s="145" customFormat="1" ht="11.2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137"/>
      <c r="CU43" s="137"/>
      <c r="CV43" s="137"/>
      <c r="CW43" s="137"/>
      <c r="CX43" s="137"/>
      <c r="CY43" s="137"/>
      <c r="CZ43" s="137"/>
      <c r="DA43" s="137"/>
      <c r="DB43" s="137"/>
      <c r="DC43" s="137"/>
      <c r="DD43" s="137"/>
      <c r="DE43" s="137"/>
      <c r="DF43" s="137"/>
      <c r="DG43" s="137"/>
      <c r="DH43" s="137"/>
      <c r="DI43" s="137"/>
      <c r="DJ43" s="137"/>
      <c r="DK43" s="137"/>
      <c r="DL43" s="137"/>
      <c r="DM43" s="137"/>
      <c r="DN43" s="137"/>
      <c r="DO43" s="137"/>
      <c r="DP43" s="137"/>
      <c r="DQ43" s="137"/>
      <c r="DR43" s="137"/>
      <c r="DS43" s="137"/>
      <c r="DT43" s="137"/>
      <c r="DU43" s="137"/>
      <c r="DV43" s="137"/>
      <c r="DW43" s="137"/>
      <c r="DX43" s="137"/>
      <c r="DY43" s="137"/>
      <c r="DZ43" s="137"/>
      <c r="EA43" s="137"/>
      <c r="EB43" s="137"/>
      <c r="EC43" s="137"/>
      <c r="ED43" s="137"/>
      <c r="EE43" s="137"/>
      <c r="EF43" s="137"/>
    </row>
    <row r="44" spans="1:136" s="145" customFormat="1" ht="11.2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  <c r="CK44" s="137"/>
      <c r="CL44" s="137"/>
      <c r="CM44" s="137"/>
      <c r="CN44" s="137"/>
      <c r="CO44" s="137"/>
      <c r="CP44" s="137"/>
      <c r="CQ44" s="137"/>
      <c r="CR44" s="137"/>
      <c r="CS44" s="137"/>
      <c r="CT44" s="137"/>
      <c r="CU44" s="137"/>
      <c r="CV44" s="137"/>
      <c r="CW44" s="137"/>
      <c r="CX44" s="137"/>
      <c r="CY44" s="137"/>
      <c r="CZ44" s="137"/>
      <c r="DA44" s="137"/>
      <c r="DB44" s="137"/>
      <c r="DC44" s="137"/>
      <c r="DD44" s="137"/>
      <c r="DE44" s="137"/>
      <c r="DF44" s="137"/>
      <c r="DG44" s="137"/>
      <c r="DH44" s="137"/>
      <c r="DI44" s="137"/>
      <c r="DJ44" s="137"/>
      <c r="DK44" s="137"/>
      <c r="DL44" s="137"/>
      <c r="DM44" s="137"/>
      <c r="DN44" s="137"/>
      <c r="DO44" s="137"/>
      <c r="DP44" s="137"/>
      <c r="DQ44" s="137"/>
      <c r="DR44" s="137"/>
      <c r="DS44" s="137"/>
      <c r="DT44" s="137"/>
      <c r="DU44" s="137"/>
      <c r="DV44" s="137"/>
      <c r="DW44" s="137"/>
      <c r="DX44" s="137"/>
      <c r="DY44" s="137"/>
      <c r="DZ44" s="137"/>
      <c r="EA44" s="137"/>
      <c r="EB44" s="137"/>
      <c r="EC44" s="137"/>
      <c r="ED44" s="137"/>
      <c r="EE44" s="137"/>
      <c r="EF44" s="137"/>
    </row>
    <row r="45" spans="1:136" s="145" customFormat="1" ht="11.2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  <c r="CK45" s="137"/>
      <c r="CL45" s="137"/>
      <c r="CM45" s="137"/>
      <c r="CN45" s="137"/>
      <c r="CO45" s="137"/>
      <c r="CP45" s="137"/>
      <c r="CQ45" s="137"/>
      <c r="CR45" s="137"/>
      <c r="CS45" s="137"/>
      <c r="CT45" s="137"/>
      <c r="CU45" s="137"/>
      <c r="CV45" s="137"/>
      <c r="CW45" s="137"/>
      <c r="CX45" s="137"/>
      <c r="CY45" s="137"/>
      <c r="CZ45" s="137"/>
      <c r="DA45" s="137"/>
      <c r="DB45" s="137"/>
      <c r="DC45" s="137"/>
      <c r="DD45" s="137"/>
      <c r="DE45" s="137"/>
      <c r="DF45" s="137"/>
      <c r="DG45" s="137"/>
      <c r="DH45" s="137"/>
      <c r="DI45" s="137"/>
      <c r="DJ45" s="137"/>
      <c r="DK45" s="137"/>
      <c r="DL45" s="137"/>
      <c r="DM45" s="137"/>
      <c r="DN45" s="137"/>
      <c r="DO45" s="137"/>
      <c r="DP45" s="137"/>
      <c r="DQ45" s="137"/>
      <c r="DR45" s="137"/>
      <c r="DS45" s="137"/>
      <c r="DT45" s="137"/>
      <c r="DU45" s="137"/>
      <c r="DV45" s="137"/>
      <c r="DW45" s="137"/>
      <c r="DX45" s="137"/>
      <c r="DY45" s="137"/>
      <c r="DZ45" s="137"/>
      <c r="EA45" s="137"/>
      <c r="EB45" s="137"/>
      <c r="EC45" s="137"/>
      <c r="ED45" s="137"/>
      <c r="EE45" s="137"/>
      <c r="EF45" s="137"/>
    </row>
    <row r="46" spans="1:136" s="145" customFormat="1" ht="11.2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  <c r="CK46" s="137"/>
      <c r="CL46" s="137"/>
      <c r="CM46" s="137"/>
      <c r="CN46" s="137"/>
      <c r="CO46" s="137"/>
      <c r="CP46" s="137"/>
      <c r="CQ46" s="137"/>
      <c r="CR46" s="137"/>
      <c r="CS46" s="137"/>
      <c r="CT46" s="137"/>
      <c r="CU46" s="137"/>
      <c r="CV46" s="137"/>
      <c r="CW46" s="137"/>
      <c r="CX46" s="137"/>
      <c r="CY46" s="137"/>
      <c r="CZ46" s="137"/>
      <c r="DA46" s="137"/>
      <c r="DB46" s="137"/>
      <c r="DC46" s="137"/>
      <c r="DD46" s="137"/>
      <c r="DE46" s="137"/>
      <c r="DF46" s="137"/>
      <c r="DG46" s="137"/>
      <c r="DH46" s="137"/>
      <c r="DI46" s="137"/>
      <c r="DJ46" s="137"/>
      <c r="DK46" s="137"/>
      <c r="DL46" s="137"/>
      <c r="DM46" s="137"/>
      <c r="DN46" s="137"/>
      <c r="DO46" s="137"/>
      <c r="DP46" s="137"/>
      <c r="DQ46" s="137"/>
      <c r="DR46" s="137"/>
      <c r="DS46" s="137"/>
      <c r="DT46" s="137"/>
      <c r="DU46" s="137"/>
      <c r="DV46" s="137"/>
      <c r="DW46" s="137"/>
      <c r="DX46" s="137"/>
      <c r="DY46" s="137"/>
      <c r="DZ46" s="137"/>
      <c r="EA46" s="137"/>
      <c r="EB46" s="137"/>
      <c r="EC46" s="137"/>
      <c r="ED46" s="137"/>
      <c r="EE46" s="137"/>
      <c r="EF46" s="137"/>
    </row>
    <row r="47" spans="1:136" s="145" customFormat="1" ht="11.2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  <c r="CK47" s="137"/>
      <c r="CL47" s="137"/>
      <c r="CM47" s="137"/>
      <c r="CN47" s="137"/>
      <c r="CO47" s="137"/>
      <c r="CP47" s="137"/>
      <c r="CQ47" s="137"/>
      <c r="CR47" s="137"/>
      <c r="CS47" s="137"/>
      <c r="CT47" s="137"/>
      <c r="CU47" s="137"/>
      <c r="CV47" s="137"/>
      <c r="CW47" s="137"/>
      <c r="CX47" s="137"/>
      <c r="CY47" s="137"/>
      <c r="CZ47" s="137"/>
      <c r="DA47" s="137"/>
      <c r="DB47" s="137"/>
      <c r="DC47" s="137"/>
      <c r="DD47" s="137"/>
      <c r="DE47" s="137"/>
      <c r="DF47" s="137"/>
      <c r="DG47" s="137"/>
      <c r="DH47" s="137"/>
      <c r="DI47" s="137"/>
      <c r="DJ47" s="137"/>
      <c r="DK47" s="137"/>
      <c r="DL47" s="137"/>
      <c r="DM47" s="137"/>
      <c r="DN47" s="137"/>
      <c r="DO47" s="137"/>
      <c r="DP47" s="137"/>
      <c r="DQ47" s="137"/>
      <c r="DR47" s="137"/>
      <c r="DS47" s="137"/>
      <c r="DT47" s="137"/>
      <c r="DU47" s="137"/>
      <c r="DV47" s="137"/>
      <c r="DW47" s="137"/>
      <c r="DX47" s="137"/>
      <c r="DY47" s="137"/>
      <c r="DZ47" s="137"/>
      <c r="EA47" s="137"/>
      <c r="EB47" s="137"/>
      <c r="EC47" s="137"/>
      <c r="ED47" s="137"/>
      <c r="EE47" s="137"/>
      <c r="EF47" s="137"/>
    </row>
    <row r="48" spans="1:136" s="145" customFormat="1" ht="11.2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  <c r="CK48" s="137"/>
      <c r="CL48" s="137"/>
      <c r="CM48" s="137"/>
      <c r="CN48" s="137"/>
      <c r="CO48" s="137"/>
      <c r="CP48" s="137"/>
      <c r="CQ48" s="137"/>
      <c r="CR48" s="137"/>
      <c r="CS48" s="137"/>
      <c r="CT48" s="137"/>
      <c r="CU48" s="137"/>
      <c r="CV48" s="137"/>
      <c r="CW48" s="137"/>
      <c r="CX48" s="137"/>
      <c r="CY48" s="137"/>
      <c r="CZ48" s="137"/>
      <c r="DA48" s="137"/>
      <c r="DB48" s="137"/>
      <c r="DC48" s="137"/>
      <c r="DD48" s="137"/>
      <c r="DE48" s="137"/>
      <c r="DF48" s="137"/>
      <c r="DG48" s="137"/>
      <c r="DH48" s="137"/>
      <c r="DI48" s="137"/>
      <c r="DJ48" s="137"/>
      <c r="DK48" s="137"/>
      <c r="DL48" s="137"/>
      <c r="DM48" s="137"/>
      <c r="DN48" s="137"/>
      <c r="DO48" s="137"/>
      <c r="DP48" s="137"/>
      <c r="DQ48" s="137"/>
      <c r="DR48" s="137"/>
      <c r="DS48" s="137"/>
      <c r="DT48" s="137"/>
      <c r="DU48" s="137"/>
      <c r="DV48" s="137"/>
      <c r="DW48" s="137"/>
      <c r="DX48" s="137"/>
      <c r="DY48" s="137"/>
      <c r="DZ48" s="137"/>
      <c r="EA48" s="137"/>
      <c r="EB48" s="137"/>
      <c r="EC48" s="137"/>
      <c r="ED48" s="137"/>
      <c r="EE48" s="137"/>
      <c r="EF48" s="137"/>
    </row>
    <row r="49" spans="1:136" s="145" customFormat="1" ht="11.2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  <c r="CK49" s="137"/>
      <c r="CL49" s="137"/>
      <c r="CM49" s="137"/>
      <c r="CN49" s="137"/>
      <c r="CO49" s="137"/>
      <c r="CP49" s="137"/>
      <c r="CQ49" s="137"/>
      <c r="CR49" s="137"/>
      <c r="CS49" s="137"/>
      <c r="CT49" s="137"/>
      <c r="CU49" s="137"/>
      <c r="CV49" s="137"/>
      <c r="CW49" s="137"/>
      <c r="CX49" s="137"/>
      <c r="CY49" s="137"/>
      <c r="CZ49" s="137"/>
      <c r="DA49" s="137"/>
      <c r="DB49" s="137"/>
      <c r="DC49" s="137"/>
      <c r="DD49" s="137"/>
      <c r="DE49" s="137"/>
      <c r="DF49" s="137"/>
      <c r="DG49" s="137"/>
      <c r="DH49" s="137"/>
      <c r="DI49" s="137"/>
      <c r="DJ49" s="137"/>
      <c r="DK49" s="137"/>
      <c r="DL49" s="137"/>
      <c r="DM49" s="137"/>
      <c r="DN49" s="137"/>
      <c r="DO49" s="137"/>
      <c r="DP49" s="137"/>
      <c r="DQ49" s="137"/>
      <c r="DR49" s="137"/>
      <c r="DS49" s="137"/>
      <c r="DT49" s="137"/>
      <c r="DU49" s="137"/>
      <c r="DV49" s="137"/>
      <c r="DW49" s="137"/>
      <c r="DX49" s="137"/>
      <c r="DY49" s="137"/>
      <c r="DZ49" s="137"/>
      <c r="EA49" s="137"/>
      <c r="EB49" s="137"/>
      <c r="EC49" s="137"/>
      <c r="ED49" s="137"/>
      <c r="EE49" s="137"/>
      <c r="EF49" s="137"/>
    </row>
    <row r="50" spans="1:136" s="145" customFormat="1" ht="11.2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  <c r="CK50" s="137"/>
      <c r="CL50" s="137"/>
      <c r="CM50" s="137"/>
      <c r="CN50" s="137"/>
      <c r="CO50" s="137"/>
      <c r="CP50" s="137"/>
      <c r="CQ50" s="137"/>
      <c r="CR50" s="137"/>
      <c r="CS50" s="137"/>
      <c r="CT50" s="137"/>
      <c r="CU50" s="137"/>
      <c r="CV50" s="137"/>
      <c r="CW50" s="137"/>
      <c r="CX50" s="137"/>
      <c r="CY50" s="137"/>
      <c r="CZ50" s="137"/>
      <c r="DA50" s="137"/>
      <c r="DB50" s="137"/>
      <c r="DC50" s="137"/>
      <c r="DD50" s="137"/>
      <c r="DE50" s="137"/>
      <c r="DF50" s="137"/>
      <c r="DG50" s="137"/>
      <c r="DH50" s="137"/>
      <c r="DI50" s="137"/>
      <c r="DJ50" s="137"/>
      <c r="DK50" s="137"/>
      <c r="DL50" s="137"/>
      <c r="DM50" s="137"/>
      <c r="DN50" s="137"/>
      <c r="DO50" s="137"/>
      <c r="DP50" s="137"/>
      <c r="DQ50" s="137"/>
      <c r="DR50" s="137"/>
      <c r="DS50" s="137"/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37"/>
    </row>
    <row r="51" spans="1:136" s="145" customFormat="1" ht="11.2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  <c r="CK51" s="137"/>
      <c r="CL51" s="137"/>
      <c r="CM51" s="137"/>
      <c r="CN51" s="137"/>
      <c r="CO51" s="137"/>
      <c r="CP51" s="137"/>
      <c r="CQ51" s="137"/>
      <c r="CR51" s="137"/>
      <c r="CS51" s="137"/>
      <c r="CT51" s="137"/>
      <c r="CU51" s="137"/>
      <c r="CV51" s="137"/>
      <c r="CW51" s="137"/>
      <c r="CX51" s="137"/>
      <c r="CY51" s="137"/>
      <c r="CZ51" s="137"/>
      <c r="DA51" s="137"/>
      <c r="DB51" s="137"/>
      <c r="DC51" s="137"/>
      <c r="DD51" s="137"/>
      <c r="DE51" s="137"/>
      <c r="DF51" s="137"/>
      <c r="DG51" s="137"/>
      <c r="DH51" s="137"/>
      <c r="DI51" s="137"/>
      <c r="DJ51" s="137"/>
      <c r="DK51" s="137"/>
      <c r="DL51" s="137"/>
      <c r="DM51" s="137"/>
      <c r="DN51" s="137"/>
      <c r="DO51" s="137"/>
      <c r="DP51" s="137"/>
      <c r="DQ51" s="137"/>
      <c r="DR51" s="137"/>
      <c r="DS51" s="137"/>
      <c r="DT51" s="137"/>
      <c r="DU51" s="137"/>
      <c r="DV51" s="137"/>
      <c r="DW51" s="137"/>
      <c r="DX51" s="137"/>
      <c r="DY51" s="137"/>
      <c r="DZ51" s="137"/>
      <c r="EA51" s="137"/>
      <c r="EB51" s="137"/>
      <c r="EC51" s="137"/>
      <c r="ED51" s="137"/>
      <c r="EE51" s="137"/>
      <c r="EF51" s="137"/>
    </row>
    <row r="52" spans="1:136" s="145" customFormat="1" ht="11.2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  <c r="CK52" s="137"/>
      <c r="CL52" s="137"/>
      <c r="CM52" s="137"/>
      <c r="CN52" s="137"/>
      <c r="CO52" s="137"/>
      <c r="CP52" s="137"/>
      <c r="CQ52" s="137"/>
      <c r="CR52" s="137"/>
      <c r="CS52" s="137"/>
      <c r="CT52" s="137"/>
      <c r="CU52" s="137"/>
      <c r="CV52" s="137"/>
      <c r="CW52" s="137"/>
      <c r="CX52" s="137"/>
      <c r="CY52" s="137"/>
      <c r="CZ52" s="137"/>
      <c r="DA52" s="137"/>
      <c r="DB52" s="137"/>
      <c r="DC52" s="137"/>
      <c r="DD52" s="137"/>
      <c r="DE52" s="137"/>
      <c r="DF52" s="137"/>
      <c r="DG52" s="137"/>
      <c r="DH52" s="137"/>
      <c r="DI52" s="137"/>
      <c r="DJ52" s="137"/>
      <c r="DK52" s="137"/>
      <c r="DL52" s="137"/>
      <c r="DM52" s="137"/>
      <c r="DN52" s="137"/>
      <c r="DO52" s="137"/>
      <c r="DP52" s="137"/>
      <c r="DQ52" s="137"/>
      <c r="DR52" s="137"/>
      <c r="DS52" s="137"/>
      <c r="DT52" s="137"/>
      <c r="DU52" s="137"/>
      <c r="DV52" s="137"/>
      <c r="DW52" s="137"/>
      <c r="DX52" s="137"/>
      <c r="DY52" s="137"/>
      <c r="DZ52" s="137"/>
      <c r="EA52" s="137"/>
      <c r="EB52" s="137"/>
      <c r="EC52" s="137"/>
      <c r="ED52" s="137"/>
      <c r="EE52" s="137"/>
      <c r="EF52" s="137"/>
    </row>
    <row r="53" spans="1:136" s="145" customFormat="1" ht="11.2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</row>
    <row r="54" spans="1:136" s="145" customFormat="1" ht="11.25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7"/>
      <c r="CN54" s="137"/>
      <c r="CO54" s="137"/>
      <c r="CP54" s="137"/>
      <c r="CQ54" s="137"/>
      <c r="CR54" s="137"/>
      <c r="CS54" s="137"/>
      <c r="CT54" s="137"/>
      <c r="CU54" s="137"/>
      <c r="CV54" s="137"/>
      <c r="CW54" s="137"/>
      <c r="CX54" s="137"/>
      <c r="CY54" s="137"/>
      <c r="CZ54" s="137"/>
      <c r="DA54" s="137"/>
      <c r="DB54" s="137"/>
      <c r="DC54" s="137"/>
      <c r="DD54" s="137"/>
      <c r="DE54" s="137"/>
      <c r="DF54" s="137"/>
      <c r="DG54" s="137"/>
      <c r="DH54" s="137"/>
      <c r="DI54" s="137"/>
      <c r="DJ54" s="137"/>
      <c r="DK54" s="137"/>
      <c r="DL54" s="137"/>
      <c r="DM54" s="137"/>
      <c r="DN54" s="137"/>
      <c r="DO54" s="137"/>
      <c r="DP54" s="137"/>
      <c r="DQ54" s="137"/>
      <c r="DR54" s="137"/>
      <c r="DS54" s="137"/>
      <c r="DT54" s="137"/>
      <c r="DU54" s="137"/>
      <c r="DV54" s="137"/>
      <c r="DW54" s="137"/>
      <c r="DX54" s="137"/>
      <c r="DY54" s="137"/>
      <c r="DZ54" s="137"/>
      <c r="EA54" s="137"/>
      <c r="EB54" s="137"/>
      <c r="EC54" s="137"/>
      <c r="ED54" s="137"/>
      <c r="EE54" s="137"/>
      <c r="EF54" s="137"/>
    </row>
    <row r="55" spans="1:136" s="145" customFormat="1" ht="11.25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  <c r="CK55" s="137"/>
      <c r="CL55" s="137"/>
      <c r="CM55" s="137"/>
      <c r="CN55" s="137"/>
      <c r="CO55" s="137"/>
      <c r="CP55" s="137"/>
      <c r="CQ55" s="137"/>
      <c r="CR55" s="137"/>
      <c r="CS55" s="137"/>
      <c r="CT55" s="137"/>
      <c r="CU55" s="137"/>
      <c r="CV55" s="137"/>
      <c r="CW55" s="137"/>
      <c r="CX55" s="137"/>
      <c r="CY55" s="137"/>
      <c r="CZ55" s="137"/>
      <c r="DA55" s="137"/>
      <c r="DB55" s="137"/>
      <c r="DC55" s="137"/>
      <c r="DD55" s="137"/>
      <c r="DE55" s="137"/>
      <c r="DF55" s="137"/>
      <c r="DG55" s="137"/>
      <c r="DH55" s="137"/>
      <c r="DI55" s="137"/>
      <c r="DJ55" s="137"/>
      <c r="DK55" s="137"/>
      <c r="DL55" s="137"/>
      <c r="DM55" s="137"/>
      <c r="DN55" s="137"/>
      <c r="DO55" s="137"/>
      <c r="DP55" s="137"/>
      <c r="DQ55" s="137"/>
      <c r="DR55" s="137"/>
      <c r="DS55" s="137"/>
      <c r="DT55" s="137"/>
      <c r="DU55" s="137"/>
      <c r="DV55" s="137"/>
      <c r="DW55" s="137"/>
      <c r="DX55" s="137"/>
      <c r="DY55" s="137"/>
      <c r="DZ55" s="137"/>
      <c r="EA55" s="137"/>
      <c r="EB55" s="137"/>
      <c r="EC55" s="137"/>
      <c r="ED55" s="137"/>
      <c r="EE55" s="137"/>
      <c r="EF55" s="137"/>
    </row>
    <row r="56" spans="1:136" s="145" customFormat="1" ht="11.25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  <c r="CK56" s="137"/>
      <c r="CL56" s="137"/>
      <c r="CM56" s="137"/>
      <c r="CN56" s="137"/>
      <c r="CO56" s="137"/>
      <c r="CP56" s="137"/>
      <c r="CQ56" s="137"/>
      <c r="CR56" s="137"/>
      <c r="CS56" s="137"/>
      <c r="CT56" s="137"/>
      <c r="CU56" s="137"/>
      <c r="CV56" s="137"/>
      <c r="CW56" s="137"/>
      <c r="CX56" s="137"/>
      <c r="CY56" s="137"/>
      <c r="CZ56" s="137"/>
      <c r="DA56" s="137"/>
      <c r="DB56" s="137"/>
      <c r="DC56" s="137"/>
      <c r="DD56" s="137"/>
      <c r="DE56" s="137"/>
      <c r="DF56" s="137"/>
      <c r="DG56" s="137"/>
      <c r="DH56" s="137"/>
      <c r="DI56" s="137"/>
      <c r="DJ56" s="137"/>
      <c r="DK56" s="137"/>
      <c r="DL56" s="137"/>
      <c r="DM56" s="137"/>
      <c r="DN56" s="137"/>
      <c r="DO56" s="137"/>
      <c r="DP56" s="137"/>
      <c r="DQ56" s="137"/>
      <c r="DR56" s="137"/>
      <c r="DS56" s="137"/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37"/>
    </row>
    <row r="57" spans="1:136" s="145" customFormat="1" ht="11.25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  <c r="CK57" s="137"/>
      <c r="CL57" s="137"/>
      <c r="CM57" s="137"/>
      <c r="CN57" s="137"/>
      <c r="CO57" s="137"/>
      <c r="CP57" s="137"/>
      <c r="CQ57" s="137"/>
      <c r="CR57" s="137"/>
      <c r="CS57" s="137"/>
      <c r="CT57" s="137"/>
      <c r="CU57" s="137"/>
      <c r="CV57" s="137"/>
      <c r="CW57" s="137"/>
      <c r="CX57" s="137"/>
      <c r="CY57" s="137"/>
      <c r="CZ57" s="137"/>
      <c r="DA57" s="137"/>
      <c r="DB57" s="137"/>
      <c r="DC57" s="137"/>
      <c r="DD57" s="137"/>
      <c r="DE57" s="137"/>
      <c r="DF57" s="137"/>
      <c r="DG57" s="137"/>
      <c r="DH57" s="137"/>
      <c r="DI57" s="137"/>
      <c r="DJ57" s="137"/>
      <c r="DK57" s="137"/>
      <c r="DL57" s="137"/>
      <c r="DM57" s="137"/>
      <c r="DN57" s="137"/>
      <c r="DO57" s="137"/>
      <c r="DP57" s="137"/>
      <c r="DQ57" s="137"/>
      <c r="DR57" s="137"/>
      <c r="DS57" s="137"/>
      <c r="DT57" s="137"/>
      <c r="DU57" s="137"/>
      <c r="DV57" s="137"/>
      <c r="DW57" s="137"/>
      <c r="DX57" s="137"/>
      <c r="DY57" s="137"/>
      <c r="DZ57" s="137"/>
      <c r="EA57" s="137"/>
      <c r="EB57" s="137"/>
      <c r="EC57" s="137"/>
      <c r="ED57" s="137"/>
      <c r="EE57" s="137"/>
      <c r="EF57" s="137"/>
    </row>
    <row r="58" spans="1:136" s="145" customFormat="1" ht="11.25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  <c r="CK58" s="137"/>
      <c r="CL58" s="137"/>
      <c r="CM58" s="137"/>
      <c r="CN58" s="137"/>
      <c r="CO58" s="137"/>
      <c r="CP58" s="137"/>
      <c r="CQ58" s="137"/>
      <c r="CR58" s="137"/>
      <c r="CS58" s="137"/>
      <c r="CT58" s="137"/>
      <c r="CU58" s="137"/>
      <c r="CV58" s="137"/>
      <c r="CW58" s="137"/>
      <c r="CX58" s="137"/>
      <c r="CY58" s="137"/>
      <c r="CZ58" s="137"/>
      <c r="DA58" s="137"/>
      <c r="DB58" s="137"/>
      <c r="DC58" s="137"/>
      <c r="DD58" s="137"/>
      <c r="DE58" s="137"/>
      <c r="DF58" s="137"/>
      <c r="DG58" s="137"/>
      <c r="DH58" s="137"/>
      <c r="DI58" s="137"/>
      <c r="DJ58" s="137"/>
      <c r="DK58" s="137"/>
      <c r="DL58" s="137"/>
      <c r="DM58" s="137"/>
      <c r="DN58" s="137"/>
      <c r="DO58" s="137"/>
      <c r="DP58" s="137"/>
      <c r="DQ58" s="137"/>
      <c r="DR58" s="137"/>
      <c r="DS58" s="137"/>
      <c r="DT58" s="137"/>
      <c r="DU58" s="137"/>
      <c r="DV58" s="137"/>
      <c r="DW58" s="137"/>
      <c r="DX58" s="137"/>
      <c r="DY58" s="137"/>
      <c r="DZ58" s="137"/>
      <c r="EA58" s="137"/>
      <c r="EB58" s="137"/>
      <c r="EC58" s="137"/>
      <c r="ED58" s="137"/>
      <c r="EE58" s="137"/>
      <c r="EF58" s="137"/>
    </row>
    <row r="59" spans="1:136" s="145" customFormat="1" ht="11.25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</row>
    <row r="60" spans="1:136" ht="11.25" customHeight="1"/>
    <row r="61" spans="1:136" s="141" customFormat="1" ht="11.25" customHeight="1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  <c r="CZ61" s="137"/>
      <c r="DA61" s="137"/>
      <c r="DB61" s="137"/>
      <c r="DC61" s="137"/>
      <c r="DD61" s="137"/>
      <c r="DE61" s="137"/>
      <c r="DF61" s="137"/>
      <c r="DG61" s="137"/>
      <c r="DH61" s="137"/>
      <c r="DI61" s="137"/>
      <c r="DJ61" s="137"/>
      <c r="DK61" s="137"/>
      <c r="DL61" s="137"/>
      <c r="DM61" s="137"/>
      <c r="DN61" s="137"/>
      <c r="DO61" s="137"/>
      <c r="DP61" s="137"/>
      <c r="DQ61" s="137"/>
      <c r="DR61" s="137"/>
      <c r="DS61" s="137"/>
      <c r="DT61" s="137"/>
      <c r="DU61" s="137"/>
      <c r="DV61" s="137"/>
      <c r="DW61" s="137"/>
      <c r="DX61" s="137"/>
      <c r="DY61" s="137"/>
      <c r="DZ61" s="137"/>
      <c r="EA61" s="137"/>
      <c r="EB61" s="137"/>
      <c r="EC61" s="137"/>
      <c r="ED61" s="137"/>
      <c r="EE61" s="137"/>
      <c r="EF61" s="137"/>
    </row>
    <row r="62" spans="1:136" s="141" customFormat="1" ht="22.5" customHeight="1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  <c r="BS62" s="137"/>
      <c r="BT62" s="137"/>
      <c r="BU62" s="137"/>
      <c r="BV62" s="137"/>
      <c r="BW62" s="137"/>
      <c r="BX62" s="137"/>
      <c r="BY62" s="137"/>
      <c r="BZ62" s="137"/>
      <c r="CA62" s="137"/>
      <c r="CB62" s="137"/>
      <c r="CC62" s="137"/>
      <c r="CD62" s="137"/>
      <c r="CE62" s="137"/>
      <c r="CF62" s="137"/>
      <c r="CG62" s="137"/>
      <c r="CH62" s="137"/>
      <c r="CI62" s="137"/>
      <c r="CJ62" s="137"/>
      <c r="CK62" s="137"/>
      <c r="CL62" s="137"/>
      <c r="CM62" s="137"/>
      <c r="CN62" s="137"/>
      <c r="CO62" s="137"/>
      <c r="CP62" s="137"/>
      <c r="CQ62" s="137"/>
      <c r="CR62" s="137"/>
      <c r="CS62" s="137"/>
      <c r="CT62" s="137"/>
      <c r="CU62" s="137"/>
      <c r="CV62" s="137"/>
      <c r="CW62" s="137"/>
      <c r="CX62" s="137"/>
      <c r="CY62" s="137"/>
      <c r="CZ62" s="137"/>
      <c r="DA62" s="137"/>
      <c r="DB62" s="137"/>
      <c r="DC62" s="137"/>
      <c r="DD62" s="137"/>
      <c r="DE62" s="137"/>
      <c r="DF62" s="137"/>
      <c r="DG62" s="137"/>
      <c r="DH62" s="137"/>
      <c r="DI62" s="137"/>
      <c r="DJ62" s="137"/>
      <c r="DK62" s="137"/>
      <c r="DL62" s="137"/>
      <c r="DM62" s="137"/>
      <c r="DN62" s="137"/>
      <c r="DO62" s="137"/>
      <c r="DP62" s="137"/>
      <c r="DQ62" s="137"/>
      <c r="DR62" s="137"/>
      <c r="DS62" s="137"/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37"/>
    </row>
    <row r="63" spans="1:136" s="141" customFormat="1" ht="11.25" customHeight="1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37"/>
      <c r="BP63" s="137"/>
      <c r="BQ63" s="137"/>
      <c r="BR63" s="137"/>
      <c r="BS63" s="137"/>
      <c r="BT63" s="137"/>
      <c r="BU63" s="137"/>
      <c r="BV63" s="137"/>
      <c r="BW63" s="137"/>
      <c r="BX63" s="137"/>
      <c r="BY63" s="137"/>
      <c r="BZ63" s="137"/>
      <c r="CA63" s="137"/>
      <c r="CB63" s="137"/>
      <c r="CC63" s="137"/>
      <c r="CD63" s="137"/>
      <c r="CE63" s="137"/>
      <c r="CF63" s="137"/>
      <c r="CG63" s="137"/>
      <c r="CH63" s="137"/>
      <c r="CI63" s="137"/>
      <c r="CJ63" s="137"/>
      <c r="CK63" s="137"/>
      <c r="CL63" s="137"/>
      <c r="CM63" s="137"/>
      <c r="CN63" s="137"/>
      <c r="CO63" s="137"/>
      <c r="CP63" s="137"/>
      <c r="CQ63" s="137"/>
      <c r="CR63" s="137"/>
      <c r="CS63" s="137"/>
      <c r="CT63" s="137"/>
      <c r="CU63" s="137"/>
      <c r="CV63" s="137"/>
      <c r="CW63" s="137"/>
      <c r="CX63" s="137"/>
      <c r="CY63" s="137"/>
      <c r="CZ63" s="137"/>
      <c r="DA63" s="137"/>
      <c r="DB63" s="137"/>
      <c r="DC63" s="137"/>
      <c r="DD63" s="137"/>
      <c r="DE63" s="137"/>
      <c r="DF63" s="137"/>
      <c r="DG63" s="137"/>
      <c r="DH63" s="137"/>
      <c r="DI63" s="137"/>
      <c r="DJ63" s="137"/>
      <c r="DK63" s="137"/>
      <c r="DL63" s="137"/>
      <c r="DM63" s="137"/>
      <c r="DN63" s="137"/>
      <c r="DO63" s="137"/>
      <c r="DP63" s="137"/>
      <c r="DQ63" s="137"/>
      <c r="DR63" s="137"/>
      <c r="DS63" s="137"/>
      <c r="DT63" s="137"/>
      <c r="DU63" s="137"/>
      <c r="DV63" s="137"/>
      <c r="DW63" s="137"/>
      <c r="DX63" s="137"/>
      <c r="DY63" s="137"/>
      <c r="DZ63" s="137"/>
      <c r="EA63" s="137"/>
      <c r="EB63" s="137"/>
      <c r="EC63" s="137"/>
      <c r="ED63" s="137"/>
      <c r="EE63" s="137"/>
      <c r="EF63" s="137"/>
    </row>
    <row r="64" spans="1:136" s="141" customFormat="1" ht="22.5" customHeight="1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37"/>
      <c r="BP64" s="137"/>
      <c r="BQ64" s="137"/>
      <c r="BR64" s="137"/>
      <c r="BS64" s="137"/>
      <c r="BT64" s="137"/>
      <c r="BU64" s="137"/>
      <c r="BV64" s="137"/>
      <c r="BW64" s="137"/>
      <c r="BX64" s="137"/>
      <c r="BY64" s="137"/>
      <c r="BZ64" s="137"/>
      <c r="CA64" s="137"/>
      <c r="CB64" s="137"/>
      <c r="CC64" s="137"/>
      <c r="CD64" s="137"/>
      <c r="CE64" s="137"/>
      <c r="CF64" s="137"/>
      <c r="CG64" s="137"/>
      <c r="CH64" s="137"/>
      <c r="CI64" s="137"/>
      <c r="CJ64" s="137"/>
      <c r="CK64" s="137"/>
      <c r="CL64" s="137"/>
      <c r="CM64" s="137"/>
      <c r="CN64" s="137"/>
      <c r="CO64" s="137"/>
      <c r="CP64" s="137"/>
      <c r="CQ64" s="137"/>
      <c r="CR64" s="137"/>
      <c r="CS64" s="137"/>
      <c r="CT64" s="137"/>
      <c r="CU64" s="137"/>
      <c r="CV64" s="137"/>
      <c r="CW64" s="137"/>
      <c r="CX64" s="137"/>
      <c r="CY64" s="137"/>
      <c r="CZ64" s="137"/>
      <c r="DA64" s="137"/>
      <c r="DB64" s="137"/>
      <c r="DC64" s="137"/>
      <c r="DD64" s="137"/>
      <c r="DE64" s="137"/>
      <c r="DF64" s="137"/>
      <c r="DG64" s="137"/>
      <c r="DH64" s="137"/>
      <c r="DI64" s="137"/>
      <c r="DJ64" s="137"/>
      <c r="DK64" s="137"/>
      <c r="DL64" s="137"/>
      <c r="DM64" s="137"/>
      <c r="DN64" s="137"/>
      <c r="DO64" s="137"/>
      <c r="DP64" s="137"/>
      <c r="DQ64" s="137"/>
      <c r="DR64" s="137"/>
      <c r="DS64" s="137"/>
      <c r="DT64" s="137"/>
      <c r="DU64" s="137"/>
      <c r="DV64" s="137"/>
      <c r="DW64" s="137"/>
      <c r="DX64" s="137"/>
      <c r="DY64" s="137"/>
      <c r="DZ64" s="137"/>
      <c r="EA64" s="137"/>
      <c r="EB64" s="137"/>
      <c r="EC64" s="137"/>
      <c r="ED64" s="137"/>
      <c r="EE64" s="137"/>
      <c r="EF64" s="137"/>
    </row>
    <row r="65" spans="1:136" s="141" customFormat="1" ht="11.25" customHeight="1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  <c r="BS65" s="137"/>
      <c r="BT65" s="137"/>
      <c r="BU65" s="137"/>
      <c r="BV65" s="137"/>
      <c r="BW65" s="137"/>
      <c r="BX65" s="137"/>
      <c r="BY65" s="137"/>
      <c r="BZ65" s="137"/>
      <c r="CA65" s="137"/>
      <c r="CB65" s="137"/>
      <c r="CC65" s="137"/>
      <c r="CD65" s="137"/>
      <c r="CE65" s="137"/>
      <c r="CF65" s="137"/>
      <c r="CG65" s="137"/>
      <c r="CH65" s="137"/>
      <c r="CI65" s="137"/>
      <c r="CJ65" s="137"/>
      <c r="CK65" s="137"/>
      <c r="CL65" s="137"/>
      <c r="CM65" s="137"/>
      <c r="CN65" s="137"/>
      <c r="CO65" s="137"/>
      <c r="CP65" s="137"/>
      <c r="CQ65" s="137"/>
      <c r="CR65" s="137"/>
      <c r="CS65" s="137"/>
      <c r="CT65" s="137"/>
      <c r="CU65" s="137"/>
      <c r="CV65" s="137"/>
      <c r="CW65" s="137"/>
      <c r="CX65" s="137"/>
      <c r="CY65" s="137"/>
      <c r="CZ65" s="137"/>
      <c r="DA65" s="137"/>
      <c r="DB65" s="137"/>
      <c r="DC65" s="137"/>
      <c r="DD65" s="137"/>
      <c r="DE65" s="137"/>
      <c r="DF65" s="137"/>
      <c r="DG65" s="137"/>
      <c r="DH65" s="137"/>
      <c r="DI65" s="137"/>
      <c r="DJ65" s="137"/>
      <c r="DK65" s="137"/>
      <c r="DL65" s="137"/>
      <c r="DM65" s="137"/>
      <c r="DN65" s="137"/>
      <c r="DO65" s="137"/>
      <c r="DP65" s="137"/>
      <c r="DQ65" s="137"/>
      <c r="DR65" s="137"/>
      <c r="DS65" s="137"/>
      <c r="DT65" s="137"/>
      <c r="DU65" s="137"/>
      <c r="DV65" s="137"/>
      <c r="DW65" s="137"/>
      <c r="DX65" s="137"/>
      <c r="DY65" s="137"/>
      <c r="DZ65" s="137"/>
      <c r="EA65" s="137"/>
      <c r="EB65" s="137"/>
      <c r="EC65" s="137"/>
      <c r="ED65" s="137"/>
      <c r="EE65" s="137"/>
      <c r="EF65" s="137"/>
    </row>
    <row r="66" spans="1:136" s="141" customFormat="1" ht="11.25" customHeight="1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7"/>
      <c r="CN66" s="137"/>
      <c r="CO66" s="137"/>
      <c r="CP66" s="137"/>
      <c r="CQ66" s="137"/>
      <c r="CR66" s="137"/>
      <c r="CS66" s="137"/>
      <c r="CT66" s="137"/>
      <c r="CU66" s="137"/>
      <c r="CV66" s="137"/>
      <c r="CW66" s="137"/>
      <c r="CX66" s="137"/>
      <c r="CY66" s="137"/>
      <c r="CZ66" s="137"/>
      <c r="DA66" s="137"/>
      <c r="DB66" s="137"/>
      <c r="DC66" s="137"/>
      <c r="DD66" s="137"/>
      <c r="DE66" s="137"/>
      <c r="DF66" s="137"/>
      <c r="DG66" s="137"/>
      <c r="DH66" s="137"/>
      <c r="DI66" s="137"/>
      <c r="DJ66" s="137"/>
      <c r="DK66" s="137"/>
      <c r="DL66" s="137"/>
      <c r="DM66" s="137"/>
      <c r="DN66" s="137"/>
      <c r="DO66" s="137"/>
      <c r="DP66" s="137"/>
      <c r="DQ66" s="137"/>
      <c r="DR66" s="137"/>
      <c r="DS66" s="137"/>
      <c r="DT66" s="137"/>
      <c r="DU66" s="137"/>
      <c r="DV66" s="137"/>
      <c r="DW66" s="137"/>
      <c r="DX66" s="137"/>
      <c r="DY66" s="137"/>
      <c r="DZ66" s="137"/>
      <c r="EA66" s="137"/>
      <c r="EB66" s="137"/>
      <c r="EC66" s="137"/>
      <c r="ED66" s="137"/>
      <c r="EE66" s="137"/>
      <c r="EF66" s="137"/>
    </row>
    <row r="67" spans="1:136" s="141" customFormat="1" ht="33.75" customHeight="1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7"/>
      <c r="CA67" s="137"/>
      <c r="CB67" s="137"/>
      <c r="CC67" s="137"/>
      <c r="CD67" s="137"/>
      <c r="CE67" s="137"/>
      <c r="CF67" s="137"/>
      <c r="CG67" s="137"/>
      <c r="CH67" s="137"/>
      <c r="CI67" s="137"/>
      <c r="CJ67" s="137"/>
      <c r="CK67" s="137"/>
      <c r="CL67" s="137"/>
      <c r="CM67" s="137"/>
      <c r="CN67" s="137"/>
      <c r="CO67" s="137"/>
      <c r="CP67" s="137"/>
      <c r="CQ67" s="137"/>
      <c r="CR67" s="137"/>
      <c r="CS67" s="137"/>
      <c r="CT67" s="137"/>
      <c r="CU67" s="137"/>
      <c r="CV67" s="137"/>
      <c r="CW67" s="137"/>
      <c r="CX67" s="137"/>
      <c r="CY67" s="137"/>
      <c r="CZ67" s="137"/>
      <c r="DA67" s="137"/>
      <c r="DB67" s="137"/>
      <c r="DC67" s="137"/>
      <c r="DD67" s="137"/>
      <c r="DE67" s="137"/>
      <c r="DF67" s="137"/>
      <c r="DG67" s="137"/>
      <c r="DH67" s="137"/>
      <c r="DI67" s="137"/>
      <c r="DJ67" s="137"/>
      <c r="DK67" s="137"/>
      <c r="DL67" s="137"/>
      <c r="DM67" s="137"/>
      <c r="DN67" s="137"/>
      <c r="DO67" s="137"/>
      <c r="DP67" s="137"/>
      <c r="DQ67" s="137"/>
      <c r="DR67" s="137"/>
      <c r="DS67" s="137"/>
      <c r="DT67" s="137"/>
      <c r="DU67" s="137"/>
      <c r="DV67" s="137"/>
      <c r="DW67" s="137"/>
      <c r="DX67" s="137"/>
      <c r="DY67" s="137"/>
      <c r="DZ67" s="137"/>
      <c r="EA67" s="137"/>
      <c r="EB67" s="137"/>
      <c r="EC67" s="137"/>
      <c r="ED67" s="137"/>
      <c r="EE67" s="137"/>
      <c r="EF67" s="137"/>
    </row>
    <row r="68" spans="1:136" s="141" customFormat="1" ht="11.25" customHeight="1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7"/>
      <c r="CA68" s="137"/>
      <c r="CB68" s="137"/>
      <c r="CC68" s="137"/>
      <c r="CD68" s="137"/>
      <c r="CE68" s="137"/>
      <c r="CF68" s="137"/>
      <c r="CG68" s="137"/>
      <c r="CH68" s="137"/>
      <c r="CI68" s="137"/>
      <c r="CJ68" s="137"/>
      <c r="CK68" s="137"/>
      <c r="CL68" s="137"/>
      <c r="CM68" s="137"/>
      <c r="CN68" s="137"/>
      <c r="CO68" s="137"/>
      <c r="CP68" s="137"/>
      <c r="CQ68" s="137"/>
      <c r="CR68" s="137"/>
      <c r="CS68" s="137"/>
      <c r="CT68" s="137"/>
      <c r="CU68" s="137"/>
      <c r="CV68" s="137"/>
      <c r="CW68" s="137"/>
      <c r="CX68" s="137"/>
      <c r="CY68" s="137"/>
      <c r="CZ68" s="137"/>
      <c r="DA68" s="137"/>
      <c r="DB68" s="137"/>
      <c r="DC68" s="137"/>
      <c r="DD68" s="137"/>
      <c r="DE68" s="137"/>
      <c r="DF68" s="137"/>
      <c r="DG68" s="137"/>
      <c r="DH68" s="137"/>
      <c r="DI68" s="137"/>
      <c r="DJ68" s="137"/>
      <c r="DK68" s="137"/>
      <c r="DL68" s="137"/>
      <c r="DM68" s="137"/>
      <c r="DN68" s="137"/>
      <c r="DO68" s="137"/>
      <c r="DP68" s="137"/>
      <c r="DQ68" s="137"/>
      <c r="DR68" s="137"/>
      <c r="DS68" s="137"/>
      <c r="DT68" s="137"/>
      <c r="DU68" s="137"/>
      <c r="DV68" s="137"/>
      <c r="DW68" s="137"/>
      <c r="DX68" s="137"/>
      <c r="DY68" s="137"/>
      <c r="DZ68" s="137"/>
      <c r="EA68" s="137"/>
      <c r="EB68" s="137"/>
      <c r="EC68" s="137"/>
      <c r="ED68" s="137"/>
      <c r="EE68" s="137"/>
      <c r="EF68" s="137"/>
    </row>
    <row r="69" spans="1:136" s="141" customFormat="1" ht="22.5" customHeight="1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  <c r="BS69" s="137"/>
      <c r="BT69" s="137"/>
      <c r="BU69" s="137"/>
      <c r="BV69" s="137"/>
      <c r="BW69" s="137"/>
      <c r="BX69" s="137"/>
      <c r="BY69" s="137"/>
      <c r="BZ69" s="137"/>
      <c r="CA69" s="137"/>
      <c r="CB69" s="137"/>
      <c r="CC69" s="137"/>
      <c r="CD69" s="137"/>
      <c r="CE69" s="137"/>
      <c r="CF69" s="137"/>
      <c r="CG69" s="137"/>
      <c r="CH69" s="137"/>
      <c r="CI69" s="137"/>
      <c r="CJ69" s="137"/>
      <c r="CK69" s="137"/>
      <c r="CL69" s="137"/>
      <c r="CM69" s="137"/>
      <c r="CN69" s="137"/>
      <c r="CO69" s="137"/>
      <c r="CP69" s="137"/>
      <c r="CQ69" s="137"/>
      <c r="CR69" s="137"/>
      <c r="CS69" s="137"/>
      <c r="CT69" s="137"/>
      <c r="CU69" s="137"/>
      <c r="CV69" s="137"/>
      <c r="CW69" s="137"/>
      <c r="CX69" s="137"/>
      <c r="CY69" s="137"/>
      <c r="CZ69" s="137"/>
      <c r="DA69" s="137"/>
      <c r="DB69" s="137"/>
      <c r="DC69" s="137"/>
      <c r="DD69" s="137"/>
      <c r="DE69" s="137"/>
      <c r="DF69" s="137"/>
      <c r="DG69" s="137"/>
      <c r="DH69" s="137"/>
      <c r="DI69" s="137"/>
      <c r="DJ69" s="137"/>
      <c r="DK69" s="137"/>
      <c r="DL69" s="137"/>
      <c r="DM69" s="137"/>
      <c r="DN69" s="137"/>
      <c r="DO69" s="137"/>
      <c r="DP69" s="137"/>
      <c r="DQ69" s="137"/>
      <c r="DR69" s="137"/>
      <c r="DS69" s="137"/>
      <c r="DT69" s="137"/>
      <c r="DU69" s="137"/>
      <c r="DV69" s="137"/>
      <c r="DW69" s="137"/>
      <c r="DX69" s="137"/>
      <c r="DY69" s="137"/>
      <c r="DZ69" s="137"/>
      <c r="EA69" s="137"/>
      <c r="EB69" s="137"/>
      <c r="EC69" s="137"/>
      <c r="ED69" s="137"/>
      <c r="EE69" s="137"/>
      <c r="EF69" s="137"/>
    </row>
    <row r="70" spans="1:136" s="141" customFormat="1" ht="22.5" customHeight="1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7"/>
      <c r="CA70" s="137"/>
      <c r="CB70" s="137"/>
      <c r="CC70" s="137"/>
      <c r="CD70" s="137"/>
      <c r="CE70" s="137"/>
      <c r="CF70" s="137"/>
      <c r="CG70" s="137"/>
      <c r="CH70" s="137"/>
      <c r="CI70" s="137"/>
      <c r="CJ70" s="137"/>
      <c r="CK70" s="137"/>
      <c r="CL70" s="137"/>
      <c r="CM70" s="137"/>
      <c r="CN70" s="137"/>
      <c r="CO70" s="137"/>
      <c r="CP70" s="137"/>
      <c r="CQ70" s="137"/>
      <c r="CR70" s="137"/>
      <c r="CS70" s="137"/>
      <c r="CT70" s="137"/>
      <c r="CU70" s="137"/>
      <c r="CV70" s="137"/>
      <c r="CW70" s="137"/>
      <c r="CX70" s="137"/>
      <c r="CY70" s="137"/>
      <c r="CZ70" s="137"/>
      <c r="DA70" s="137"/>
      <c r="DB70" s="137"/>
      <c r="DC70" s="137"/>
      <c r="DD70" s="137"/>
      <c r="DE70" s="137"/>
      <c r="DF70" s="137"/>
      <c r="DG70" s="137"/>
      <c r="DH70" s="137"/>
      <c r="DI70" s="137"/>
      <c r="DJ70" s="137"/>
      <c r="DK70" s="137"/>
      <c r="DL70" s="137"/>
      <c r="DM70" s="137"/>
      <c r="DN70" s="137"/>
      <c r="DO70" s="137"/>
      <c r="DP70" s="137"/>
      <c r="DQ70" s="137"/>
      <c r="DR70" s="137"/>
      <c r="DS70" s="137"/>
      <c r="DT70" s="137"/>
      <c r="DU70" s="137"/>
      <c r="DV70" s="137"/>
      <c r="DW70" s="137"/>
      <c r="DX70" s="137"/>
      <c r="DY70" s="137"/>
      <c r="DZ70" s="137"/>
      <c r="EA70" s="137"/>
      <c r="EB70" s="137"/>
      <c r="EC70" s="137"/>
      <c r="ED70" s="137"/>
      <c r="EE70" s="137"/>
      <c r="EF70" s="137"/>
    </row>
    <row r="71" spans="1:136" s="141" customFormat="1" ht="33.75" customHeight="1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7"/>
      <c r="CA71" s="137"/>
      <c r="CB71" s="137"/>
      <c r="CC71" s="137"/>
      <c r="CD71" s="137"/>
      <c r="CE71" s="137"/>
      <c r="CF71" s="137"/>
      <c r="CG71" s="137"/>
      <c r="CH71" s="137"/>
      <c r="CI71" s="137"/>
      <c r="CJ71" s="137"/>
      <c r="CK71" s="137"/>
      <c r="CL71" s="137"/>
      <c r="CM71" s="137"/>
      <c r="CN71" s="137"/>
      <c r="CO71" s="137"/>
      <c r="CP71" s="137"/>
      <c r="CQ71" s="137"/>
      <c r="CR71" s="137"/>
      <c r="CS71" s="137"/>
      <c r="CT71" s="137"/>
      <c r="CU71" s="137"/>
      <c r="CV71" s="137"/>
      <c r="CW71" s="137"/>
      <c r="CX71" s="137"/>
      <c r="CY71" s="137"/>
      <c r="CZ71" s="137"/>
      <c r="DA71" s="137"/>
      <c r="DB71" s="137"/>
      <c r="DC71" s="137"/>
      <c r="DD71" s="137"/>
      <c r="DE71" s="137"/>
      <c r="DF71" s="137"/>
      <c r="DG71" s="137"/>
      <c r="DH71" s="137"/>
      <c r="DI71" s="137"/>
      <c r="DJ71" s="137"/>
      <c r="DK71" s="137"/>
      <c r="DL71" s="137"/>
      <c r="DM71" s="137"/>
      <c r="DN71" s="137"/>
      <c r="DO71" s="137"/>
      <c r="DP71" s="137"/>
      <c r="DQ71" s="137"/>
      <c r="DR71" s="137"/>
      <c r="DS71" s="137"/>
      <c r="DT71" s="137"/>
      <c r="DU71" s="137"/>
      <c r="DV71" s="137"/>
      <c r="DW71" s="137"/>
      <c r="DX71" s="137"/>
      <c r="DY71" s="137"/>
      <c r="DZ71" s="137"/>
      <c r="EA71" s="137"/>
      <c r="EB71" s="137"/>
      <c r="EC71" s="137"/>
      <c r="ED71" s="137"/>
      <c r="EE71" s="137"/>
      <c r="EF71" s="137"/>
    </row>
    <row r="72" spans="1:136" s="142" customFormat="1" ht="22.5" customHeight="1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</row>
    <row r="73" spans="1:136" s="143" customFormat="1" ht="22.5" customHeight="1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137"/>
      <c r="CB73" s="137"/>
      <c r="CC73" s="137"/>
      <c r="CD73" s="137"/>
      <c r="CE73" s="137"/>
      <c r="CF73" s="137"/>
      <c r="CG73" s="137"/>
      <c r="CH73" s="137"/>
      <c r="CI73" s="137"/>
      <c r="CJ73" s="137"/>
      <c r="CK73" s="137"/>
      <c r="CL73" s="137"/>
      <c r="CM73" s="137"/>
      <c r="CN73" s="137"/>
      <c r="CO73" s="137"/>
      <c r="CP73" s="137"/>
      <c r="CQ73" s="137"/>
      <c r="CR73" s="137"/>
      <c r="CS73" s="137"/>
      <c r="CT73" s="137"/>
      <c r="CU73" s="137"/>
      <c r="CV73" s="137"/>
      <c r="CW73" s="137"/>
      <c r="CX73" s="137"/>
      <c r="CY73" s="137"/>
      <c r="CZ73" s="137"/>
      <c r="DA73" s="137"/>
      <c r="DB73" s="137"/>
      <c r="DC73" s="137"/>
      <c r="DD73" s="137"/>
      <c r="DE73" s="137"/>
      <c r="DF73" s="137"/>
      <c r="DG73" s="137"/>
      <c r="DH73" s="137"/>
      <c r="DI73" s="137"/>
      <c r="DJ73" s="137"/>
      <c r="DK73" s="137"/>
      <c r="DL73" s="137"/>
      <c r="DM73" s="137"/>
      <c r="DN73" s="137"/>
      <c r="DO73" s="137"/>
      <c r="DP73" s="137"/>
      <c r="DQ73" s="137"/>
      <c r="DR73" s="137"/>
      <c r="DS73" s="137"/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37"/>
    </row>
    <row r="74" spans="1:136" s="143" customFormat="1" ht="33.75" customHeight="1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7"/>
      <c r="CA74" s="137"/>
      <c r="CB74" s="137"/>
      <c r="CC74" s="137"/>
      <c r="CD74" s="137"/>
      <c r="CE74" s="137"/>
      <c r="CF74" s="137"/>
      <c r="CG74" s="137"/>
      <c r="CH74" s="137"/>
      <c r="CI74" s="137"/>
      <c r="CJ74" s="137"/>
      <c r="CK74" s="137"/>
      <c r="CL74" s="137"/>
      <c r="CM74" s="137"/>
      <c r="CN74" s="137"/>
      <c r="CO74" s="137"/>
      <c r="CP74" s="137"/>
      <c r="CQ74" s="137"/>
      <c r="CR74" s="137"/>
      <c r="CS74" s="137"/>
      <c r="CT74" s="137"/>
      <c r="CU74" s="137"/>
      <c r="CV74" s="137"/>
      <c r="CW74" s="137"/>
      <c r="CX74" s="137"/>
      <c r="CY74" s="137"/>
      <c r="CZ74" s="137"/>
      <c r="DA74" s="137"/>
      <c r="DB74" s="137"/>
      <c r="DC74" s="137"/>
      <c r="DD74" s="137"/>
      <c r="DE74" s="137"/>
      <c r="DF74" s="137"/>
      <c r="DG74" s="137"/>
      <c r="DH74" s="137"/>
      <c r="DI74" s="137"/>
      <c r="DJ74" s="137"/>
      <c r="DK74" s="137"/>
      <c r="DL74" s="137"/>
      <c r="DM74" s="137"/>
      <c r="DN74" s="137"/>
      <c r="DO74" s="137"/>
      <c r="DP74" s="137"/>
      <c r="DQ74" s="137"/>
      <c r="DR74" s="137"/>
      <c r="DS74" s="137"/>
      <c r="DT74" s="137"/>
      <c r="DU74" s="137"/>
      <c r="DV74" s="137"/>
      <c r="DW74" s="137"/>
      <c r="DX74" s="137"/>
      <c r="DY74" s="137"/>
      <c r="DZ74" s="137"/>
      <c r="EA74" s="137"/>
      <c r="EB74" s="137"/>
      <c r="EC74" s="137"/>
      <c r="ED74" s="137"/>
      <c r="EE74" s="137"/>
      <c r="EF74" s="137"/>
    </row>
    <row r="75" spans="1:136" s="143" customFormat="1" ht="11.25" customHeight="1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7"/>
      <c r="CA75" s="137"/>
      <c r="CB75" s="137"/>
      <c r="CC75" s="137"/>
      <c r="CD75" s="137"/>
      <c r="CE75" s="137"/>
      <c r="CF75" s="137"/>
      <c r="CG75" s="137"/>
      <c r="CH75" s="137"/>
      <c r="CI75" s="137"/>
      <c r="CJ75" s="137"/>
      <c r="CK75" s="137"/>
      <c r="CL75" s="137"/>
      <c r="CM75" s="137"/>
      <c r="CN75" s="137"/>
      <c r="CO75" s="137"/>
      <c r="CP75" s="137"/>
      <c r="CQ75" s="137"/>
      <c r="CR75" s="137"/>
      <c r="CS75" s="137"/>
      <c r="CT75" s="137"/>
      <c r="CU75" s="137"/>
      <c r="CV75" s="137"/>
      <c r="CW75" s="137"/>
      <c r="CX75" s="137"/>
      <c r="CY75" s="137"/>
      <c r="CZ75" s="137"/>
      <c r="DA75" s="137"/>
      <c r="DB75" s="137"/>
      <c r="DC75" s="137"/>
      <c r="DD75" s="137"/>
      <c r="DE75" s="137"/>
      <c r="DF75" s="137"/>
      <c r="DG75" s="137"/>
      <c r="DH75" s="137"/>
      <c r="DI75" s="137"/>
      <c r="DJ75" s="137"/>
      <c r="DK75" s="137"/>
      <c r="DL75" s="137"/>
      <c r="DM75" s="137"/>
      <c r="DN75" s="137"/>
      <c r="DO75" s="137"/>
      <c r="DP75" s="137"/>
      <c r="DQ75" s="137"/>
      <c r="DR75" s="137"/>
      <c r="DS75" s="137"/>
      <c r="DT75" s="137"/>
      <c r="DU75" s="137"/>
      <c r="DV75" s="137"/>
      <c r="DW75" s="137"/>
      <c r="DX75" s="137"/>
      <c r="DY75" s="137"/>
      <c r="DZ75" s="137"/>
      <c r="EA75" s="137"/>
      <c r="EB75" s="137"/>
      <c r="EC75" s="137"/>
      <c r="ED75" s="137"/>
      <c r="EE75" s="137"/>
      <c r="EF75" s="137"/>
    </row>
    <row r="76" spans="1:136" s="143" customFormat="1" ht="11.25" customHeight="1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7"/>
      <c r="CA76" s="137"/>
      <c r="CB76" s="137"/>
      <c r="CC76" s="137"/>
      <c r="CD76" s="137"/>
      <c r="CE76" s="137"/>
      <c r="CF76" s="137"/>
      <c r="CG76" s="137"/>
      <c r="CH76" s="137"/>
      <c r="CI76" s="137"/>
      <c r="CJ76" s="137"/>
      <c r="CK76" s="137"/>
      <c r="CL76" s="137"/>
      <c r="CM76" s="137"/>
      <c r="CN76" s="137"/>
      <c r="CO76" s="137"/>
      <c r="CP76" s="137"/>
      <c r="CQ76" s="137"/>
      <c r="CR76" s="137"/>
      <c r="CS76" s="137"/>
      <c r="CT76" s="137"/>
      <c r="CU76" s="137"/>
      <c r="CV76" s="137"/>
      <c r="CW76" s="137"/>
      <c r="CX76" s="137"/>
      <c r="CY76" s="137"/>
      <c r="CZ76" s="137"/>
      <c r="DA76" s="137"/>
      <c r="DB76" s="137"/>
      <c r="DC76" s="137"/>
      <c r="DD76" s="137"/>
      <c r="DE76" s="137"/>
      <c r="DF76" s="137"/>
      <c r="DG76" s="137"/>
      <c r="DH76" s="137"/>
      <c r="DI76" s="137"/>
      <c r="DJ76" s="137"/>
      <c r="DK76" s="137"/>
      <c r="DL76" s="137"/>
      <c r="DM76" s="137"/>
      <c r="DN76" s="137"/>
      <c r="DO76" s="137"/>
      <c r="DP76" s="137"/>
      <c r="DQ76" s="137"/>
      <c r="DR76" s="137"/>
      <c r="DS76" s="137"/>
      <c r="DT76" s="137"/>
      <c r="DU76" s="137"/>
      <c r="DV76" s="137"/>
      <c r="DW76" s="137"/>
      <c r="DX76" s="137"/>
      <c r="DY76" s="137"/>
      <c r="DZ76" s="137"/>
      <c r="EA76" s="137"/>
      <c r="EB76" s="137"/>
      <c r="EC76" s="137"/>
      <c r="ED76" s="137"/>
      <c r="EE76" s="137"/>
      <c r="EF76" s="137"/>
    </row>
    <row r="77" spans="1:136" s="143" customFormat="1" ht="22.5" customHeight="1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7"/>
      <c r="CA77" s="137"/>
      <c r="CB77" s="137"/>
      <c r="CC77" s="137"/>
      <c r="CD77" s="137"/>
      <c r="CE77" s="137"/>
      <c r="CF77" s="137"/>
      <c r="CG77" s="137"/>
      <c r="CH77" s="137"/>
      <c r="CI77" s="137"/>
      <c r="CJ77" s="137"/>
      <c r="CK77" s="137"/>
      <c r="CL77" s="137"/>
      <c r="CM77" s="137"/>
      <c r="CN77" s="137"/>
      <c r="CO77" s="137"/>
      <c r="CP77" s="137"/>
      <c r="CQ77" s="137"/>
      <c r="CR77" s="137"/>
      <c r="CS77" s="137"/>
      <c r="CT77" s="137"/>
      <c r="CU77" s="137"/>
      <c r="CV77" s="137"/>
      <c r="CW77" s="137"/>
      <c r="CX77" s="137"/>
      <c r="CY77" s="137"/>
      <c r="CZ77" s="137"/>
      <c r="DA77" s="137"/>
      <c r="DB77" s="137"/>
      <c r="DC77" s="137"/>
      <c r="DD77" s="137"/>
      <c r="DE77" s="137"/>
      <c r="DF77" s="137"/>
      <c r="DG77" s="137"/>
      <c r="DH77" s="137"/>
      <c r="DI77" s="137"/>
      <c r="DJ77" s="137"/>
      <c r="DK77" s="137"/>
      <c r="DL77" s="137"/>
      <c r="DM77" s="137"/>
      <c r="DN77" s="137"/>
      <c r="DO77" s="137"/>
      <c r="DP77" s="137"/>
      <c r="DQ77" s="137"/>
      <c r="DR77" s="137"/>
      <c r="DS77" s="137"/>
      <c r="DT77" s="137"/>
      <c r="DU77" s="137"/>
      <c r="DV77" s="137"/>
      <c r="DW77" s="137"/>
      <c r="DX77" s="137"/>
      <c r="DY77" s="137"/>
      <c r="DZ77" s="137"/>
      <c r="EA77" s="137"/>
      <c r="EB77" s="137"/>
      <c r="EC77" s="137"/>
      <c r="ED77" s="137"/>
      <c r="EE77" s="137"/>
      <c r="EF77" s="137"/>
    </row>
    <row r="78" spans="1:136" s="143" customFormat="1" ht="11.25" customHeight="1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7"/>
      <c r="CA78" s="137"/>
      <c r="CB78" s="137"/>
      <c r="CC78" s="137"/>
      <c r="CD78" s="137"/>
      <c r="CE78" s="137"/>
      <c r="CF78" s="137"/>
      <c r="CG78" s="137"/>
      <c r="CH78" s="137"/>
      <c r="CI78" s="137"/>
      <c r="CJ78" s="137"/>
      <c r="CK78" s="137"/>
      <c r="CL78" s="137"/>
      <c r="CM78" s="137"/>
      <c r="CN78" s="137"/>
      <c r="CO78" s="137"/>
      <c r="CP78" s="137"/>
      <c r="CQ78" s="137"/>
      <c r="CR78" s="137"/>
      <c r="CS78" s="137"/>
      <c r="CT78" s="137"/>
      <c r="CU78" s="137"/>
      <c r="CV78" s="137"/>
      <c r="CW78" s="137"/>
      <c r="CX78" s="137"/>
      <c r="CY78" s="137"/>
      <c r="CZ78" s="137"/>
      <c r="DA78" s="137"/>
      <c r="DB78" s="137"/>
      <c r="DC78" s="137"/>
      <c r="DD78" s="137"/>
      <c r="DE78" s="137"/>
      <c r="DF78" s="137"/>
      <c r="DG78" s="137"/>
      <c r="DH78" s="137"/>
      <c r="DI78" s="137"/>
      <c r="DJ78" s="137"/>
      <c r="DK78" s="137"/>
      <c r="DL78" s="137"/>
      <c r="DM78" s="137"/>
      <c r="DN78" s="137"/>
      <c r="DO78" s="137"/>
      <c r="DP78" s="137"/>
      <c r="DQ78" s="137"/>
      <c r="DR78" s="137"/>
      <c r="DS78" s="137"/>
      <c r="DT78" s="137"/>
      <c r="DU78" s="137"/>
      <c r="DV78" s="137"/>
      <c r="DW78" s="137"/>
      <c r="DX78" s="137"/>
      <c r="DY78" s="137"/>
      <c r="DZ78" s="137"/>
      <c r="EA78" s="137"/>
      <c r="EB78" s="137"/>
      <c r="EC78" s="137"/>
      <c r="ED78" s="137"/>
      <c r="EE78" s="137"/>
      <c r="EF78" s="137"/>
    </row>
    <row r="79" spans="1:136" s="143" customFormat="1" ht="11.25" customHeight="1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7"/>
      <c r="CA79" s="137"/>
      <c r="CB79" s="137"/>
      <c r="CC79" s="137"/>
      <c r="CD79" s="137"/>
      <c r="CE79" s="137"/>
      <c r="CF79" s="137"/>
      <c r="CG79" s="137"/>
      <c r="CH79" s="137"/>
      <c r="CI79" s="137"/>
      <c r="CJ79" s="137"/>
      <c r="CK79" s="137"/>
      <c r="CL79" s="137"/>
      <c r="CM79" s="137"/>
      <c r="CN79" s="137"/>
      <c r="CO79" s="137"/>
      <c r="CP79" s="137"/>
      <c r="CQ79" s="137"/>
      <c r="CR79" s="137"/>
      <c r="CS79" s="137"/>
      <c r="CT79" s="137"/>
      <c r="CU79" s="137"/>
      <c r="CV79" s="137"/>
      <c r="CW79" s="137"/>
      <c r="CX79" s="137"/>
      <c r="CY79" s="137"/>
      <c r="CZ79" s="137"/>
      <c r="DA79" s="137"/>
      <c r="DB79" s="137"/>
      <c r="DC79" s="137"/>
      <c r="DD79" s="137"/>
      <c r="DE79" s="137"/>
      <c r="DF79" s="137"/>
      <c r="DG79" s="137"/>
      <c r="DH79" s="137"/>
      <c r="DI79" s="137"/>
      <c r="DJ79" s="137"/>
      <c r="DK79" s="137"/>
      <c r="DL79" s="137"/>
      <c r="DM79" s="137"/>
      <c r="DN79" s="137"/>
      <c r="DO79" s="137"/>
      <c r="DP79" s="137"/>
      <c r="DQ79" s="137"/>
      <c r="DR79" s="137"/>
      <c r="DS79" s="137"/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37"/>
    </row>
    <row r="80" spans="1:136" s="144" customFormat="1" ht="22.5" customHeight="1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7"/>
      <c r="CA80" s="137"/>
      <c r="CB80" s="137"/>
      <c r="CC80" s="137"/>
      <c r="CD80" s="137"/>
      <c r="CE80" s="137"/>
      <c r="CF80" s="137"/>
      <c r="CG80" s="137"/>
      <c r="CH80" s="137"/>
      <c r="CI80" s="137"/>
      <c r="CJ80" s="137"/>
      <c r="CK80" s="137"/>
      <c r="CL80" s="137"/>
      <c r="CM80" s="137"/>
      <c r="CN80" s="137"/>
      <c r="CO80" s="137"/>
      <c r="CP80" s="137"/>
      <c r="CQ80" s="137"/>
      <c r="CR80" s="137"/>
      <c r="CS80" s="137"/>
      <c r="CT80" s="137"/>
      <c r="CU80" s="137"/>
      <c r="CV80" s="137"/>
      <c r="CW80" s="137"/>
      <c r="CX80" s="137"/>
      <c r="CY80" s="137"/>
      <c r="CZ80" s="137"/>
      <c r="DA80" s="137"/>
      <c r="DB80" s="137"/>
      <c r="DC80" s="137"/>
      <c r="DD80" s="137"/>
      <c r="DE80" s="137"/>
      <c r="DF80" s="137"/>
      <c r="DG80" s="137"/>
      <c r="DH80" s="137"/>
      <c r="DI80" s="137"/>
      <c r="DJ80" s="137"/>
      <c r="DK80" s="137"/>
      <c r="DL80" s="137"/>
      <c r="DM80" s="137"/>
      <c r="DN80" s="137"/>
      <c r="DO80" s="137"/>
      <c r="DP80" s="137"/>
      <c r="DQ80" s="137"/>
      <c r="DR80" s="137"/>
      <c r="DS80" s="137"/>
      <c r="DT80" s="137"/>
      <c r="DU80" s="137"/>
      <c r="DV80" s="137"/>
      <c r="DW80" s="137"/>
      <c r="DX80" s="137"/>
      <c r="DY80" s="137"/>
      <c r="DZ80" s="137"/>
      <c r="EA80" s="137"/>
      <c r="EB80" s="137"/>
      <c r="EC80" s="137"/>
      <c r="ED80" s="137"/>
      <c r="EE80" s="137"/>
      <c r="EF80" s="137"/>
    </row>
    <row r="81" spans="1:136" ht="11.25" customHeight="1"/>
    <row r="82" spans="1:136" s="145" customFormat="1" ht="11.25" customHeight="1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7"/>
      <c r="CA82" s="137"/>
      <c r="CB82" s="137"/>
      <c r="CC82" s="137"/>
      <c r="CD82" s="137"/>
      <c r="CE82" s="137"/>
      <c r="CF82" s="137"/>
      <c r="CG82" s="137"/>
      <c r="CH82" s="137"/>
      <c r="CI82" s="137"/>
      <c r="CJ82" s="137"/>
      <c r="CK82" s="137"/>
      <c r="CL82" s="137"/>
      <c r="CM82" s="137"/>
      <c r="CN82" s="137"/>
      <c r="CO82" s="137"/>
      <c r="CP82" s="137"/>
      <c r="CQ82" s="137"/>
      <c r="CR82" s="137"/>
      <c r="CS82" s="137"/>
      <c r="CT82" s="137"/>
      <c r="CU82" s="137"/>
      <c r="CV82" s="137"/>
      <c r="CW82" s="137"/>
      <c r="CX82" s="137"/>
      <c r="CY82" s="137"/>
      <c r="CZ82" s="137"/>
      <c r="DA82" s="137"/>
      <c r="DB82" s="137"/>
      <c r="DC82" s="137"/>
      <c r="DD82" s="137"/>
      <c r="DE82" s="137"/>
      <c r="DF82" s="137"/>
      <c r="DG82" s="137"/>
      <c r="DH82" s="137"/>
      <c r="DI82" s="137"/>
      <c r="DJ82" s="137"/>
      <c r="DK82" s="137"/>
      <c r="DL82" s="137"/>
      <c r="DM82" s="137"/>
      <c r="DN82" s="137"/>
      <c r="DO82" s="137"/>
      <c r="DP82" s="137"/>
      <c r="DQ82" s="137"/>
      <c r="DR82" s="137"/>
      <c r="DS82" s="137"/>
      <c r="DT82" s="137"/>
      <c r="DU82" s="137"/>
      <c r="DV82" s="137"/>
      <c r="DW82" s="137"/>
      <c r="DX82" s="137"/>
      <c r="DY82" s="137"/>
      <c r="DZ82" s="137"/>
      <c r="EA82" s="137"/>
      <c r="EB82" s="137"/>
      <c r="EC82" s="137"/>
      <c r="ED82" s="137"/>
      <c r="EE82" s="137"/>
      <c r="EF82" s="137"/>
    </row>
    <row r="83" spans="1:136" s="145" customFormat="1" ht="11.25" customHeight="1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/>
      <c r="BU83" s="137"/>
      <c r="BV83" s="137"/>
      <c r="BW83" s="137"/>
      <c r="BX83" s="137"/>
      <c r="BY83" s="137"/>
      <c r="BZ83" s="137"/>
      <c r="CA83" s="137"/>
      <c r="CB83" s="137"/>
      <c r="CC83" s="137"/>
      <c r="CD83" s="137"/>
      <c r="CE83" s="137"/>
      <c r="CF83" s="137"/>
      <c r="CG83" s="137"/>
      <c r="CH83" s="137"/>
      <c r="CI83" s="137"/>
      <c r="CJ83" s="137"/>
      <c r="CK83" s="137"/>
      <c r="CL83" s="137"/>
      <c r="CM83" s="137"/>
      <c r="CN83" s="137"/>
      <c r="CO83" s="137"/>
      <c r="CP83" s="137"/>
      <c r="CQ83" s="137"/>
      <c r="CR83" s="137"/>
      <c r="CS83" s="137"/>
      <c r="CT83" s="137"/>
      <c r="CU83" s="137"/>
      <c r="CV83" s="137"/>
      <c r="CW83" s="137"/>
      <c r="CX83" s="137"/>
      <c r="CY83" s="137"/>
      <c r="CZ83" s="137"/>
      <c r="DA83" s="137"/>
      <c r="DB83" s="137"/>
      <c r="DC83" s="137"/>
      <c r="DD83" s="137"/>
      <c r="DE83" s="137"/>
      <c r="DF83" s="137"/>
      <c r="DG83" s="137"/>
      <c r="DH83" s="137"/>
      <c r="DI83" s="137"/>
      <c r="DJ83" s="137"/>
      <c r="DK83" s="137"/>
      <c r="DL83" s="137"/>
      <c r="DM83" s="137"/>
      <c r="DN83" s="137"/>
      <c r="DO83" s="137"/>
      <c r="DP83" s="137"/>
      <c r="DQ83" s="137"/>
      <c r="DR83" s="137"/>
      <c r="DS83" s="137"/>
      <c r="DT83" s="137"/>
      <c r="DU83" s="137"/>
      <c r="DV83" s="137"/>
      <c r="DW83" s="137"/>
      <c r="DX83" s="137"/>
      <c r="DY83" s="137"/>
      <c r="DZ83" s="137"/>
      <c r="EA83" s="137"/>
      <c r="EB83" s="137"/>
      <c r="EC83" s="137"/>
      <c r="ED83" s="137"/>
      <c r="EE83" s="137"/>
      <c r="EF83" s="137"/>
    </row>
    <row r="84" spans="1:136" s="145" customFormat="1" ht="11.25" customHeight="1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7"/>
      <c r="CA84" s="137"/>
      <c r="CB84" s="137"/>
      <c r="CC84" s="137"/>
      <c r="CD84" s="137"/>
      <c r="CE84" s="137"/>
      <c r="CF84" s="137"/>
      <c r="CG84" s="137"/>
      <c r="CH84" s="137"/>
      <c r="CI84" s="137"/>
      <c r="CJ84" s="137"/>
      <c r="CK84" s="137"/>
      <c r="CL84" s="137"/>
      <c r="CM84" s="137"/>
      <c r="CN84" s="137"/>
      <c r="CO84" s="137"/>
      <c r="CP84" s="137"/>
      <c r="CQ84" s="137"/>
      <c r="CR84" s="137"/>
      <c r="CS84" s="137"/>
      <c r="CT84" s="137"/>
      <c r="CU84" s="137"/>
      <c r="CV84" s="137"/>
      <c r="CW84" s="137"/>
      <c r="CX84" s="137"/>
      <c r="CY84" s="137"/>
      <c r="CZ84" s="137"/>
      <c r="DA84" s="137"/>
      <c r="DB84" s="137"/>
      <c r="DC84" s="137"/>
      <c r="DD84" s="137"/>
      <c r="DE84" s="137"/>
      <c r="DF84" s="137"/>
      <c r="DG84" s="137"/>
      <c r="DH84" s="137"/>
      <c r="DI84" s="137"/>
      <c r="DJ84" s="137"/>
      <c r="DK84" s="137"/>
      <c r="DL84" s="137"/>
      <c r="DM84" s="137"/>
      <c r="DN84" s="137"/>
      <c r="DO84" s="137"/>
      <c r="DP84" s="137"/>
      <c r="DQ84" s="137"/>
      <c r="DR84" s="137"/>
      <c r="DS84" s="137"/>
      <c r="DT84" s="137"/>
      <c r="DU84" s="137"/>
      <c r="DV84" s="137"/>
      <c r="DW84" s="137"/>
      <c r="DX84" s="137"/>
      <c r="DY84" s="137"/>
      <c r="DZ84" s="137"/>
      <c r="EA84" s="137"/>
      <c r="EB84" s="137"/>
      <c r="EC84" s="137"/>
      <c r="ED84" s="137"/>
      <c r="EE84" s="137"/>
      <c r="EF84" s="137"/>
    </row>
    <row r="85" spans="1:136" s="145" customFormat="1" ht="11.25" customHeight="1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/>
      <c r="BW85" s="137"/>
      <c r="BX85" s="137"/>
      <c r="BY85" s="137"/>
      <c r="BZ85" s="137"/>
      <c r="CA85" s="137"/>
      <c r="CB85" s="137"/>
      <c r="CC85" s="137"/>
      <c r="CD85" s="137"/>
      <c r="CE85" s="137"/>
      <c r="CF85" s="137"/>
      <c r="CG85" s="137"/>
      <c r="CH85" s="137"/>
      <c r="CI85" s="137"/>
      <c r="CJ85" s="137"/>
      <c r="CK85" s="137"/>
      <c r="CL85" s="137"/>
      <c r="CM85" s="137"/>
      <c r="CN85" s="137"/>
      <c r="CO85" s="137"/>
      <c r="CP85" s="137"/>
      <c r="CQ85" s="137"/>
      <c r="CR85" s="137"/>
      <c r="CS85" s="137"/>
      <c r="CT85" s="137"/>
      <c r="CU85" s="137"/>
      <c r="CV85" s="137"/>
      <c r="CW85" s="137"/>
      <c r="CX85" s="137"/>
      <c r="CY85" s="137"/>
      <c r="CZ85" s="137"/>
      <c r="DA85" s="137"/>
      <c r="DB85" s="137"/>
      <c r="DC85" s="137"/>
      <c r="DD85" s="137"/>
      <c r="DE85" s="137"/>
      <c r="DF85" s="137"/>
      <c r="DG85" s="137"/>
      <c r="DH85" s="137"/>
      <c r="DI85" s="137"/>
      <c r="DJ85" s="137"/>
      <c r="DK85" s="137"/>
      <c r="DL85" s="137"/>
      <c r="DM85" s="137"/>
      <c r="DN85" s="137"/>
      <c r="DO85" s="137"/>
      <c r="DP85" s="137"/>
      <c r="DQ85" s="137"/>
      <c r="DR85" s="137"/>
      <c r="DS85" s="137"/>
      <c r="DT85" s="137"/>
      <c r="DU85" s="137"/>
      <c r="DV85" s="137"/>
      <c r="DW85" s="137"/>
      <c r="DX85" s="137"/>
      <c r="DY85" s="137"/>
      <c r="DZ85" s="137"/>
      <c r="EA85" s="137"/>
      <c r="EB85" s="137"/>
      <c r="EC85" s="137"/>
      <c r="ED85" s="137"/>
      <c r="EE85" s="137"/>
      <c r="EF85" s="137"/>
    </row>
    <row r="86" spans="1:136" s="145" customFormat="1" ht="11.25" customHeight="1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7"/>
      <c r="CA86" s="137"/>
      <c r="CB86" s="137"/>
      <c r="CC86" s="137"/>
      <c r="CD86" s="137"/>
      <c r="CE86" s="137"/>
      <c r="CF86" s="137"/>
      <c r="CG86" s="137"/>
      <c r="CH86" s="137"/>
      <c r="CI86" s="137"/>
      <c r="CJ86" s="137"/>
      <c r="CK86" s="137"/>
      <c r="CL86" s="137"/>
      <c r="CM86" s="137"/>
      <c r="CN86" s="137"/>
      <c r="CO86" s="137"/>
      <c r="CP86" s="137"/>
      <c r="CQ86" s="137"/>
      <c r="CR86" s="137"/>
      <c r="CS86" s="137"/>
      <c r="CT86" s="137"/>
      <c r="CU86" s="137"/>
      <c r="CV86" s="137"/>
      <c r="CW86" s="137"/>
      <c r="CX86" s="137"/>
      <c r="CY86" s="137"/>
      <c r="CZ86" s="137"/>
      <c r="DA86" s="137"/>
      <c r="DB86" s="137"/>
      <c r="DC86" s="137"/>
      <c r="DD86" s="137"/>
      <c r="DE86" s="137"/>
      <c r="DF86" s="137"/>
      <c r="DG86" s="137"/>
      <c r="DH86" s="137"/>
      <c r="DI86" s="137"/>
      <c r="DJ86" s="137"/>
      <c r="DK86" s="137"/>
      <c r="DL86" s="137"/>
      <c r="DM86" s="137"/>
      <c r="DN86" s="137"/>
      <c r="DO86" s="137"/>
      <c r="DP86" s="137"/>
      <c r="DQ86" s="137"/>
      <c r="DR86" s="137"/>
      <c r="DS86" s="137"/>
      <c r="DT86" s="137"/>
      <c r="DU86" s="137"/>
      <c r="DV86" s="137"/>
      <c r="DW86" s="137"/>
      <c r="DX86" s="137"/>
      <c r="DY86" s="137"/>
      <c r="DZ86" s="137"/>
      <c r="EA86" s="137"/>
      <c r="EB86" s="137"/>
      <c r="EC86" s="137"/>
      <c r="ED86" s="137"/>
      <c r="EE86" s="137"/>
      <c r="EF86" s="137"/>
    </row>
    <row r="87" spans="1:136" s="145" customFormat="1" ht="11.25" customHeight="1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  <c r="BS87" s="137"/>
      <c r="BT87" s="137"/>
      <c r="BU87" s="137"/>
      <c r="BV87" s="137"/>
      <c r="BW87" s="137"/>
      <c r="BX87" s="137"/>
      <c r="BY87" s="137"/>
      <c r="BZ87" s="137"/>
      <c r="CA87" s="137"/>
      <c r="CB87" s="137"/>
      <c r="CC87" s="137"/>
      <c r="CD87" s="137"/>
      <c r="CE87" s="137"/>
      <c r="CF87" s="137"/>
      <c r="CG87" s="137"/>
      <c r="CH87" s="137"/>
      <c r="CI87" s="137"/>
      <c r="CJ87" s="137"/>
      <c r="CK87" s="137"/>
      <c r="CL87" s="137"/>
      <c r="CM87" s="137"/>
      <c r="CN87" s="137"/>
      <c r="CO87" s="137"/>
      <c r="CP87" s="137"/>
      <c r="CQ87" s="137"/>
      <c r="CR87" s="137"/>
      <c r="CS87" s="137"/>
      <c r="CT87" s="137"/>
      <c r="CU87" s="137"/>
      <c r="CV87" s="137"/>
      <c r="CW87" s="137"/>
      <c r="CX87" s="137"/>
      <c r="CY87" s="137"/>
      <c r="CZ87" s="137"/>
      <c r="DA87" s="137"/>
      <c r="DB87" s="137"/>
      <c r="DC87" s="137"/>
      <c r="DD87" s="137"/>
      <c r="DE87" s="137"/>
      <c r="DF87" s="137"/>
      <c r="DG87" s="137"/>
      <c r="DH87" s="137"/>
      <c r="DI87" s="137"/>
      <c r="DJ87" s="137"/>
      <c r="DK87" s="137"/>
      <c r="DL87" s="137"/>
      <c r="DM87" s="137"/>
      <c r="DN87" s="137"/>
      <c r="DO87" s="137"/>
      <c r="DP87" s="137"/>
      <c r="DQ87" s="137"/>
      <c r="DR87" s="137"/>
      <c r="DS87" s="137"/>
      <c r="DT87" s="137"/>
      <c r="DU87" s="137"/>
      <c r="DV87" s="137"/>
      <c r="DW87" s="137"/>
      <c r="DX87" s="137"/>
      <c r="DY87" s="137"/>
      <c r="DZ87" s="137"/>
      <c r="EA87" s="137"/>
      <c r="EB87" s="137"/>
      <c r="EC87" s="137"/>
      <c r="ED87" s="137"/>
      <c r="EE87" s="137"/>
      <c r="EF87" s="137"/>
    </row>
    <row r="88" spans="1:136" s="145" customFormat="1" ht="11.25" customHeight="1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37"/>
      <c r="BP88" s="137"/>
      <c r="BQ88" s="137"/>
      <c r="BR88" s="137"/>
      <c r="BS88" s="137"/>
      <c r="BT88" s="137"/>
      <c r="BU88" s="137"/>
      <c r="BV88" s="137"/>
      <c r="BW88" s="137"/>
      <c r="BX88" s="137"/>
      <c r="BY88" s="137"/>
      <c r="BZ88" s="137"/>
      <c r="CA88" s="137"/>
      <c r="CB88" s="137"/>
      <c r="CC88" s="137"/>
      <c r="CD88" s="137"/>
      <c r="CE88" s="137"/>
      <c r="CF88" s="137"/>
      <c r="CG88" s="137"/>
      <c r="CH88" s="137"/>
      <c r="CI88" s="137"/>
      <c r="CJ88" s="137"/>
      <c r="CK88" s="137"/>
      <c r="CL88" s="137"/>
      <c r="CM88" s="137"/>
      <c r="CN88" s="137"/>
      <c r="CO88" s="137"/>
      <c r="CP88" s="137"/>
      <c r="CQ88" s="137"/>
      <c r="CR88" s="137"/>
      <c r="CS88" s="137"/>
      <c r="CT88" s="137"/>
      <c r="CU88" s="137"/>
      <c r="CV88" s="137"/>
      <c r="CW88" s="137"/>
      <c r="CX88" s="137"/>
      <c r="CY88" s="137"/>
      <c r="CZ88" s="137"/>
      <c r="DA88" s="137"/>
      <c r="DB88" s="137"/>
      <c r="DC88" s="137"/>
      <c r="DD88" s="137"/>
      <c r="DE88" s="137"/>
      <c r="DF88" s="137"/>
      <c r="DG88" s="137"/>
      <c r="DH88" s="137"/>
      <c r="DI88" s="137"/>
      <c r="DJ88" s="137"/>
      <c r="DK88" s="137"/>
      <c r="DL88" s="137"/>
      <c r="DM88" s="137"/>
      <c r="DN88" s="137"/>
      <c r="DO88" s="137"/>
      <c r="DP88" s="137"/>
      <c r="DQ88" s="137"/>
      <c r="DR88" s="137"/>
      <c r="DS88" s="137"/>
      <c r="DT88" s="137"/>
      <c r="DU88" s="137"/>
      <c r="DV88" s="137"/>
      <c r="DW88" s="137"/>
      <c r="DX88" s="137"/>
      <c r="DY88" s="137"/>
      <c r="DZ88" s="137"/>
      <c r="EA88" s="137"/>
      <c r="EB88" s="137"/>
      <c r="EC88" s="137"/>
      <c r="ED88" s="137"/>
      <c r="EE88" s="137"/>
      <c r="EF88" s="137"/>
    </row>
    <row r="89" spans="1:136" s="145" customFormat="1" ht="11.25" customHeight="1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37"/>
      <c r="BP89" s="137"/>
      <c r="BQ89" s="137"/>
      <c r="BR89" s="137"/>
      <c r="BS89" s="137"/>
      <c r="BT89" s="137"/>
      <c r="BU89" s="137"/>
      <c r="BV89" s="137"/>
      <c r="BW89" s="137"/>
      <c r="BX89" s="137"/>
      <c r="BY89" s="137"/>
      <c r="BZ89" s="137"/>
      <c r="CA89" s="137"/>
      <c r="CB89" s="137"/>
      <c r="CC89" s="137"/>
      <c r="CD89" s="137"/>
      <c r="CE89" s="137"/>
      <c r="CF89" s="137"/>
      <c r="CG89" s="137"/>
      <c r="CH89" s="137"/>
      <c r="CI89" s="137"/>
      <c r="CJ89" s="137"/>
      <c r="CK89" s="137"/>
      <c r="CL89" s="137"/>
      <c r="CM89" s="137"/>
      <c r="CN89" s="137"/>
      <c r="CO89" s="137"/>
      <c r="CP89" s="137"/>
      <c r="CQ89" s="137"/>
      <c r="CR89" s="137"/>
      <c r="CS89" s="137"/>
      <c r="CT89" s="137"/>
      <c r="CU89" s="137"/>
      <c r="CV89" s="137"/>
      <c r="CW89" s="137"/>
      <c r="CX89" s="137"/>
      <c r="CY89" s="137"/>
      <c r="CZ89" s="137"/>
      <c r="DA89" s="137"/>
      <c r="DB89" s="137"/>
      <c r="DC89" s="137"/>
      <c r="DD89" s="137"/>
      <c r="DE89" s="137"/>
      <c r="DF89" s="137"/>
      <c r="DG89" s="137"/>
      <c r="DH89" s="137"/>
      <c r="DI89" s="137"/>
      <c r="DJ89" s="137"/>
      <c r="DK89" s="137"/>
      <c r="DL89" s="137"/>
      <c r="DM89" s="137"/>
      <c r="DN89" s="137"/>
      <c r="DO89" s="137"/>
      <c r="DP89" s="137"/>
      <c r="DQ89" s="137"/>
      <c r="DR89" s="137"/>
      <c r="DS89" s="137"/>
      <c r="DT89" s="137"/>
      <c r="DU89" s="137"/>
      <c r="DV89" s="137"/>
      <c r="DW89" s="137"/>
      <c r="DX89" s="137"/>
      <c r="DY89" s="137"/>
      <c r="DZ89" s="137"/>
      <c r="EA89" s="137"/>
      <c r="EB89" s="137"/>
      <c r="EC89" s="137"/>
      <c r="ED89" s="137"/>
      <c r="EE89" s="137"/>
      <c r="EF89" s="137"/>
    </row>
    <row r="90" spans="1:136" s="145" customFormat="1" ht="11.25" customHeight="1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37"/>
      <c r="BP90" s="137"/>
      <c r="BQ90" s="137"/>
      <c r="BR90" s="137"/>
      <c r="BS90" s="137"/>
      <c r="BT90" s="137"/>
      <c r="BU90" s="137"/>
      <c r="BV90" s="137"/>
      <c r="BW90" s="137"/>
      <c r="BX90" s="137"/>
      <c r="BY90" s="137"/>
      <c r="BZ90" s="137"/>
      <c r="CA90" s="137"/>
      <c r="CB90" s="137"/>
      <c r="CC90" s="137"/>
      <c r="CD90" s="137"/>
      <c r="CE90" s="137"/>
      <c r="CF90" s="137"/>
      <c r="CG90" s="137"/>
      <c r="CH90" s="137"/>
      <c r="CI90" s="137"/>
      <c r="CJ90" s="137"/>
      <c r="CK90" s="137"/>
      <c r="CL90" s="137"/>
      <c r="CM90" s="137"/>
      <c r="CN90" s="137"/>
      <c r="CO90" s="137"/>
      <c r="CP90" s="137"/>
      <c r="CQ90" s="137"/>
      <c r="CR90" s="137"/>
      <c r="CS90" s="137"/>
      <c r="CT90" s="137"/>
      <c r="CU90" s="137"/>
      <c r="CV90" s="137"/>
      <c r="CW90" s="137"/>
      <c r="CX90" s="137"/>
      <c r="CY90" s="137"/>
      <c r="CZ90" s="137"/>
      <c r="DA90" s="137"/>
      <c r="DB90" s="137"/>
      <c r="DC90" s="137"/>
      <c r="DD90" s="137"/>
      <c r="DE90" s="137"/>
      <c r="DF90" s="137"/>
      <c r="DG90" s="137"/>
      <c r="DH90" s="137"/>
      <c r="DI90" s="137"/>
      <c r="DJ90" s="137"/>
      <c r="DK90" s="137"/>
      <c r="DL90" s="137"/>
      <c r="DM90" s="137"/>
      <c r="DN90" s="137"/>
      <c r="DO90" s="137"/>
      <c r="DP90" s="137"/>
      <c r="DQ90" s="137"/>
      <c r="DR90" s="137"/>
      <c r="DS90" s="137"/>
      <c r="DT90" s="137"/>
      <c r="DU90" s="137"/>
      <c r="DV90" s="137"/>
      <c r="DW90" s="137"/>
      <c r="DX90" s="137"/>
      <c r="DY90" s="137"/>
      <c r="DZ90" s="137"/>
      <c r="EA90" s="137"/>
      <c r="EB90" s="137"/>
      <c r="EC90" s="137"/>
      <c r="ED90" s="137"/>
      <c r="EE90" s="137"/>
      <c r="EF90" s="137"/>
    </row>
    <row r="91" spans="1:136" s="145" customFormat="1" ht="11.25" customHeight="1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37"/>
      <c r="BP91" s="137"/>
      <c r="BQ91" s="137"/>
      <c r="BR91" s="137"/>
      <c r="BS91" s="137"/>
      <c r="BT91" s="137"/>
      <c r="BU91" s="137"/>
      <c r="BV91" s="137"/>
      <c r="BW91" s="137"/>
      <c r="BX91" s="137"/>
      <c r="BY91" s="137"/>
      <c r="BZ91" s="137"/>
      <c r="CA91" s="137"/>
      <c r="CB91" s="137"/>
      <c r="CC91" s="137"/>
      <c r="CD91" s="137"/>
      <c r="CE91" s="137"/>
      <c r="CF91" s="137"/>
      <c r="CG91" s="137"/>
      <c r="CH91" s="137"/>
      <c r="CI91" s="137"/>
      <c r="CJ91" s="137"/>
      <c r="CK91" s="137"/>
      <c r="CL91" s="137"/>
      <c r="CM91" s="137"/>
      <c r="CN91" s="137"/>
      <c r="CO91" s="137"/>
      <c r="CP91" s="137"/>
      <c r="CQ91" s="137"/>
      <c r="CR91" s="137"/>
      <c r="CS91" s="137"/>
      <c r="CT91" s="137"/>
      <c r="CU91" s="137"/>
      <c r="CV91" s="137"/>
      <c r="CW91" s="137"/>
      <c r="CX91" s="137"/>
      <c r="CY91" s="137"/>
      <c r="CZ91" s="137"/>
      <c r="DA91" s="137"/>
      <c r="DB91" s="137"/>
      <c r="DC91" s="137"/>
      <c r="DD91" s="137"/>
      <c r="DE91" s="137"/>
      <c r="DF91" s="137"/>
      <c r="DG91" s="137"/>
      <c r="DH91" s="137"/>
      <c r="DI91" s="137"/>
      <c r="DJ91" s="137"/>
      <c r="DK91" s="137"/>
      <c r="DL91" s="137"/>
      <c r="DM91" s="137"/>
      <c r="DN91" s="137"/>
      <c r="DO91" s="137"/>
      <c r="DP91" s="137"/>
      <c r="DQ91" s="137"/>
      <c r="DR91" s="137"/>
      <c r="DS91" s="137"/>
      <c r="DT91" s="137"/>
      <c r="DU91" s="137"/>
      <c r="DV91" s="137"/>
      <c r="DW91" s="137"/>
      <c r="DX91" s="137"/>
      <c r="DY91" s="137"/>
      <c r="DZ91" s="137"/>
      <c r="EA91" s="137"/>
      <c r="EB91" s="137"/>
      <c r="EC91" s="137"/>
      <c r="ED91" s="137"/>
      <c r="EE91" s="137"/>
      <c r="EF91" s="137"/>
    </row>
    <row r="92" spans="1:136" s="145" customFormat="1" ht="11.25" customHeight="1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37"/>
      <c r="BP92" s="137"/>
      <c r="BQ92" s="137"/>
      <c r="BR92" s="137"/>
      <c r="BS92" s="137"/>
      <c r="BT92" s="137"/>
      <c r="BU92" s="137"/>
      <c r="BV92" s="137"/>
      <c r="BW92" s="137"/>
      <c r="BX92" s="137"/>
      <c r="BY92" s="137"/>
      <c r="BZ92" s="137"/>
      <c r="CA92" s="137"/>
      <c r="CB92" s="137"/>
      <c r="CC92" s="137"/>
      <c r="CD92" s="137"/>
      <c r="CE92" s="137"/>
      <c r="CF92" s="137"/>
      <c r="CG92" s="137"/>
      <c r="CH92" s="137"/>
      <c r="CI92" s="137"/>
      <c r="CJ92" s="137"/>
      <c r="CK92" s="137"/>
      <c r="CL92" s="137"/>
      <c r="CM92" s="137"/>
      <c r="CN92" s="137"/>
      <c r="CO92" s="137"/>
      <c r="CP92" s="137"/>
      <c r="CQ92" s="137"/>
      <c r="CR92" s="137"/>
      <c r="CS92" s="137"/>
      <c r="CT92" s="137"/>
      <c r="CU92" s="137"/>
      <c r="CV92" s="137"/>
      <c r="CW92" s="137"/>
      <c r="CX92" s="137"/>
      <c r="CY92" s="137"/>
      <c r="CZ92" s="137"/>
      <c r="DA92" s="137"/>
      <c r="DB92" s="137"/>
      <c r="DC92" s="137"/>
      <c r="DD92" s="137"/>
      <c r="DE92" s="137"/>
      <c r="DF92" s="137"/>
      <c r="DG92" s="137"/>
      <c r="DH92" s="137"/>
      <c r="DI92" s="137"/>
      <c r="DJ92" s="137"/>
      <c r="DK92" s="137"/>
      <c r="DL92" s="137"/>
      <c r="DM92" s="137"/>
      <c r="DN92" s="137"/>
      <c r="DO92" s="137"/>
      <c r="DP92" s="137"/>
      <c r="DQ92" s="137"/>
      <c r="DR92" s="137"/>
      <c r="DS92" s="137"/>
      <c r="DT92" s="137"/>
      <c r="DU92" s="137"/>
      <c r="DV92" s="137"/>
      <c r="DW92" s="137"/>
      <c r="DX92" s="137"/>
      <c r="DY92" s="137"/>
      <c r="DZ92" s="137"/>
      <c r="EA92" s="137"/>
      <c r="EB92" s="137"/>
      <c r="EC92" s="137"/>
      <c r="ED92" s="137"/>
      <c r="EE92" s="137"/>
      <c r="EF92" s="137"/>
    </row>
    <row r="93" spans="1:136" s="145" customFormat="1" ht="11.25" customHeight="1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37"/>
      <c r="BP93" s="137"/>
      <c r="BQ93" s="137"/>
      <c r="BR93" s="137"/>
      <c r="BS93" s="137"/>
      <c r="BT93" s="137"/>
      <c r="BU93" s="137"/>
      <c r="BV93" s="137"/>
      <c r="BW93" s="137"/>
      <c r="BX93" s="137"/>
      <c r="BY93" s="137"/>
      <c r="BZ93" s="137"/>
      <c r="CA93" s="137"/>
      <c r="CB93" s="137"/>
      <c r="CC93" s="137"/>
      <c r="CD93" s="137"/>
      <c r="CE93" s="137"/>
      <c r="CF93" s="137"/>
      <c r="CG93" s="137"/>
      <c r="CH93" s="137"/>
      <c r="CI93" s="137"/>
      <c r="CJ93" s="137"/>
      <c r="CK93" s="137"/>
      <c r="CL93" s="137"/>
      <c r="CM93" s="137"/>
      <c r="CN93" s="137"/>
      <c r="CO93" s="137"/>
      <c r="CP93" s="137"/>
      <c r="CQ93" s="137"/>
      <c r="CR93" s="137"/>
      <c r="CS93" s="137"/>
      <c r="CT93" s="137"/>
      <c r="CU93" s="137"/>
      <c r="CV93" s="137"/>
      <c r="CW93" s="137"/>
      <c r="CX93" s="137"/>
      <c r="CY93" s="137"/>
      <c r="CZ93" s="137"/>
      <c r="DA93" s="137"/>
      <c r="DB93" s="137"/>
      <c r="DC93" s="137"/>
      <c r="DD93" s="137"/>
      <c r="DE93" s="137"/>
      <c r="DF93" s="137"/>
      <c r="DG93" s="137"/>
      <c r="DH93" s="137"/>
      <c r="DI93" s="137"/>
      <c r="DJ93" s="137"/>
      <c r="DK93" s="137"/>
      <c r="DL93" s="137"/>
      <c r="DM93" s="137"/>
      <c r="DN93" s="137"/>
      <c r="DO93" s="137"/>
      <c r="DP93" s="137"/>
      <c r="DQ93" s="137"/>
      <c r="DR93" s="137"/>
      <c r="DS93" s="137"/>
      <c r="DT93" s="137"/>
      <c r="DU93" s="137"/>
      <c r="DV93" s="137"/>
      <c r="DW93" s="137"/>
      <c r="DX93" s="137"/>
      <c r="DY93" s="137"/>
      <c r="DZ93" s="137"/>
      <c r="EA93" s="137"/>
      <c r="EB93" s="137"/>
      <c r="EC93" s="137"/>
      <c r="ED93" s="137"/>
      <c r="EE93" s="137"/>
      <c r="EF93" s="137"/>
    </row>
    <row r="94" spans="1:136" s="145" customFormat="1" ht="11.25" customHeight="1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37"/>
      <c r="BP94" s="137"/>
      <c r="BQ94" s="137"/>
      <c r="BR94" s="137"/>
      <c r="BS94" s="137"/>
      <c r="BT94" s="137"/>
      <c r="BU94" s="137"/>
      <c r="BV94" s="137"/>
      <c r="BW94" s="137"/>
      <c r="BX94" s="137"/>
      <c r="BY94" s="137"/>
      <c r="BZ94" s="137"/>
      <c r="CA94" s="137"/>
      <c r="CB94" s="137"/>
      <c r="CC94" s="137"/>
      <c r="CD94" s="137"/>
      <c r="CE94" s="137"/>
      <c r="CF94" s="137"/>
      <c r="CG94" s="137"/>
      <c r="CH94" s="137"/>
      <c r="CI94" s="137"/>
      <c r="CJ94" s="137"/>
      <c r="CK94" s="137"/>
      <c r="CL94" s="137"/>
      <c r="CM94" s="137"/>
      <c r="CN94" s="137"/>
      <c r="CO94" s="137"/>
      <c r="CP94" s="137"/>
      <c r="CQ94" s="137"/>
      <c r="CR94" s="137"/>
      <c r="CS94" s="137"/>
      <c r="CT94" s="137"/>
      <c r="CU94" s="137"/>
      <c r="CV94" s="137"/>
      <c r="CW94" s="137"/>
      <c r="CX94" s="137"/>
      <c r="CY94" s="137"/>
      <c r="CZ94" s="137"/>
      <c r="DA94" s="137"/>
      <c r="DB94" s="137"/>
      <c r="DC94" s="137"/>
      <c r="DD94" s="137"/>
      <c r="DE94" s="137"/>
      <c r="DF94" s="137"/>
      <c r="DG94" s="137"/>
      <c r="DH94" s="137"/>
      <c r="DI94" s="137"/>
      <c r="DJ94" s="137"/>
      <c r="DK94" s="137"/>
      <c r="DL94" s="137"/>
      <c r="DM94" s="137"/>
      <c r="DN94" s="137"/>
      <c r="DO94" s="137"/>
      <c r="DP94" s="137"/>
      <c r="DQ94" s="137"/>
      <c r="DR94" s="137"/>
      <c r="DS94" s="137"/>
      <c r="DT94" s="137"/>
      <c r="DU94" s="137"/>
      <c r="DV94" s="137"/>
      <c r="DW94" s="137"/>
      <c r="DX94" s="137"/>
      <c r="DY94" s="137"/>
      <c r="DZ94" s="137"/>
      <c r="EA94" s="137"/>
      <c r="EB94" s="137"/>
      <c r="EC94" s="137"/>
      <c r="ED94" s="137"/>
      <c r="EE94" s="137"/>
      <c r="EF94" s="137"/>
    </row>
    <row r="95" spans="1:136" s="145" customFormat="1" ht="11.25" customHeight="1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37"/>
      <c r="BP95" s="137"/>
      <c r="BQ95" s="137"/>
      <c r="BR95" s="137"/>
      <c r="BS95" s="137"/>
      <c r="BT95" s="137"/>
      <c r="BU95" s="137"/>
      <c r="BV95" s="137"/>
      <c r="BW95" s="137"/>
      <c r="BX95" s="137"/>
      <c r="BY95" s="137"/>
      <c r="BZ95" s="137"/>
      <c r="CA95" s="137"/>
      <c r="CB95" s="137"/>
      <c r="CC95" s="137"/>
      <c r="CD95" s="137"/>
      <c r="CE95" s="137"/>
      <c r="CF95" s="137"/>
      <c r="CG95" s="137"/>
      <c r="CH95" s="137"/>
      <c r="CI95" s="137"/>
      <c r="CJ95" s="137"/>
      <c r="CK95" s="137"/>
      <c r="CL95" s="137"/>
      <c r="CM95" s="137"/>
      <c r="CN95" s="137"/>
      <c r="CO95" s="137"/>
      <c r="CP95" s="137"/>
      <c r="CQ95" s="137"/>
      <c r="CR95" s="137"/>
      <c r="CS95" s="137"/>
      <c r="CT95" s="137"/>
      <c r="CU95" s="137"/>
      <c r="CV95" s="137"/>
      <c r="CW95" s="137"/>
      <c r="CX95" s="137"/>
      <c r="CY95" s="137"/>
      <c r="CZ95" s="137"/>
      <c r="DA95" s="137"/>
      <c r="DB95" s="137"/>
      <c r="DC95" s="137"/>
      <c r="DD95" s="137"/>
      <c r="DE95" s="137"/>
      <c r="DF95" s="137"/>
      <c r="DG95" s="137"/>
      <c r="DH95" s="137"/>
      <c r="DI95" s="137"/>
      <c r="DJ95" s="137"/>
      <c r="DK95" s="137"/>
      <c r="DL95" s="137"/>
      <c r="DM95" s="137"/>
      <c r="DN95" s="137"/>
      <c r="DO95" s="137"/>
      <c r="DP95" s="137"/>
      <c r="DQ95" s="137"/>
      <c r="DR95" s="137"/>
      <c r="DS95" s="137"/>
      <c r="DT95" s="137"/>
      <c r="DU95" s="137"/>
      <c r="DV95" s="137"/>
      <c r="DW95" s="137"/>
      <c r="DX95" s="137"/>
      <c r="DY95" s="137"/>
      <c r="DZ95" s="137"/>
      <c r="EA95" s="137"/>
      <c r="EB95" s="137"/>
      <c r="EC95" s="137"/>
      <c r="ED95" s="137"/>
      <c r="EE95" s="137"/>
      <c r="EF95" s="137"/>
    </row>
    <row r="96" spans="1:136" s="145" customFormat="1" ht="11.25" customHeight="1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  <c r="BS96" s="137"/>
      <c r="BT96" s="137"/>
      <c r="BU96" s="137"/>
      <c r="BV96" s="137"/>
      <c r="BW96" s="137"/>
      <c r="BX96" s="137"/>
      <c r="BY96" s="137"/>
      <c r="BZ96" s="137"/>
      <c r="CA96" s="137"/>
      <c r="CB96" s="137"/>
      <c r="CC96" s="137"/>
      <c r="CD96" s="137"/>
      <c r="CE96" s="137"/>
      <c r="CF96" s="137"/>
      <c r="CG96" s="137"/>
      <c r="CH96" s="137"/>
      <c r="CI96" s="137"/>
      <c r="CJ96" s="137"/>
      <c r="CK96" s="137"/>
      <c r="CL96" s="137"/>
      <c r="CM96" s="137"/>
      <c r="CN96" s="137"/>
      <c r="CO96" s="137"/>
      <c r="CP96" s="137"/>
      <c r="CQ96" s="137"/>
      <c r="CR96" s="137"/>
      <c r="CS96" s="137"/>
      <c r="CT96" s="137"/>
      <c r="CU96" s="137"/>
      <c r="CV96" s="137"/>
      <c r="CW96" s="137"/>
      <c r="CX96" s="137"/>
      <c r="CY96" s="137"/>
      <c r="CZ96" s="137"/>
      <c r="DA96" s="137"/>
      <c r="DB96" s="137"/>
      <c r="DC96" s="137"/>
      <c r="DD96" s="137"/>
      <c r="DE96" s="137"/>
      <c r="DF96" s="137"/>
      <c r="DG96" s="137"/>
      <c r="DH96" s="137"/>
      <c r="DI96" s="137"/>
      <c r="DJ96" s="137"/>
      <c r="DK96" s="137"/>
      <c r="DL96" s="137"/>
      <c r="DM96" s="137"/>
      <c r="DN96" s="137"/>
      <c r="DO96" s="137"/>
      <c r="DP96" s="137"/>
      <c r="DQ96" s="137"/>
      <c r="DR96" s="137"/>
      <c r="DS96" s="137"/>
      <c r="DT96" s="137"/>
      <c r="DU96" s="137"/>
      <c r="DV96" s="137"/>
      <c r="DW96" s="137"/>
      <c r="DX96" s="137"/>
      <c r="DY96" s="137"/>
      <c r="DZ96" s="137"/>
      <c r="EA96" s="137"/>
      <c r="EB96" s="137"/>
      <c r="EC96" s="137"/>
      <c r="ED96" s="137"/>
      <c r="EE96" s="137"/>
      <c r="EF96" s="137"/>
    </row>
    <row r="97" spans="1:136" s="145" customFormat="1" ht="11.25" customHeight="1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37"/>
      <c r="BP97" s="137"/>
      <c r="BQ97" s="137"/>
      <c r="BR97" s="137"/>
      <c r="BS97" s="137"/>
      <c r="BT97" s="137"/>
      <c r="BU97" s="137"/>
      <c r="BV97" s="137"/>
      <c r="BW97" s="137"/>
      <c r="BX97" s="137"/>
      <c r="BY97" s="137"/>
      <c r="BZ97" s="137"/>
      <c r="CA97" s="137"/>
      <c r="CB97" s="137"/>
      <c r="CC97" s="137"/>
      <c r="CD97" s="137"/>
      <c r="CE97" s="137"/>
      <c r="CF97" s="137"/>
      <c r="CG97" s="137"/>
      <c r="CH97" s="137"/>
      <c r="CI97" s="137"/>
      <c r="CJ97" s="137"/>
      <c r="CK97" s="137"/>
      <c r="CL97" s="137"/>
      <c r="CM97" s="137"/>
      <c r="CN97" s="137"/>
      <c r="CO97" s="137"/>
      <c r="CP97" s="137"/>
      <c r="CQ97" s="137"/>
      <c r="CR97" s="137"/>
      <c r="CS97" s="137"/>
      <c r="CT97" s="137"/>
      <c r="CU97" s="137"/>
      <c r="CV97" s="137"/>
      <c r="CW97" s="137"/>
      <c r="CX97" s="137"/>
      <c r="CY97" s="137"/>
      <c r="CZ97" s="137"/>
      <c r="DA97" s="137"/>
      <c r="DB97" s="137"/>
      <c r="DC97" s="137"/>
      <c r="DD97" s="137"/>
      <c r="DE97" s="137"/>
      <c r="DF97" s="137"/>
      <c r="DG97" s="137"/>
      <c r="DH97" s="137"/>
      <c r="DI97" s="137"/>
      <c r="DJ97" s="137"/>
      <c r="DK97" s="137"/>
      <c r="DL97" s="137"/>
      <c r="DM97" s="137"/>
      <c r="DN97" s="137"/>
      <c r="DO97" s="137"/>
      <c r="DP97" s="137"/>
      <c r="DQ97" s="137"/>
      <c r="DR97" s="137"/>
      <c r="DS97" s="137"/>
      <c r="DT97" s="137"/>
      <c r="DU97" s="137"/>
      <c r="DV97" s="137"/>
      <c r="DW97" s="137"/>
      <c r="DX97" s="137"/>
      <c r="DY97" s="137"/>
      <c r="DZ97" s="137"/>
      <c r="EA97" s="137"/>
      <c r="EB97" s="137"/>
      <c r="EC97" s="137"/>
      <c r="ED97" s="137"/>
      <c r="EE97" s="137"/>
      <c r="EF97" s="137"/>
    </row>
    <row r="98" spans="1:136" s="145" customFormat="1" ht="11.25" customHeight="1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37"/>
      <c r="BP98" s="137"/>
      <c r="BQ98" s="137"/>
      <c r="BR98" s="137"/>
      <c r="BS98" s="137"/>
      <c r="BT98" s="137"/>
      <c r="BU98" s="137"/>
      <c r="BV98" s="137"/>
      <c r="BW98" s="137"/>
      <c r="BX98" s="137"/>
      <c r="BY98" s="137"/>
      <c r="BZ98" s="137"/>
      <c r="CA98" s="137"/>
      <c r="CB98" s="137"/>
      <c r="CC98" s="137"/>
      <c r="CD98" s="137"/>
      <c r="CE98" s="137"/>
      <c r="CF98" s="137"/>
      <c r="CG98" s="137"/>
      <c r="CH98" s="137"/>
      <c r="CI98" s="137"/>
      <c r="CJ98" s="137"/>
      <c r="CK98" s="137"/>
      <c r="CL98" s="137"/>
      <c r="CM98" s="137"/>
      <c r="CN98" s="137"/>
      <c r="CO98" s="137"/>
      <c r="CP98" s="137"/>
      <c r="CQ98" s="137"/>
      <c r="CR98" s="137"/>
      <c r="CS98" s="137"/>
      <c r="CT98" s="137"/>
      <c r="CU98" s="137"/>
      <c r="CV98" s="137"/>
      <c r="CW98" s="137"/>
      <c r="CX98" s="137"/>
      <c r="CY98" s="137"/>
      <c r="CZ98" s="137"/>
      <c r="DA98" s="137"/>
      <c r="DB98" s="137"/>
      <c r="DC98" s="137"/>
      <c r="DD98" s="137"/>
      <c r="DE98" s="137"/>
      <c r="DF98" s="137"/>
      <c r="DG98" s="137"/>
      <c r="DH98" s="137"/>
      <c r="DI98" s="137"/>
      <c r="DJ98" s="137"/>
      <c r="DK98" s="137"/>
      <c r="DL98" s="137"/>
      <c r="DM98" s="137"/>
      <c r="DN98" s="137"/>
      <c r="DO98" s="137"/>
      <c r="DP98" s="137"/>
      <c r="DQ98" s="137"/>
      <c r="DR98" s="137"/>
      <c r="DS98" s="137"/>
      <c r="DT98" s="137"/>
      <c r="DU98" s="137"/>
      <c r="DV98" s="137"/>
      <c r="DW98" s="137"/>
      <c r="DX98" s="137"/>
      <c r="DY98" s="137"/>
      <c r="DZ98" s="137"/>
      <c r="EA98" s="137"/>
      <c r="EB98" s="137"/>
      <c r="EC98" s="137"/>
      <c r="ED98" s="137"/>
      <c r="EE98" s="137"/>
      <c r="EF98" s="137"/>
    </row>
    <row r="99" spans="1:136" s="145" customFormat="1" ht="11.25" customHeight="1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37"/>
      <c r="BP99" s="137"/>
      <c r="BQ99" s="137"/>
      <c r="BR99" s="137"/>
      <c r="BS99" s="137"/>
      <c r="BT99" s="137"/>
      <c r="BU99" s="137"/>
      <c r="BV99" s="137"/>
      <c r="BW99" s="137"/>
      <c r="BX99" s="137"/>
      <c r="BY99" s="137"/>
      <c r="BZ99" s="137"/>
      <c r="CA99" s="137"/>
      <c r="CB99" s="137"/>
      <c r="CC99" s="137"/>
      <c r="CD99" s="137"/>
      <c r="CE99" s="137"/>
      <c r="CF99" s="137"/>
      <c r="CG99" s="137"/>
      <c r="CH99" s="137"/>
      <c r="CI99" s="137"/>
      <c r="CJ99" s="137"/>
      <c r="CK99" s="137"/>
      <c r="CL99" s="137"/>
      <c r="CM99" s="137"/>
      <c r="CN99" s="137"/>
      <c r="CO99" s="137"/>
      <c r="CP99" s="137"/>
      <c r="CQ99" s="137"/>
      <c r="CR99" s="137"/>
      <c r="CS99" s="137"/>
      <c r="CT99" s="137"/>
      <c r="CU99" s="137"/>
      <c r="CV99" s="137"/>
      <c r="CW99" s="137"/>
      <c r="CX99" s="137"/>
      <c r="CY99" s="137"/>
      <c r="CZ99" s="137"/>
      <c r="DA99" s="137"/>
      <c r="DB99" s="137"/>
      <c r="DC99" s="137"/>
      <c r="DD99" s="137"/>
      <c r="DE99" s="137"/>
      <c r="DF99" s="137"/>
      <c r="DG99" s="137"/>
      <c r="DH99" s="137"/>
      <c r="DI99" s="137"/>
      <c r="DJ99" s="137"/>
      <c r="DK99" s="137"/>
      <c r="DL99" s="137"/>
      <c r="DM99" s="137"/>
      <c r="DN99" s="137"/>
      <c r="DO99" s="137"/>
      <c r="DP99" s="137"/>
      <c r="DQ99" s="137"/>
      <c r="DR99" s="137"/>
      <c r="DS99" s="137"/>
      <c r="DT99" s="137"/>
      <c r="DU99" s="137"/>
      <c r="DV99" s="137"/>
      <c r="DW99" s="137"/>
      <c r="DX99" s="137"/>
      <c r="DY99" s="137"/>
      <c r="DZ99" s="137"/>
      <c r="EA99" s="137"/>
      <c r="EB99" s="137"/>
      <c r="EC99" s="137"/>
      <c r="ED99" s="137"/>
      <c r="EE99" s="137"/>
      <c r="EF99" s="137"/>
    </row>
    <row r="100" spans="1:136" s="145" customFormat="1" ht="11.25" customHeight="1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37"/>
      <c r="BP100" s="137"/>
      <c r="BQ100" s="137"/>
      <c r="BR100" s="137"/>
      <c r="BS100" s="137"/>
      <c r="BT100" s="137"/>
      <c r="BU100" s="137"/>
      <c r="BV100" s="137"/>
      <c r="BW100" s="137"/>
      <c r="BX100" s="137"/>
      <c r="BY100" s="137"/>
      <c r="BZ100" s="137"/>
      <c r="CA100" s="137"/>
      <c r="CB100" s="137"/>
      <c r="CC100" s="137"/>
      <c r="CD100" s="137"/>
      <c r="CE100" s="137"/>
      <c r="CF100" s="137"/>
      <c r="CG100" s="137"/>
      <c r="CH100" s="137"/>
      <c r="CI100" s="137"/>
      <c r="CJ100" s="137"/>
      <c r="CK100" s="137"/>
      <c r="CL100" s="137"/>
      <c r="CM100" s="137"/>
      <c r="CN100" s="137"/>
      <c r="CO100" s="137"/>
      <c r="CP100" s="137"/>
      <c r="CQ100" s="137"/>
      <c r="CR100" s="137"/>
      <c r="CS100" s="137"/>
      <c r="CT100" s="137"/>
      <c r="CU100" s="137"/>
      <c r="CV100" s="137"/>
      <c r="CW100" s="137"/>
      <c r="CX100" s="137"/>
      <c r="CY100" s="137"/>
      <c r="CZ100" s="137"/>
      <c r="DA100" s="137"/>
      <c r="DB100" s="137"/>
      <c r="DC100" s="137"/>
      <c r="DD100" s="137"/>
      <c r="DE100" s="137"/>
      <c r="DF100" s="137"/>
      <c r="DG100" s="137"/>
      <c r="DH100" s="137"/>
      <c r="DI100" s="137"/>
      <c r="DJ100" s="137"/>
      <c r="DK100" s="137"/>
      <c r="DL100" s="137"/>
      <c r="DM100" s="137"/>
      <c r="DN100" s="137"/>
      <c r="DO100" s="137"/>
      <c r="DP100" s="137"/>
      <c r="DQ100" s="137"/>
      <c r="DR100" s="137"/>
      <c r="DS100" s="137"/>
      <c r="DT100" s="137"/>
      <c r="DU100" s="137"/>
      <c r="DV100" s="137"/>
      <c r="DW100" s="137"/>
      <c r="DX100" s="137"/>
      <c r="DY100" s="137"/>
      <c r="DZ100" s="137"/>
      <c r="EA100" s="137"/>
      <c r="EB100" s="137"/>
      <c r="EC100" s="137"/>
      <c r="ED100" s="137"/>
      <c r="EE100" s="137"/>
      <c r="EF100" s="137"/>
    </row>
    <row r="101" spans="1:136" s="145" customFormat="1" ht="11.25" customHeight="1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</row>
    <row r="102" spans="1:136" s="145" customFormat="1" ht="11.25" customHeight="1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</row>
    <row r="103" spans="1:136" s="145" customFormat="1" ht="11.25" customHeight="1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</row>
    <row r="104" spans="1:136" s="145" customFormat="1" ht="11.25" customHeight="1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</row>
  </sheetData>
  <protectedRanges>
    <protectedRange sqref="AC21:AD23 AC26:AD26 P32:Q37 Z26 S31:S37 E31:K37 P22:Q23 Z21:Z23 S21:S23 S26 X31:X37 E26:K26 U31:U37 E21:K23 AC31:AD37 X26 X21:X23 U21:U23 U26 Z31:Z37" name="Intervalo1_7_3_1_1"/>
    <protectedRange sqref="R24" name="Intervalo1_3_5_2"/>
    <protectedRange sqref="AC24:AD24 Z24 S24 E24:K24 X24 U24" name="Intervalo1_7_3_1_1_1"/>
    <protectedRange sqref="AC25:AD25 Z25 S25 E25:K25 X25 U25" name="Intervalo1_7_3_1_1_1_1"/>
    <protectedRange sqref="R26" name="Intervalo1_3_5_2_1"/>
    <protectedRange sqref="AC29:AD30 AC27:AD27 Z27 X29:X30 Z29:Z30 E29:K30 E27:K27 X27 U29:U30 U27 P29:S30 P27:S27" name="Intervalo1_3_5"/>
    <protectedRange sqref="AC28:AD28 E28:K28 Z28 X28 U28 R28:S28" name="Intervalo1_3_5_2_1_1"/>
  </protectedRanges>
  <mergeCells count="208"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S9:Z10"/>
    <mergeCell ref="AA9:AD10"/>
    <mergeCell ref="A11:AD11"/>
    <mergeCell ref="A12:AD12"/>
    <mergeCell ref="A13:B13"/>
    <mergeCell ref="C13:I13"/>
    <mergeCell ref="J13:P13"/>
    <mergeCell ref="Q13:W13"/>
    <mergeCell ref="X13:AD13"/>
    <mergeCell ref="A14:B14"/>
    <mergeCell ref="C14:I14"/>
    <mergeCell ref="J14:P14"/>
    <mergeCell ref="Q14:W14"/>
    <mergeCell ref="X14:AD14"/>
    <mergeCell ref="A15:B15"/>
    <mergeCell ref="C15:D15"/>
    <mergeCell ref="E15:R15"/>
    <mergeCell ref="S15:T15"/>
    <mergeCell ref="U15:V15"/>
    <mergeCell ref="W15:X15"/>
    <mergeCell ref="Y15:Z15"/>
    <mergeCell ref="AA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7:B17"/>
    <mergeCell ref="C17:D17"/>
    <mergeCell ref="E17:R17"/>
    <mergeCell ref="S17:T17"/>
    <mergeCell ref="U17:V17"/>
    <mergeCell ref="W17:X17"/>
    <mergeCell ref="Y17:Z17"/>
    <mergeCell ref="AA17:AD17"/>
    <mergeCell ref="Y18:Z18"/>
    <mergeCell ref="AA18:AD18"/>
    <mergeCell ref="A19:B19"/>
    <mergeCell ref="C19:D19"/>
    <mergeCell ref="E19:R19"/>
    <mergeCell ref="S19:T19"/>
    <mergeCell ref="U19:V19"/>
    <mergeCell ref="W19:X19"/>
    <mergeCell ref="Y19:Z19"/>
    <mergeCell ref="AA19:AD19"/>
    <mergeCell ref="A18:B18"/>
    <mergeCell ref="C18:D18"/>
    <mergeCell ref="E18:R18"/>
    <mergeCell ref="S18:T18"/>
    <mergeCell ref="U18:V18"/>
    <mergeCell ref="W18:X18"/>
    <mergeCell ref="Y20:Z20"/>
    <mergeCell ref="AA20:AD20"/>
    <mergeCell ref="A21:B21"/>
    <mergeCell ref="C21:D21"/>
    <mergeCell ref="E21:R21"/>
    <mergeCell ref="S21:T21"/>
    <mergeCell ref="U21:V21"/>
    <mergeCell ref="W21:X21"/>
    <mergeCell ref="Y21:Z21"/>
    <mergeCell ref="AA21:AD21"/>
    <mergeCell ref="A20:B20"/>
    <mergeCell ref="C20:D20"/>
    <mergeCell ref="E20:R20"/>
    <mergeCell ref="S20:T20"/>
    <mergeCell ref="U20:V20"/>
    <mergeCell ref="W20:X20"/>
    <mergeCell ref="Y22:Z22"/>
    <mergeCell ref="AA22:AD22"/>
    <mergeCell ref="A23:B23"/>
    <mergeCell ref="C23:D23"/>
    <mergeCell ref="E23:R23"/>
    <mergeCell ref="S23:T23"/>
    <mergeCell ref="U23:V23"/>
    <mergeCell ref="W23:X23"/>
    <mergeCell ref="Y23:Z23"/>
    <mergeCell ref="AA23:AD23"/>
    <mergeCell ref="A22:B22"/>
    <mergeCell ref="C22:D22"/>
    <mergeCell ref="E22:R22"/>
    <mergeCell ref="S22:T22"/>
    <mergeCell ref="U22:V22"/>
    <mergeCell ref="W22:X22"/>
    <mergeCell ref="Y24:Z24"/>
    <mergeCell ref="AA24:AD24"/>
    <mergeCell ref="A25:B25"/>
    <mergeCell ref="C25:D25"/>
    <mergeCell ref="E25:R25"/>
    <mergeCell ref="S25:T25"/>
    <mergeCell ref="U25:V25"/>
    <mergeCell ref="W25:X25"/>
    <mergeCell ref="Y25:Z25"/>
    <mergeCell ref="AA25:AD25"/>
    <mergeCell ref="A24:B24"/>
    <mergeCell ref="C24:D24"/>
    <mergeCell ref="E24:R24"/>
    <mergeCell ref="S24:T24"/>
    <mergeCell ref="U24:V24"/>
    <mergeCell ref="W24:X24"/>
    <mergeCell ref="Y26:Z26"/>
    <mergeCell ref="AA26:AD26"/>
    <mergeCell ref="A27:B27"/>
    <mergeCell ref="C27:D27"/>
    <mergeCell ref="E27:R27"/>
    <mergeCell ref="S27:T27"/>
    <mergeCell ref="U27:V27"/>
    <mergeCell ref="W27:X27"/>
    <mergeCell ref="Y27:Z27"/>
    <mergeCell ref="AA27:AD27"/>
    <mergeCell ref="A26:B26"/>
    <mergeCell ref="C26:D26"/>
    <mergeCell ref="E26:R26"/>
    <mergeCell ref="S26:T26"/>
    <mergeCell ref="U26:V26"/>
    <mergeCell ref="W26:X26"/>
    <mergeCell ref="Y28:Z28"/>
    <mergeCell ref="AA28:AD28"/>
    <mergeCell ref="A29:B29"/>
    <mergeCell ref="C29:D29"/>
    <mergeCell ref="E29:R29"/>
    <mergeCell ref="S29:T29"/>
    <mergeCell ref="U29:V29"/>
    <mergeCell ref="W29:X29"/>
    <mergeCell ref="Y29:Z29"/>
    <mergeCell ref="AA29:AD29"/>
    <mergeCell ref="A28:B28"/>
    <mergeCell ref="C28:D28"/>
    <mergeCell ref="E28:R28"/>
    <mergeCell ref="S28:T28"/>
    <mergeCell ref="U28:V28"/>
    <mergeCell ref="W28:X28"/>
    <mergeCell ref="Y30:Z30"/>
    <mergeCell ref="AA30:AD30"/>
    <mergeCell ref="A31:B31"/>
    <mergeCell ref="C31:D31"/>
    <mergeCell ref="E31:R31"/>
    <mergeCell ref="S31:T31"/>
    <mergeCell ref="U31:V31"/>
    <mergeCell ref="W31:X31"/>
    <mergeCell ref="Y31:Z31"/>
    <mergeCell ref="AA31:AD31"/>
    <mergeCell ref="A30:B30"/>
    <mergeCell ref="C30:D30"/>
    <mergeCell ref="E30:R30"/>
    <mergeCell ref="S30:T30"/>
    <mergeCell ref="U30:V30"/>
    <mergeCell ref="W30:X30"/>
    <mergeCell ref="Y32:Z32"/>
    <mergeCell ref="AA32:AD32"/>
    <mergeCell ref="A33:B33"/>
    <mergeCell ref="C33:D33"/>
    <mergeCell ref="E33:R33"/>
    <mergeCell ref="S33:T33"/>
    <mergeCell ref="U33:V33"/>
    <mergeCell ref="W33:X33"/>
    <mergeCell ref="Y33:Z33"/>
    <mergeCell ref="AA33:AD33"/>
    <mergeCell ref="A32:B32"/>
    <mergeCell ref="C32:D32"/>
    <mergeCell ref="E32:R32"/>
    <mergeCell ref="S32:T32"/>
    <mergeCell ref="U32:V32"/>
    <mergeCell ref="W32:X32"/>
    <mergeCell ref="Y34:Z34"/>
    <mergeCell ref="AA34:AD34"/>
    <mergeCell ref="A35:B35"/>
    <mergeCell ref="C35:D35"/>
    <mergeCell ref="E35:R35"/>
    <mergeCell ref="S35:T35"/>
    <mergeCell ref="U35:V35"/>
    <mergeCell ref="W35:X35"/>
    <mergeCell ref="Y35:Z35"/>
    <mergeCell ref="AA35:AD35"/>
    <mergeCell ref="A34:B34"/>
    <mergeCell ref="C34:D34"/>
    <mergeCell ref="E34:R34"/>
    <mergeCell ref="S34:T34"/>
    <mergeCell ref="U34:V34"/>
    <mergeCell ref="W34:X34"/>
    <mergeCell ref="Y36:Z36"/>
    <mergeCell ref="AA36:AD36"/>
    <mergeCell ref="A37:B37"/>
    <mergeCell ref="C37:D37"/>
    <mergeCell ref="E37:R37"/>
    <mergeCell ref="S37:T37"/>
    <mergeCell ref="U37:V37"/>
    <mergeCell ref="W37:X37"/>
    <mergeCell ref="Y37:Z37"/>
    <mergeCell ref="AA37:AD37"/>
    <mergeCell ref="A36:B36"/>
    <mergeCell ref="C36:D36"/>
    <mergeCell ref="E36:R36"/>
    <mergeCell ref="S36:T36"/>
    <mergeCell ref="U36:V36"/>
    <mergeCell ref="W36:X36"/>
  </mergeCells>
  <pageMargins left="0.98425196850393704" right="0.39370078740157483" top="0.59055118110236227" bottom="0.39370078740157483" header="1.3779527559055118" footer="0"/>
  <pageSetup paperSize="9" scale="89" fitToHeight="0" orientation="portrait" r:id="rId1"/>
  <headerFooter alignWithMargins="0">
    <oddHeader>&amp;R&amp;"Arial,Negrito" &amp;P/&amp;N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944FA-9E38-4A03-B035-2E34F3807C43}">
  <sheetPr codeName="Planilha1">
    <pageSetUpPr fitToPage="1"/>
  </sheetPr>
  <dimension ref="A1:M80"/>
  <sheetViews>
    <sheetView workbookViewId="0">
      <selection activeCell="C15" sqref="C15:H15"/>
    </sheetView>
  </sheetViews>
  <sheetFormatPr defaultColWidth="9.140625" defaultRowHeight="12.75"/>
  <cols>
    <col min="1" max="4" width="4.7109375" style="65" customWidth="1"/>
    <col min="5" max="8" width="8.7109375" style="65" customWidth="1"/>
    <col min="9" max="10" width="6.85546875" style="65" customWidth="1"/>
    <col min="11" max="11" width="7.140625" style="65" customWidth="1"/>
    <col min="12" max="12" width="7.28515625" style="65" customWidth="1"/>
    <col min="13" max="13" width="11.7109375" style="65" customWidth="1"/>
    <col min="14" max="16384" width="9.140625" style="65"/>
  </cols>
  <sheetData>
    <row r="1" spans="1:13" ht="26.1" customHeight="1">
      <c r="A1" s="77"/>
      <c r="B1" s="78"/>
      <c r="C1" s="78"/>
      <c r="D1" s="78"/>
      <c r="E1" s="480" t="e" vm="3">
        <v>#VALUE!</v>
      </c>
      <c r="F1" s="481"/>
      <c r="G1" s="484" t="s">
        <v>7</v>
      </c>
      <c r="H1" s="485"/>
      <c r="I1" s="486" t="s">
        <v>328</v>
      </c>
      <c r="J1" s="487"/>
      <c r="K1" s="487"/>
      <c r="L1" s="487"/>
      <c r="M1" s="488"/>
    </row>
    <row r="2" spans="1:13" ht="24.4" customHeight="1">
      <c r="A2" s="79"/>
      <c r="B2" s="80"/>
      <c r="C2" s="80"/>
      <c r="D2" s="80"/>
      <c r="E2" s="482"/>
      <c r="F2" s="483"/>
      <c r="G2" s="492" t="s">
        <v>6</v>
      </c>
      <c r="H2" s="493"/>
      <c r="I2" s="489"/>
      <c r="J2" s="490"/>
      <c r="K2" s="490"/>
      <c r="L2" s="490"/>
      <c r="M2" s="491"/>
    </row>
    <row r="3" spans="1:13" ht="11.1" customHeight="1">
      <c r="A3" s="494" t="s">
        <v>262</v>
      </c>
      <c r="B3" s="495"/>
      <c r="C3" s="495"/>
      <c r="D3" s="495"/>
      <c r="E3" s="495"/>
      <c r="F3" s="495"/>
      <c r="G3" s="495"/>
      <c r="H3" s="495"/>
      <c r="I3" s="460" t="s">
        <v>12</v>
      </c>
      <c r="J3" s="461"/>
      <c r="K3" s="461"/>
      <c r="L3" s="462"/>
      <c r="M3" s="81" t="s">
        <v>10</v>
      </c>
    </row>
    <row r="4" spans="1:13" ht="11.1" customHeight="1">
      <c r="A4" s="448" t="s">
        <v>329</v>
      </c>
      <c r="B4" s="449"/>
      <c r="C4" s="449"/>
      <c r="D4" s="449"/>
      <c r="E4" s="449"/>
      <c r="F4" s="449"/>
      <c r="G4" s="449"/>
      <c r="H4" s="449"/>
      <c r="I4" s="450" t="s">
        <v>330</v>
      </c>
      <c r="J4" s="451"/>
      <c r="K4" s="451"/>
      <c r="L4" s="452"/>
      <c r="M4" s="456"/>
    </row>
    <row r="5" spans="1:13" ht="5.45" customHeight="1">
      <c r="A5" s="458" t="s">
        <v>331</v>
      </c>
      <c r="B5" s="459"/>
      <c r="C5" s="459"/>
      <c r="D5" s="459"/>
      <c r="E5" s="459"/>
      <c r="F5" s="459"/>
      <c r="G5" s="459"/>
      <c r="H5" s="459"/>
      <c r="I5" s="453"/>
      <c r="J5" s="454"/>
      <c r="K5" s="454"/>
      <c r="L5" s="455"/>
      <c r="M5" s="457"/>
    </row>
    <row r="6" spans="1:13" ht="18" customHeight="1">
      <c r="A6" s="458"/>
      <c r="B6" s="459"/>
      <c r="C6" s="459"/>
      <c r="D6" s="459"/>
      <c r="E6" s="459"/>
      <c r="F6" s="459"/>
      <c r="G6" s="459"/>
      <c r="H6" s="459"/>
      <c r="I6" s="460" t="s">
        <v>14</v>
      </c>
      <c r="J6" s="461"/>
      <c r="K6" s="461"/>
      <c r="L6" s="462"/>
      <c r="M6" s="466" t="s">
        <v>8</v>
      </c>
    </row>
    <row r="7" spans="1:13" ht="5.45" customHeight="1">
      <c r="A7" s="468" t="s">
        <v>332</v>
      </c>
      <c r="B7" s="469"/>
      <c r="C7" s="469"/>
      <c r="D7" s="469"/>
      <c r="E7" s="469"/>
      <c r="F7" s="469"/>
      <c r="G7" s="469"/>
      <c r="H7" s="469"/>
      <c r="I7" s="463"/>
      <c r="J7" s="464"/>
      <c r="K7" s="464"/>
      <c r="L7" s="465"/>
      <c r="M7" s="467"/>
    </row>
    <row r="8" spans="1:13" ht="5.45" customHeight="1">
      <c r="A8" s="468"/>
      <c r="B8" s="469"/>
      <c r="C8" s="469"/>
      <c r="D8" s="469"/>
      <c r="E8" s="469"/>
      <c r="F8" s="469"/>
      <c r="G8" s="469"/>
      <c r="H8" s="469"/>
      <c r="I8" s="470" t="s">
        <v>333</v>
      </c>
      <c r="J8" s="471"/>
      <c r="K8" s="471"/>
      <c r="L8" s="472"/>
      <c r="M8" s="476" t="str" cm="1">
        <f t="array" ref="M8">INDEX(A:A,MAX(IF(A:A&lt;&gt;"",ROW(A:A))))</f>
        <v>A</v>
      </c>
    </row>
    <row r="9" spans="1:13" ht="11.1" customHeight="1">
      <c r="A9" s="478"/>
      <c r="B9" s="479"/>
      <c r="C9" s="479"/>
      <c r="D9" s="479"/>
      <c r="E9" s="479"/>
      <c r="F9" s="479"/>
      <c r="G9" s="479"/>
      <c r="H9" s="479"/>
      <c r="I9" s="473"/>
      <c r="J9" s="474"/>
      <c r="K9" s="474"/>
      <c r="L9" s="475"/>
      <c r="M9" s="477"/>
    </row>
    <row r="10" spans="1:13" ht="6" customHeight="1">
      <c r="A10" s="438"/>
      <c r="B10" s="438"/>
      <c r="C10" s="438"/>
      <c r="D10" s="438"/>
      <c r="E10" s="438"/>
      <c r="F10" s="438"/>
      <c r="G10" s="438"/>
      <c r="H10" s="438"/>
      <c r="I10" s="438"/>
      <c r="J10" s="438"/>
      <c r="K10" s="438"/>
      <c r="L10" s="438"/>
      <c r="M10" s="438"/>
    </row>
    <row r="11" spans="1:13" ht="18.2" customHeight="1">
      <c r="A11" s="439" t="s">
        <v>263</v>
      </c>
      <c r="B11" s="440"/>
      <c r="C11" s="440"/>
      <c r="D11" s="440"/>
      <c r="E11" s="440"/>
      <c r="F11" s="440"/>
      <c r="G11" s="440"/>
      <c r="H11" s="440"/>
      <c r="I11" s="440"/>
      <c r="J11" s="440"/>
      <c r="K11" s="440"/>
      <c r="L11" s="440"/>
      <c r="M11" s="441"/>
    </row>
    <row r="12" spans="1:13" ht="14.45" customHeight="1">
      <c r="A12" s="82" t="s">
        <v>334</v>
      </c>
      <c r="B12" s="83"/>
      <c r="C12" s="84" t="s">
        <v>119</v>
      </c>
      <c r="D12" s="85"/>
      <c r="E12" s="85"/>
      <c r="F12" s="84" t="s">
        <v>335</v>
      </c>
      <c r="G12" s="85"/>
      <c r="H12" s="85"/>
      <c r="I12" s="85"/>
      <c r="J12" s="85"/>
      <c r="K12" s="84" t="s">
        <v>324</v>
      </c>
      <c r="L12" s="85"/>
      <c r="M12" s="86"/>
    </row>
    <row r="13" spans="1:13" ht="12.4" customHeight="1">
      <c r="A13" s="87" t="s">
        <v>309</v>
      </c>
      <c r="B13" s="88"/>
      <c r="C13" s="89" t="s">
        <v>117</v>
      </c>
      <c r="D13" s="90"/>
      <c r="E13" s="90"/>
      <c r="F13" s="89" t="s">
        <v>336</v>
      </c>
      <c r="G13" s="90"/>
      <c r="H13" s="90"/>
      <c r="I13" s="442"/>
      <c r="J13" s="442"/>
      <c r="K13" s="89" t="s">
        <v>325</v>
      </c>
      <c r="L13" s="90"/>
      <c r="M13" s="91"/>
    </row>
    <row r="14" spans="1:13" ht="18" customHeight="1">
      <c r="A14" s="92" t="s">
        <v>103</v>
      </c>
      <c r="B14" s="92" t="s">
        <v>101</v>
      </c>
      <c r="C14" s="443" t="s">
        <v>99</v>
      </c>
      <c r="D14" s="443"/>
      <c r="E14" s="444"/>
      <c r="F14" s="443"/>
      <c r="G14" s="443"/>
      <c r="H14" s="443"/>
      <c r="I14" s="92" t="s">
        <v>97</v>
      </c>
      <c r="J14" s="92" t="s">
        <v>95</v>
      </c>
      <c r="K14" s="92" t="s">
        <v>93</v>
      </c>
      <c r="L14" s="92" t="s">
        <v>91</v>
      </c>
      <c r="M14" s="92" t="s">
        <v>89</v>
      </c>
    </row>
    <row r="15" spans="1:13" ht="30.95" customHeight="1">
      <c r="A15" s="93" t="s">
        <v>337</v>
      </c>
      <c r="B15" s="93" t="s">
        <v>266</v>
      </c>
      <c r="C15" s="436" t="s">
        <v>327</v>
      </c>
      <c r="D15" s="436"/>
      <c r="E15" s="437"/>
      <c r="F15" s="436"/>
      <c r="G15" s="436"/>
      <c r="H15" s="436"/>
      <c r="I15" s="94" t="s">
        <v>268</v>
      </c>
      <c r="J15" s="94" t="s">
        <v>338</v>
      </c>
      <c r="K15" s="94" t="s">
        <v>269</v>
      </c>
      <c r="L15" s="94" t="s">
        <v>339</v>
      </c>
      <c r="M15" s="95">
        <v>45589</v>
      </c>
    </row>
    <row r="16" spans="1:13" ht="30" customHeight="1">
      <c r="A16" s="93"/>
      <c r="B16" s="93"/>
      <c r="C16" s="436"/>
      <c r="D16" s="436"/>
      <c r="E16" s="437"/>
      <c r="F16" s="436"/>
      <c r="G16" s="436"/>
      <c r="H16" s="436"/>
      <c r="I16" s="94"/>
      <c r="J16" s="94"/>
      <c r="K16" s="94"/>
      <c r="L16" s="94"/>
      <c r="M16" s="95"/>
    </row>
    <row r="17" spans="1:13" ht="31.5" customHeight="1">
      <c r="A17" s="93"/>
      <c r="B17" s="93"/>
      <c r="C17" s="445"/>
      <c r="D17" s="446"/>
      <c r="E17" s="447"/>
      <c r="F17" s="446"/>
      <c r="G17" s="446"/>
      <c r="H17" s="446"/>
      <c r="I17" s="96"/>
      <c r="J17" s="93"/>
      <c r="K17" s="93"/>
      <c r="L17" s="93"/>
      <c r="M17" s="95"/>
    </row>
    <row r="18" spans="1:13" ht="30" customHeight="1">
      <c r="A18" s="93"/>
      <c r="B18" s="93"/>
      <c r="C18" s="436"/>
      <c r="D18" s="436"/>
      <c r="E18" s="437"/>
      <c r="F18" s="436"/>
      <c r="G18" s="436"/>
      <c r="H18" s="436"/>
      <c r="I18" s="96"/>
      <c r="J18" s="93"/>
      <c r="K18" s="93"/>
      <c r="L18" s="93"/>
      <c r="M18" s="95"/>
    </row>
    <row r="19" spans="1:13" ht="30" customHeight="1">
      <c r="A19" s="93"/>
      <c r="B19" s="93"/>
      <c r="C19" s="436"/>
      <c r="D19" s="436"/>
      <c r="E19" s="437"/>
      <c r="F19" s="436"/>
      <c r="G19" s="436"/>
      <c r="H19" s="436"/>
      <c r="I19" s="96"/>
      <c r="J19" s="93"/>
      <c r="K19" s="93"/>
      <c r="L19" s="93"/>
      <c r="M19" s="95"/>
    </row>
    <row r="20" spans="1:13" ht="30" customHeight="1">
      <c r="A20" s="93"/>
      <c r="B20" s="93"/>
      <c r="C20" s="436"/>
      <c r="D20" s="436"/>
      <c r="E20" s="437"/>
      <c r="F20" s="436"/>
      <c r="G20" s="436"/>
      <c r="H20" s="436"/>
      <c r="I20" s="97"/>
      <c r="J20" s="93"/>
      <c r="K20" s="93"/>
      <c r="L20" s="93"/>
      <c r="M20" s="95"/>
    </row>
    <row r="21" spans="1:13" ht="30" customHeight="1">
      <c r="A21" s="93"/>
      <c r="B21" s="93"/>
      <c r="C21" s="436"/>
      <c r="D21" s="436"/>
      <c r="E21" s="437"/>
      <c r="F21" s="436"/>
      <c r="G21" s="436"/>
      <c r="H21" s="436"/>
      <c r="I21" s="97"/>
      <c r="J21" s="93"/>
      <c r="K21" s="93"/>
      <c r="L21" s="93"/>
      <c r="M21" s="95"/>
    </row>
    <row r="22" spans="1:13" ht="30.6" customHeight="1">
      <c r="A22" s="93"/>
      <c r="B22" s="93"/>
      <c r="C22" s="436"/>
      <c r="D22" s="436"/>
      <c r="E22" s="437"/>
      <c r="F22" s="436"/>
      <c r="G22" s="436"/>
      <c r="H22" s="436"/>
      <c r="I22" s="97"/>
      <c r="J22" s="93"/>
      <c r="K22" s="93"/>
      <c r="L22" s="93"/>
      <c r="M22" s="95"/>
    </row>
    <row r="23" spans="1:13" ht="30.6" customHeight="1">
      <c r="A23" s="93"/>
      <c r="B23" s="93"/>
      <c r="C23" s="436"/>
      <c r="D23" s="436"/>
      <c r="E23" s="437"/>
      <c r="F23" s="436"/>
      <c r="G23" s="436"/>
      <c r="H23" s="436"/>
      <c r="I23" s="97"/>
      <c r="J23" s="93"/>
      <c r="K23" s="93"/>
      <c r="L23" s="93"/>
      <c r="M23" s="95"/>
    </row>
    <row r="24" spans="1:13" ht="30.6" customHeight="1">
      <c r="A24" s="93"/>
      <c r="B24" s="93"/>
      <c r="C24" s="436"/>
      <c r="D24" s="436"/>
      <c r="E24" s="437"/>
      <c r="F24" s="436"/>
      <c r="G24" s="436"/>
      <c r="H24" s="436"/>
      <c r="I24" s="97"/>
      <c r="J24" s="93"/>
      <c r="K24" s="93"/>
      <c r="L24" s="93"/>
      <c r="M24" s="95"/>
    </row>
    <row r="25" spans="1:13" ht="30.6" customHeight="1">
      <c r="A25" s="93"/>
      <c r="B25" s="93"/>
      <c r="C25" s="436"/>
      <c r="D25" s="436"/>
      <c r="E25" s="437"/>
      <c r="F25" s="436"/>
      <c r="G25" s="436"/>
      <c r="H25" s="436"/>
      <c r="I25" s="97"/>
      <c r="J25" s="93"/>
      <c r="K25" s="93"/>
      <c r="L25" s="93"/>
      <c r="M25" s="95"/>
    </row>
    <row r="26" spans="1:13" ht="30.6" customHeight="1">
      <c r="A26" s="93"/>
      <c r="B26" s="93"/>
      <c r="C26" s="436"/>
      <c r="D26" s="436"/>
      <c r="E26" s="437"/>
      <c r="F26" s="436"/>
      <c r="G26" s="436"/>
      <c r="H26" s="436"/>
      <c r="I26" s="97"/>
      <c r="J26" s="93"/>
      <c r="K26" s="93"/>
      <c r="L26" s="93"/>
      <c r="M26" s="95"/>
    </row>
    <row r="27" spans="1:13" ht="30.6" customHeight="1">
      <c r="A27" s="93"/>
      <c r="B27" s="93"/>
      <c r="C27" s="436"/>
      <c r="D27" s="436"/>
      <c r="E27" s="437"/>
      <c r="F27" s="436"/>
      <c r="G27" s="436"/>
      <c r="H27" s="436"/>
      <c r="I27" s="97"/>
      <c r="J27" s="93"/>
      <c r="K27" s="93"/>
      <c r="L27" s="93"/>
      <c r="M27" s="95"/>
    </row>
    <row r="28" spans="1:13" ht="30.6" customHeight="1">
      <c r="A28" s="93"/>
      <c r="B28" s="93"/>
      <c r="C28" s="436"/>
      <c r="D28" s="436"/>
      <c r="E28" s="437"/>
      <c r="F28" s="436"/>
      <c r="G28" s="436"/>
      <c r="H28" s="436"/>
      <c r="I28" s="97"/>
      <c r="J28" s="93"/>
      <c r="K28" s="93"/>
      <c r="L28" s="93"/>
      <c r="M28" s="95"/>
    </row>
    <row r="29" spans="1:13" ht="30.6" customHeight="1">
      <c r="A29" s="93"/>
      <c r="B29" s="93"/>
      <c r="C29" s="436"/>
      <c r="D29" s="436"/>
      <c r="E29" s="437"/>
      <c r="F29" s="436"/>
      <c r="G29" s="436"/>
      <c r="H29" s="436"/>
      <c r="I29" s="97"/>
      <c r="J29" s="93"/>
      <c r="K29" s="93"/>
      <c r="L29" s="93"/>
      <c r="M29" s="95"/>
    </row>
    <row r="30" spans="1:13" ht="30.6" customHeight="1">
      <c r="A30" s="93"/>
      <c r="B30" s="93"/>
      <c r="C30" s="436"/>
      <c r="D30" s="436"/>
      <c r="E30" s="437"/>
      <c r="F30" s="436"/>
      <c r="G30" s="436"/>
      <c r="H30" s="436"/>
      <c r="I30" s="97"/>
      <c r="J30" s="93"/>
      <c r="K30" s="93"/>
      <c r="L30" s="93"/>
      <c r="M30" s="95"/>
    </row>
    <row r="31" spans="1:13" ht="30.6" customHeight="1">
      <c r="A31" s="93"/>
      <c r="B31" s="93"/>
      <c r="C31" s="436"/>
      <c r="D31" s="436"/>
      <c r="E31" s="437"/>
      <c r="F31" s="436"/>
      <c r="G31" s="436"/>
      <c r="H31" s="436"/>
      <c r="I31" s="97"/>
      <c r="J31" s="93"/>
      <c r="K31" s="93"/>
      <c r="L31" s="93"/>
      <c r="M31" s="95"/>
    </row>
    <row r="32" spans="1:13" ht="30.6" customHeight="1">
      <c r="A32" s="93"/>
      <c r="B32" s="93"/>
      <c r="C32" s="436"/>
      <c r="D32" s="436"/>
      <c r="E32" s="437"/>
      <c r="F32" s="436"/>
      <c r="G32" s="436"/>
      <c r="H32" s="436"/>
      <c r="I32" s="97"/>
      <c r="J32" s="93"/>
      <c r="K32" s="93"/>
      <c r="L32" s="93"/>
      <c r="M32" s="95"/>
    </row>
    <row r="33" spans="1:13" ht="30.6" customHeight="1">
      <c r="A33" s="93"/>
      <c r="B33" s="93"/>
      <c r="C33" s="436"/>
      <c r="D33" s="436"/>
      <c r="E33" s="437"/>
      <c r="F33" s="436"/>
      <c r="G33" s="436"/>
      <c r="H33" s="436"/>
      <c r="I33" s="97"/>
      <c r="J33" s="93"/>
      <c r="K33" s="93"/>
      <c r="L33" s="93"/>
      <c r="M33" s="95"/>
    </row>
    <row r="34" spans="1:13" ht="28.5" customHeight="1">
      <c r="A34" s="93"/>
      <c r="B34" s="93"/>
      <c r="C34" s="436"/>
      <c r="D34" s="436"/>
      <c r="E34" s="437"/>
      <c r="F34" s="436"/>
      <c r="G34" s="436"/>
      <c r="H34" s="436"/>
      <c r="I34" s="97"/>
      <c r="J34" s="93"/>
      <c r="K34" s="93"/>
      <c r="L34" s="93"/>
      <c r="M34" s="95"/>
    </row>
    <row r="35" spans="1:13">
      <c r="A35" s="98"/>
      <c r="B35" s="98"/>
      <c r="C35" s="98"/>
      <c r="D35" s="98"/>
      <c r="E35" s="99"/>
      <c r="F35" s="98"/>
      <c r="G35" s="98"/>
      <c r="H35" s="98"/>
      <c r="I35" s="98"/>
      <c r="J35" s="98"/>
      <c r="K35" s="98"/>
      <c r="L35" s="98"/>
      <c r="M35" s="98"/>
    </row>
    <row r="36" spans="1:13">
      <c r="A36" s="98"/>
      <c r="B36" s="98"/>
      <c r="C36" s="98"/>
      <c r="D36" s="98"/>
      <c r="E36" s="99"/>
      <c r="F36" s="98"/>
      <c r="G36" s="98"/>
      <c r="H36" s="98"/>
      <c r="I36" s="98"/>
      <c r="J36" s="98"/>
      <c r="K36" s="98"/>
      <c r="L36" s="98"/>
      <c r="M36" s="98"/>
    </row>
    <row r="37" spans="1:13">
      <c r="A37" s="98"/>
      <c r="B37" s="98"/>
      <c r="C37" s="98"/>
      <c r="D37" s="98"/>
      <c r="E37" s="99"/>
      <c r="F37" s="98"/>
      <c r="G37" s="98"/>
      <c r="H37" s="98"/>
      <c r="I37" s="98"/>
      <c r="J37" s="98"/>
      <c r="K37" s="98"/>
      <c r="L37" s="98"/>
      <c r="M37" s="98"/>
    </row>
    <row r="38" spans="1:13">
      <c r="A38" s="98"/>
      <c r="B38" s="98"/>
      <c r="C38" s="98"/>
      <c r="D38" s="98"/>
      <c r="E38" s="99"/>
      <c r="F38" s="98"/>
      <c r="G38" s="98"/>
      <c r="H38" s="98"/>
      <c r="I38" s="98"/>
      <c r="J38" s="98"/>
      <c r="K38" s="98"/>
      <c r="L38" s="98"/>
      <c r="M38" s="98"/>
    </row>
    <row r="39" spans="1:13">
      <c r="A39" s="98"/>
      <c r="B39" s="98"/>
      <c r="C39" s="98"/>
      <c r="D39" s="98"/>
      <c r="E39" s="99"/>
      <c r="F39" s="98"/>
      <c r="G39" s="98"/>
      <c r="H39" s="98"/>
      <c r="I39" s="98"/>
      <c r="J39" s="98"/>
      <c r="K39" s="98"/>
      <c r="L39" s="98"/>
      <c r="M39" s="98"/>
    </row>
    <row r="40" spans="1:13">
      <c r="A40" s="98"/>
      <c r="B40" s="98"/>
      <c r="C40" s="98"/>
      <c r="D40" s="98"/>
      <c r="E40" s="99"/>
      <c r="F40" s="98"/>
      <c r="G40" s="98"/>
      <c r="H40" s="98"/>
      <c r="I40" s="98"/>
      <c r="J40" s="98"/>
      <c r="K40" s="98"/>
      <c r="L40" s="98"/>
      <c r="M40" s="98"/>
    </row>
    <row r="41" spans="1:13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</row>
    <row r="42" spans="1:13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</row>
    <row r="43" spans="1:13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</row>
    <row r="44" spans="1:1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</row>
    <row r="45" spans="1:13">
      <c r="A45" s="98"/>
      <c r="B45" s="98"/>
      <c r="C45" s="98"/>
      <c r="D45" s="98"/>
      <c r="E45" s="99"/>
      <c r="F45" s="98"/>
      <c r="G45" s="98"/>
      <c r="H45" s="98"/>
      <c r="I45" s="98"/>
      <c r="J45" s="98"/>
      <c r="K45" s="98"/>
      <c r="L45" s="98"/>
      <c r="M45" s="98"/>
    </row>
    <row r="46" spans="1:13">
      <c r="A46" s="98"/>
      <c r="B46" s="98"/>
      <c r="C46" s="98"/>
      <c r="D46" s="98"/>
      <c r="E46" s="99"/>
      <c r="F46" s="98"/>
      <c r="G46" s="98"/>
      <c r="H46" s="98"/>
      <c r="I46" s="98"/>
      <c r="J46" s="98"/>
      <c r="K46" s="98"/>
      <c r="L46" s="98"/>
      <c r="M46" s="98"/>
    </row>
    <row r="47" spans="1:13">
      <c r="A47" s="98"/>
      <c r="B47" s="98"/>
      <c r="C47" s="98"/>
      <c r="D47" s="98"/>
      <c r="E47" s="99"/>
      <c r="F47" s="98"/>
      <c r="G47" s="98"/>
      <c r="H47" s="98"/>
      <c r="I47" s="98"/>
      <c r="J47" s="98"/>
      <c r="K47" s="98"/>
      <c r="L47" s="98"/>
      <c r="M47" s="98"/>
    </row>
    <row r="48" spans="1:13">
      <c r="A48" s="98"/>
      <c r="B48" s="98"/>
      <c r="C48" s="98"/>
      <c r="D48" s="98"/>
      <c r="E48" s="99"/>
      <c r="F48" s="98"/>
      <c r="G48" s="98"/>
      <c r="H48" s="98"/>
      <c r="I48" s="98"/>
      <c r="J48" s="98"/>
      <c r="K48" s="98"/>
      <c r="L48" s="98"/>
      <c r="M48" s="98"/>
    </row>
    <row r="49" spans="1:13">
      <c r="A49" s="98"/>
      <c r="B49" s="98"/>
      <c r="C49" s="98"/>
      <c r="D49" s="98"/>
      <c r="E49" s="99"/>
      <c r="F49" s="98"/>
      <c r="G49" s="98"/>
      <c r="H49" s="98"/>
      <c r="I49" s="98"/>
      <c r="J49" s="98"/>
      <c r="K49" s="98"/>
      <c r="L49" s="98"/>
      <c r="M49" s="98"/>
    </row>
    <row r="50" spans="1:13">
      <c r="A50" s="98"/>
      <c r="B50" s="98"/>
      <c r="C50" s="98"/>
      <c r="D50" s="98"/>
      <c r="E50" s="99"/>
      <c r="F50" s="98"/>
      <c r="G50" s="98"/>
      <c r="H50" s="98"/>
      <c r="I50" s="98"/>
      <c r="J50" s="98"/>
      <c r="K50" s="98"/>
      <c r="L50" s="98"/>
      <c r="M50" s="98"/>
    </row>
    <row r="51" spans="1:13">
      <c r="E51" s="100"/>
    </row>
    <row r="52" spans="1:13">
      <c r="E52" s="100"/>
    </row>
    <row r="53" spans="1:13">
      <c r="E53" s="100"/>
    </row>
    <row r="54" spans="1:13">
      <c r="E54" s="100"/>
    </row>
    <row r="55" spans="1:13">
      <c r="E55" s="100"/>
    </row>
    <row r="56" spans="1:13">
      <c r="E56" s="100"/>
    </row>
    <row r="57" spans="1:13">
      <c r="E57" s="100"/>
    </row>
    <row r="58" spans="1:13">
      <c r="E58" s="100"/>
    </row>
    <row r="59" spans="1:13">
      <c r="E59" s="100"/>
    </row>
    <row r="60" spans="1:13">
      <c r="E60" s="100"/>
    </row>
    <row r="61" spans="1:13">
      <c r="E61" s="100"/>
    </row>
    <row r="62" spans="1:13">
      <c r="E62" s="100"/>
    </row>
    <row r="63" spans="1:13">
      <c r="E63" s="100"/>
    </row>
    <row r="64" spans="1:13">
      <c r="E64" s="100"/>
    </row>
    <row r="65" spans="5:5">
      <c r="E65" s="100"/>
    </row>
    <row r="66" spans="5:5">
      <c r="E66" s="100"/>
    </row>
    <row r="67" spans="5:5">
      <c r="E67" s="100"/>
    </row>
    <row r="68" spans="5:5">
      <c r="E68" s="100"/>
    </row>
    <row r="69" spans="5:5">
      <c r="E69" s="100"/>
    </row>
    <row r="70" spans="5:5">
      <c r="E70" s="100"/>
    </row>
    <row r="75" spans="5:5">
      <c r="E75" s="100"/>
    </row>
    <row r="76" spans="5:5">
      <c r="E76" s="100"/>
    </row>
    <row r="77" spans="5:5">
      <c r="E77" s="100"/>
    </row>
    <row r="78" spans="5:5">
      <c r="E78" s="100"/>
    </row>
    <row r="79" spans="5:5">
      <c r="E79" s="100"/>
    </row>
    <row r="80" spans="5:5">
      <c r="E80" s="100"/>
    </row>
  </sheetData>
  <mergeCells count="40">
    <mergeCell ref="E1:F2"/>
    <mergeCell ref="G1:H1"/>
    <mergeCell ref="I1:M2"/>
    <mergeCell ref="G2:H2"/>
    <mergeCell ref="A3:H3"/>
    <mergeCell ref="I3:L3"/>
    <mergeCell ref="A4:H4"/>
    <mergeCell ref="I4:L5"/>
    <mergeCell ref="M4:M5"/>
    <mergeCell ref="A5:H6"/>
    <mergeCell ref="I6:L7"/>
    <mergeCell ref="M6:M7"/>
    <mergeCell ref="A7:H8"/>
    <mergeCell ref="I8:L9"/>
    <mergeCell ref="M8:M9"/>
    <mergeCell ref="A9:H9"/>
    <mergeCell ref="C22:H22"/>
    <mergeCell ref="A10:M10"/>
    <mergeCell ref="A11:M11"/>
    <mergeCell ref="I13:J13"/>
    <mergeCell ref="C14:H14"/>
    <mergeCell ref="C15:H15"/>
    <mergeCell ref="C16:H16"/>
    <mergeCell ref="C17:H17"/>
    <mergeCell ref="C18:H18"/>
    <mergeCell ref="C19:H19"/>
    <mergeCell ref="C20:H20"/>
    <mergeCell ref="C21:H21"/>
    <mergeCell ref="C34:H34"/>
    <mergeCell ref="C23:H23"/>
    <mergeCell ref="C24:H24"/>
    <mergeCell ref="C25:H25"/>
    <mergeCell ref="C26:H26"/>
    <mergeCell ref="C27:H27"/>
    <mergeCell ref="C28:H28"/>
    <mergeCell ref="C29:H29"/>
    <mergeCell ref="C30:H30"/>
    <mergeCell ref="C31:H31"/>
    <mergeCell ref="C32:H32"/>
    <mergeCell ref="C33:H33"/>
  </mergeCells>
  <pageMargins left="0.70866141732283472" right="0.70866141732283472" top="0.74803149606299213" bottom="0.74803149606299213" header="0.31496062992125984" footer="0.31496062992125984"/>
  <pageSetup paperSize="9" scale="93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DEA9C-A830-4492-82EC-0163555CE61E}">
  <sheetPr codeName="Sheet7">
    <pageSetUpPr fitToPage="1"/>
  </sheetPr>
  <dimension ref="A1:BE47"/>
  <sheetViews>
    <sheetView view="pageBreakPreview" zoomScale="60" zoomScaleNormal="100" workbookViewId="0">
      <selection sqref="A1:O1"/>
    </sheetView>
  </sheetViews>
  <sheetFormatPr defaultColWidth="7.5703125" defaultRowHeight="11.25"/>
  <cols>
    <col min="1" max="2" width="3.28515625" style="147" customWidth="1"/>
    <col min="3" max="15" width="3.28515625" style="146" customWidth="1"/>
    <col min="16" max="23" width="3.28515625" style="147" customWidth="1"/>
    <col min="24" max="30" width="3.28515625" style="146" customWidth="1"/>
    <col min="31" max="16384" width="7.5703125" style="146"/>
  </cols>
  <sheetData>
    <row r="1" spans="1:57" ht="50.1" customHeight="1">
      <c r="A1" s="497"/>
      <c r="B1" s="497"/>
      <c r="C1" s="497"/>
      <c r="D1" s="497"/>
      <c r="E1" s="497"/>
      <c r="F1" s="497"/>
      <c r="G1" s="497"/>
      <c r="H1" s="497"/>
      <c r="I1" s="497"/>
      <c r="J1" s="497"/>
      <c r="K1" s="497"/>
      <c r="L1" s="497"/>
      <c r="M1" s="497"/>
      <c r="N1" s="497"/>
      <c r="O1" s="497"/>
      <c r="P1" s="498" t="e" vm="3">
        <v>#VALUE!</v>
      </c>
      <c r="Q1" s="498"/>
      <c r="R1" s="498"/>
      <c r="S1" s="498"/>
      <c r="T1" s="498"/>
      <c r="U1" s="498"/>
      <c r="V1" s="498"/>
      <c r="W1" s="498"/>
      <c r="X1" s="498"/>
      <c r="Y1" s="498"/>
      <c r="Z1" s="498"/>
      <c r="AA1" s="498"/>
      <c r="AB1" s="498"/>
      <c r="AC1" s="498"/>
      <c r="AD1" s="498"/>
    </row>
    <row r="2" spans="1:57" ht="50.1" customHeight="1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1:57" ht="30">
      <c r="A3" s="499" t="s">
        <v>236</v>
      </c>
      <c r="B3" s="499"/>
      <c r="C3" s="499"/>
      <c r="D3" s="499"/>
      <c r="E3" s="499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499"/>
      <c r="S3" s="499"/>
      <c r="T3" s="499"/>
      <c r="U3" s="499"/>
      <c r="V3" s="499"/>
      <c r="W3" s="499"/>
      <c r="X3" s="499"/>
      <c r="Y3" s="499"/>
      <c r="Z3" s="499"/>
      <c r="AA3" s="499"/>
      <c r="AB3" s="499"/>
      <c r="AC3" s="499"/>
      <c r="AD3" s="499"/>
    </row>
    <row r="4" spans="1:57">
      <c r="A4" s="146"/>
      <c r="B4" s="146"/>
      <c r="P4" s="146"/>
      <c r="Q4" s="146"/>
      <c r="R4" s="146"/>
      <c r="S4" s="146"/>
      <c r="T4" s="146"/>
      <c r="U4" s="146"/>
      <c r="V4" s="146"/>
      <c r="W4" s="146"/>
    </row>
    <row r="5" spans="1:57">
      <c r="A5" s="146"/>
      <c r="B5" s="146"/>
      <c r="P5" s="146"/>
      <c r="Q5" s="146"/>
      <c r="R5" s="146"/>
      <c r="S5" s="146"/>
      <c r="T5" s="146"/>
      <c r="U5" s="146"/>
      <c r="V5" s="146"/>
      <c r="W5" s="146"/>
    </row>
    <row r="6" spans="1:57">
      <c r="A6" s="146"/>
      <c r="B6" s="146"/>
      <c r="P6" s="146"/>
      <c r="Q6" s="146"/>
      <c r="R6" s="146"/>
      <c r="S6" s="146"/>
      <c r="T6" s="146"/>
      <c r="U6" s="146"/>
      <c r="V6" s="146"/>
      <c r="W6" s="146"/>
    </row>
    <row r="7" spans="1:57" ht="15.75">
      <c r="A7" s="496" t="s">
        <v>501</v>
      </c>
      <c r="B7" s="496"/>
      <c r="C7" s="496"/>
      <c r="D7" s="496"/>
      <c r="E7" s="496"/>
      <c r="F7" s="496"/>
      <c r="G7" s="496"/>
      <c r="H7" s="496"/>
      <c r="I7" s="496"/>
      <c r="J7" s="496"/>
      <c r="K7" s="496"/>
      <c r="L7" s="496"/>
      <c r="M7" s="496"/>
      <c r="N7" s="496"/>
      <c r="O7" s="496"/>
      <c r="P7" s="496"/>
      <c r="Q7" s="496"/>
      <c r="R7" s="496"/>
      <c r="S7" s="496"/>
      <c r="T7" s="496"/>
      <c r="U7" s="496"/>
      <c r="V7" s="496"/>
      <c r="W7" s="496"/>
      <c r="X7" s="496"/>
      <c r="Y7" s="496"/>
      <c r="Z7" s="496"/>
      <c r="AA7" s="496"/>
      <c r="AB7" s="496"/>
      <c r="AC7" s="496"/>
      <c r="AD7" s="496"/>
    </row>
    <row r="8" spans="1:57" ht="15.75">
      <c r="A8" s="496" t="s">
        <v>502</v>
      </c>
      <c r="B8" s="496"/>
      <c r="C8" s="496"/>
      <c r="D8" s="496"/>
      <c r="E8" s="496"/>
      <c r="F8" s="496"/>
      <c r="G8" s="496"/>
      <c r="H8" s="496"/>
      <c r="I8" s="496"/>
      <c r="J8" s="496"/>
      <c r="K8" s="496"/>
      <c r="L8" s="496"/>
      <c r="M8" s="496"/>
      <c r="N8" s="496"/>
      <c r="O8" s="496"/>
      <c r="P8" s="496"/>
      <c r="Q8" s="496"/>
      <c r="R8" s="496"/>
      <c r="S8" s="496"/>
      <c r="T8" s="496"/>
      <c r="U8" s="496"/>
      <c r="V8" s="496"/>
      <c r="W8" s="496"/>
      <c r="X8" s="496"/>
      <c r="Y8" s="496"/>
      <c r="Z8" s="496"/>
      <c r="AA8" s="496"/>
      <c r="AB8" s="496"/>
      <c r="AC8" s="496"/>
      <c r="AD8" s="496"/>
    </row>
    <row r="9" spans="1:57" ht="15.75">
      <c r="A9" s="496" t="s">
        <v>426</v>
      </c>
      <c r="B9" s="496"/>
      <c r="C9" s="496"/>
      <c r="D9" s="496"/>
      <c r="E9" s="496"/>
      <c r="F9" s="496"/>
      <c r="G9" s="496"/>
      <c r="H9" s="496"/>
      <c r="I9" s="496"/>
      <c r="J9" s="496"/>
      <c r="K9" s="496"/>
      <c r="L9" s="496"/>
      <c r="M9" s="496"/>
      <c r="N9" s="496"/>
      <c r="O9" s="496"/>
      <c r="P9" s="496"/>
      <c r="Q9" s="496"/>
      <c r="R9" s="496"/>
      <c r="S9" s="496"/>
      <c r="T9" s="496"/>
      <c r="U9" s="496"/>
      <c r="V9" s="496"/>
      <c r="W9" s="496"/>
      <c r="X9" s="496"/>
      <c r="Y9" s="496"/>
      <c r="Z9" s="496"/>
      <c r="AA9" s="496"/>
      <c r="AB9" s="496"/>
      <c r="AC9" s="496"/>
      <c r="AD9" s="496"/>
    </row>
    <row r="10" spans="1:57" ht="15.75">
      <c r="A10" s="496" t="s">
        <v>503</v>
      </c>
      <c r="B10" s="496"/>
      <c r="C10" s="496"/>
      <c r="D10" s="496"/>
      <c r="E10" s="496"/>
      <c r="F10" s="496"/>
      <c r="G10" s="496"/>
      <c r="H10" s="496"/>
      <c r="I10" s="496"/>
      <c r="J10" s="496"/>
      <c r="K10" s="496"/>
      <c r="L10" s="496"/>
      <c r="M10" s="496"/>
      <c r="N10" s="496"/>
      <c r="O10" s="496"/>
      <c r="P10" s="496"/>
      <c r="Q10" s="496"/>
      <c r="R10" s="496"/>
      <c r="S10" s="496"/>
      <c r="T10" s="496"/>
      <c r="U10" s="496"/>
      <c r="V10" s="496"/>
      <c r="W10" s="496"/>
      <c r="X10" s="496"/>
      <c r="Y10" s="496"/>
      <c r="Z10" s="496"/>
      <c r="AA10" s="496"/>
      <c r="AB10" s="496"/>
      <c r="AC10" s="496"/>
      <c r="AD10" s="496"/>
    </row>
    <row r="11" spans="1:57" ht="15.75">
      <c r="A11" s="496" t="s">
        <v>427</v>
      </c>
      <c r="B11" s="496"/>
      <c r="C11" s="496"/>
      <c r="D11" s="496"/>
      <c r="E11" s="496"/>
      <c r="F11" s="496"/>
      <c r="G11" s="496"/>
      <c r="H11" s="496"/>
      <c r="I11" s="496"/>
      <c r="J11" s="496"/>
      <c r="K11" s="496"/>
      <c r="L11" s="496"/>
      <c r="M11" s="496"/>
      <c r="N11" s="496"/>
      <c r="O11" s="496"/>
      <c r="P11" s="496"/>
      <c r="Q11" s="496"/>
      <c r="R11" s="496"/>
      <c r="S11" s="496"/>
      <c r="T11" s="496"/>
      <c r="U11" s="496"/>
      <c r="V11" s="496"/>
      <c r="W11" s="496"/>
      <c r="X11" s="496"/>
      <c r="Y11" s="496"/>
      <c r="Z11" s="496"/>
      <c r="AA11" s="496"/>
      <c r="AB11" s="496"/>
      <c r="AC11" s="496"/>
      <c r="AD11" s="496"/>
    </row>
    <row r="12" spans="1:57" ht="15.75">
      <c r="A12" s="156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</row>
    <row r="13" spans="1:57" ht="12.75" customHeight="1">
      <c r="A13" s="500" t="s">
        <v>429</v>
      </c>
      <c r="B13" s="500"/>
      <c r="C13" s="500"/>
      <c r="D13" s="500"/>
      <c r="E13" s="500"/>
      <c r="F13" s="500"/>
      <c r="G13" s="500"/>
      <c r="H13" s="500"/>
      <c r="I13" s="501" t="s">
        <v>505</v>
      </c>
      <c r="J13" s="501"/>
      <c r="K13" s="501"/>
      <c r="L13" s="501"/>
      <c r="M13" s="501"/>
      <c r="N13" s="501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</row>
    <row r="14" spans="1:57" ht="12.75" customHeight="1">
      <c r="A14" s="159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</row>
    <row r="15" spans="1:57" ht="15.75" customHeight="1">
      <c r="A15" s="502" t="s">
        <v>464</v>
      </c>
      <c r="B15" s="502"/>
      <c r="C15" s="502"/>
      <c r="D15" s="502"/>
      <c r="E15" s="501" t="s">
        <v>337</v>
      </c>
      <c r="F15" s="501"/>
      <c r="G15" s="501"/>
      <c r="H15" s="501"/>
      <c r="I15" s="501"/>
      <c r="J15" s="501"/>
      <c r="K15" s="501"/>
      <c r="L15" s="501"/>
      <c r="M15" s="501"/>
      <c r="N15" s="501"/>
      <c r="O15" s="501"/>
      <c r="P15" s="501"/>
      <c r="Q15" s="501"/>
      <c r="R15" s="501"/>
      <c r="S15" s="501"/>
      <c r="T15" s="501"/>
      <c r="U15" s="501"/>
      <c r="V15" s="501"/>
      <c r="W15" s="501"/>
      <c r="X15" s="501"/>
      <c r="Y15" s="501"/>
      <c r="Z15" s="501"/>
      <c r="AA15" s="501"/>
      <c r="AB15" s="501"/>
      <c r="AC15" s="501"/>
      <c r="AD15" s="501"/>
      <c r="AF15" s="148"/>
      <c r="AG15" s="148"/>
      <c r="AH15" s="148"/>
      <c r="AI15" s="148"/>
      <c r="AJ15" s="148"/>
      <c r="AK15" s="148"/>
      <c r="AL15" s="148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</row>
    <row r="16" spans="1:57" ht="15.75" customHeight="1">
      <c r="A16" s="159"/>
      <c r="B16" s="159"/>
      <c r="C16" s="159"/>
      <c r="D16" s="159"/>
      <c r="E16" s="159"/>
      <c r="F16" s="159"/>
      <c r="P16" s="146"/>
      <c r="Q16" s="146"/>
      <c r="R16" s="146"/>
      <c r="S16" s="146"/>
      <c r="T16" s="146"/>
      <c r="U16" s="146"/>
      <c r="V16" s="146"/>
      <c r="W16" s="146"/>
      <c r="AC16" s="159"/>
      <c r="AD16" s="159"/>
      <c r="AF16" s="148"/>
      <c r="AG16" s="148"/>
      <c r="AH16" s="148"/>
      <c r="AI16" s="148"/>
      <c r="AJ16" s="148"/>
      <c r="AK16" s="148"/>
      <c r="AL16" s="148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</row>
    <row r="17" spans="1:57" ht="18.75" customHeight="1">
      <c r="A17" s="502" t="s">
        <v>466</v>
      </c>
      <c r="B17" s="502"/>
      <c r="C17" s="502"/>
      <c r="D17" s="503">
        <v>45805</v>
      </c>
      <c r="E17" s="503"/>
      <c r="F17" s="503"/>
      <c r="G17" s="503"/>
      <c r="H17" s="503"/>
      <c r="I17" s="503"/>
      <c r="J17" s="503"/>
      <c r="K17" s="503"/>
      <c r="L17" s="503"/>
      <c r="M17" s="500" t="s">
        <v>430</v>
      </c>
      <c r="N17" s="500"/>
      <c r="O17" s="500"/>
      <c r="P17" s="500"/>
      <c r="Q17" s="500"/>
      <c r="R17" s="500"/>
      <c r="S17" s="501" t="s">
        <v>504</v>
      </c>
      <c r="T17" s="501"/>
      <c r="U17" s="501"/>
      <c r="V17" s="501"/>
      <c r="W17" s="501"/>
      <c r="X17" s="501"/>
      <c r="Y17" s="501"/>
      <c r="Z17" s="501"/>
      <c r="AA17" s="501"/>
      <c r="AB17" s="501"/>
      <c r="AC17" s="501"/>
      <c r="AD17" s="501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</row>
    <row r="18" spans="1:57" ht="15">
      <c r="A18" s="153"/>
      <c r="B18" s="153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M18" s="148"/>
    </row>
    <row r="19" spans="1:57" ht="12.75" customHeight="1">
      <c r="A19" s="504"/>
      <c r="B19" s="504"/>
      <c r="C19" s="504"/>
      <c r="D19" s="504"/>
      <c r="E19" s="504"/>
      <c r="F19" s="504"/>
      <c r="G19" s="505" t="s">
        <v>431</v>
      </c>
      <c r="H19" s="505"/>
      <c r="I19" s="505"/>
      <c r="J19" s="505"/>
      <c r="K19" s="505"/>
      <c r="L19" s="505"/>
      <c r="M19" s="505"/>
      <c r="N19" s="505"/>
      <c r="O19" s="505"/>
      <c r="P19" s="505"/>
      <c r="Q19" s="505"/>
      <c r="R19" s="505"/>
      <c r="S19" s="505" t="s">
        <v>432</v>
      </c>
      <c r="T19" s="505"/>
      <c r="U19" s="505"/>
      <c r="V19" s="505"/>
      <c r="W19" s="505"/>
      <c r="X19" s="505"/>
      <c r="Y19" s="505"/>
      <c r="Z19" s="505"/>
      <c r="AA19" s="505"/>
      <c r="AB19" s="505"/>
      <c r="AC19" s="505"/>
      <c r="AD19" s="505"/>
    </row>
    <row r="20" spans="1:57" ht="12.75" customHeight="1">
      <c r="A20" s="505" t="s">
        <v>433</v>
      </c>
      <c r="B20" s="505"/>
      <c r="C20" s="505"/>
      <c r="D20" s="505"/>
      <c r="E20" s="505"/>
      <c r="F20" s="505"/>
      <c r="G20" s="506"/>
      <c r="H20" s="506"/>
      <c r="I20" s="506"/>
      <c r="J20" s="506"/>
      <c r="K20" s="506"/>
      <c r="L20" s="506"/>
      <c r="M20" s="506"/>
      <c r="N20" s="506"/>
      <c r="O20" s="506"/>
      <c r="P20" s="506"/>
      <c r="Q20" s="506"/>
      <c r="R20" s="506"/>
      <c r="S20" s="507" t="s">
        <v>434</v>
      </c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507"/>
    </row>
    <row r="21" spans="1:57" ht="12.75" customHeight="1">
      <c r="A21" s="505" t="s">
        <v>435</v>
      </c>
      <c r="B21" s="505"/>
      <c r="C21" s="505"/>
      <c r="D21" s="505"/>
      <c r="E21" s="505"/>
      <c r="F21" s="505"/>
      <c r="G21" s="506"/>
      <c r="H21" s="506"/>
      <c r="I21" s="506"/>
      <c r="J21" s="506"/>
      <c r="K21" s="506"/>
      <c r="L21" s="506"/>
      <c r="M21" s="506"/>
      <c r="N21" s="506"/>
      <c r="O21" s="506"/>
      <c r="P21" s="506"/>
      <c r="Q21" s="506"/>
      <c r="R21" s="506"/>
      <c r="S21" s="507" t="s">
        <v>436</v>
      </c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507"/>
    </row>
    <row r="22" spans="1:57" ht="18.75" customHeight="1">
      <c r="A22" s="505" t="s">
        <v>437</v>
      </c>
      <c r="B22" s="505"/>
      <c r="C22" s="505"/>
      <c r="D22" s="505"/>
      <c r="E22" s="505"/>
      <c r="F22" s="505"/>
      <c r="G22" s="506"/>
      <c r="H22" s="506"/>
      <c r="I22" s="506"/>
      <c r="J22" s="506"/>
      <c r="K22" s="506"/>
      <c r="L22" s="506"/>
      <c r="M22" s="506"/>
      <c r="N22" s="506"/>
      <c r="O22" s="506"/>
      <c r="P22" s="506"/>
      <c r="Q22" s="506"/>
      <c r="R22" s="506"/>
      <c r="S22" s="507" t="s">
        <v>438</v>
      </c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507"/>
    </row>
    <row r="23" spans="1:57" ht="12.75">
      <c r="A23" s="153"/>
      <c r="B23" s="153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</row>
    <row r="24" spans="1:57" ht="12.75">
      <c r="A24" s="153"/>
      <c r="B24" s="153"/>
      <c r="C24" s="149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</row>
    <row r="25" spans="1:57" ht="12.75" customHeight="1">
      <c r="A25" s="505" t="s">
        <v>439</v>
      </c>
      <c r="B25" s="505"/>
      <c r="C25" s="505"/>
      <c r="D25" s="505"/>
      <c r="E25" s="505"/>
      <c r="F25" s="505"/>
      <c r="G25" s="505"/>
      <c r="H25" s="505"/>
      <c r="I25" s="505"/>
      <c r="J25" s="505"/>
      <c r="K25" s="505"/>
      <c r="L25" s="505"/>
      <c r="M25" s="505"/>
      <c r="N25" s="505"/>
      <c r="O25" s="505"/>
      <c r="P25" s="505"/>
      <c r="Q25" s="505"/>
      <c r="R25" s="505"/>
      <c r="S25" s="505"/>
      <c r="T25" s="505"/>
      <c r="U25" s="505"/>
      <c r="V25" s="505"/>
      <c r="W25" s="505"/>
      <c r="X25" s="505"/>
      <c r="Y25" s="505"/>
      <c r="Z25" s="505"/>
      <c r="AA25" s="505"/>
      <c r="AB25" s="505"/>
      <c r="AC25" s="505"/>
      <c r="AD25" s="505"/>
    </row>
    <row r="26" spans="1:57" ht="12.75" customHeight="1">
      <c r="A26" s="505" t="s">
        <v>440</v>
      </c>
      <c r="B26" s="505"/>
      <c r="C26" s="505"/>
      <c r="D26" s="505" t="s">
        <v>274</v>
      </c>
      <c r="E26" s="505"/>
      <c r="F26" s="505"/>
      <c r="G26" s="505" t="s">
        <v>441</v>
      </c>
      <c r="H26" s="505"/>
      <c r="I26" s="505"/>
      <c r="J26" s="505"/>
      <c r="K26" s="505"/>
      <c r="L26" s="505"/>
      <c r="M26" s="505"/>
      <c r="N26" s="505"/>
      <c r="O26" s="505"/>
      <c r="P26" s="505"/>
      <c r="Q26" s="505"/>
      <c r="R26" s="505"/>
      <c r="S26" s="505" t="s">
        <v>442</v>
      </c>
      <c r="T26" s="505"/>
      <c r="U26" s="505"/>
      <c r="V26" s="505"/>
      <c r="W26" s="505" t="s">
        <v>443</v>
      </c>
      <c r="X26" s="505"/>
      <c r="Y26" s="505"/>
      <c r="Z26" s="505"/>
      <c r="AA26" s="505" t="s">
        <v>444</v>
      </c>
      <c r="AB26" s="505"/>
      <c r="AC26" s="505"/>
      <c r="AD26" s="505"/>
    </row>
    <row r="27" spans="1:57" ht="15" customHeight="1">
      <c r="A27" s="508" t="s">
        <v>337</v>
      </c>
      <c r="B27" s="508"/>
      <c r="C27" s="508"/>
      <c r="D27" s="509">
        <v>45805</v>
      </c>
      <c r="E27" s="508"/>
      <c r="F27" s="508"/>
      <c r="G27" s="508" t="s">
        <v>327</v>
      </c>
      <c r="H27" s="508"/>
      <c r="I27" s="508"/>
      <c r="J27" s="508"/>
      <c r="K27" s="508"/>
      <c r="L27" s="508"/>
      <c r="M27" s="508"/>
      <c r="N27" s="508"/>
      <c r="O27" s="508"/>
      <c r="P27" s="508"/>
      <c r="Q27" s="508"/>
      <c r="R27" s="508"/>
      <c r="S27" s="508" t="s">
        <v>506</v>
      </c>
      <c r="T27" s="508"/>
      <c r="U27" s="508"/>
      <c r="V27" s="508"/>
      <c r="W27" s="508" t="s">
        <v>269</v>
      </c>
      <c r="X27" s="508"/>
      <c r="Y27" s="508"/>
      <c r="Z27" s="508"/>
      <c r="AA27" s="508" t="s">
        <v>339</v>
      </c>
      <c r="AB27" s="508"/>
      <c r="AC27" s="508"/>
      <c r="AD27" s="508"/>
    </row>
    <row r="28" spans="1:57" ht="15" customHeight="1">
      <c r="A28" s="508"/>
      <c r="B28" s="508"/>
      <c r="C28" s="508"/>
      <c r="D28" s="508"/>
      <c r="E28" s="508"/>
      <c r="F28" s="508"/>
      <c r="G28" s="508"/>
      <c r="H28" s="508"/>
      <c r="I28" s="508"/>
      <c r="J28" s="508"/>
      <c r="K28" s="508"/>
      <c r="L28" s="508"/>
      <c r="M28" s="508"/>
      <c r="N28" s="508"/>
      <c r="O28" s="508"/>
      <c r="P28" s="508"/>
      <c r="Q28" s="508"/>
      <c r="R28" s="508"/>
      <c r="S28" s="508"/>
      <c r="T28" s="508"/>
      <c r="U28" s="508"/>
      <c r="V28" s="508"/>
      <c r="W28" s="508"/>
      <c r="X28" s="508"/>
      <c r="Y28" s="508"/>
      <c r="Z28" s="508"/>
      <c r="AA28" s="508"/>
      <c r="AB28" s="508"/>
      <c r="AC28" s="508"/>
      <c r="AD28" s="508"/>
    </row>
    <row r="29" spans="1:57" ht="15" customHeight="1">
      <c r="A29" s="508"/>
      <c r="B29" s="508"/>
      <c r="C29" s="508"/>
      <c r="D29" s="508"/>
      <c r="E29" s="508"/>
      <c r="F29" s="508"/>
      <c r="G29" s="508"/>
      <c r="H29" s="508"/>
      <c r="I29" s="508"/>
      <c r="J29" s="508"/>
      <c r="K29" s="508"/>
      <c r="L29" s="508"/>
      <c r="M29" s="508"/>
      <c r="N29" s="508"/>
      <c r="O29" s="508"/>
      <c r="P29" s="508"/>
      <c r="Q29" s="508"/>
      <c r="R29" s="508"/>
      <c r="S29" s="508"/>
      <c r="T29" s="508"/>
      <c r="U29" s="508"/>
      <c r="V29" s="508"/>
      <c r="W29" s="508"/>
      <c r="X29" s="508"/>
      <c r="Y29" s="508"/>
      <c r="Z29" s="508"/>
      <c r="AA29" s="508"/>
      <c r="AB29" s="508"/>
      <c r="AC29" s="508"/>
      <c r="AD29" s="508"/>
    </row>
    <row r="30" spans="1:57" ht="15" customHeight="1">
      <c r="A30" s="508"/>
      <c r="B30" s="508"/>
      <c r="C30" s="508"/>
      <c r="D30" s="508"/>
      <c r="E30" s="508"/>
      <c r="F30" s="508"/>
      <c r="G30" s="508"/>
      <c r="H30" s="508"/>
      <c r="I30" s="508"/>
      <c r="J30" s="508"/>
      <c r="K30" s="508"/>
      <c r="L30" s="508"/>
      <c r="M30" s="508"/>
      <c r="N30" s="508"/>
      <c r="O30" s="508"/>
      <c r="P30" s="508"/>
      <c r="Q30" s="508"/>
      <c r="R30" s="508"/>
      <c r="S30" s="508"/>
      <c r="T30" s="508"/>
      <c r="U30" s="508"/>
      <c r="V30" s="508"/>
      <c r="W30" s="508"/>
      <c r="X30" s="508"/>
      <c r="Y30" s="508"/>
      <c r="Z30" s="508"/>
      <c r="AA30" s="508"/>
      <c r="AB30" s="508"/>
      <c r="AC30" s="508"/>
      <c r="AD30" s="508"/>
    </row>
    <row r="31" spans="1:57" ht="15" customHeight="1">
      <c r="A31" s="508"/>
      <c r="B31" s="508"/>
      <c r="C31" s="508"/>
      <c r="D31" s="508"/>
      <c r="E31" s="508"/>
      <c r="F31" s="508"/>
      <c r="G31" s="508"/>
      <c r="H31" s="508"/>
      <c r="I31" s="508"/>
      <c r="J31" s="508"/>
      <c r="K31" s="508"/>
      <c r="L31" s="508"/>
      <c r="M31" s="508"/>
      <c r="N31" s="508"/>
      <c r="O31" s="508"/>
      <c r="P31" s="508"/>
      <c r="Q31" s="508"/>
      <c r="R31" s="508"/>
      <c r="S31" s="508"/>
      <c r="T31" s="508"/>
      <c r="U31" s="508"/>
      <c r="V31" s="508"/>
      <c r="W31" s="508"/>
      <c r="X31" s="508"/>
      <c r="Y31" s="508"/>
      <c r="Z31" s="508"/>
      <c r="AA31" s="508"/>
      <c r="AB31" s="508"/>
      <c r="AC31" s="508"/>
      <c r="AD31" s="508"/>
    </row>
    <row r="32" spans="1:57" ht="12.75">
      <c r="A32" s="153"/>
      <c r="B32" s="153"/>
      <c r="C32" s="149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</row>
    <row r="33" spans="1:50" ht="12.75">
      <c r="A33" s="153"/>
      <c r="B33" s="153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</row>
    <row r="34" spans="1:50" ht="12.75" customHeight="1">
      <c r="A34" s="505" t="s">
        <v>445</v>
      </c>
      <c r="B34" s="505"/>
      <c r="C34" s="505"/>
      <c r="D34" s="505"/>
      <c r="E34" s="505"/>
      <c r="F34" s="505"/>
      <c r="G34" s="505"/>
      <c r="H34" s="505"/>
      <c r="I34" s="50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</row>
    <row r="35" spans="1:50" ht="13.5" thickBot="1">
      <c r="A35" s="153"/>
      <c r="B35" s="153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49"/>
      <c r="Q35" s="153"/>
    </row>
    <row r="36" spans="1:50" ht="14.25" customHeight="1" thickBot="1">
      <c r="A36" s="153"/>
      <c r="B36" s="150" t="s">
        <v>446</v>
      </c>
      <c r="C36" s="511" t="s">
        <v>447</v>
      </c>
      <c r="D36" s="512"/>
      <c r="E36" s="512"/>
      <c r="F36" s="512"/>
      <c r="G36" s="512"/>
      <c r="H36" s="513"/>
      <c r="I36" s="150"/>
      <c r="J36" s="511" t="s">
        <v>448</v>
      </c>
      <c r="K36" s="512"/>
      <c r="L36" s="512"/>
      <c r="M36" s="512"/>
      <c r="N36" s="512"/>
      <c r="O36" s="513"/>
      <c r="P36" s="150"/>
      <c r="Q36" s="511" t="s">
        <v>449</v>
      </c>
      <c r="R36" s="512"/>
      <c r="S36" s="512"/>
      <c r="T36" s="512"/>
      <c r="U36" s="512"/>
      <c r="V36" s="512"/>
      <c r="W36" s="512"/>
      <c r="X36" s="512"/>
      <c r="Y36" s="512"/>
      <c r="Z36" s="512"/>
      <c r="AA36" s="512"/>
      <c r="AB36" s="512"/>
      <c r="AC36" s="512"/>
    </row>
    <row r="37" spans="1:50" ht="14.25" thickBot="1">
      <c r="A37" s="153"/>
      <c r="B37" s="154"/>
      <c r="C37" s="154"/>
      <c r="D37" s="154"/>
      <c r="E37" s="154"/>
      <c r="F37" s="155"/>
      <c r="G37" s="155"/>
      <c r="I37" s="154"/>
      <c r="J37" s="154"/>
      <c r="K37" s="154"/>
      <c r="L37" s="154"/>
      <c r="M37" s="154"/>
      <c r="N37" s="154"/>
      <c r="AQ37" s="149"/>
      <c r="AR37" s="153"/>
      <c r="AS37" s="147"/>
      <c r="AT37" s="147"/>
      <c r="AU37" s="147"/>
      <c r="AV37" s="147"/>
      <c r="AW37" s="147"/>
      <c r="AX37" s="147"/>
    </row>
    <row r="38" spans="1:50" ht="14.25" customHeight="1" thickBot="1">
      <c r="A38" s="153"/>
      <c r="B38" s="150"/>
      <c r="C38" s="511" t="s">
        <v>450</v>
      </c>
      <c r="D38" s="512"/>
      <c r="E38" s="512"/>
      <c r="F38" s="512"/>
      <c r="G38" s="512"/>
      <c r="H38" s="513"/>
      <c r="I38" s="150"/>
      <c r="J38" s="511" t="s">
        <v>451</v>
      </c>
      <c r="K38" s="512"/>
      <c r="L38" s="512"/>
      <c r="M38" s="512"/>
      <c r="N38" s="512"/>
      <c r="O38" s="513"/>
      <c r="P38" s="150"/>
      <c r="Q38" s="511" t="s">
        <v>452</v>
      </c>
      <c r="R38" s="512"/>
      <c r="S38" s="512"/>
      <c r="T38" s="512"/>
      <c r="U38" s="512"/>
      <c r="V38" s="513"/>
      <c r="W38" s="150"/>
      <c r="X38" s="511" t="s">
        <v>453</v>
      </c>
      <c r="Y38" s="512"/>
      <c r="Z38" s="512"/>
      <c r="AA38" s="512"/>
      <c r="AB38" s="512"/>
      <c r="AC38" s="514"/>
    </row>
    <row r="39" spans="1:50">
      <c r="A39" s="146"/>
      <c r="B39" s="146"/>
      <c r="P39" s="146"/>
      <c r="Q39" s="146"/>
      <c r="R39" s="146"/>
      <c r="S39" s="146"/>
      <c r="T39" s="146"/>
      <c r="U39" s="146"/>
      <c r="V39" s="146"/>
      <c r="W39" s="146"/>
    </row>
    <row r="40" spans="1:50">
      <c r="A40" s="146"/>
      <c r="B40" s="146"/>
      <c r="P40" s="146"/>
      <c r="Q40" s="146"/>
      <c r="R40" s="146"/>
      <c r="S40" s="146"/>
      <c r="T40" s="146"/>
      <c r="U40" s="146"/>
      <c r="V40" s="146"/>
      <c r="W40" s="146"/>
    </row>
    <row r="41" spans="1:50">
      <c r="A41" s="146"/>
      <c r="B41" s="146"/>
      <c r="P41" s="146"/>
      <c r="Q41" s="146"/>
      <c r="R41" s="146"/>
      <c r="S41" s="146"/>
      <c r="T41" s="146"/>
      <c r="U41" s="146"/>
      <c r="V41" s="146"/>
      <c r="W41" s="146"/>
    </row>
    <row r="42" spans="1:50">
      <c r="A42" s="153"/>
      <c r="B42" s="153"/>
      <c r="P42" s="146"/>
      <c r="Q42" s="146"/>
      <c r="R42" s="146"/>
      <c r="S42" s="146"/>
      <c r="T42" s="146"/>
      <c r="U42" s="146"/>
      <c r="V42" s="146"/>
      <c r="W42" s="146"/>
    </row>
    <row r="43" spans="1:50" ht="12.75">
      <c r="A43" s="153"/>
      <c r="B43" s="153"/>
      <c r="C43" s="149"/>
      <c r="P43" s="146"/>
      <c r="Q43" s="146"/>
      <c r="R43" s="146"/>
      <c r="S43" s="146"/>
      <c r="T43" s="146"/>
      <c r="U43" s="146"/>
      <c r="V43" s="146"/>
      <c r="W43" s="146"/>
    </row>
    <row r="44" spans="1:50" ht="12.75">
      <c r="A44" s="153"/>
      <c r="B44" s="153"/>
      <c r="C44" s="149"/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</row>
    <row r="45" spans="1:50" ht="12.75">
      <c r="A45" s="153"/>
      <c r="B45" s="153"/>
      <c r="C45" s="149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49"/>
      <c r="O45" s="149"/>
      <c r="P45" s="149"/>
    </row>
    <row r="46" spans="1:50" ht="12.75">
      <c r="A46" s="153"/>
      <c r="B46" s="153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</row>
    <row r="47" spans="1:50" ht="12.75">
      <c r="A47" s="153"/>
      <c r="B47" s="153"/>
      <c r="C47" s="510" t="s">
        <v>454</v>
      </c>
      <c r="D47" s="510"/>
      <c r="E47" s="510"/>
      <c r="F47" s="510"/>
      <c r="G47" s="510"/>
      <c r="H47" s="510"/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</row>
  </sheetData>
  <mergeCells count="74">
    <mergeCell ref="C47:AB47"/>
    <mergeCell ref="A34:AD34"/>
    <mergeCell ref="C36:H36"/>
    <mergeCell ref="J36:O36"/>
    <mergeCell ref="Q36:AC36"/>
    <mergeCell ref="C38:H38"/>
    <mergeCell ref="J38:O38"/>
    <mergeCell ref="Q38:V38"/>
    <mergeCell ref="X38:AC38"/>
    <mergeCell ref="AA31:AD31"/>
    <mergeCell ref="A30:C30"/>
    <mergeCell ref="D30:F30"/>
    <mergeCell ref="G30:R30"/>
    <mergeCell ref="S30:V30"/>
    <mergeCell ref="W30:Z30"/>
    <mergeCell ref="AA30:AD30"/>
    <mergeCell ref="A31:C31"/>
    <mergeCell ref="D31:F31"/>
    <mergeCell ref="G31:R31"/>
    <mergeCell ref="S31:V31"/>
    <mergeCell ref="W31:Z31"/>
    <mergeCell ref="AA29:AD29"/>
    <mergeCell ref="A28:C28"/>
    <mergeCell ref="D28:F28"/>
    <mergeCell ref="G28:R28"/>
    <mergeCell ref="S28:V28"/>
    <mergeCell ref="W28:Z28"/>
    <mergeCell ref="AA28:AD28"/>
    <mergeCell ref="A29:C29"/>
    <mergeCell ref="D29:F29"/>
    <mergeCell ref="G29:R29"/>
    <mergeCell ref="S29:V29"/>
    <mergeCell ref="W29:Z29"/>
    <mergeCell ref="AA27:AD27"/>
    <mergeCell ref="A25:AD25"/>
    <mergeCell ref="A26:C26"/>
    <mergeCell ref="D26:F26"/>
    <mergeCell ref="G26:R26"/>
    <mergeCell ref="S26:V26"/>
    <mergeCell ref="W26:Z26"/>
    <mergeCell ref="AA26:AD26"/>
    <mergeCell ref="A27:C27"/>
    <mergeCell ref="D27:F27"/>
    <mergeCell ref="G27:R27"/>
    <mergeCell ref="S27:V27"/>
    <mergeCell ref="W27:Z27"/>
    <mergeCell ref="A21:F21"/>
    <mergeCell ref="A22:F22"/>
    <mergeCell ref="G21:R21"/>
    <mergeCell ref="G22:R22"/>
    <mergeCell ref="S21:AD21"/>
    <mergeCell ref="S22:AD22"/>
    <mergeCell ref="A19:F19"/>
    <mergeCell ref="A20:F20"/>
    <mergeCell ref="G19:R19"/>
    <mergeCell ref="G20:R20"/>
    <mergeCell ref="S19:AD19"/>
    <mergeCell ref="S20:AD20"/>
    <mergeCell ref="M17:R17"/>
    <mergeCell ref="S17:AD17"/>
    <mergeCell ref="A17:C17"/>
    <mergeCell ref="D17:L17"/>
    <mergeCell ref="A10:AD10"/>
    <mergeCell ref="A11:AD11"/>
    <mergeCell ref="A13:H13"/>
    <mergeCell ref="I13:AD13"/>
    <mergeCell ref="A15:D15"/>
    <mergeCell ref="E15:AD15"/>
    <mergeCell ref="A9:AD9"/>
    <mergeCell ref="A1:O1"/>
    <mergeCell ref="P1:AD1"/>
    <mergeCell ref="A3:AD3"/>
    <mergeCell ref="A7:AD7"/>
    <mergeCell ref="A8:AD8"/>
  </mergeCells>
  <pageMargins left="0.98425196850393704" right="0.39370078740157483" top="0.59055118110236227" bottom="0.59055118110236227" header="0.31496062992125984" footer="0.31496062992125984"/>
  <pageSetup paperSize="9" scale="89" fitToHeight="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D8DC-5941-4F4A-929D-3D0BC5ACF438}">
  <sheetPr codeName="Sheet4">
    <pageSetUpPr fitToPage="1"/>
  </sheetPr>
  <dimension ref="A1:W45"/>
  <sheetViews>
    <sheetView view="pageBreakPreview" zoomScale="130" zoomScaleNormal="100" zoomScaleSheetLayoutView="130" workbookViewId="0">
      <selection activeCell="C13" sqref="C13"/>
    </sheetView>
  </sheetViews>
  <sheetFormatPr defaultColWidth="9.140625" defaultRowHeight="15"/>
  <cols>
    <col min="1" max="1" width="5.5703125" style="76" customWidth="1"/>
    <col min="2" max="2" width="10.7109375" style="76" customWidth="1"/>
    <col min="3" max="6" width="7.7109375" style="76" customWidth="1"/>
    <col min="7" max="7" width="8.7109375" style="76" customWidth="1"/>
    <col min="8" max="8" width="29.7109375" style="76" customWidth="1"/>
    <col min="9" max="9" width="10.7109375" style="76" customWidth="1"/>
    <col min="10" max="10" width="18.85546875" style="51" customWidth="1"/>
    <col min="11" max="11" width="16.28515625" style="51" customWidth="1"/>
    <col min="12" max="12" width="15.7109375" style="51" customWidth="1"/>
    <col min="13" max="13" width="14.28515625" style="51" customWidth="1"/>
    <col min="14" max="14" width="16.5703125" style="51" customWidth="1"/>
    <col min="15" max="15" width="11.85546875" style="51" customWidth="1"/>
    <col min="16" max="17" width="9.140625" style="51" customWidth="1"/>
    <col min="18" max="16384" width="9.140625" style="51"/>
  </cols>
  <sheetData>
    <row r="1" spans="1:23" ht="15" customHeight="1" thickBot="1">
      <c r="A1" s="532"/>
      <c r="B1" s="533"/>
      <c r="C1" s="533"/>
      <c r="D1" s="534"/>
      <c r="E1" s="541" t="e" vm="3">
        <v>#VALUE!</v>
      </c>
      <c r="F1" s="542"/>
      <c r="G1" s="543"/>
      <c r="H1" s="550" t="s">
        <v>301</v>
      </c>
      <c r="I1" s="550"/>
    </row>
    <row r="2" spans="1:23" ht="15" customHeight="1" thickBot="1">
      <c r="A2" s="535"/>
      <c r="B2" s="536"/>
      <c r="C2" s="536"/>
      <c r="D2" s="537"/>
      <c r="E2" s="544"/>
      <c r="F2" s="545"/>
      <c r="G2" s="546"/>
      <c r="H2" s="551"/>
      <c r="I2" s="551"/>
    </row>
    <row r="3" spans="1:23" ht="15" customHeight="1" thickBot="1">
      <c r="A3" s="535"/>
      <c r="B3" s="536"/>
      <c r="C3" s="536"/>
      <c r="D3" s="537"/>
      <c r="E3" s="544"/>
      <c r="F3" s="545"/>
      <c r="G3" s="546"/>
      <c r="H3" s="551"/>
      <c r="I3" s="551"/>
    </row>
    <row r="4" spans="1:23" ht="11.25" customHeight="1" thickBot="1">
      <c r="A4" s="538"/>
      <c r="B4" s="539"/>
      <c r="C4" s="539"/>
      <c r="D4" s="540"/>
      <c r="E4" s="547"/>
      <c r="F4" s="548"/>
      <c r="G4" s="549"/>
      <c r="H4" s="551"/>
      <c r="I4" s="551"/>
    </row>
    <row r="5" spans="1:23" ht="15" customHeight="1" thickBot="1">
      <c r="A5" s="552" t="s">
        <v>302</v>
      </c>
      <c r="B5" s="553"/>
      <c r="C5" s="553"/>
      <c r="D5" s="553"/>
      <c r="E5" s="553"/>
      <c r="F5" s="553"/>
      <c r="G5" s="553"/>
      <c r="H5" s="52" t="s">
        <v>215</v>
      </c>
      <c r="I5" s="53" t="s">
        <v>151</v>
      </c>
    </row>
    <row r="6" spans="1:23" ht="15" customHeight="1" thickBot="1">
      <c r="A6" s="554"/>
      <c r="B6" s="555"/>
      <c r="C6" s="555"/>
      <c r="D6" s="555"/>
      <c r="E6" s="555"/>
      <c r="F6" s="555"/>
      <c r="G6" s="555"/>
      <c r="H6" s="54" t="s">
        <v>303</v>
      </c>
      <c r="I6" s="101" cm="1">
        <f t="array" ref="I6">INDEX(A11:A37,MAX(IF(A11:A37&lt;&gt;"",ROW(A11:A37))))</f>
        <v>0</v>
      </c>
    </row>
    <row r="7" spans="1:23" ht="15" customHeight="1" thickBot="1">
      <c r="A7" s="554"/>
      <c r="B7" s="555"/>
      <c r="C7" s="555"/>
      <c r="D7" s="555"/>
      <c r="E7" s="555"/>
      <c r="F7" s="555"/>
      <c r="G7" s="555"/>
      <c r="H7" s="55" t="s">
        <v>220</v>
      </c>
      <c r="I7" s="56" t="s">
        <v>197</v>
      </c>
    </row>
    <row r="8" spans="1:23" ht="21.75" customHeight="1" thickBot="1">
      <c r="A8" s="554"/>
      <c r="B8" s="555"/>
      <c r="C8" s="555"/>
      <c r="D8" s="555"/>
      <c r="E8" s="555"/>
      <c r="F8" s="555"/>
      <c r="G8" s="555"/>
      <c r="H8" s="57" t="s">
        <v>304</v>
      </c>
      <c r="I8" s="58"/>
    </row>
    <row r="9" spans="1:23" s="59" customFormat="1" ht="4.5" customHeight="1">
      <c r="A9" s="556"/>
      <c r="B9" s="557"/>
      <c r="C9" s="557"/>
      <c r="D9" s="557"/>
      <c r="E9" s="557"/>
      <c r="F9" s="557"/>
      <c r="G9" s="557"/>
      <c r="H9" s="557"/>
      <c r="I9" s="558"/>
    </row>
    <row r="10" spans="1:23" s="59" customFormat="1" ht="18.95" customHeight="1">
      <c r="A10" s="60" t="s">
        <v>8</v>
      </c>
      <c r="B10" s="61" t="s">
        <v>274</v>
      </c>
      <c r="C10" s="61" t="s">
        <v>305</v>
      </c>
      <c r="D10" s="61" t="s">
        <v>306</v>
      </c>
      <c r="E10" s="61" t="s">
        <v>307</v>
      </c>
      <c r="F10" s="61" t="s">
        <v>308</v>
      </c>
      <c r="G10" s="61" t="s">
        <v>309</v>
      </c>
      <c r="H10" s="559" t="s">
        <v>310</v>
      </c>
      <c r="I10" s="560"/>
    </row>
    <row r="11" spans="1:23" s="59" customFormat="1" ht="18.95" customHeight="1">
      <c r="A11" s="62">
        <v>0</v>
      </c>
      <c r="B11" s="63">
        <v>45665</v>
      </c>
      <c r="C11" s="64" t="s">
        <v>311</v>
      </c>
      <c r="D11" s="64" t="s">
        <v>312</v>
      </c>
      <c r="E11" s="64" t="s">
        <v>269</v>
      </c>
      <c r="F11" s="64" t="s">
        <v>270</v>
      </c>
      <c r="G11" s="64" t="s">
        <v>266</v>
      </c>
      <c r="H11" s="561" t="s">
        <v>313</v>
      </c>
      <c r="I11" s="562"/>
      <c r="J11" s="65"/>
      <c r="K11" s="65"/>
    </row>
    <row r="12" spans="1:23" s="59" customFormat="1" ht="18.95" customHeight="1">
      <c r="A12" s="62"/>
      <c r="B12" s="66"/>
      <c r="C12" s="64"/>
      <c r="D12" s="64"/>
      <c r="E12" s="64"/>
      <c r="F12" s="64"/>
      <c r="G12" s="67"/>
      <c r="H12" s="561"/>
      <c r="I12" s="562"/>
      <c r="J12" s="65"/>
      <c r="K12" s="65"/>
    </row>
    <row r="13" spans="1:23" s="59" customFormat="1" ht="18.95" customHeight="1">
      <c r="A13" s="62"/>
      <c r="B13" s="66"/>
      <c r="C13" s="64"/>
      <c r="D13" s="64"/>
      <c r="E13" s="64"/>
      <c r="F13" s="64"/>
      <c r="G13" s="67"/>
      <c r="H13" s="561"/>
      <c r="I13" s="562"/>
      <c r="J13" s="65"/>
      <c r="K13" s="65"/>
    </row>
    <row r="14" spans="1:23" s="65" customFormat="1" ht="18.95" customHeight="1">
      <c r="A14" s="62"/>
      <c r="B14" s="66"/>
      <c r="C14" s="66"/>
      <c r="D14" s="67"/>
      <c r="E14" s="67"/>
      <c r="F14" s="68"/>
      <c r="G14" s="67"/>
      <c r="H14" s="528"/>
      <c r="I14" s="529"/>
      <c r="L14" s="51"/>
      <c r="M14" s="51"/>
      <c r="N14" s="51"/>
      <c r="O14" s="51"/>
      <c r="P14" s="51"/>
      <c r="Q14" s="51"/>
      <c r="R14" s="51"/>
      <c r="U14" s="51"/>
      <c r="V14" s="51"/>
      <c r="W14" s="51"/>
    </row>
    <row r="15" spans="1:23" s="65" customFormat="1" ht="18.95" customHeight="1">
      <c r="A15" s="62"/>
      <c r="B15" s="66"/>
      <c r="C15" s="66"/>
      <c r="D15" s="67"/>
      <c r="E15" s="67"/>
      <c r="F15" s="68"/>
      <c r="G15" s="67"/>
      <c r="H15" s="528"/>
      <c r="I15" s="529"/>
      <c r="L15" s="51"/>
      <c r="M15" s="51"/>
      <c r="N15" s="51"/>
      <c r="O15" s="51"/>
      <c r="P15" s="51"/>
      <c r="Q15" s="51"/>
      <c r="R15" s="51"/>
      <c r="U15" s="51"/>
      <c r="V15" s="51"/>
      <c r="W15" s="51"/>
    </row>
    <row r="16" spans="1:23" s="65" customFormat="1" ht="18.95" customHeight="1">
      <c r="A16" s="62"/>
      <c r="B16" s="66"/>
      <c r="C16" s="66"/>
      <c r="D16" s="67"/>
      <c r="E16" s="67"/>
      <c r="F16" s="68"/>
      <c r="G16" s="67"/>
      <c r="H16" s="528"/>
      <c r="I16" s="529"/>
      <c r="L16" s="51"/>
      <c r="M16" s="51"/>
      <c r="N16" s="51"/>
      <c r="O16" s="51"/>
      <c r="P16" s="51"/>
      <c r="Q16" s="51"/>
      <c r="R16" s="51"/>
      <c r="U16" s="51"/>
      <c r="V16" s="51"/>
      <c r="W16" s="51"/>
    </row>
    <row r="17" spans="1:23" s="65" customFormat="1" ht="18.95" customHeight="1">
      <c r="A17" s="62"/>
      <c r="B17" s="66"/>
      <c r="C17" s="66"/>
      <c r="D17" s="67"/>
      <c r="E17" s="67"/>
      <c r="F17" s="68"/>
      <c r="G17" s="67"/>
      <c r="H17" s="528"/>
      <c r="I17" s="529"/>
      <c r="L17" s="51"/>
      <c r="M17" s="51"/>
      <c r="N17" s="51"/>
      <c r="O17" s="51"/>
      <c r="P17" s="51"/>
      <c r="Q17" s="51"/>
      <c r="R17" s="51"/>
      <c r="U17" s="51"/>
      <c r="V17" s="51"/>
      <c r="W17" s="51"/>
    </row>
    <row r="18" spans="1:23" s="59" customFormat="1" ht="18.95" customHeight="1">
      <c r="A18" s="62"/>
      <c r="B18" s="66"/>
      <c r="C18" s="66"/>
      <c r="D18" s="67"/>
      <c r="E18" s="67"/>
      <c r="F18" s="68"/>
      <c r="G18" s="67"/>
      <c r="H18" s="528"/>
      <c r="I18" s="529"/>
      <c r="J18" s="65"/>
      <c r="K18" s="65"/>
    </row>
    <row r="19" spans="1:23" s="59" customFormat="1" ht="18.95" customHeight="1">
      <c r="A19" s="62"/>
      <c r="B19" s="66"/>
      <c r="C19" s="66"/>
      <c r="D19" s="67"/>
      <c r="E19" s="67"/>
      <c r="F19" s="67"/>
      <c r="G19" s="67"/>
      <c r="H19" s="530"/>
      <c r="I19" s="531"/>
      <c r="J19" s="65"/>
      <c r="K19" s="65"/>
    </row>
    <row r="20" spans="1:23" s="59" customFormat="1" ht="18.95" customHeight="1">
      <c r="A20" s="62"/>
      <c r="B20" s="66"/>
      <c r="C20" s="66"/>
      <c r="D20" s="67"/>
      <c r="E20" s="67"/>
      <c r="F20" s="67"/>
      <c r="G20" s="67"/>
      <c r="H20" s="528"/>
      <c r="I20" s="529"/>
      <c r="J20" s="65"/>
      <c r="K20" s="65"/>
    </row>
    <row r="21" spans="1:23" s="59" customFormat="1" ht="18.95" customHeight="1">
      <c r="A21" s="62"/>
      <c r="B21" s="66"/>
      <c r="C21" s="66"/>
      <c r="D21" s="67"/>
      <c r="E21" s="67"/>
      <c r="F21" s="67"/>
      <c r="G21" s="67"/>
      <c r="H21" s="528"/>
      <c r="I21" s="529"/>
      <c r="J21" s="65"/>
      <c r="K21" s="65"/>
    </row>
    <row r="22" spans="1:23" s="69" customFormat="1" ht="18.95" customHeight="1">
      <c r="A22" s="62"/>
      <c r="B22" s="66"/>
      <c r="C22" s="66"/>
      <c r="D22" s="67"/>
      <c r="E22" s="67"/>
      <c r="F22" s="67"/>
      <c r="G22" s="67"/>
      <c r="H22" s="528"/>
      <c r="I22" s="529"/>
      <c r="J22" s="65"/>
      <c r="K22" s="65"/>
    </row>
    <row r="23" spans="1:23" s="69" customFormat="1" ht="18.95" customHeight="1">
      <c r="A23" s="62"/>
      <c r="B23" s="66"/>
      <c r="C23" s="66"/>
      <c r="D23" s="67"/>
      <c r="E23" s="67"/>
      <c r="F23" s="67"/>
      <c r="G23" s="67"/>
      <c r="H23" s="528"/>
      <c r="I23" s="529"/>
      <c r="J23" s="65"/>
      <c r="K23" s="65"/>
    </row>
    <row r="24" spans="1:23" s="59" customFormat="1" ht="18.95" customHeight="1">
      <c r="A24" s="62"/>
      <c r="B24" s="66"/>
      <c r="C24" s="66"/>
      <c r="D24" s="67"/>
      <c r="E24" s="67"/>
      <c r="F24" s="67"/>
      <c r="G24" s="67"/>
      <c r="H24" s="528"/>
      <c r="I24" s="529"/>
      <c r="J24" s="65"/>
      <c r="K24" s="65"/>
    </row>
    <row r="25" spans="1:23" s="59" customFormat="1" ht="18.95" customHeight="1">
      <c r="A25" s="62"/>
      <c r="B25" s="70"/>
      <c r="C25" s="70"/>
      <c r="D25" s="67"/>
      <c r="E25" s="67"/>
      <c r="F25" s="67"/>
      <c r="G25" s="67"/>
      <c r="H25" s="528"/>
      <c r="I25" s="529"/>
      <c r="J25" s="65"/>
      <c r="K25" s="65"/>
    </row>
    <row r="26" spans="1:23" s="59" customFormat="1" ht="18.95" customHeight="1">
      <c r="A26" s="62"/>
      <c r="B26" s="66"/>
      <c r="C26" s="66"/>
      <c r="D26" s="67"/>
      <c r="E26" s="67"/>
      <c r="F26" s="67"/>
      <c r="G26" s="67"/>
      <c r="H26" s="528"/>
      <c r="I26" s="529"/>
    </row>
    <row r="27" spans="1:23" s="59" customFormat="1" ht="18.95" customHeight="1">
      <c r="A27" s="62"/>
      <c r="B27" s="66"/>
      <c r="C27" s="66"/>
      <c r="D27" s="67"/>
      <c r="E27" s="67"/>
      <c r="F27" s="67"/>
      <c r="G27" s="67"/>
      <c r="H27" s="528"/>
      <c r="I27" s="529"/>
    </row>
    <row r="28" spans="1:23" s="59" customFormat="1" ht="18.95" customHeight="1">
      <c r="A28" s="62"/>
      <c r="B28" s="66"/>
      <c r="C28" s="66"/>
      <c r="D28" s="67"/>
      <c r="E28" s="67"/>
      <c r="F28" s="67"/>
      <c r="G28" s="67"/>
      <c r="H28" s="528"/>
      <c r="I28" s="529"/>
    </row>
    <row r="29" spans="1:23" s="59" customFormat="1" ht="18.95" customHeight="1">
      <c r="A29" s="62"/>
      <c r="B29" s="66"/>
      <c r="C29" s="66"/>
      <c r="D29" s="67"/>
      <c r="E29" s="67"/>
      <c r="F29" s="67"/>
      <c r="G29" s="67"/>
      <c r="H29" s="528"/>
      <c r="I29" s="529"/>
    </row>
    <row r="30" spans="1:23" s="59" customFormat="1" ht="18.95" customHeight="1">
      <c r="A30" s="62"/>
      <c r="B30" s="66"/>
      <c r="C30" s="66"/>
      <c r="D30" s="67"/>
      <c r="E30" s="67"/>
      <c r="F30" s="67"/>
      <c r="G30" s="67"/>
      <c r="H30" s="528"/>
      <c r="I30" s="529"/>
    </row>
    <row r="31" spans="1:23" s="59" customFormat="1" ht="18.95" customHeight="1">
      <c r="A31" s="62"/>
      <c r="B31" s="66"/>
      <c r="C31" s="66"/>
      <c r="D31" s="67"/>
      <c r="E31" s="67"/>
      <c r="F31" s="67"/>
      <c r="G31" s="67"/>
      <c r="H31" s="528"/>
      <c r="I31" s="529"/>
    </row>
    <row r="32" spans="1:23" s="59" customFormat="1" ht="18.95" customHeight="1">
      <c r="A32" s="62"/>
      <c r="B32" s="66"/>
      <c r="C32" s="66"/>
      <c r="D32" s="67"/>
      <c r="E32" s="67"/>
      <c r="F32" s="67"/>
      <c r="G32" s="67"/>
      <c r="H32" s="528"/>
      <c r="I32" s="529"/>
    </row>
    <row r="33" spans="1:9" s="59" customFormat="1" ht="18.95" customHeight="1">
      <c r="A33" s="62"/>
      <c r="B33" s="66"/>
      <c r="C33" s="66"/>
      <c r="D33" s="67"/>
      <c r="E33" s="67"/>
      <c r="F33" s="67"/>
      <c r="G33" s="67"/>
      <c r="H33" s="528"/>
      <c r="I33" s="529"/>
    </row>
    <row r="34" spans="1:9" s="59" customFormat="1" ht="18.95" customHeight="1">
      <c r="A34" s="62"/>
      <c r="B34" s="66"/>
      <c r="C34" s="66"/>
      <c r="D34" s="67"/>
      <c r="E34" s="67"/>
      <c r="F34" s="67"/>
      <c r="G34" s="67"/>
      <c r="H34" s="528"/>
      <c r="I34" s="529"/>
    </row>
    <row r="35" spans="1:9" s="59" customFormat="1" ht="18.95" customHeight="1">
      <c r="A35" s="62"/>
      <c r="B35" s="66"/>
      <c r="C35" s="66"/>
      <c r="D35" s="67"/>
      <c r="E35" s="67"/>
      <c r="F35" s="67"/>
      <c r="G35" s="67"/>
      <c r="H35" s="528"/>
      <c r="I35" s="529"/>
    </row>
    <row r="36" spans="1:9" s="59" customFormat="1" ht="18.95" customHeight="1">
      <c r="A36" s="62"/>
      <c r="B36" s="66"/>
      <c r="C36" s="66"/>
      <c r="D36" s="67"/>
      <c r="E36" s="67"/>
      <c r="F36" s="67"/>
      <c r="G36" s="67"/>
      <c r="H36" s="528"/>
      <c r="I36" s="529"/>
    </row>
    <row r="37" spans="1:9" s="59" customFormat="1" ht="18.95" customHeight="1">
      <c r="A37" s="62"/>
      <c r="B37" s="66"/>
      <c r="C37" s="66"/>
      <c r="D37" s="67"/>
      <c r="E37" s="67"/>
      <c r="F37" s="67"/>
      <c r="G37" s="67"/>
      <c r="H37" s="528"/>
      <c r="I37" s="529"/>
    </row>
    <row r="38" spans="1:9" s="59" customFormat="1" ht="4.5" customHeight="1">
      <c r="A38" s="519"/>
      <c r="B38" s="520"/>
      <c r="C38" s="520"/>
      <c r="D38" s="520"/>
      <c r="E38" s="520"/>
      <c r="F38" s="520"/>
      <c r="G38" s="520"/>
      <c r="H38" s="520"/>
      <c r="I38" s="521"/>
    </row>
    <row r="39" spans="1:9" s="59" customFormat="1" ht="15.95" customHeight="1">
      <c r="A39" s="522" t="s">
        <v>314</v>
      </c>
      <c r="B39" s="523"/>
      <c r="C39" s="523"/>
      <c r="D39" s="523"/>
      <c r="E39" s="523"/>
      <c r="F39" s="523"/>
      <c r="G39" s="523"/>
      <c r="H39" s="523"/>
      <c r="I39" s="524"/>
    </row>
    <row r="40" spans="1:9" s="59" customFormat="1" ht="27" customHeight="1">
      <c r="A40" s="522"/>
      <c r="B40" s="523"/>
      <c r="C40" s="523"/>
      <c r="D40" s="523"/>
      <c r="E40" s="523"/>
      <c r="F40" s="523"/>
      <c r="G40" s="523"/>
      <c r="H40" s="523"/>
      <c r="I40" s="524"/>
    </row>
    <row r="41" spans="1:9" s="59" customFormat="1" ht="17.100000000000001" customHeight="1">
      <c r="A41" s="525" t="s">
        <v>315</v>
      </c>
      <c r="B41" s="526"/>
      <c r="C41" s="526"/>
      <c r="D41" s="526"/>
      <c r="E41" s="526"/>
      <c r="F41" s="526"/>
      <c r="G41" s="526"/>
      <c r="H41" s="526"/>
      <c r="I41" s="527"/>
    </row>
    <row r="42" spans="1:9" s="59" customFormat="1" ht="17.100000000000001" customHeight="1">
      <c r="A42" s="515" t="s">
        <v>316</v>
      </c>
      <c r="B42" s="516"/>
      <c r="C42" s="516"/>
      <c r="D42" s="516"/>
      <c r="E42" s="71"/>
      <c r="F42" s="516" t="s">
        <v>317</v>
      </c>
      <c r="G42" s="516"/>
      <c r="H42" s="516"/>
      <c r="I42" s="72"/>
    </row>
    <row r="43" spans="1:9" s="59" customFormat="1" ht="17.100000000000001" customHeight="1">
      <c r="A43" s="515" t="s">
        <v>318</v>
      </c>
      <c r="B43" s="516"/>
      <c r="C43" s="516"/>
      <c r="D43" s="516"/>
      <c r="E43" s="71"/>
      <c r="F43" s="516" t="s">
        <v>319</v>
      </c>
      <c r="G43" s="516"/>
      <c r="H43" s="516"/>
      <c r="I43" s="72"/>
    </row>
    <row r="44" spans="1:9" s="59" customFormat="1" ht="17.100000000000001" customHeight="1">
      <c r="A44" s="515" t="s">
        <v>320</v>
      </c>
      <c r="B44" s="516"/>
      <c r="C44" s="516"/>
      <c r="D44" s="516"/>
      <c r="E44" s="71"/>
      <c r="F44" s="516" t="s">
        <v>321</v>
      </c>
      <c r="G44" s="516"/>
      <c r="H44" s="516"/>
      <c r="I44" s="72"/>
    </row>
    <row r="45" spans="1:9" s="75" customFormat="1" ht="17.100000000000001" customHeight="1" thickBot="1">
      <c r="A45" s="517" t="s">
        <v>322</v>
      </c>
      <c r="B45" s="518"/>
      <c r="C45" s="518"/>
      <c r="D45" s="518"/>
      <c r="E45" s="73"/>
      <c r="F45" s="518" t="s">
        <v>323</v>
      </c>
      <c r="G45" s="518"/>
      <c r="H45" s="518"/>
      <c r="I45" s="74"/>
    </row>
  </sheetData>
  <mergeCells count="44">
    <mergeCell ref="H16:I16"/>
    <mergeCell ref="A1:D4"/>
    <mergeCell ref="E1:G4"/>
    <mergeCell ref="H1:I4"/>
    <mergeCell ref="A5:G8"/>
    <mergeCell ref="A9:I9"/>
    <mergeCell ref="H10:I10"/>
    <mergeCell ref="H11:I11"/>
    <mergeCell ref="H12:I12"/>
    <mergeCell ref="H13:I13"/>
    <mergeCell ref="H14:I14"/>
    <mergeCell ref="H15:I15"/>
    <mergeCell ref="H25:I25"/>
    <mergeCell ref="H17:I17"/>
    <mergeCell ref="H18:I18"/>
    <mergeCell ref="H19:I19"/>
    <mergeCell ref="H20:I20"/>
    <mergeCell ref="H21:I21"/>
    <mergeCell ref="H22:I22"/>
    <mergeCell ref="H23:I23"/>
    <mergeCell ref="H24:I24"/>
    <mergeCell ref="H37:I37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A44:D44"/>
    <mergeCell ref="F44:H44"/>
    <mergeCell ref="A45:D45"/>
    <mergeCell ref="F45:H45"/>
    <mergeCell ref="A38:I38"/>
    <mergeCell ref="A39:I40"/>
    <mergeCell ref="A41:I41"/>
    <mergeCell ref="A42:D42"/>
    <mergeCell ref="F42:H42"/>
    <mergeCell ref="A43:D43"/>
    <mergeCell ref="F43:H43"/>
  </mergeCells>
  <pageMargins left="0.70866141732283472" right="0.70866141732283472" top="0.74803149606299213" bottom="0.74803149606299213" header="0.31496062992125984" footer="0.31496062992125984"/>
  <pageSetup paperSize="9" scale="90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9459-2AEE-417C-9E3C-184BEAE088C9}">
  <sheetPr codeName="Sheet5">
    <pageSetUpPr fitToPage="1"/>
  </sheetPr>
  <dimension ref="A1:AI54"/>
  <sheetViews>
    <sheetView view="pageBreakPreview" zoomScale="130" zoomScaleNormal="100" zoomScaleSheetLayoutView="130" workbookViewId="0">
      <selection sqref="A1:H3"/>
    </sheetView>
  </sheetViews>
  <sheetFormatPr defaultRowHeight="11.25"/>
  <cols>
    <col min="1" max="1" width="5.28515625" style="103" customWidth="1"/>
    <col min="2" max="11" width="3.28515625" style="102" customWidth="1"/>
    <col min="12" max="13" width="1.85546875" style="102" customWidth="1"/>
    <col min="14" max="18" width="3.28515625" style="102" customWidth="1"/>
    <col min="19" max="19" width="5.28515625" style="102" customWidth="1"/>
    <col min="20" max="35" width="3.28515625" style="102" customWidth="1"/>
    <col min="36" max="256" width="9.140625" style="102"/>
    <col min="257" max="257" width="5.28515625" style="102" customWidth="1"/>
    <col min="258" max="267" width="3.28515625" style="102" customWidth="1"/>
    <col min="268" max="269" width="1.85546875" style="102" customWidth="1"/>
    <col min="270" max="274" width="3.28515625" style="102" customWidth="1"/>
    <col min="275" max="275" width="5.28515625" style="102" customWidth="1"/>
    <col min="276" max="291" width="3.28515625" style="102" customWidth="1"/>
    <col min="292" max="512" width="9.140625" style="102"/>
    <col min="513" max="513" width="5.28515625" style="102" customWidth="1"/>
    <col min="514" max="523" width="3.28515625" style="102" customWidth="1"/>
    <col min="524" max="525" width="1.85546875" style="102" customWidth="1"/>
    <col min="526" max="530" width="3.28515625" style="102" customWidth="1"/>
    <col min="531" max="531" width="5.28515625" style="102" customWidth="1"/>
    <col min="532" max="547" width="3.28515625" style="102" customWidth="1"/>
    <col min="548" max="768" width="9.140625" style="102"/>
    <col min="769" max="769" width="5.28515625" style="102" customWidth="1"/>
    <col min="770" max="779" width="3.28515625" style="102" customWidth="1"/>
    <col min="780" max="781" width="1.85546875" style="102" customWidth="1"/>
    <col min="782" max="786" width="3.28515625" style="102" customWidth="1"/>
    <col min="787" max="787" width="5.28515625" style="102" customWidth="1"/>
    <col min="788" max="803" width="3.28515625" style="102" customWidth="1"/>
    <col min="804" max="1024" width="9.140625" style="102"/>
    <col min="1025" max="1025" width="5.28515625" style="102" customWidth="1"/>
    <col min="1026" max="1035" width="3.28515625" style="102" customWidth="1"/>
    <col min="1036" max="1037" width="1.85546875" style="102" customWidth="1"/>
    <col min="1038" max="1042" width="3.28515625" style="102" customWidth="1"/>
    <col min="1043" max="1043" width="5.28515625" style="102" customWidth="1"/>
    <col min="1044" max="1059" width="3.28515625" style="102" customWidth="1"/>
    <col min="1060" max="1280" width="9.140625" style="102"/>
    <col min="1281" max="1281" width="5.28515625" style="102" customWidth="1"/>
    <col min="1282" max="1291" width="3.28515625" style="102" customWidth="1"/>
    <col min="1292" max="1293" width="1.85546875" style="102" customWidth="1"/>
    <col min="1294" max="1298" width="3.28515625" style="102" customWidth="1"/>
    <col min="1299" max="1299" width="5.28515625" style="102" customWidth="1"/>
    <col min="1300" max="1315" width="3.28515625" style="102" customWidth="1"/>
    <col min="1316" max="1536" width="9.140625" style="102"/>
    <col min="1537" max="1537" width="5.28515625" style="102" customWidth="1"/>
    <col min="1538" max="1547" width="3.28515625" style="102" customWidth="1"/>
    <col min="1548" max="1549" width="1.85546875" style="102" customWidth="1"/>
    <col min="1550" max="1554" width="3.28515625" style="102" customWidth="1"/>
    <col min="1555" max="1555" width="5.28515625" style="102" customWidth="1"/>
    <col min="1556" max="1571" width="3.28515625" style="102" customWidth="1"/>
    <col min="1572" max="1792" width="9.140625" style="102"/>
    <col min="1793" max="1793" width="5.28515625" style="102" customWidth="1"/>
    <col min="1794" max="1803" width="3.28515625" style="102" customWidth="1"/>
    <col min="1804" max="1805" width="1.85546875" style="102" customWidth="1"/>
    <col min="1806" max="1810" width="3.28515625" style="102" customWidth="1"/>
    <col min="1811" max="1811" width="5.28515625" style="102" customWidth="1"/>
    <col min="1812" max="1827" width="3.28515625" style="102" customWidth="1"/>
    <col min="1828" max="2048" width="9.140625" style="102"/>
    <col min="2049" max="2049" width="5.28515625" style="102" customWidth="1"/>
    <col min="2050" max="2059" width="3.28515625" style="102" customWidth="1"/>
    <col min="2060" max="2061" width="1.85546875" style="102" customWidth="1"/>
    <col min="2062" max="2066" width="3.28515625" style="102" customWidth="1"/>
    <col min="2067" max="2067" width="5.28515625" style="102" customWidth="1"/>
    <col min="2068" max="2083" width="3.28515625" style="102" customWidth="1"/>
    <col min="2084" max="2304" width="9.140625" style="102"/>
    <col min="2305" max="2305" width="5.28515625" style="102" customWidth="1"/>
    <col min="2306" max="2315" width="3.28515625" style="102" customWidth="1"/>
    <col min="2316" max="2317" width="1.85546875" style="102" customWidth="1"/>
    <col min="2318" max="2322" width="3.28515625" style="102" customWidth="1"/>
    <col min="2323" max="2323" width="5.28515625" style="102" customWidth="1"/>
    <col min="2324" max="2339" width="3.28515625" style="102" customWidth="1"/>
    <col min="2340" max="2560" width="9.140625" style="102"/>
    <col min="2561" max="2561" width="5.28515625" style="102" customWidth="1"/>
    <col min="2562" max="2571" width="3.28515625" style="102" customWidth="1"/>
    <col min="2572" max="2573" width="1.85546875" style="102" customWidth="1"/>
    <col min="2574" max="2578" width="3.28515625" style="102" customWidth="1"/>
    <col min="2579" max="2579" width="5.28515625" style="102" customWidth="1"/>
    <col min="2580" max="2595" width="3.28515625" style="102" customWidth="1"/>
    <col min="2596" max="2816" width="9.140625" style="102"/>
    <col min="2817" max="2817" width="5.28515625" style="102" customWidth="1"/>
    <col min="2818" max="2827" width="3.28515625" style="102" customWidth="1"/>
    <col min="2828" max="2829" width="1.85546875" style="102" customWidth="1"/>
    <col min="2830" max="2834" width="3.28515625" style="102" customWidth="1"/>
    <col min="2835" max="2835" width="5.28515625" style="102" customWidth="1"/>
    <col min="2836" max="2851" width="3.28515625" style="102" customWidth="1"/>
    <col min="2852" max="3072" width="9.140625" style="102"/>
    <col min="3073" max="3073" width="5.28515625" style="102" customWidth="1"/>
    <col min="3074" max="3083" width="3.28515625" style="102" customWidth="1"/>
    <col min="3084" max="3085" width="1.85546875" style="102" customWidth="1"/>
    <col min="3086" max="3090" width="3.28515625" style="102" customWidth="1"/>
    <col min="3091" max="3091" width="5.28515625" style="102" customWidth="1"/>
    <col min="3092" max="3107" width="3.28515625" style="102" customWidth="1"/>
    <col min="3108" max="3328" width="9.140625" style="102"/>
    <col min="3329" max="3329" width="5.28515625" style="102" customWidth="1"/>
    <col min="3330" max="3339" width="3.28515625" style="102" customWidth="1"/>
    <col min="3340" max="3341" width="1.85546875" style="102" customWidth="1"/>
    <col min="3342" max="3346" width="3.28515625" style="102" customWidth="1"/>
    <col min="3347" max="3347" width="5.28515625" style="102" customWidth="1"/>
    <col min="3348" max="3363" width="3.28515625" style="102" customWidth="1"/>
    <col min="3364" max="3584" width="9.140625" style="102"/>
    <col min="3585" max="3585" width="5.28515625" style="102" customWidth="1"/>
    <col min="3586" max="3595" width="3.28515625" style="102" customWidth="1"/>
    <col min="3596" max="3597" width="1.85546875" style="102" customWidth="1"/>
    <col min="3598" max="3602" width="3.28515625" style="102" customWidth="1"/>
    <col min="3603" max="3603" width="5.28515625" style="102" customWidth="1"/>
    <col min="3604" max="3619" width="3.28515625" style="102" customWidth="1"/>
    <col min="3620" max="3840" width="9.140625" style="102"/>
    <col min="3841" max="3841" width="5.28515625" style="102" customWidth="1"/>
    <col min="3842" max="3851" width="3.28515625" style="102" customWidth="1"/>
    <col min="3852" max="3853" width="1.85546875" style="102" customWidth="1"/>
    <col min="3854" max="3858" width="3.28515625" style="102" customWidth="1"/>
    <col min="3859" max="3859" width="5.28515625" style="102" customWidth="1"/>
    <col min="3860" max="3875" width="3.28515625" style="102" customWidth="1"/>
    <col min="3876" max="4096" width="9.140625" style="102"/>
    <col min="4097" max="4097" width="5.28515625" style="102" customWidth="1"/>
    <col min="4098" max="4107" width="3.28515625" style="102" customWidth="1"/>
    <col min="4108" max="4109" width="1.85546875" style="102" customWidth="1"/>
    <col min="4110" max="4114" width="3.28515625" style="102" customWidth="1"/>
    <col min="4115" max="4115" width="5.28515625" style="102" customWidth="1"/>
    <col min="4116" max="4131" width="3.28515625" style="102" customWidth="1"/>
    <col min="4132" max="4352" width="9.140625" style="102"/>
    <col min="4353" max="4353" width="5.28515625" style="102" customWidth="1"/>
    <col min="4354" max="4363" width="3.28515625" style="102" customWidth="1"/>
    <col min="4364" max="4365" width="1.85546875" style="102" customWidth="1"/>
    <col min="4366" max="4370" width="3.28515625" style="102" customWidth="1"/>
    <col min="4371" max="4371" width="5.28515625" style="102" customWidth="1"/>
    <col min="4372" max="4387" width="3.28515625" style="102" customWidth="1"/>
    <col min="4388" max="4608" width="9.140625" style="102"/>
    <col min="4609" max="4609" width="5.28515625" style="102" customWidth="1"/>
    <col min="4610" max="4619" width="3.28515625" style="102" customWidth="1"/>
    <col min="4620" max="4621" width="1.85546875" style="102" customWidth="1"/>
    <col min="4622" max="4626" width="3.28515625" style="102" customWidth="1"/>
    <col min="4627" max="4627" width="5.28515625" style="102" customWidth="1"/>
    <col min="4628" max="4643" width="3.28515625" style="102" customWidth="1"/>
    <col min="4644" max="4864" width="9.140625" style="102"/>
    <col min="4865" max="4865" width="5.28515625" style="102" customWidth="1"/>
    <col min="4866" max="4875" width="3.28515625" style="102" customWidth="1"/>
    <col min="4876" max="4877" width="1.85546875" style="102" customWidth="1"/>
    <col min="4878" max="4882" width="3.28515625" style="102" customWidth="1"/>
    <col min="4883" max="4883" width="5.28515625" style="102" customWidth="1"/>
    <col min="4884" max="4899" width="3.28515625" style="102" customWidth="1"/>
    <col min="4900" max="5120" width="9.140625" style="102"/>
    <col min="5121" max="5121" width="5.28515625" style="102" customWidth="1"/>
    <col min="5122" max="5131" width="3.28515625" style="102" customWidth="1"/>
    <col min="5132" max="5133" width="1.85546875" style="102" customWidth="1"/>
    <col min="5134" max="5138" width="3.28515625" style="102" customWidth="1"/>
    <col min="5139" max="5139" width="5.28515625" style="102" customWidth="1"/>
    <col min="5140" max="5155" width="3.28515625" style="102" customWidth="1"/>
    <col min="5156" max="5376" width="9.140625" style="102"/>
    <col min="5377" max="5377" width="5.28515625" style="102" customWidth="1"/>
    <col min="5378" max="5387" width="3.28515625" style="102" customWidth="1"/>
    <col min="5388" max="5389" width="1.85546875" style="102" customWidth="1"/>
    <col min="5390" max="5394" width="3.28515625" style="102" customWidth="1"/>
    <col min="5395" max="5395" width="5.28515625" style="102" customWidth="1"/>
    <col min="5396" max="5411" width="3.28515625" style="102" customWidth="1"/>
    <col min="5412" max="5632" width="9.140625" style="102"/>
    <col min="5633" max="5633" width="5.28515625" style="102" customWidth="1"/>
    <col min="5634" max="5643" width="3.28515625" style="102" customWidth="1"/>
    <col min="5644" max="5645" width="1.85546875" style="102" customWidth="1"/>
    <col min="5646" max="5650" width="3.28515625" style="102" customWidth="1"/>
    <col min="5651" max="5651" width="5.28515625" style="102" customWidth="1"/>
    <col min="5652" max="5667" width="3.28515625" style="102" customWidth="1"/>
    <col min="5668" max="5888" width="9.140625" style="102"/>
    <col min="5889" max="5889" width="5.28515625" style="102" customWidth="1"/>
    <col min="5890" max="5899" width="3.28515625" style="102" customWidth="1"/>
    <col min="5900" max="5901" width="1.85546875" style="102" customWidth="1"/>
    <col min="5902" max="5906" width="3.28515625" style="102" customWidth="1"/>
    <col min="5907" max="5907" width="5.28515625" style="102" customWidth="1"/>
    <col min="5908" max="5923" width="3.28515625" style="102" customWidth="1"/>
    <col min="5924" max="6144" width="9.140625" style="102"/>
    <col min="6145" max="6145" width="5.28515625" style="102" customWidth="1"/>
    <col min="6146" max="6155" width="3.28515625" style="102" customWidth="1"/>
    <col min="6156" max="6157" width="1.85546875" style="102" customWidth="1"/>
    <col min="6158" max="6162" width="3.28515625" style="102" customWidth="1"/>
    <col min="6163" max="6163" width="5.28515625" style="102" customWidth="1"/>
    <col min="6164" max="6179" width="3.28515625" style="102" customWidth="1"/>
    <col min="6180" max="6400" width="9.140625" style="102"/>
    <col min="6401" max="6401" width="5.28515625" style="102" customWidth="1"/>
    <col min="6402" max="6411" width="3.28515625" style="102" customWidth="1"/>
    <col min="6412" max="6413" width="1.85546875" style="102" customWidth="1"/>
    <col min="6414" max="6418" width="3.28515625" style="102" customWidth="1"/>
    <col min="6419" max="6419" width="5.28515625" style="102" customWidth="1"/>
    <col min="6420" max="6435" width="3.28515625" style="102" customWidth="1"/>
    <col min="6436" max="6656" width="9.140625" style="102"/>
    <col min="6657" max="6657" width="5.28515625" style="102" customWidth="1"/>
    <col min="6658" max="6667" width="3.28515625" style="102" customWidth="1"/>
    <col min="6668" max="6669" width="1.85546875" style="102" customWidth="1"/>
    <col min="6670" max="6674" width="3.28515625" style="102" customWidth="1"/>
    <col min="6675" max="6675" width="5.28515625" style="102" customWidth="1"/>
    <col min="6676" max="6691" width="3.28515625" style="102" customWidth="1"/>
    <col min="6692" max="6912" width="9.140625" style="102"/>
    <col min="6913" max="6913" width="5.28515625" style="102" customWidth="1"/>
    <col min="6914" max="6923" width="3.28515625" style="102" customWidth="1"/>
    <col min="6924" max="6925" width="1.85546875" style="102" customWidth="1"/>
    <col min="6926" max="6930" width="3.28515625" style="102" customWidth="1"/>
    <col min="6931" max="6931" width="5.28515625" style="102" customWidth="1"/>
    <col min="6932" max="6947" width="3.28515625" style="102" customWidth="1"/>
    <col min="6948" max="7168" width="9.140625" style="102"/>
    <col min="7169" max="7169" width="5.28515625" style="102" customWidth="1"/>
    <col min="7170" max="7179" width="3.28515625" style="102" customWidth="1"/>
    <col min="7180" max="7181" width="1.85546875" style="102" customWidth="1"/>
    <col min="7182" max="7186" width="3.28515625" style="102" customWidth="1"/>
    <col min="7187" max="7187" width="5.28515625" style="102" customWidth="1"/>
    <col min="7188" max="7203" width="3.28515625" style="102" customWidth="1"/>
    <col min="7204" max="7424" width="9.140625" style="102"/>
    <col min="7425" max="7425" width="5.28515625" style="102" customWidth="1"/>
    <col min="7426" max="7435" width="3.28515625" style="102" customWidth="1"/>
    <col min="7436" max="7437" width="1.85546875" style="102" customWidth="1"/>
    <col min="7438" max="7442" width="3.28515625" style="102" customWidth="1"/>
    <col min="7443" max="7443" width="5.28515625" style="102" customWidth="1"/>
    <col min="7444" max="7459" width="3.28515625" style="102" customWidth="1"/>
    <col min="7460" max="7680" width="9.140625" style="102"/>
    <col min="7681" max="7681" width="5.28515625" style="102" customWidth="1"/>
    <col min="7682" max="7691" width="3.28515625" style="102" customWidth="1"/>
    <col min="7692" max="7693" width="1.85546875" style="102" customWidth="1"/>
    <col min="7694" max="7698" width="3.28515625" style="102" customWidth="1"/>
    <col min="7699" max="7699" width="5.28515625" style="102" customWidth="1"/>
    <col min="7700" max="7715" width="3.28515625" style="102" customWidth="1"/>
    <col min="7716" max="7936" width="9.140625" style="102"/>
    <col min="7937" max="7937" width="5.28515625" style="102" customWidth="1"/>
    <col min="7938" max="7947" width="3.28515625" style="102" customWidth="1"/>
    <col min="7948" max="7949" width="1.85546875" style="102" customWidth="1"/>
    <col min="7950" max="7954" width="3.28515625" style="102" customWidth="1"/>
    <col min="7955" max="7955" width="5.28515625" style="102" customWidth="1"/>
    <col min="7956" max="7971" width="3.28515625" style="102" customWidth="1"/>
    <col min="7972" max="8192" width="9.140625" style="102"/>
    <col min="8193" max="8193" width="5.28515625" style="102" customWidth="1"/>
    <col min="8194" max="8203" width="3.28515625" style="102" customWidth="1"/>
    <col min="8204" max="8205" width="1.85546875" style="102" customWidth="1"/>
    <col min="8206" max="8210" width="3.28515625" style="102" customWidth="1"/>
    <col min="8211" max="8211" width="5.28515625" style="102" customWidth="1"/>
    <col min="8212" max="8227" width="3.28515625" style="102" customWidth="1"/>
    <col min="8228" max="8448" width="9.140625" style="102"/>
    <col min="8449" max="8449" width="5.28515625" style="102" customWidth="1"/>
    <col min="8450" max="8459" width="3.28515625" style="102" customWidth="1"/>
    <col min="8460" max="8461" width="1.85546875" style="102" customWidth="1"/>
    <col min="8462" max="8466" width="3.28515625" style="102" customWidth="1"/>
    <col min="8467" max="8467" width="5.28515625" style="102" customWidth="1"/>
    <col min="8468" max="8483" width="3.28515625" style="102" customWidth="1"/>
    <col min="8484" max="8704" width="9.140625" style="102"/>
    <col min="8705" max="8705" width="5.28515625" style="102" customWidth="1"/>
    <col min="8706" max="8715" width="3.28515625" style="102" customWidth="1"/>
    <col min="8716" max="8717" width="1.85546875" style="102" customWidth="1"/>
    <col min="8718" max="8722" width="3.28515625" style="102" customWidth="1"/>
    <col min="8723" max="8723" width="5.28515625" style="102" customWidth="1"/>
    <col min="8724" max="8739" width="3.28515625" style="102" customWidth="1"/>
    <col min="8740" max="8960" width="9.140625" style="102"/>
    <col min="8961" max="8961" width="5.28515625" style="102" customWidth="1"/>
    <col min="8962" max="8971" width="3.28515625" style="102" customWidth="1"/>
    <col min="8972" max="8973" width="1.85546875" style="102" customWidth="1"/>
    <col min="8974" max="8978" width="3.28515625" style="102" customWidth="1"/>
    <col min="8979" max="8979" width="5.28515625" style="102" customWidth="1"/>
    <col min="8980" max="8995" width="3.28515625" style="102" customWidth="1"/>
    <col min="8996" max="9216" width="9.140625" style="102"/>
    <col min="9217" max="9217" width="5.28515625" style="102" customWidth="1"/>
    <col min="9218" max="9227" width="3.28515625" style="102" customWidth="1"/>
    <col min="9228" max="9229" width="1.85546875" style="102" customWidth="1"/>
    <col min="9230" max="9234" width="3.28515625" style="102" customWidth="1"/>
    <col min="9235" max="9235" width="5.28515625" style="102" customWidth="1"/>
    <col min="9236" max="9251" width="3.28515625" style="102" customWidth="1"/>
    <col min="9252" max="9472" width="9.140625" style="102"/>
    <col min="9473" max="9473" width="5.28515625" style="102" customWidth="1"/>
    <col min="9474" max="9483" width="3.28515625" style="102" customWidth="1"/>
    <col min="9484" max="9485" width="1.85546875" style="102" customWidth="1"/>
    <col min="9486" max="9490" width="3.28515625" style="102" customWidth="1"/>
    <col min="9491" max="9491" width="5.28515625" style="102" customWidth="1"/>
    <col min="9492" max="9507" width="3.28515625" style="102" customWidth="1"/>
    <col min="9508" max="9728" width="9.140625" style="102"/>
    <col min="9729" max="9729" width="5.28515625" style="102" customWidth="1"/>
    <col min="9730" max="9739" width="3.28515625" style="102" customWidth="1"/>
    <col min="9740" max="9741" width="1.85546875" style="102" customWidth="1"/>
    <col min="9742" max="9746" width="3.28515625" style="102" customWidth="1"/>
    <col min="9747" max="9747" width="5.28515625" style="102" customWidth="1"/>
    <col min="9748" max="9763" width="3.28515625" style="102" customWidth="1"/>
    <col min="9764" max="9984" width="9.140625" style="102"/>
    <col min="9985" max="9985" width="5.28515625" style="102" customWidth="1"/>
    <col min="9986" max="9995" width="3.28515625" style="102" customWidth="1"/>
    <col min="9996" max="9997" width="1.85546875" style="102" customWidth="1"/>
    <col min="9998" max="10002" width="3.28515625" style="102" customWidth="1"/>
    <col min="10003" max="10003" width="5.28515625" style="102" customWidth="1"/>
    <col min="10004" max="10019" width="3.28515625" style="102" customWidth="1"/>
    <col min="10020" max="10240" width="9.140625" style="102"/>
    <col min="10241" max="10241" width="5.28515625" style="102" customWidth="1"/>
    <col min="10242" max="10251" width="3.28515625" style="102" customWidth="1"/>
    <col min="10252" max="10253" width="1.85546875" style="102" customWidth="1"/>
    <col min="10254" max="10258" width="3.28515625" style="102" customWidth="1"/>
    <col min="10259" max="10259" width="5.28515625" style="102" customWidth="1"/>
    <col min="10260" max="10275" width="3.28515625" style="102" customWidth="1"/>
    <col min="10276" max="10496" width="9.140625" style="102"/>
    <col min="10497" max="10497" width="5.28515625" style="102" customWidth="1"/>
    <col min="10498" max="10507" width="3.28515625" style="102" customWidth="1"/>
    <col min="10508" max="10509" width="1.85546875" style="102" customWidth="1"/>
    <col min="10510" max="10514" width="3.28515625" style="102" customWidth="1"/>
    <col min="10515" max="10515" width="5.28515625" style="102" customWidth="1"/>
    <col min="10516" max="10531" width="3.28515625" style="102" customWidth="1"/>
    <col min="10532" max="10752" width="9.140625" style="102"/>
    <col min="10753" max="10753" width="5.28515625" style="102" customWidth="1"/>
    <col min="10754" max="10763" width="3.28515625" style="102" customWidth="1"/>
    <col min="10764" max="10765" width="1.85546875" style="102" customWidth="1"/>
    <col min="10766" max="10770" width="3.28515625" style="102" customWidth="1"/>
    <col min="10771" max="10771" width="5.28515625" style="102" customWidth="1"/>
    <col min="10772" max="10787" width="3.28515625" style="102" customWidth="1"/>
    <col min="10788" max="11008" width="9.140625" style="102"/>
    <col min="11009" max="11009" width="5.28515625" style="102" customWidth="1"/>
    <col min="11010" max="11019" width="3.28515625" style="102" customWidth="1"/>
    <col min="11020" max="11021" width="1.85546875" style="102" customWidth="1"/>
    <col min="11022" max="11026" width="3.28515625" style="102" customWidth="1"/>
    <col min="11027" max="11027" width="5.28515625" style="102" customWidth="1"/>
    <col min="11028" max="11043" width="3.28515625" style="102" customWidth="1"/>
    <col min="11044" max="11264" width="9.140625" style="102"/>
    <col min="11265" max="11265" width="5.28515625" style="102" customWidth="1"/>
    <col min="11266" max="11275" width="3.28515625" style="102" customWidth="1"/>
    <col min="11276" max="11277" width="1.85546875" style="102" customWidth="1"/>
    <col min="11278" max="11282" width="3.28515625" style="102" customWidth="1"/>
    <col min="11283" max="11283" width="5.28515625" style="102" customWidth="1"/>
    <col min="11284" max="11299" width="3.28515625" style="102" customWidth="1"/>
    <col min="11300" max="11520" width="9.140625" style="102"/>
    <col min="11521" max="11521" width="5.28515625" style="102" customWidth="1"/>
    <col min="11522" max="11531" width="3.28515625" style="102" customWidth="1"/>
    <col min="11532" max="11533" width="1.85546875" style="102" customWidth="1"/>
    <col min="11534" max="11538" width="3.28515625" style="102" customWidth="1"/>
    <col min="11539" max="11539" width="5.28515625" style="102" customWidth="1"/>
    <col min="11540" max="11555" width="3.28515625" style="102" customWidth="1"/>
    <col min="11556" max="11776" width="9.140625" style="102"/>
    <col min="11777" max="11777" width="5.28515625" style="102" customWidth="1"/>
    <col min="11778" max="11787" width="3.28515625" style="102" customWidth="1"/>
    <col min="11788" max="11789" width="1.85546875" style="102" customWidth="1"/>
    <col min="11790" max="11794" width="3.28515625" style="102" customWidth="1"/>
    <col min="11795" max="11795" width="5.28515625" style="102" customWidth="1"/>
    <col min="11796" max="11811" width="3.28515625" style="102" customWidth="1"/>
    <col min="11812" max="12032" width="9.140625" style="102"/>
    <col min="12033" max="12033" width="5.28515625" style="102" customWidth="1"/>
    <col min="12034" max="12043" width="3.28515625" style="102" customWidth="1"/>
    <col min="12044" max="12045" width="1.85546875" style="102" customWidth="1"/>
    <col min="12046" max="12050" width="3.28515625" style="102" customWidth="1"/>
    <col min="12051" max="12051" width="5.28515625" style="102" customWidth="1"/>
    <col min="12052" max="12067" width="3.28515625" style="102" customWidth="1"/>
    <col min="12068" max="12288" width="9.140625" style="102"/>
    <col min="12289" max="12289" width="5.28515625" style="102" customWidth="1"/>
    <col min="12290" max="12299" width="3.28515625" style="102" customWidth="1"/>
    <col min="12300" max="12301" width="1.85546875" style="102" customWidth="1"/>
    <col min="12302" max="12306" width="3.28515625" style="102" customWidth="1"/>
    <col min="12307" max="12307" width="5.28515625" style="102" customWidth="1"/>
    <col min="12308" max="12323" width="3.28515625" style="102" customWidth="1"/>
    <col min="12324" max="12544" width="9.140625" style="102"/>
    <col min="12545" max="12545" width="5.28515625" style="102" customWidth="1"/>
    <col min="12546" max="12555" width="3.28515625" style="102" customWidth="1"/>
    <col min="12556" max="12557" width="1.85546875" style="102" customWidth="1"/>
    <col min="12558" max="12562" width="3.28515625" style="102" customWidth="1"/>
    <col min="12563" max="12563" width="5.28515625" style="102" customWidth="1"/>
    <col min="12564" max="12579" width="3.28515625" style="102" customWidth="1"/>
    <col min="12580" max="12800" width="9.140625" style="102"/>
    <col min="12801" max="12801" width="5.28515625" style="102" customWidth="1"/>
    <col min="12802" max="12811" width="3.28515625" style="102" customWidth="1"/>
    <col min="12812" max="12813" width="1.85546875" style="102" customWidth="1"/>
    <col min="12814" max="12818" width="3.28515625" style="102" customWidth="1"/>
    <col min="12819" max="12819" width="5.28515625" style="102" customWidth="1"/>
    <col min="12820" max="12835" width="3.28515625" style="102" customWidth="1"/>
    <col min="12836" max="13056" width="9.140625" style="102"/>
    <col min="13057" max="13057" width="5.28515625" style="102" customWidth="1"/>
    <col min="13058" max="13067" width="3.28515625" style="102" customWidth="1"/>
    <col min="13068" max="13069" width="1.85546875" style="102" customWidth="1"/>
    <col min="13070" max="13074" width="3.28515625" style="102" customWidth="1"/>
    <col min="13075" max="13075" width="5.28515625" style="102" customWidth="1"/>
    <col min="13076" max="13091" width="3.28515625" style="102" customWidth="1"/>
    <col min="13092" max="13312" width="9.140625" style="102"/>
    <col min="13313" max="13313" width="5.28515625" style="102" customWidth="1"/>
    <col min="13314" max="13323" width="3.28515625" style="102" customWidth="1"/>
    <col min="13324" max="13325" width="1.85546875" style="102" customWidth="1"/>
    <col min="13326" max="13330" width="3.28515625" style="102" customWidth="1"/>
    <col min="13331" max="13331" width="5.28515625" style="102" customWidth="1"/>
    <col min="13332" max="13347" width="3.28515625" style="102" customWidth="1"/>
    <col min="13348" max="13568" width="9.140625" style="102"/>
    <col min="13569" max="13569" width="5.28515625" style="102" customWidth="1"/>
    <col min="13570" max="13579" width="3.28515625" style="102" customWidth="1"/>
    <col min="13580" max="13581" width="1.85546875" style="102" customWidth="1"/>
    <col min="13582" max="13586" width="3.28515625" style="102" customWidth="1"/>
    <col min="13587" max="13587" width="5.28515625" style="102" customWidth="1"/>
    <col min="13588" max="13603" width="3.28515625" style="102" customWidth="1"/>
    <col min="13604" max="13824" width="9.140625" style="102"/>
    <col min="13825" max="13825" width="5.28515625" style="102" customWidth="1"/>
    <col min="13826" max="13835" width="3.28515625" style="102" customWidth="1"/>
    <col min="13836" max="13837" width="1.85546875" style="102" customWidth="1"/>
    <col min="13838" max="13842" width="3.28515625" style="102" customWidth="1"/>
    <col min="13843" max="13843" width="5.28515625" style="102" customWidth="1"/>
    <col min="13844" max="13859" width="3.28515625" style="102" customWidth="1"/>
    <col min="13860" max="14080" width="9.140625" style="102"/>
    <col min="14081" max="14081" width="5.28515625" style="102" customWidth="1"/>
    <col min="14082" max="14091" width="3.28515625" style="102" customWidth="1"/>
    <col min="14092" max="14093" width="1.85546875" style="102" customWidth="1"/>
    <col min="14094" max="14098" width="3.28515625" style="102" customWidth="1"/>
    <col min="14099" max="14099" width="5.28515625" style="102" customWidth="1"/>
    <col min="14100" max="14115" width="3.28515625" style="102" customWidth="1"/>
    <col min="14116" max="14336" width="9.140625" style="102"/>
    <col min="14337" max="14337" width="5.28515625" style="102" customWidth="1"/>
    <col min="14338" max="14347" width="3.28515625" style="102" customWidth="1"/>
    <col min="14348" max="14349" width="1.85546875" style="102" customWidth="1"/>
    <col min="14350" max="14354" width="3.28515625" style="102" customWidth="1"/>
    <col min="14355" max="14355" width="5.28515625" style="102" customWidth="1"/>
    <col min="14356" max="14371" width="3.28515625" style="102" customWidth="1"/>
    <col min="14372" max="14592" width="9.140625" style="102"/>
    <col min="14593" max="14593" width="5.28515625" style="102" customWidth="1"/>
    <col min="14594" max="14603" width="3.28515625" style="102" customWidth="1"/>
    <col min="14604" max="14605" width="1.85546875" style="102" customWidth="1"/>
    <col min="14606" max="14610" width="3.28515625" style="102" customWidth="1"/>
    <col min="14611" max="14611" width="5.28515625" style="102" customWidth="1"/>
    <col min="14612" max="14627" width="3.28515625" style="102" customWidth="1"/>
    <col min="14628" max="14848" width="9.140625" style="102"/>
    <col min="14849" max="14849" width="5.28515625" style="102" customWidth="1"/>
    <col min="14850" max="14859" width="3.28515625" style="102" customWidth="1"/>
    <col min="14860" max="14861" width="1.85546875" style="102" customWidth="1"/>
    <col min="14862" max="14866" width="3.28515625" style="102" customWidth="1"/>
    <col min="14867" max="14867" width="5.28515625" style="102" customWidth="1"/>
    <col min="14868" max="14883" width="3.28515625" style="102" customWidth="1"/>
    <col min="14884" max="15104" width="9.140625" style="102"/>
    <col min="15105" max="15105" width="5.28515625" style="102" customWidth="1"/>
    <col min="15106" max="15115" width="3.28515625" style="102" customWidth="1"/>
    <col min="15116" max="15117" width="1.85546875" style="102" customWidth="1"/>
    <col min="15118" max="15122" width="3.28515625" style="102" customWidth="1"/>
    <col min="15123" max="15123" width="5.28515625" style="102" customWidth="1"/>
    <col min="15124" max="15139" width="3.28515625" style="102" customWidth="1"/>
    <col min="15140" max="15360" width="9.140625" style="102"/>
    <col min="15361" max="15361" width="5.28515625" style="102" customWidth="1"/>
    <col min="15362" max="15371" width="3.28515625" style="102" customWidth="1"/>
    <col min="15372" max="15373" width="1.85546875" style="102" customWidth="1"/>
    <col min="15374" max="15378" width="3.28515625" style="102" customWidth="1"/>
    <col min="15379" max="15379" width="5.28515625" style="102" customWidth="1"/>
    <col min="15380" max="15395" width="3.28515625" style="102" customWidth="1"/>
    <col min="15396" max="15616" width="9.140625" style="102"/>
    <col min="15617" max="15617" width="5.28515625" style="102" customWidth="1"/>
    <col min="15618" max="15627" width="3.28515625" style="102" customWidth="1"/>
    <col min="15628" max="15629" width="1.85546875" style="102" customWidth="1"/>
    <col min="15630" max="15634" width="3.28515625" style="102" customWidth="1"/>
    <col min="15635" max="15635" width="5.28515625" style="102" customWidth="1"/>
    <col min="15636" max="15651" width="3.28515625" style="102" customWidth="1"/>
    <col min="15652" max="15872" width="9.140625" style="102"/>
    <col min="15873" max="15873" width="5.28515625" style="102" customWidth="1"/>
    <col min="15874" max="15883" width="3.28515625" style="102" customWidth="1"/>
    <col min="15884" max="15885" width="1.85546875" style="102" customWidth="1"/>
    <col min="15886" max="15890" width="3.28515625" style="102" customWidth="1"/>
    <col min="15891" max="15891" width="5.28515625" style="102" customWidth="1"/>
    <col min="15892" max="15907" width="3.28515625" style="102" customWidth="1"/>
    <col min="15908" max="16128" width="9.140625" style="102"/>
    <col min="16129" max="16129" width="5.28515625" style="102" customWidth="1"/>
    <col min="16130" max="16139" width="3.28515625" style="102" customWidth="1"/>
    <col min="16140" max="16141" width="1.85546875" style="102" customWidth="1"/>
    <col min="16142" max="16146" width="3.28515625" style="102" customWidth="1"/>
    <col min="16147" max="16147" width="5.28515625" style="102" customWidth="1"/>
    <col min="16148" max="16163" width="3.28515625" style="102" customWidth="1"/>
    <col min="16164" max="16384" width="9.140625" style="102"/>
  </cols>
  <sheetData>
    <row r="1" spans="1:35" ht="17.45" customHeight="1">
      <c r="A1" s="563"/>
      <c r="B1" s="564"/>
      <c r="C1" s="564"/>
      <c r="D1" s="564"/>
      <c r="E1" s="564"/>
      <c r="F1" s="564"/>
      <c r="G1" s="564"/>
      <c r="H1" s="564"/>
      <c r="I1" s="569" t="e" vm="3">
        <v>#VALUE!</v>
      </c>
      <c r="J1" s="570"/>
      <c r="K1" s="570"/>
      <c r="L1" s="570"/>
      <c r="M1" s="570"/>
      <c r="N1" s="570"/>
      <c r="O1" s="570"/>
      <c r="P1" s="570"/>
      <c r="Q1" s="570"/>
      <c r="R1" s="571"/>
      <c r="S1" s="578" t="s">
        <v>390</v>
      </c>
      <c r="T1" s="578"/>
      <c r="U1" s="578"/>
      <c r="V1" s="579" t="s">
        <v>389</v>
      </c>
      <c r="W1" s="579"/>
      <c r="X1" s="579"/>
      <c r="Y1" s="579"/>
      <c r="Z1" s="579"/>
      <c r="AA1" s="579"/>
      <c r="AB1" s="579"/>
      <c r="AC1" s="579"/>
      <c r="AD1" s="579"/>
      <c r="AE1" s="579"/>
      <c r="AF1" s="579"/>
      <c r="AG1" s="579"/>
      <c r="AH1" s="579"/>
      <c r="AI1" s="580"/>
    </row>
    <row r="2" spans="1:35" ht="27" customHeight="1">
      <c r="A2" s="565"/>
      <c r="B2" s="566"/>
      <c r="C2" s="566"/>
      <c r="D2" s="566"/>
      <c r="E2" s="566"/>
      <c r="F2" s="566"/>
      <c r="G2" s="566"/>
      <c r="H2" s="566"/>
      <c r="I2" s="572"/>
      <c r="J2" s="573"/>
      <c r="K2" s="573"/>
      <c r="L2" s="573"/>
      <c r="M2" s="573"/>
      <c r="N2" s="573"/>
      <c r="O2" s="573"/>
      <c r="P2" s="573"/>
      <c r="Q2" s="573"/>
      <c r="R2" s="574"/>
      <c r="S2" s="581" t="s">
        <v>388</v>
      </c>
      <c r="T2" s="581"/>
      <c r="U2" s="581"/>
      <c r="V2" s="573" t="s">
        <v>387</v>
      </c>
      <c r="W2" s="573"/>
      <c r="X2" s="573"/>
      <c r="Y2" s="573"/>
      <c r="Z2" s="573"/>
      <c r="AA2" s="573"/>
      <c r="AB2" s="573"/>
      <c r="AC2" s="573"/>
      <c r="AD2" s="573"/>
      <c r="AE2" s="573"/>
      <c r="AF2" s="573"/>
      <c r="AG2" s="573"/>
      <c r="AH2" s="573"/>
      <c r="AI2" s="582"/>
    </row>
    <row r="3" spans="1:35" ht="27" customHeight="1" thickBot="1">
      <c r="A3" s="567"/>
      <c r="B3" s="568"/>
      <c r="C3" s="568"/>
      <c r="D3" s="568"/>
      <c r="E3" s="568"/>
      <c r="F3" s="568"/>
      <c r="G3" s="568"/>
      <c r="H3" s="568"/>
      <c r="I3" s="575"/>
      <c r="J3" s="576"/>
      <c r="K3" s="576"/>
      <c r="L3" s="576"/>
      <c r="M3" s="576"/>
      <c r="N3" s="576"/>
      <c r="O3" s="576"/>
      <c r="P3" s="576"/>
      <c r="Q3" s="576"/>
      <c r="R3" s="577"/>
      <c r="S3" s="583" t="s">
        <v>386</v>
      </c>
      <c r="T3" s="583"/>
      <c r="U3" s="583"/>
      <c r="V3" s="576" t="s">
        <v>385</v>
      </c>
      <c r="W3" s="576"/>
      <c r="X3" s="576"/>
      <c r="Y3" s="576"/>
      <c r="Z3" s="576"/>
      <c r="AA3" s="576"/>
      <c r="AB3" s="576"/>
      <c r="AC3" s="576"/>
      <c r="AD3" s="576"/>
      <c r="AE3" s="576"/>
      <c r="AF3" s="576"/>
      <c r="AG3" s="576"/>
      <c r="AH3" s="576"/>
      <c r="AI3" s="584"/>
    </row>
    <row r="4" spans="1:35" ht="12.6" customHeight="1">
      <c r="A4" s="585" t="s">
        <v>384</v>
      </c>
      <c r="B4" s="588" t="s">
        <v>383</v>
      </c>
      <c r="C4" s="588"/>
      <c r="D4" s="588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9"/>
      <c r="S4" s="594" t="s">
        <v>382</v>
      </c>
      <c r="T4" s="595"/>
      <c r="U4" s="595"/>
      <c r="V4" s="598"/>
      <c r="W4" s="598"/>
      <c r="X4" s="598"/>
      <c r="Y4" s="598"/>
      <c r="Z4" s="598"/>
      <c r="AA4" s="598"/>
      <c r="AB4" s="598"/>
      <c r="AC4" s="598"/>
      <c r="AD4" s="598"/>
      <c r="AE4" s="598"/>
      <c r="AF4" s="598"/>
      <c r="AG4" s="599"/>
      <c r="AH4" s="594" t="s">
        <v>296</v>
      </c>
      <c r="AI4" s="602"/>
    </row>
    <row r="5" spans="1:35" ht="12.6" customHeight="1">
      <c r="A5" s="586"/>
      <c r="B5" s="590"/>
      <c r="C5" s="590"/>
      <c r="D5" s="590"/>
      <c r="E5" s="590"/>
      <c r="F5" s="590"/>
      <c r="G5" s="590"/>
      <c r="H5" s="590"/>
      <c r="I5" s="590"/>
      <c r="J5" s="590"/>
      <c r="K5" s="590"/>
      <c r="L5" s="590"/>
      <c r="M5" s="590"/>
      <c r="N5" s="590"/>
      <c r="O5" s="590"/>
      <c r="P5" s="590"/>
      <c r="Q5" s="590"/>
      <c r="R5" s="591"/>
      <c r="S5" s="596"/>
      <c r="T5" s="597"/>
      <c r="U5" s="597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1"/>
      <c r="AH5" s="603">
        <v>0</v>
      </c>
      <c r="AI5" s="604"/>
    </row>
    <row r="6" spans="1:35" ht="12.6" customHeight="1">
      <c r="A6" s="586"/>
      <c r="B6" s="590"/>
      <c r="C6" s="590"/>
      <c r="D6" s="590"/>
      <c r="E6" s="590"/>
      <c r="F6" s="590"/>
      <c r="G6" s="590"/>
      <c r="H6" s="590"/>
      <c r="I6" s="590"/>
      <c r="J6" s="590"/>
      <c r="K6" s="590"/>
      <c r="L6" s="590"/>
      <c r="M6" s="590"/>
      <c r="N6" s="590"/>
      <c r="O6" s="590"/>
      <c r="P6" s="590"/>
      <c r="Q6" s="590"/>
      <c r="R6" s="591"/>
      <c r="S6" s="605" t="s">
        <v>381</v>
      </c>
      <c r="T6" s="606"/>
      <c r="U6" s="606"/>
      <c r="V6" s="609" t="s">
        <v>294</v>
      </c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611"/>
      <c r="AH6" s="606" t="s">
        <v>380</v>
      </c>
      <c r="AI6" s="614"/>
    </row>
    <row r="7" spans="1:35" ht="12.6" customHeight="1" thickBot="1">
      <c r="A7" s="587"/>
      <c r="B7" s="592"/>
      <c r="C7" s="592"/>
      <c r="D7" s="592"/>
      <c r="E7" s="592"/>
      <c r="F7" s="592"/>
      <c r="G7" s="592"/>
      <c r="H7" s="592"/>
      <c r="I7" s="592"/>
      <c r="J7" s="592"/>
      <c r="K7" s="592"/>
      <c r="L7" s="592"/>
      <c r="M7" s="592"/>
      <c r="N7" s="592"/>
      <c r="O7" s="592"/>
      <c r="P7" s="592"/>
      <c r="Q7" s="592"/>
      <c r="R7" s="593"/>
      <c r="S7" s="607"/>
      <c r="T7" s="608"/>
      <c r="U7" s="608"/>
      <c r="V7" s="612"/>
      <c r="W7" s="612"/>
      <c r="X7" s="612"/>
      <c r="Y7" s="612"/>
      <c r="Z7" s="612"/>
      <c r="AA7" s="612"/>
      <c r="AB7" s="612"/>
      <c r="AC7" s="612"/>
      <c r="AD7" s="612"/>
      <c r="AE7" s="612"/>
      <c r="AF7" s="612"/>
      <c r="AG7" s="613"/>
      <c r="AH7" s="615">
        <v>1</v>
      </c>
      <c r="AI7" s="616"/>
    </row>
    <row r="8" spans="1:35" ht="20.100000000000001" customHeight="1" thickBot="1">
      <c r="A8" s="617" t="s">
        <v>379</v>
      </c>
      <c r="B8" s="618"/>
      <c r="C8" s="618"/>
      <c r="D8" s="618"/>
      <c r="E8" s="618"/>
      <c r="F8" s="618"/>
      <c r="G8" s="618"/>
      <c r="H8" s="618"/>
      <c r="I8" s="618"/>
      <c r="J8" s="618"/>
      <c r="K8" s="618"/>
      <c r="L8" s="618"/>
      <c r="M8" s="618"/>
      <c r="N8" s="618"/>
      <c r="O8" s="618"/>
      <c r="P8" s="618"/>
      <c r="Q8" s="618"/>
      <c r="R8" s="618"/>
      <c r="S8" s="618"/>
      <c r="T8" s="618"/>
      <c r="U8" s="618"/>
      <c r="V8" s="618"/>
      <c r="W8" s="618"/>
      <c r="X8" s="618"/>
      <c r="Y8" s="618"/>
      <c r="Z8" s="618"/>
      <c r="AA8" s="618"/>
      <c r="AB8" s="618"/>
      <c r="AC8" s="618"/>
      <c r="AD8" s="618"/>
      <c r="AE8" s="618"/>
      <c r="AF8" s="618"/>
      <c r="AG8" s="618"/>
      <c r="AH8" s="618"/>
      <c r="AI8" s="619"/>
    </row>
    <row r="9" spans="1:35" s="114" customFormat="1" ht="18" customHeight="1">
      <c r="A9" s="118" t="s">
        <v>103</v>
      </c>
      <c r="B9" s="116">
        <v>0</v>
      </c>
      <c r="C9" s="116">
        <v>1</v>
      </c>
      <c r="D9" s="116">
        <v>2</v>
      </c>
      <c r="E9" s="116">
        <v>3</v>
      </c>
      <c r="F9" s="116">
        <v>4</v>
      </c>
      <c r="G9" s="116">
        <v>5</v>
      </c>
      <c r="H9" s="116">
        <v>6</v>
      </c>
      <c r="I9" s="116">
        <v>7</v>
      </c>
      <c r="J9" s="116">
        <v>8</v>
      </c>
      <c r="K9" s="116">
        <v>9</v>
      </c>
      <c r="L9" s="620">
        <v>10</v>
      </c>
      <c r="M9" s="621"/>
      <c r="N9" s="116">
        <v>11</v>
      </c>
      <c r="O9" s="116">
        <v>12</v>
      </c>
      <c r="P9" s="116">
        <v>13</v>
      </c>
      <c r="Q9" s="116">
        <v>14</v>
      </c>
      <c r="R9" s="116">
        <v>15</v>
      </c>
      <c r="S9" s="117" t="s">
        <v>103</v>
      </c>
      <c r="T9" s="116">
        <v>0</v>
      </c>
      <c r="U9" s="116">
        <v>1</v>
      </c>
      <c r="V9" s="116">
        <v>2</v>
      </c>
      <c r="W9" s="116">
        <v>3</v>
      </c>
      <c r="X9" s="116">
        <v>4</v>
      </c>
      <c r="Y9" s="116">
        <v>5</v>
      </c>
      <c r="Z9" s="116">
        <v>6</v>
      </c>
      <c r="AA9" s="116">
        <v>7</v>
      </c>
      <c r="AB9" s="116">
        <v>8</v>
      </c>
      <c r="AC9" s="116">
        <v>9</v>
      </c>
      <c r="AD9" s="116">
        <v>10</v>
      </c>
      <c r="AE9" s="116">
        <v>11</v>
      </c>
      <c r="AF9" s="116">
        <v>12</v>
      </c>
      <c r="AG9" s="116">
        <v>13</v>
      </c>
      <c r="AH9" s="116">
        <v>14</v>
      </c>
      <c r="AI9" s="115">
        <v>15</v>
      </c>
    </row>
    <row r="10" spans="1:35" ht="18" customHeight="1">
      <c r="A10" s="113">
        <v>1</v>
      </c>
      <c r="B10" s="112" t="s">
        <v>378</v>
      </c>
      <c r="C10" s="112"/>
      <c r="D10" s="112"/>
      <c r="E10" s="112"/>
      <c r="F10" s="112"/>
      <c r="G10" s="112"/>
      <c r="H10" s="112"/>
      <c r="I10" s="112"/>
      <c r="J10" s="112"/>
      <c r="K10" s="112"/>
      <c r="L10" s="622"/>
      <c r="M10" s="623"/>
      <c r="N10" s="112"/>
      <c r="O10" s="112"/>
      <c r="P10" s="112"/>
      <c r="Q10" s="112"/>
      <c r="R10" s="112"/>
      <c r="S10" s="109">
        <v>26</v>
      </c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1"/>
    </row>
    <row r="11" spans="1:35" ht="18" customHeight="1">
      <c r="A11" s="113">
        <v>2</v>
      </c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622"/>
      <c r="M11" s="623"/>
      <c r="N11" s="112"/>
      <c r="O11" s="112"/>
      <c r="P11" s="112"/>
      <c r="Q11" s="112"/>
      <c r="R11" s="112"/>
      <c r="S11" s="109">
        <v>27</v>
      </c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1"/>
    </row>
    <row r="12" spans="1:35" ht="18" customHeight="1">
      <c r="A12" s="113">
        <v>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622"/>
      <c r="M12" s="623"/>
      <c r="N12" s="112"/>
      <c r="O12" s="112"/>
      <c r="P12" s="112"/>
      <c r="Q12" s="112"/>
      <c r="R12" s="112"/>
      <c r="S12" s="109">
        <v>28</v>
      </c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1"/>
    </row>
    <row r="13" spans="1:35" ht="18" customHeight="1">
      <c r="A13" s="113">
        <v>4</v>
      </c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622"/>
      <c r="M13" s="623"/>
      <c r="N13" s="112"/>
      <c r="O13" s="112"/>
      <c r="P13" s="112"/>
      <c r="Q13" s="112"/>
      <c r="R13" s="112"/>
      <c r="S13" s="109">
        <v>29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1"/>
    </row>
    <row r="14" spans="1:35" ht="18" customHeight="1">
      <c r="A14" s="113">
        <v>5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622"/>
      <c r="M14" s="623"/>
      <c r="N14" s="112"/>
      <c r="O14" s="112"/>
      <c r="P14" s="112"/>
      <c r="Q14" s="112"/>
      <c r="R14" s="112"/>
      <c r="S14" s="109">
        <v>30</v>
      </c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1"/>
    </row>
    <row r="15" spans="1:35" ht="18" customHeight="1">
      <c r="A15" s="113">
        <v>6</v>
      </c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622"/>
      <c r="M15" s="623"/>
      <c r="N15" s="112"/>
      <c r="O15" s="112"/>
      <c r="P15" s="112"/>
      <c r="Q15" s="112"/>
      <c r="R15" s="112"/>
      <c r="S15" s="109">
        <v>31</v>
      </c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1"/>
    </row>
    <row r="16" spans="1:35" ht="18" customHeight="1">
      <c r="A16" s="113">
        <v>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622"/>
      <c r="M16" s="623"/>
      <c r="N16" s="112"/>
      <c r="O16" s="112"/>
      <c r="P16" s="112"/>
      <c r="Q16" s="112"/>
      <c r="R16" s="112"/>
      <c r="S16" s="109">
        <v>32</v>
      </c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1"/>
    </row>
    <row r="17" spans="1:35" ht="18" customHeight="1">
      <c r="A17" s="113">
        <v>8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622"/>
      <c r="M17" s="623"/>
      <c r="N17" s="112"/>
      <c r="O17" s="112"/>
      <c r="P17" s="112"/>
      <c r="Q17" s="112"/>
      <c r="R17" s="112"/>
      <c r="S17" s="109">
        <v>33</v>
      </c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1"/>
    </row>
    <row r="18" spans="1:35" ht="18" customHeight="1">
      <c r="A18" s="113">
        <v>9</v>
      </c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622"/>
      <c r="M18" s="623"/>
      <c r="N18" s="112"/>
      <c r="O18" s="112"/>
      <c r="P18" s="112"/>
      <c r="Q18" s="112"/>
      <c r="R18" s="112"/>
      <c r="S18" s="109">
        <v>34</v>
      </c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1"/>
    </row>
    <row r="19" spans="1:35" ht="18" customHeight="1">
      <c r="A19" s="113">
        <v>10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622"/>
      <c r="M19" s="623"/>
      <c r="N19" s="112"/>
      <c r="O19" s="112"/>
      <c r="P19" s="112"/>
      <c r="Q19" s="112"/>
      <c r="R19" s="112"/>
      <c r="S19" s="109">
        <v>35</v>
      </c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1"/>
    </row>
    <row r="20" spans="1:35" ht="18" customHeight="1">
      <c r="A20" s="113">
        <v>11</v>
      </c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622"/>
      <c r="M20" s="623"/>
      <c r="N20" s="112"/>
      <c r="O20" s="112"/>
      <c r="P20" s="112"/>
      <c r="Q20" s="112"/>
      <c r="R20" s="112"/>
      <c r="S20" s="109">
        <v>36</v>
      </c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1"/>
    </row>
    <row r="21" spans="1:35" ht="18" customHeight="1">
      <c r="A21" s="113">
        <v>12</v>
      </c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622"/>
      <c r="M21" s="623"/>
      <c r="N21" s="112"/>
      <c r="O21" s="112"/>
      <c r="P21" s="112"/>
      <c r="Q21" s="112"/>
      <c r="R21" s="112"/>
      <c r="S21" s="109">
        <v>37</v>
      </c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1"/>
    </row>
    <row r="22" spans="1:35" ht="18" customHeight="1">
      <c r="A22" s="113">
        <v>13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622"/>
      <c r="M22" s="623"/>
      <c r="N22" s="112"/>
      <c r="O22" s="112"/>
      <c r="P22" s="112"/>
      <c r="Q22" s="112"/>
      <c r="R22" s="112"/>
      <c r="S22" s="109">
        <v>38</v>
      </c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1"/>
    </row>
    <row r="23" spans="1:35" ht="18" customHeight="1">
      <c r="A23" s="113">
        <v>14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622"/>
      <c r="M23" s="623"/>
      <c r="N23" s="112"/>
      <c r="O23" s="112"/>
      <c r="P23" s="112"/>
      <c r="Q23" s="112"/>
      <c r="R23" s="112"/>
      <c r="S23" s="109">
        <v>39</v>
      </c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1"/>
    </row>
    <row r="24" spans="1:35" ht="18" customHeight="1">
      <c r="A24" s="113">
        <v>15</v>
      </c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622"/>
      <c r="M24" s="623"/>
      <c r="N24" s="112"/>
      <c r="O24" s="112"/>
      <c r="P24" s="112"/>
      <c r="Q24" s="112"/>
      <c r="R24" s="112"/>
      <c r="S24" s="109">
        <v>40</v>
      </c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1"/>
    </row>
    <row r="25" spans="1:35" ht="18" customHeight="1">
      <c r="A25" s="113">
        <v>16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622"/>
      <c r="M25" s="623"/>
      <c r="N25" s="112"/>
      <c r="O25" s="112"/>
      <c r="P25" s="112"/>
      <c r="Q25" s="112"/>
      <c r="R25" s="112"/>
      <c r="S25" s="109">
        <v>41</v>
      </c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1"/>
    </row>
    <row r="26" spans="1:35" ht="18" customHeight="1">
      <c r="A26" s="113">
        <v>17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622"/>
      <c r="M26" s="623"/>
      <c r="N26" s="112"/>
      <c r="O26" s="112"/>
      <c r="P26" s="112"/>
      <c r="Q26" s="112"/>
      <c r="R26" s="112"/>
      <c r="S26" s="109">
        <v>42</v>
      </c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1"/>
    </row>
    <row r="27" spans="1:35" ht="18" customHeight="1">
      <c r="A27" s="113">
        <v>18</v>
      </c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622"/>
      <c r="M27" s="623"/>
      <c r="N27" s="112"/>
      <c r="O27" s="112"/>
      <c r="P27" s="112"/>
      <c r="Q27" s="112"/>
      <c r="R27" s="112"/>
      <c r="S27" s="109">
        <v>43</v>
      </c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1"/>
    </row>
    <row r="28" spans="1:35" ht="18" customHeight="1">
      <c r="A28" s="113">
        <v>19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622"/>
      <c r="M28" s="623"/>
      <c r="N28" s="112"/>
      <c r="O28" s="112"/>
      <c r="P28" s="112"/>
      <c r="Q28" s="112"/>
      <c r="R28" s="112"/>
      <c r="S28" s="109">
        <v>44</v>
      </c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1"/>
    </row>
    <row r="29" spans="1:35" ht="18" customHeight="1">
      <c r="A29" s="113">
        <v>20</v>
      </c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622"/>
      <c r="M29" s="623"/>
      <c r="N29" s="112"/>
      <c r="O29" s="112"/>
      <c r="P29" s="112"/>
      <c r="Q29" s="112"/>
      <c r="R29" s="112"/>
      <c r="S29" s="109">
        <v>45</v>
      </c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1"/>
    </row>
    <row r="30" spans="1:35" ht="18" customHeight="1">
      <c r="A30" s="113">
        <v>21</v>
      </c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622"/>
      <c r="M30" s="623"/>
      <c r="N30" s="112"/>
      <c r="O30" s="112"/>
      <c r="P30" s="112"/>
      <c r="Q30" s="112"/>
      <c r="R30" s="112"/>
      <c r="S30" s="109">
        <v>46</v>
      </c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1"/>
    </row>
    <row r="31" spans="1:35" ht="18" customHeight="1">
      <c r="A31" s="113">
        <v>22</v>
      </c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622"/>
      <c r="M31" s="623"/>
      <c r="N31" s="112"/>
      <c r="O31" s="112"/>
      <c r="P31" s="112"/>
      <c r="Q31" s="112"/>
      <c r="R31" s="112"/>
      <c r="S31" s="109">
        <v>47</v>
      </c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1"/>
    </row>
    <row r="32" spans="1:35" ht="18" customHeight="1">
      <c r="A32" s="113">
        <v>23</v>
      </c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622"/>
      <c r="M32" s="623"/>
      <c r="N32" s="112"/>
      <c r="O32" s="112"/>
      <c r="P32" s="112"/>
      <c r="Q32" s="112"/>
      <c r="R32" s="112"/>
      <c r="S32" s="109">
        <v>48</v>
      </c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1"/>
    </row>
    <row r="33" spans="1:35" ht="18" customHeight="1">
      <c r="A33" s="113">
        <v>24</v>
      </c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622"/>
      <c r="M33" s="623"/>
      <c r="N33" s="112"/>
      <c r="O33" s="112"/>
      <c r="P33" s="112"/>
      <c r="Q33" s="112"/>
      <c r="R33" s="112"/>
      <c r="S33" s="109">
        <v>49</v>
      </c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1"/>
    </row>
    <row r="34" spans="1:35" ht="18" customHeight="1" thickBot="1">
      <c r="A34" s="110">
        <v>25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624"/>
      <c r="M34" s="625"/>
      <c r="N34" s="108"/>
      <c r="O34" s="108"/>
      <c r="P34" s="108"/>
      <c r="Q34" s="108"/>
      <c r="R34" s="108"/>
      <c r="S34" s="109">
        <v>50</v>
      </c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7"/>
    </row>
    <row r="35" spans="1:35" ht="20.100000000000001" customHeight="1" thickTop="1">
      <c r="A35" s="106" t="s">
        <v>8</v>
      </c>
      <c r="B35" s="626" t="s">
        <v>274</v>
      </c>
      <c r="C35" s="626"/>
      <c r="D35" s="626"/>
      <c r="E35" s="626"/>
      <c r="F35" s="626" t="s">
        <v>326</v>
      </c>
      <c r="G35" s="626"/>
      <c r="H35" s="626"/>
      <c r="I35" s="626"/>
      <c r="J35" s="626" t="s">
        <v>377</v>
      </c>
      <c r="K35" s="626"/>
      <c r="L35" s="626" t="s">
        <v>277</v>
      </c>
      <c r="M35" s="626"/>
      <c r="N35" s="626"/>
      <c r="O35" s="626"/>
      <c r="P35" s="626"/>
      <c r="Q35" s="627" t="s">
        <v>376</v>
      </c>
      <c r="R35" s="628"/>
      <c r="S35" s="628"/>
      <c r="T35" s="628"/>
      <c r="U35" s="628"/>
      <c r="V35" s="628"/>
      <c r="W35" s="628"/>
      <c r="X35" s="628"/>
      <c r="Y35" s="628"/>
      <c r="Z35" s="628"/>
      <c r="AA35" s="628"/>
      <c r="AB35" s="628"/>
      <c r="AC35" s="628"/>
      <c r="AD35" s="628"/>
      <c r="AE35" s="628"/>
      <c r="AF35" s="628"/>
      <c r="AG35" s="628"/>
      <c r="AH35" s="628"/>
      <c r="AI35" s="629"/>
    </row>
    <row r="36" spans="1:35" ht="18" customHeight="1">
      <c r="A36" s="105">
        <v>0</v>
      </c>
      <c r="B36" s="630" t="s">
        <v>375</v>
      </c>
      <c r="C36" s="630"/>
      <c r="D36" s="630"/>
      <c r="E36" s="630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2" t="s">
        <v>327</v>
      </c>
      <c r="R36" s="633"/>
      <c r="S36" s="633"/>
      <c r="T36" s="633"/>
      <c r="U36" s="633"/>
      <c r="V36" s="633"/>
      <c r="W36" s="633"/>
      <c r="X36" s="633"/>
      <c r="Y36" s="633"/>
      <c r="Z36" s="633"/>
      <c r="AA36" s="633"/>
      <c r="AB36" s="633"/>
      <c r="AC36" s="633"/>
      <c r="AD36" s="633"/>
      <c r="AE36" s="633"/>
      <c r="AF36" s="633"/>
      <c r="AG36" s="633"/>
      <c r="AH36" s="633"/>
      <c r="AI36" s="634"/>
    </row>
    <row r="37" spans="1:35" ht="18" customHeight="1">
      <c r="A37" s="105"/>
      <c r="B37" s="630"/>
      <c r="C37" s="630"/>
      <c r="D37" s="630"/>
      <c r="E37" s="630"/>
      <c r="F37" s="631"/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2"/>
      <c r="R37" s="633"/>
      <c r="S37" s="633"/>
      <c r="T37" s="633"/>
      <c r="U37" s="633"/>
      <c r="V37" s="633"/>
      <c r="W37" s="633"/>
      <c r="X37" s="633"/>
      <c r="Y37" s="633"/>
      <c r="Z37" s="633"/>
      <c r="AA37" s="633"/>
      <c r="AB37" s="633"/>
      <c r="AC37" s="633"/>
      <c r="AD37" s="633"/>
      <c r="AE37" s="633"/>
      <c r="AF37" s="633"/>
      <c r="AG37" s="633"/>
      <c r="AH37" s="633"/>
      <c r="AI37" s="634"/>
    </row>
    <row r="38" spans="1:35" ht="18" customHeight="1">
      <c r="A38" s="105"/>
      <c r="B38" s="630"/>
      <c r="C38" s="630"/>
      <c r="D38" s="630"/>
      <c r="E38" s="630"/>
      <c r="F38" s="631"/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2"/>
      <c r="R38" s="633"/>
      <c r="S38" s="633"/>
      <c r="T38" s="633"/>
      <c r="U38" s="633"/>
      <c r="V38" s="633"/>
      <c r="W38" s="633"/>
      <c r="X38" s="633"/>
      <c r="Y38" s="633"/>
      <c r="Z38" s="633"/>
      <c r="AA38" s="633"/>
      <c r="AB38" s="633"/>
      <c r="AC38" s="633"/>
      <c r="AD38" s="633"/>
      <c r="AE38" s="633"/>
      <c r="AF38" s="633"/>
      <c r="AG38" s="633"/>
      <c r="AH38" s="633"/>
      <c r="AI38" s="634"/>
    </row>
    <row r="39" spans="1:35" ht="18" customHeight="1">
      <c r="A39" s="105"/>
      <c r="B39" s="630"/>
      <c r="C39" s="630"/>
      <c r="D39" s="630"/>
      <c r="E39" s="630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2"/>
      <c r="R39" s="633"/>
      <c r="S39" s="633"/>
      <c r="T39" s="633"/>
      <c r="U39" s="633"/>
      <c r="V39" s="633"/>
      <c r="W39" s="633"/>
      <c r="X39" s="633"/>
      <c r="Y39" s="633"/>
      <c r="Z39" s="633"/>
      <c r="AA39" s="633"/>
      <c r="AB39" s="633"/>
      <c r="AC39" s="633"/>
      <c r="AD39" s="633"/>
      <c r="AE39" s="633"/>
      <c r="AF39" s="633"/>
      <c r="AG39" s="633"/>
      <c r="AH39" s="633"/>
      <c r="AI39" s="634"/>
    </row>
    <row r="40" spans="1:35" ht="18" customHeight="1">
      <c r="A40" s="105"/>
      <c r="B40" s="630"/>
      <c r="C40" s="630"/>
      <c r="D40" s="630"/>
      <c r="E40" s="630"/>
      <c r="F40" s="631"/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2"/>
      <c r="R40" s="633"/>
      <c r="S40" s="633"/>
      <c r="T40" s="633"/>
      <c r="U40" s="633"/>
      <c r="V40" s="633"/>
      <c r="W40" s="633"/>
      <c r="X40" s="633"/>
      <c r="Y40" s="633"/>
      <c r="Z40" s="633"/>
      <c r="AA40" s="633"/>
      <c r="AB40" s="633"/>
      <c r="AC40" s="633"/>
      <c r="AD40" s="633"/>
      <c r="AE40" s="633"/>
      <c r="AF40" s="633"/>
      <c r="AG40" s="633"/>
      <c r="AH40" s="633"/>
      <c r="AI40" s="634"/>
    </row>
    <row r="41" spans="1:35" ht="18" customHeight="1">
      <c r="A41" s="105"/>
      <c r="B41" s="630"/>
      <c r="C41" s="630"/>
      <c r="D41" s="630"/>
      <c r="E41" s="630"/>
      <c r="F41" s="631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2"/>
      <c r="R41" s="633"/>
      <c r="S41" s="633"/>
      <c r="T41" s="633"/>
      <c r="U41" s="633"/>
      <c r="V41" s="633"/>
      <c r="W41" s="633"/>
      <c r="X41" s="633"/>
      <c r="Y41" s="633"/>
      <c r="Z41" s="633"/>
      <c r="AA41" s="633"/>
      <c r="AB41" s="633"/>
      <c r="AC41" s="633"/>
      <c r="AD41" s="633"/>
      <c r="AE41" s="633"/>
      <c r="AF41" s="633"/>
      <c r="AG41" s="633"/>
      <c r="AH41" s="633"/>
      <c r="AI41" s="634"/>
    </row>
    <row r="42" spans="1:35" ht="18" customHeight="1">
      <c r="A42" s="105"/>
      <c r="B42" s="630"/>
      <c r="C42" s="630"/>
      <c r="D42" s="630"/>
      <c r="E42" s="630"/>
      <c r="F42" s="631"/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2"/>
      <c r="R42" s="633"/>
      <c r="S42" s="633"/>
      <c r="T42" s="633"/>
      <c r="U42" s="633"/>
      <c r="V42" s="633"/>
      <c r="W42" s="633"/>
      <c r="X42" s="633"/>
      <c r="Y42" s="633"/>
      <c r="Z42" s="633"/>
      <c r="AA42" s="633"/>
      <c r="AB42" s="633"/>
      <c r="AC42" s="633"/>
      <c r="AD42" s="633"/>
      <c r="AE42" s="633"/>
      <c r="AF42" s="633"/>
      <c r="AG42" s="633"/>
      <c r="AH42" s="633"/>
      <c r="AI42" s="634"/>
    </row>
    <row r="43" spans="1:35" ht="18" customHeight="1">
      <c r="A43" s="105"/>
      <c r="B43" s="630"/>
      <c r="C43" s="630"/>
      <c r="D43" s="630"/>
      <c r="E43" s="630"/>
      <c r="F43" s="631"/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2"/>
      <c r="R43" s="633"/>
      <c r="S43" s="633"/>
      <c r="T43" s="633"/>
      <c r="U43" s="633"/>
      <c r="V43" s="633"/>
      <c r="W43" s="633"/>
      <c r="X43" s="633"/>
      <c r="Y43" s="633"/>
      <c r="Z43" s="633"/>
      <c r="AA43" s="633"/>
      <c r="AB43" s="633"/>
      <c r="AC43" s="633"/>
      <c r="AD43" s="633"/>
      <c r="AE43" s="633"/>
      <c r="AF43" s="633"/>
      <c r="AG43" s="633"/>
      <c r="AH43" s="633"/>
      <c r="AI43" s="634"/>
    </row>
    <row r="44" spans="1:35" ht="18" customHeight="1">
      <c r="A44" s="105"/>
      <c r="B44" s="630"/>
      <c r="C44" s="630"/>
      <c r="D44" s="630"/>
      <c r="E44" s="630"/>
      <c r="F44" s="631"/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2"/>
      <c r="R44" s="633"/>
      <c r="S44" s="633"/>
      <c r="T44" s="633"/>
      <c r="U44" s="633"/>
      <c r="V44" s="633"/>
      <c r="W44" s="633"/>
      <c r="X44" s="633"/>
      <c r="Y44" s="633"/>
      <c r="Z44" s="633"/>
      <c r="AA44" s="633"/>
      <c r="AB44" s="633"/>
      <c r="AC44" s="633"/>
      <c r="AD44" s="633"/>
      <c r="AE44" s="633"/>
      <c r="AF44" s="633"/>
      <c r="AG44" s="633"/>
      <c r="AH44" s="633"/>
      <c r="AI44" s="634"/>
    </row>
    <row r="45" spans="1:35" ht="18" customHeight="1">
      <c r="A45" s="105"/>
      <c r="B45" s="630"/>
      <c r="C45" s="630"/>
      <c r="D45" s="630"/>
      <c r="E45" s="630"/>
      <c r="F45" s="631"/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2"/>
      <c r="R45" s="633"/>
      <c r="S45" s="633"/>
      <c r="T45" s="633"/>
      <c r="U45" s="633"/>
      <c r="V45" s="633"/>
      <c r="W45" s="633"/>
      <c r="X45" s="633"/>
      <c r="Y45" s="633"/>
      <c r="Z45" s="633"/>
      <c r="AA45" s="633"/>
      <c r="AB45" s="633"/>
      <c r="AC45" s="633"/>
      <c r="AD45" s="633"/>
      <c r="AE45" s="633"/>
      <c r="AF45" s="633"/>
      <c r="AG45" s="633"/>
      <c r="AH45" s="633"/>
      <c r="AI45" s="634"/>
    </row>
    <row r="46" spans="1:35" ht="18" customHeight="1">
      <c r="A46" s="105"/>
      <c r="B46" s="630"/>
      <c r="C46" s="630"/>
      <c r="D46" s="630"/>
      <c r="E46" s="630"/>
      <c r="F46" s="631"/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2"/>
      <c r="R46" s="633"/>
      <c r="S46" s="633"/>
      <c r="T46" s="633"/>
      <c r="U46" s="633"/>
      <c r="V46" s="633"/>
      <c r="W46" s="633"/>
      <c r="X46" s="633"/>
      <c r="Y46" s="633"/>
      <c r="Z46" s="633"/>
      <c r="AA46" s="633"/>
      <c r="AB46" s="633"/>
      <c r="AC46" s="633"/>
      <c r="AD46" s="633"/>
      <c r="AE46" s="633"/>
      <c r="AF46" s="633"/>
      <c r="AG46" s="633"/>
      <c r="AH46" s="633"/>
      <c r="AI46" s="634"/>
    </row>
    <row r="47" spans="1:35" ht="18" customHeight="1">
      <c r="A47" s="105"/>
      <c r="B47" s="630"/>
      <c r="C47" s="630"/>
      <c r="D47" s="630"/>
      <c r="E47" s="630"/>
      <c r="F47" s="631"/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2"/>
      <c r="R47" s="633"/>
      <c r="S47" s="633"/>
      <c r="T47" s="633"/>
      <c r="U47" s="633"/>
      <c r="V47" s="633"/>
      <c r="W47" s="633"/>
      <c r="X47" s="633"/>
      <c r="Y47" s="633"/>
      <c r="Z47" s="633"/>
      <c r="AA47" s="633"/>
      <c r="AB47" s="633"/>
      <c r="AC47" s="633"/>
      <c r="AD47" s="633"/>
      <c r="AE47" s="633"/>
      <c r="AF47" s="633"/>
      <c r="AG47" s="633"/>
      <c r="AH47" s="633"/>
      <c r="AI47" s="634"/>
    </row>
    <row r="48" spans="1:35" ht="18" customHeight="1">
      <c r="A48" s="105"/>
      <c r="B48" s="630"/>
      <c r="C48" s="630"/>
      <c r="D48" s="630"/>
      <c r="E48" s="630"/>
      <c r="F48" s="631"/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2"/>
      <c r="R48" s="633"/>
      <c r="S48" s="633"/>
      <c r="T48" s="633"/>
      <c r="U48" s="633"/>
      <c r="V48" s="633"/>
      <c r="W48" s="633"/>
      <c r="X48" s="633"/>
      <c r="Y48" s="633"/>
      <c r="Z48" s="633"/>
      <c r="AA48" s="633"/>
      <c r="AB48" s="633"/>
      <c r="AC48" s="633"/>
      <c r="AD48" s="633"/>
      <c r="AE48" s="633"/>
      <c r="AF48" s="633"/>
      <c r="AG48" s="633"/>
      <c r="AH48" s="633"/>
      <c r="AI48" s="634"/>
    </row>
    <row r="49" spans="1:35" ht="18" customHeight="1" thickBot="1">
      <c r="A49" s="104"/>
      <c r="B49" s="630"/>
      <c r="C49" s="630"/>
      <c r="D49" s="630"/>
      <c r="E49" s="630"/>
      <c r="F49" s="635"/>
      <c r="G49" s="635"/>
      <c r="H49" s="635"/>
      <c r="I49" s="635"/>
      <c r="J49" s="635"/>
      <c r="K49" s="635"/>
      <c r="L49" s="635"/>
      <c r="M49" s="635"/>
      <c r="N49" s="635"/>
      <c r="O49" s="635"/>
      <c r="P49" s="635"/>
      <c r="Q49" s="636"/>
      <c r="R49" s="637"/>
      <c r="S49" s="637"/>
      <c r="T49" s="637"/>
      <c r="U49" s="637"/>
      <c r="V49" s="637"/>
      <c r="W49" s="637"/>
      <c r="X49" s="637"/>
      <c r="Y49" s="637"/>
      <c r="Z49" s="637"/>
      <c r="AA49" s="637"/>
      <c r="AB49" s="637"/>
      <c r="AC49" s="637"/>
      <c r="AD49" s="637"/>
      <c r="AE49" s="637"/>
      <c r="AF49" s="637"/>
      <c r="AG49" s="637"/>
      <c r="AH49" s="637"/>
      <c r="AI49" s="638"/>
    </row>
    <row r="50" spans="1:35" ht="20.100000000000001" customHeight="1" thickTop="1">
      <c r="A50" s="639" t="s">
        <v>374</v>
      </c>
      <c r="B50" s="640"/>
      <c r="C50" s="640"/>
      <c r="D50" s="640"/>
      <c r="E50" s="640"/>
      <c r="F50" s="640"/>
      <c r="G50" s="640"/>
      <c r="H50" s="640"/>
      <c r="I50" s="640"/>
      <c r="J50" s="640"/>
      <c r="K50" s="640"/>
      <c r="L50" s="640"/>
      <c r="M50" s="640"/>
      <c r="N50" s="640"/>
      <c r="O50" s="640"/>
      <c r="P50" s="640"/>
      <c r="Q50" s="640"/>
      <c r="R50" s="640"/>
      <c r="S50" s="640"/>
      <c r="T50" s="640"/>
      <c r="U50" s="640"/>
      <c r="V50" s="640"/>
      <c r="W50" s="640"/>
      <c r="X50" s="640"/>
      <c r="Y50" s="640"/>
      <c r="Z50" s="640"/>
      <c r="AA50" s="640"/>
      <c r="AB50" s="640"/>
      <c r="AC50" s="640"/>
      <c r="AD50" s="640"/>
      <c r="AE50" s="640"/>
      <c r="AF50" s="640"/>
      <c r="AG50" s="640"/>
      <c r="AH50" s="640"/>
      <c r="AI50" s="641"/>
    </row>
    <row r="51" spans="1:35" ht="18" customHeight="1">
      <c r="A51" s="642" t="s">
        <v>373</v>
      </c>
      <c r="B51" s="643"/>
      <c r="C51" s="643"/>
      <c r="D51" s="643"/>
      <c r="E51" s="643"/>
      <c r="F51" s="643"/>
      <c r="G51" s="643"/>
      <c r="H51" s="643"/>
      <c r="I51" s="643"/>
      <c r="J51" s="643"/>
      <c r="K51" s="644"/>
      <c r="L51" s="645" t="s">
        <v>372</v>
      </c>
      <c r="M51" s="646"/>
      <c r="N51" s="646"/>
      <c r="O51" s="646"/>
      <c r="P51" s="646"/>
      <c r="Q51" s="646"/>
      <c r="R51" s="646"/>
      <c r="S51" s="646"/>
      <c r="T51" s="646"/>
      <c r="U51" s="646"/>
      <c r="V51" s="646"/>
      <c r="W51" s="647"/>
      <c r="X51" s="645" t="s">
        <v>371</v>
      </c>
      <c r="Y51" s="646"/>
      <c r="Z51" s="646"/>
      <c r="AA51" s="646"/>
      <c r="AB51" s="646"/>
      <c r="AC51" s="646"/>
      <c r="AD51" s="646"/>
      <c r="AE51" s="646"/>
      <c r="AF51" s="646"/>
      <c r="AG51" s="646"/>
      <c r="AH51" s="646"/>
      <c r="AI51" s="648"/>
    </row>
    <row r="52" spans="1:35" ht="18" customHeight="1">
      <c r="A52" s="642" t="s">
        <v>370</v>
      </c>
      <c r="B52" s="643"/>
      <c r="C52" s="643"/>
      <c r="D52" s="643"/>
      <c r="E52" s="643"/>
      <c r="F52" s="643"/>
      <c r="G52" s="643"/>
      <c r="H52" s="643"/>
      <c r="I52" s="643"/>
      <c r="J52" s="643"/>
      <c r="K52" s="644"/>
      <c r="L52" s="645" t="s">
        <v>369</v>
      </c>
      <c r="M52" s="646"/>
      <c r="N52" s="646"/>
      <c r="O52" s="646"/>
      <c r="P52" s="646"/>
      <c r="Q52" s="646"/>
      <c r="R52" s="646"/>
      <c r="S52" s="646"/>
      <c r="T52" s="646"/>
      <c r="U52" s="646"/>
      <c r="V52" s="646"/>
      <c r="W52" s="647"/>
      <c r="X52" s="645" t="s">
        <v>368</v>
      </c>
      <c r="Y52" s="646"/>
      <c r="Z52" s="646"/>
      <c r="AA52" s="646"/>
      <c r="AB52" s="646"/>
      <c r="AC52" s="646"/>
      <c r="AD52" s="646"/>
      <c r="AE52" s="646"/>
      <c r="AF52" s="646"/>
      <c r="AG52" s="646"/>
      <c r="AH52" s="646"/>
      <c r="AI52" s="648"/>
    </row>
    <row r="53" spans="1:35" ht="18" customHeight="1">
      <c r="A53" s="642" t="s">
        <v>367</v>
      </c>
      <c r="B53" s="643"/>
      <c r="C53" s="643"/>
      <c r="D53" s="643"/>
      <c r="E53" s="643"/>
      <c r="F53" s="643"/>
      <c r="G53" s="643"/>
      <c r="H53" s="643"/>
      <c r="I53" s="643"/>
      <c r="J53" s="643"/>
      <c r="K53" s="644"/>
      <c r="L53" s="645" t="s">
        <v>366</v>
      </c>
      <c r="M53" s="646"/>
      <c r="N53" s="646"/>
      <c r="O53" s="646"/>
      <c r="P53" s="646"/>
      <c r="Q53" s="646"/>
      <c r="R53" s="646"/>
      <c r="S53" s="646"/>
      <c r="T53" s="646"/>
      <c r="U53" s="646"/>
      <c r="V53" s="646"/>
      <c r="W53" s="647"/>
      <c r="X53" s="645" t="s">
        <v>365</v>
      </c>
      <c r="Y53" s="646"/>
      <c r="Z53" s="646"/>
      <c r="AA53" s="646"/>
      <c r="AB53" s="646"/>
      <c r="AC53" s="646"/>
      <c r="AD53" s="646"/>
      <c r="AE53" s="646"/>
      <c r="AF53" s="646"/>
      <c r="AG53" s="646"/>
      <c r="AH53" s="646"/>
      <c r="AI53" s="648"/>
    </row>
    <row r="54" spans="1:35" ht="18" customHeight="1" thickBot="1">
      <c r="A54" s="649" t="s">
        <v>364</v>
      </c>
      <c r="B54" s="650"/>
      <c r="C54" s="650"/>
      <c r="D54" s="650"/>
      <c r="E54" s="650"/>
      <c r="F54" s="650"/>
      <c r="G54" s="650"/>
      <c r="H54" s="650"/>
      <c r="I54" s="650"/>
      <c r="J54" s="650"/>
      <c r="K54" s="651"/>
      <c r="L54" s="652" t="s">
        <v>363</v>
      </c>
      <c r="M54" s="653"/>
      <c r="N54" s="653"/>
      <c r="O54" s="653"/>
      <c r="P54" s="653"/>
      <c r="Q54" s="653"/>
      <c r="R54" s="653"/>
      <c r="S54" s="653"/>
      <c r="T54" s="653"/>
      <c r="U54" s="653"/>
      <c r="V54" s="653"/>
      <c r="W54" s="654"/>
      <c r="X54" s="652" t="s">
        <v>362</v>
      </c>
      <c r="Y54" s="653"/>
      <c r="Z54" s="653"/>
      <c r="AA54" s="653"/>
      <c r="AB54" s="653"/>
      <c r="AC54" s="653"/>
      <c r="AD54" s="653"/>
      <c r="AE54" s="653"/>
      <c r="AF54" s="653"/>
      <c r="AG54" s="653"/>
      <c r="AH54" s="653"/>
      <c r="AI54" s="655"/>
    </row>
  </sheetData>
  <mergeCells count="133">
    <mergeCell ref="A52:K52"/>
    <mergeCell ref="L52:W52"/>
    <mergeCell ref="X52:AI52"/>
    <mergeCell ref="A53:K53"/>
    <mergeCell ref="L53:W53"/>
    <mergeCell ref="X53:AI53"/>
    <mergeCell ref="A54:K54"/>
    <mergeCell ref="L54:W54"/>
    <mergeCell ref="X54:AI54"/>
    <mergeCell ref="B49:E49"/>
    <mergeCell ref="F49:I49"/>
    <mergeCell ref="J49:K49"/>
    <mergeCell ref="L49:P49"/>
    <mergeCell ref="Q49:AI49"/>
    <mergeCell ref="A50:AI50"/>
    <mergeCell ref="A51:K51"/>
    <mergeCell ref="L51:W51"/>
    <mergeCell ref="X51:AI51"/>
    <mergeCell ref="B47:E47"/>
    <mergeCell ref="F47:I47"/>
    <mergeCell ref="J47:K47"/>
    <mergeCell ref="L47:P47"/>
    <mergeCell ref="Q47:AI47"/>
    <mergeCell ref="B48:E48"/>
    <mergeCell ref="F48:I48"/>
    <mergeCell ref="J48:K48"/>
    <mergeCell ref="L48:P48"/>
    <mergeCell ref="Q48:AI48"/>
    <mergeCell ref="B45:E45"/>
    <mergeCell ref="F45:I45"/>
    <mergeCell ref="J45:K45"/>
    <mergeCell ref="L45:P45"/>
    <mergeCell ref="Q45:AI45"/>
    <mergeCell ref="B46:E46"/>
    <mergeCell ref="F46:I46"/>
    <mergeCell ref="J46:K46"/>
    <mergeCell ref="L46:P46"/>
    <mergeCell ref="Q46:AI46"/>
    <mergeCell ref="B43:E43"/>
    <mergeCell ref="F43:I43"/>
    <mergeCell ref="J43:K43"/>
    <mergeCell ref="L43:P43"/>
    <mergeCell ref="Q43:AI43"/>
    <mergeCell ref="B44:E44"/>
    <mergeCell ref="F44:I44"/>
    <mergeCell ref="J44:K44"/>
    <mergeCell ref="L44:P44"/>
    <mergeCell ref="Q44:AI44"/>
    <mergeCell ref="B41:E41"/>
    <mergeCell ref="F41:I41"/>
    <mergeCell ref="J41:K41"/>
    <mergeCell ref="L41:P41"/>
    <mergeCell ref="Q41:AI41"/>
    <mergeCell ref="B42:E42"/>
    <mergeCell ref="F42:I42"/>
    <mergeCell ref="J42:K42"/>
    <mergeCell ref="L42:P42"/>
    <mergeCell ref="Q42:AI42"/>
    <mergeCell ref="B39:E39"/>
    <mergeCell ref="F39:I39"/>
    <mergeCell ref="J39:K39"/>
    <mergeCell ref="L39:P39"/>
    <mergeCell ref="Q39:AI39"/>
    <mergeCell ref="B40:E40"/>
    <mergeCell ref="F40:I40"/>
    <mergeCell ref="J40:K40"/>
    <mergeCell ref="L40:P40"/>
    <mergeCell ref="Q40:AI40"/>
    <mergeCell ref="B37:E37"/>
    <mergeCell ref="F37:I37"/>
    <mergeCell ref="J37:K37"/>
    <mergeCell ref="L37:P37"/>
    <mergeCell ref="Q37:AI37"/>
    <mergeCell ref="B38:E38"/>
    <mergeCell ref="F38:I38"/>
    <mergeCell ref="J38:K38"/>
    <mergeCell ref="L38:P38"/>
    <mergeCell ref="Q38:AI38"/>
    <mergeCell ref="B35:E35"/>
    <mergeCell ref="F35:I35"/>
    <mergeCell ref="J35:K35"/>
    <mergeCell ref="L35:P35"/>
    <mergeCell ref="Q35:AI35"/>
    <mergeCell ref="B36:E36"/>
    <mergeCell ref="F36:I36"/>
    <mergeCell ref="J36:K36"/>
    <mergeCell ref="L36:P36"/>
    <mergeCell ref="Q36:AI36"/>
    <mergeCell ref="L26:M26"/>
    <mergeCell ref="L27:M27"/>
    <mergeCell ref="L28:M28"/>
    <mergeCell ref="L29:M29"/>
    <mergeCell ref="L30:M30"/>
    <mergeCell ref="L31:M31"/>
    <mergeCell ref="L32:M32"/>
    <mergeCell ref="L33:M33"/>
    <mergeCell ref="L34:M34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A8:AI8"/>
    <mergeCell ref="L9:M9"/>
    <mergeCell ref="L10:M10"/>
    <mergeCell ref="L11:M11"/>
    <mergeCell ref="L12:M12"/>
    <mergeCell ref="L13:M13"/>
    <mergeCell ref="L14:M14"/>
    <mergeCell ref="L15:M15"/>
    <mergeCell ref="L16:M16"/>
    <mergeCell ref="A1:H3"/>
    <mergeCell ref="I1:R3"/>
    <mergeCell ref="S1:U1"/>
    <mergeCell ref="V1:AI1"/>
    <mergeCell ref="S2:U2"/>
    <mergeCell ref="V2:AI2"/>
    <mergeCell ref="S3:U3"/>
    <mergeCell ref="V3:AI3"/>
    <mergeCell ref="A4:A7"/>
    <mergeCell ref="B4:R7"/>
    <mergeCell ref="S4:U5"/>
    <mergeCell ref="V4:AG5"/>
    <mergeCell ref="AH4:AI4"/>
    <mergeCell ref="AH5:AI5"/>
    <mergeCell ref="S6:U7"/>
    <mergeCell ref="V6:AG7"/>
    <mergeCell ref="AH6:AI6"/>
    <mergeCell ref="AH7:AI7"/>
  </mergeCells>
  <pageMargins left="0.98425196850393704" right="0.39370078740157483" top="0.59055118110236227" bottom="0.59055118110236227" header="0.59055118110236227" footer="0.39370078740157483"/>
  <pageSetup paperSize="9" scale="7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Configuracao</vt:lpstr>
      <vt:lpstr>CapaCBMM</vt:lpstr>
      <vt:lpstr>CapaAMG</vt:lpstr>
      <vt:lpstr>CapaSamarco</vt:lpstr>
      <vt:lpstr>CapaRumo</vt:lpstr>
      <vt:lpstr>CapaVallourec</vt:lpstr>
      <vt:lpstr>CapaVale</vt:lpstr>
      <vt:lpstr>CapaAngloAmerican1</vt:lpstr>
      <vt:lpstr>CapaAngloAmerican</vt:lpstr>
      <vt:lpstr>CapaItaminas</vt:lpstr>
      <vt:lpstr>CapaAngloAmerican!Print_Area</vt:lpstr>
      <vt:lpstr>CapaAngloAmerican1!Print_Area</vt:lpstr>
      <vt:lpstr>CapaAngloAmerican1!Print_Titles</vt:lpstr>
      <vt:lpstr>CapaCBMM!Print_Titles</vt:lpstr>
      <vt:lpstr>CapaRumo!Print_Titles</vt:lpstr>
      <vt:lpstr>CapaSamarco!Print_Titles</vt:lpstr>
      <vt:lpstr>CapaVallourec!Print_Titles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B. Oliveira - Processos e Utilidades</dc:creator>
  <cp:lastModifiedBy>Daniel Oliveira - Sistemas de Utilidades</cp:lastModifiedBy>
  <cp:lastPrinted>2025-06-23T18:09:35Z</cp:lastPrinted>
  <dcterms:created xsi:type="dcterms:W3CDTF">2025-01-03T17:22:24Z</dcterms:created>
  <dcterms:modified xsi:type="dcterms:W3CDTF">2025-07-09T22:15:15Z</dcterms:modified>
</cp:coreProperties>
</file>