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ERSON\Documents\"/>
    </mc:Choice>
  </mc:AlternateContent>
  <bookViews>
    <workbookView xWindow="0" yWindow="0" windowWidth="23040" windowHeight="9192" firstSheet="2" activeTab="6"/>
  </bookViews>
  <sheets>
    <sheet name="capitulo4" sheetId="1" r:id="rId1"/>
    <sheet name="cursogramaactual" sheetId="2" r:id="rId2"/>
    <sheet name="diagramadeoperacionactual" sheetId="5" r:id="rId3"/>
    <sheet name="cursogramadelproyecto" sheetId="3" r:id="rId4"/>
    <sheet name="diagramadeoperacionproyecto" sheetId="4" r:id="rId5"/>
    <sheet name="gantt" sheetId="6" r:id="rId6"/>
    <sheet name="capitulo 5" sheetId="7" r:id="rId7"/>
  </sheets>
  <definedNames>
    <definedName name="_xlchart.0" hidden="1">capitulo4!$B$25:$B$30</definedName>
    <definedName name="_xlchart.1" hidden="1">capitulo4!$F$25:$F$30</definedName>
    <definedName name="_xlchart.2" hidden="1">capitulo4!$G$25:$G$30</definedName>
    <definedName name="_xlchart.3" hidden="1">capitulo4!$H$25:$H$30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N4" i="7"/>
  <c r="E23" i="3" l="1"/>
  <c r="E25" i="2"/>
  <c r="H27" i="1" l="1"/>
  <c r="H28" i="1" s="1"/>
  <c r="H29" i="1" s="1"/>
  <c r="H30" i="1" s="1"/>
  <c r="H26" i="1"/>
  <c r="H25" i="1"/>
  <c r="F30" i="1"/>
  <c r="F29" i="1"/>
  <c r="F28" i="1"/>
  <c r="F27" i="1"/>
  <c r="F26" i="1"/>
  <c r="F25" i="1"/>
  <c r="D31" i="1"/>
  <c r="D25" i="1"/>
  <c r="D26" i="1"/>
  <c r="D27" i="1"/>
  <c r="D28" i="1"/>
  <c r="D29" i="1"/>
  <c r="D30" i="1"/>
  <c r="H15" i="1"/>
  <c r="H16" i="1"/>
  <c r="H17" i="1"/>
  <c r="H18" i="1"/>
  <c r="H19" i="1"/>
  <c r="H14" i="1"/>
</calcChain>
</file>

<file path=xl/sharedStrings.xml><?xml version="1.0" encoding="utf-8"?>
<sst xmlns="http://schemas.openxmlformats.org/spreadsheetml/2006/main" count="369" uniqueCount="180">
  <si>
    <t>PRIORIZACION DE CAUSA RAIZ</t>
  </si>
  <si>
    <t>Impacto</t>
  </si>
  <si>
    <t>Puntos</t>
  </si>
  <si>
    <t>Bajo</t>
  </si>
  <si>
    <t>Medio</t>
  </si>
  <si>
    <t>Alto</t>
  </si>
  <si>
    <t>Causa</t>
  </si>
  <si>
    <t>Nº</t>
  </si>
  <si>
    <t>Total</t>
  </si>
  <si>
    <t>Capacidad de resolucion</t>
  </si>
  <si>
    <t>C001</t>
  </si>
  <si>
    <t>Dependecia de recursos manuales</t>
  </si>
  <si>
    <t>C002</t>
  </si>
  <si>
    <t>C003</t>
  </si>
  <si>
    <t>C004</t>
  </si>
  <si>
    <t>C005</t>
  </si>
  <si>
    <t>C006</t>
  </si>
  <si>
    <t>Equipos inadecuados</t>
  </si>
  <si>
    <t>Errores humanos</t>
  </si>
  <si>
    <t>Condiciones de almacenamiento</t>
  </si>
  <si>
    <t>Insuficiente control de insumos</t>
  </si>
  <si>
    <t>Falta de sistema</t>
  </si>
  <si>
    <t>Frecuencia</t>
  </si>
  <si>
    <t>P. Acomulado</t>
  </si>
  <si>
    <t>Porcentaje</t>
  </si>
  <si>
    <t xml:space="preserve">ACTIVIDAD: </t>
  </si>
  <si>
    <t>Actividad</t>
  </si>
  <si>
    <t>Actual</t>
  </si>
  <si>
    <t>Propuesta</t>
  </si>
  <si>
    <t>Economía</t>
  </si>
  <si>
    <t>CURSOGRAMA ANALÍTICO DEL PROCESO</t>
  </si>
  <si>
    <t>Diagrama Nº 1                    Hoja Nº 1        Operación: X                        Material:                            Equipo:</t>
  </si>
  <si>
    <t>Numero</t>
  </si>
  <si>
    <t>Descripcion del Proceso</t>
  </si>
  <si>
    <t>Tiempos 
Minutos</t>
  </si>
  <si>
    <t>Distancia Metros</t>
  </si>
  <si>
    <t>Total de activiades realizadas</t>
  </si>
  <si>
    <t>Distancia Total en Metros</t>
  </si>
  <si>
    <t>Tiempo min/hombre</t>
  </si>
  <si>
    <t>Símbolo</t>
  </si>
  <si>
    <t>Operación</t>
  </si>
  <si>
    <t>Transporte</t>
  </si>
  <si>
    <t>Inspección</t>
  </si>
  <si>
    <t>Espera</t>
  </si>
  <si>
    <t>Almacenaje</t>
  </si>
  <si>
    <t>Simbolos Procesados</t>
  </si>
  <si>
    <t xml:space="preserve">Fecha: 04 Octubre del 2024
Avicola San Matias S.A.C. 
Metodo Actual: X
Lugar: Lomo Largo - Sunampe - Chincha
Elaborado por:
Buleje Rojas, Braulio Daniel
Ortiz Jacobo, Emersson Alejandro
</t>
  </si>
  <si>
    <t>Recepcion de Insumos</t>
  </si>
  <si>
    <t>Verificacion de Stock</t>
  </si>
  <si>
    <t>Almacenaje de Insumos</t>
  </si>
  <si>
    <t xml:space="preserve">Registro de Clasificacion </t>
  </si>
  <si>
    <t>Ventas de Huevos</t>
  </si>
  <si>
    <t>Reporte de Venta</t>
  </si>
  <si>
    <t>Revision de Inventario Insumos</t>
  </si>
  <si>
    <t>Revision de Inventario de Huevo</t>
  </si>
  <si>
    <t>Almacenaje de Huevos</t>
  </si>
  <si>
    <t>Clasificación de Huevos</t>
  </si>
  <si>
    <t>Reporte de Venta pdf</t>
  </si>
  <si>
    <t>TIEMPO</t>
  </si>
  <si>
    <t>SIMBOLO</t>
  </si>
  <si>
    <t>20 min</t>
  </si>
  <si>
    <t>15 min</t>
  </si>
  <si>
    <t>12 min</t>
  </si>
  <si>
    <t>25 min</t>
  </si>
  <si>
    <t>10 min</t>
  </si>
  <si>
    <t>5 min</t>
  </si>
  <si>
    <t>1 min</t>
  </si>
  <si>
    <t>Responsable</t>
  </si>
  <si>
    <t>Fecha de Inicio</t>
  </si>
  <si>
    <t>Fecha de Finalización</t>
  </si>
  <si>
    <t>Duración</t>
  </si>
  <si>
    <t>Análisis de Requerimientos del Sistema</t>
  </si>
  <si>
    <t>Equipo de Proyecto</t>
  </si>
  <si>
    <t>5 días</t>
  </si>
  <si>
    <t>6 días</t>
  </si>
  <si>
    <t>10 días</t>
  </si>
  <si>
    <t>Capacitación del Personal Administrativo</t>
  </si>
  <si>
    <t>Ajustes Finales y Corrección de Errores</t>
  </si>
  <si>
    <t>3 días</t>
  </si>
  <si>
    <t>Planificación de la Base de Datos (Estructura de DB)</t>
  </si>
  <si>
    <t>Desarrollo del Módulo de Control de Inventario</t>
  </si>
  <si>
    <t>Desarrollo del Módulo de Ventas (Paquetes y Unidades)</t>
  </si>
  <si>
    <t>Diseño de Mockup</t>
  </si>
  <si>
    <t>Selección de Herramientas de Desarrollo (PHP, MySQL)</t>
  </si>
  <si>
    <t>Desarrollo Frontend (PHP, HTML, CSS, JS)</t>
  </si>
  <si>
    <t>15 de julio de 2024</t>
  </si>
  <si>
    <t>20 de julio de 2024</t>
  </si>
  <si>
    <t>21 de julio de 2024</t>
  </si>
  <si>
    <t>25 de julio de 2024</t>
  </si>
  <si>
    <t>Realizar Diagrama de Flujo y Actividades</t>
  </si>
  <si>
    <t>26 de julio de 2024</t>
  </si>
  <si>
    <t>31 de julio de 2024</t>
  </si>
  <si>
    <t>1 de agosto de 2024</t>
  </si>
  <si>
    <t>3 de agosto de 2024</t>
  </si>
  <si>
    <t>Realizar Modelo Relacional de la DB</t>
  </si>
  <si>
    <t>4 de agosto de 2024</t>
  </si>
  <si>
    <t>8 de agosto de 2024</t>
  </si>
  <si>
    <t>9 de agosto de 2024</t>
  </si>
  <si>
    <t>13 de agosto de 2024</t>
  </si>
  <si>
    <t>14 de agosto de 2024</t>
  </si>
  <si>
    <t>31 de agosto de 2024</t>
  </si>
  <si>
    <t>18 días</t>
  </si>
  <si>
    <t>1 de septiembre de 2024</t>
  </si>
  <si>
    <t>10 de septiembre de 2024</t>
  </si>
  <si>
    <t>11 de septiembre de 2024</t>
  </si>
  <si>
    <t>20 de septiembre de 2024</t>
  </si>
  <si>
    <t>21 de septiembre de 2024</t>
  </si>
  <si>
    <t>30 de septiembre de 2024</t>
  </si>
  <si>
    <t>Integración y Pruebas Iniciales</t>
  </si>
  <si>
    <t>1 de octubre de 2024</t>
  </si>
  <si>
    <t>Pruebas de Funcionalidad y Corrección de Errores</t>
  </si>
  <si>
    <t>10 de octubre de 2024</t>
  </si>
  <si>
    <t>15 de octubre de 2024</t>
  </si>
  <si>
    <t>25 de octubre de 2024</t>
  </si>
  <si>
    <t>Revisión de la Implementación y Ajustes de Última Hora</t>
  </si>
  <si>
    <t>30 de octubre de 2024</t>
  </si>
  <si>
    <t>Entrega Final y Cierre del Proyecto</t>
  </si>
  <si>
    <t>6 min</t>
  </si>
  <si>
    <t>27 min</t>
  </si>
  <si>
    <t>Pruebas del Modulo Invetario</t>
  </si>
  <si>
    <t>Pruebas del Modulo Huevos</t>
  </si>
  <si>
    <t>Desarrollo del Módulo de Huevos</t>
  </si>
  <si>
    <t>09 de noviembre de 2024</t>
  </si>
  <si>
    <t>7 días</t>
  </si>
  <si>
    <t>09 de Noviembre de 2024</t>
  </si>
  <si>
    <t>15 de Noviembre de 2024</t>
  </si>
  <si>
    <t>16 de Noviembre de 2024</t>
  </si>
  <si>
    <t>18 de Noviembre de 2024</t>
  </si>
  <si>
    <t>2 días</t>
  </si>
  <si>
    <t>18 de noviembre de 2024</t>
  </si>
  <si>
    <t>20 de noviembre de 2024</t>
  </si>
  <si>
    <t>14 min</t>
  </si>
  <si>
    <t>79 min</t>
  </si>
  <si>
    <t>50 min</t>
  </si>
  <si>
    <t>37 min</t>
  </si>
  <si>
    <t>Ítem</t>
  </si>
  <si>
    <t>Descripción</t>
  </si>
  <si>
    <t>Tiempo</t>
  </si>
  <si>
    <t>Costo Unitario (Soles)</t>
  </si>
  <si>
    <t>Costo Total</t>
  </si>
  <si>
    <t>PASAJES</t>
  </si>
  <si>
    <t>4 meses</t>
  </si>
  <si>
    <t>S/. 5</t>
  </si>
  <si>
    <t>INTERNET</t>
  </si>
  <si>
    <t>S/. 70</t>
  </si>
  <si>
    <t>TOTAL</t>
  </si>
  <si>
    <t>costo de 
materiales</t>
  </si>
  <si>
    <t>2 veces por semana
al mes se ha ido 8 veces
8 * 5 = 40</t>
  </si>
  <si>
    <t>40 * 4 meses</t>
  </si>
  <si>
    <t xml:space="preserve">70 * 4 </t>
  </si>
  <si>
    <t>Tiempo de Trabajo</t>
  </si>
  <si>
    <t>Tarifa por Hora (S/)</t>
  </si>
  <si>
    <t>Investigación y Análisis</t>
  </si>
  <si>
    <t>1 Semana</t>
  </si>
  <si>
    <t>S/. 192</t>
  </si>
  <si>
    <t>Diseño</t>
  </si>
  <si>
    <t>Base de Datos</t>
  </si>
  <si>
    <t>3 Semana</t>
  </si>
  <si>
    <t>S/. 576</t>
  </si>
  <si>
    <t>Programación</t>
  </si>
  <si>
    <t>8 Semana</t>
  </si>
  <si>
    <t>S/.  1,536</t>
  </si>
  <si>
    <t>Pruebas</t>
  </si>
  <si>
    <t>S/. 2,688</t>
  </si>
  <si>
    <t>6 *32</t>
  </si>
  <si>
    <t>8 horas trabajadas por dia se paga 32 soles 32/8 = 4 tarifa por hora 4 soles</t>
  </si>
  <si>
    <t>28*32</t>
  </si>
  <si>
    <t>48*32</t>
  </si>
  <si>
    <t>Visual Studio Code</t>
  </si>
  <si>
    <t>MySQL Workench</t>
  </si>
  <si>
    <t>XAMPP</t>
  </si>
  <si>
    <t>Postman</t>
  </si>
  <si>
    <t>Github</t>
  </si>
  <si>
    <t>Costo Total (S/.)</t>
  </si>
  <si>
    <t>Costo de materiales</t>
  </si>
  <si>
    <t xml:space="preserve">Costo de la mano de obra </t>
  </si>
  <si>
    <t>S/.  2,688</t>
  </si>
  <si>
    <t>Costo de máquinas y equipos</t>
  </si>
  <si>
    <t>S/. 0</t>
  </si>
  <si>
    <t>S/. 3,128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</si>
</sst>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S/&quot;\ #,##0;[Red]\-&quot;S/&quot;\ #,##0"/>
    <numFmt numFmtId="169" formatCode="&quot;S/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8"/>
      <name val="Arial"/>
      <family val="2"/>
    </font>
    <font>
      <b/>
      <sz val="12"/>
      <color rgb="FF323E4F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5B3D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8" borderId="15" xfId="0" applyFont="1" applyFill="1" applyBorder="1" applyAlignment="1">
      <alignment horizontal="justify" vertical="center" wrapText="1" readingOrder="1"/>
    </xf>
    <xf numFmtId="0" fontId="8" fillId="0" borderId="15" xfId="0" applyFont="1" applyBorder="1" applyAlignment="1">
      <alignment horizontal="justify" vertical="center" wrapText="1" readingOrder="1"/>
    </xf>
    <xf numFmtId="0" fontId="9" fillId="0" borderId="15" xfId="0" applyFont="1" applyBorder="1" applyAlignment="1">
      <alignment horizontal="justify" vertical="center" wrapText="1" readingOrder="1"/>
    </xf>
    <xf numFmtId="0" fontId="8" fillId="0" borderId="17" xfId="0" applyFont="1" applyBorder="1" applyAlignment="1">
      <alignment horizontal="justify" vertical="center" wrapText="1" readingOrder="1"/>
    </xf>
    <xf numFmtId="0" fontId="8" fillId="0" borderId="16" xfId="0" applyFont="1" applyBorder="1" applyAlignment="1">
      <alignment horizontal="justify" vertical="center" wrapText="1" readingOrder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169" fontId="8" fillId="0" borderId="15" xfId="0" applyNumberFormat="1" applyFont="1" applyBorder="1" applyAlignment="1">
      <alignment horizontal="justify" vertical="center" wrapText="1" readingOrder="1"/>
    </xf>
    <xf numFmtId="169" fontId="9" fillId="0" borderId="15" xfId="0" applyNumberFormat="1" applyFont="1" applyBorder="1" applyAlignment="1">
      <alignment horizontal="justify" vertical="center" wrapText="1" readingOrder="1"/>
    </xf>
    <xf numFmtId="0" fontId="11" fillId="8" borderId="15" xfId="0" applyFont="1" applyFill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3" fillId="0" borderId="15" xfId="0" applyFont="1" applyBorder="1" applyAlignment="1">
      <alignment horizontal="center" vertical="center" wrapText="1" readingOrder="1"/>
    </xf>
    <xf numFmtId="0" fontId="12" fillId="0" borderId="17" xfId="0" applyFont="1" applyBorder="1" applyAlignment="1">
      <alignment horizontal="left" vertical="center" wrapText="1" readingOrder="1"/>
    </xf>
    <xf numFmtId="0" fontId="12" fillId="0" borderId="16" xfId="0" applyFont="1" applyBorder="1" applyAlignment="1">
      <alignment horizontal="left" vertical="center" wrapText="1" readingOrder="1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6" fontId="12" fillId="0" borderId="15" xfId="0" applyNumberFormat="1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 readingOrder="1"/>
    </xf>
    <xf numFmtId="0" fontId="15" fillId="0" borderId="15" xfId="0" applyFont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  <cx:data id="1">
      <cx:strDim type="cat">
        <cx:f>_xlchart.0</cx:f>
      </cx:strDim>
      <cx:numDim type="val">
        <cx:f>_xlchart.2</cx:f>
      </cx:numDim>
    </cx:data>
    <cx:data id="2">
      <cx:strDim type="cat">
        <cx:f>_xlchart.0</cx:f>
      </cx:strDim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PE"/>
              <a:t>Avicola San Matias S.A.C</a:t>
            </a:r>
          </a:p>
        </cx:rich>
      </cx:tx>
    </cx:title>
    <cx:plotArea>
      <cx:plotAreaRegion>
        <cx:series layoutId="clusteredColumn" uniqueId="{5F1439A0-F465-4D00-B179-B235AB477296}" formatIdx="0">
          <cx:dataId val="0"/>
          <cx:layoutPr>
            <cx:aggregation/>
          </cx:layoutPr>
          <cx:axisId val="1"/>
        </cx:series>
        <cx:series layoutId="clusteredColumn" hidden="1" uniqueId="{451DCCFE-3403-4114-B1E5-E4EB31100BE4}" formatIdx="2">
          <cx:dataId val="1"/>
          <cx:layoutPr>
            <cx:aggregation/>
          </cx:layoutPr>
          <cx:axisId val="1"/>
        </cx:series>
        <cx:series layoutId="clusteredColumn" hidden="1" uniqueId="{6EFBD36B-41AA-466A-975C-BBE57462033D}" formatIdx="4">
          <cx:dataId val="2"/>
          <cx:layoutPr>
            <cx:aggregation/>
          </cx:layoutPr>
          <cx:axisId val="1"/>
        </cx:series>
        <cx:series layoutId="paretoLine" ownerIdx="0" uniqueId="{0552B628-69EB-499D-9B15-32237DBF5E2E}" formatIdx="1">
          <cx:axisId val="2"/>
        </cx:series>
        <cx:series layoutId="paretoLine" ownerIdx="1" uniqueId="{BA1C8A36-617B-4642-A80C-B29C2934E61E}" formatIdx="3">
          <cx:axisId val="2"/>
        </cx:series>
        <cx:series layoutId="paretoLine" ownerIdx="2" uniqueId="{D9191FB6-7B00-4A71-9D5B-43EFA7AF2D02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35</xdr:row>
      <xdr:rowOff>133350</xdr:rowOff>
    </xdr:from>
    <xdr:to>
      <xdr:col>6</xdr:col>
      <xdr:colOff>716280</xdr:colOff>
      <xdr:row>50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13</xdr:row>
      <xdr:rowOff>300990</xdr:rowOff>
    </xdr:from>
    <xdr:to>
      <xdr:col>5</xdr:col>
      <xdr:colOff>716280</xdr:colOff>
      <xdr:row>13</xdr:row>
      <xdr:rowOff>762000</xdr:rowOff>
    </xdr:to>
    <xdr:sp macro="" textlink="">
      <xdr:nvSpPr>
        <xdr:cNvPr id="2" name="Oval 1"/>
        <xdr:cNvSpPr/>
      </xdr:nvSpPr>
      <xdr:spPr>
        <a:xfrm>
          <a:off x="5505450" y="3013710"/>
          <a:ext cx="461010" cy="46101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544830</xdr:colOff>
      <xdr:row>13</xdr:row>
      <xdr:rowOff>323850</xdr:rowOff>
    </xdr:from>
    <xdr:to>
      <xdr:col>8</xdr:col>
      <xdr:colOff>144780</xdr:colOff>
      <xdr:row>13</xdr:row>
      <xdr:rowOff>754380</xdr:rowOff>
    </xdr:to>
    <xdr:sp macro="" textlink="">
      <xdr:nvSpPr>
        <xdr:cNvPr id="3" name="Rectangle 3"/>
        <xdr:cNvSpPr/>
      </xdr:nvSpPr>
      <xdr:spPr>
        <a:xfrm>
          <a:off x="7905750" y="3036570"/>
          <a:ext cx="392430" cy="43053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453390</xdr:colOff>
      <xdr:row>13</xdr:row>
      <xdr:rowOff>361950</xdr:rowOff>
    </xdr:from>
    <xdr:to>
      <xdr:col>10</xdr:col>
      <xdr:colOff>175260</xdr:colOff>
      <xdr:row>13</xdr:row>
      <xdr:rowOff>731520</xdr:rowOff>
    </xdr:to>
    <xdr:sp macro="" textlink="">
      <xdr:nvSpPr>
        <xdr:cNvPr id="4" name="Flowchart: Delay 4"/>
        <xdr:cNvSpPr/>
      </xdr:nvSpPr>
      <xdr:spPr>
        <a:xfrm>
          <a:off x="9399270" y="3074670"/>
          <a:ext cx="514350" cy="369570"/>
        </a:xfrm>
        <a:prstGeom prst="flowChartDelay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201930</xdr:colOff>
      <xdr:row>13</xdr:row>
      <xdr:rowOff>356235</xdr:rowOff>
    </xdr:from>
    <xdr:to>
      <xdr:col>6</xdr:col>
      <xdr:colOff>708660</xdr:colOff>
      <xdr:row>13</xdr:row>
      <xdr:rowOff>769620</xdr:rowOff>
    </xdr:to>
    <xdr:sp macro="" textlink="">
      <xdr:nvSpPr>
        <xdr:cNvPr id="5" name="Right Arrow 6"/>
        <xdr:cNvSpPr/>
      </xdr:nvSpPr>
      <xdr:spPr>
        <a:xfrm>
          <a:off x="6450330" y="3068955"/>
          <a:ext cx="506730" cy="413385"/>
        </a:xfrm>
        <a:prstGeom prst="rightArrow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228600</xdr:colOff>
      <xdr:row>13</xdr:row>
      <xdr:rowOff>354330</xdr:rowOff>
    </xdr:from>
    <xdr:to>
      <xdr:col>11</xdr:col>
      <xdr:colOff>670560</xdr:colOff>
      <xdr:row>13</xdr:row>
      <xdr:rowOff>800100</xdr:rowOff>
    </xdr:to>
    <xdr:sp macro="" textlink="">
      <xdr:nvSpPr>
        <xdr:cNvPr id="6" name="Flowchart: Merge 7"/>
        <xdr:cNvSpPr/>
      </xdr:nvSpPr>
      <xdr:spPr>
        <a:xfrm>
          <a:off x="10416540" y="2838450"/>
          <a:ext cx="441960" cy="44577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137160</xdr:colOff>
      <xdr:row>4</xdr:row>
      <xdr:rowOff>15240</xdr:rowOff>
    </xdr:from>
    <xdr:to>
      <xdr:col>3</xdr:col>
      <xdr:colOff>270510</xdr:colOff>
      <xdr:row>4</xdr:row>
      <xdr:rowOff>148590</xdr:rowOff>
    </xdr:to>
    <xdr:sp macro="" textlink="">
      <xdr:nvSpPr>
        <xdr:cNvPr id="7" name="Oval 1"/>
        <xdr:cNvSpPr/>
      </xdr:nvSpPr>
      <xdr:spPr>
        <a:xfrm>
          <a:off x="4274820" y="853440"/>
          <a:ext cx="133350" cy="13335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133350</xdr:colOff>
      <xdr:row>5</xdr:row>
      <xdr:rowOff>34290</xdr:rowOff>
    </xdr:from>
    <xdr:to>
      <xdr:col>3</xdr:col>
      <xdr:colOff>266700</xdr:colOff>
      <xdr:row>5</xdr:row>
      <xdr:rowOff>167640</xdr:rowOff>
    </xdr:to>
    <xdr:sp macro="" textlink="">
      <xdr:nvSpPr>
        <xdr:cNvPr id="8" name="Rectangle 3"/>
        <xdr:cNvSpPr/>
      </xdr:nvSpPr>
      <xdr:spPr>
        <a:xfrm>
          <a:off x="4271010" y="1055370"/>
          <a:ext cx="133350" cy="13335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133350</xdr:colOff>
      <xdr:row>6</xdr:row>
      <xdr:rowOff>19050</xdr:rowOff>
    </xdr:from>
    <xdr:to>
      <xdr:col>3</xdr:col>
      <xdr:colOff>266700</xdr:colOff>
      <xdr:row>6</xdr:row>
      <xdr:rowOff>152400</xdr:rowOff>
    </xdr:to>
    <xdr:sp macro="" textlink="">
      <xdr:nvSpPr>
        <xdr:cNvPr id="9" name="Flowchart: Delay 4"/>
        <xdr:cNvSpPr/>
      </xdr:nvSpPr>
      <xdr:spPr>
        <a:xfrm>
          <a:off x="4271010" y="1223010"/>
          <a:ext cx="133350" cy="133350"/>
        </a:xfrm>
        <a:prstGeom prst="flowChartDelay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106680</xdr:colOff>
      <xdr:row>7</xdr:row>
      <xdr:rowOff>22860</xdr:rowOff>
    </xdr:from>
    <xdr:to>
      <xdr:col>3</xdr:col>
      <xdr:colOff>240030</xdr:colOff>
      <xdr:row>7</xdr:row>
      <xdr:rowOff>177165</xdr:rowOff>
    </xdr:to>
    <xdr:sp macro="" textlink="">
      <xdr:nvSpPr>
        <xdr:cNvPr id="10" name="Right Arrow 6"/>
        <xdr:cNvSpPr/>
      </xdr:nvSpPr>
      <xdr:spPr>
        <a:xfrm>
          <a:off x="4244340" y="1409700"/>
          <a:ext cx="133350" cy="154305"/>
        </a:xfrm>
        <a:prstGeom prst="rightArrow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106680</xdr:colOff>
      <xdr:row>8</xdr:row>
      <xdr:rowOff>41910</xdr:rowOff>
    </xdr:from>
    <xdr:to>
      <xdr:col>3</xdr:col>
      <xdr:colOff>240030</xdr:colOff>
      <xdr:row>8</xdr:row>
      <xdr:rowOff>175260</xdr:rowOff>
    </xdr:to>
    <xdr:sp macro="" textlink="">
      <xdr:nvSpPr>
        <xdr:cNvPr id="11" name="Flowchart: Merge 7"/>
        <xdr:cNvSpPr/>
      </xdr:nvSpPr>
      <xdr:spPr>
        <a:xfrm>
          <a:off x="4244340" y="1611630"/>
          <a:ext cx="133350" cy="13335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441960</xdr:colOff>
      <xdr:row>14</xdr:row>
      <xdr:rowOff>121920</xdr:rowOff>
    </xdr:from>
    <xdr:to>
      <xdr:col>5</xdr:col>
      <xdr:colOff>575310</xdr:colOff>
      <xdr:row>14</xdr:row>
      <xdr:rowOff>255270</xdr:rowOff>
    </xdr:to>
    <xdr:sp macro="" textlink="">
      <xdr:nvSpPr>
        <xdr:cNvPr id="12" name="Oval 1"/>
        <xdr:cNvSpPr/>
      </xdr:nvSpPr>
      <xdr:spPr>
        <a:xfrm>
          <a:off x="5692140" y="393192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508635</xdr:colOff>
      <xdr:row>14</xdr:row>
      <xdr:rowOff>255270</xdr:rowOff>
    </xdr:from>
    <xdr:to>
      <xdr:col>7</xdr:col>
      <xdr:colOff>744855</xdr:colOff>
      <xdr:row>15</xdr:row>
      <xdr:rowOff>274320</xdr:rowOff>
    </xdr:to>
    <xdr:cxnSp macro="">
      <xdr:nvCxnSpPr>
        <xdr:cNvPr id="15" name="Conector recto 14"/>
        <xdr:cNvCxnSpPr>
          <a:stCxn id="12" idx="4"/>
          <a:endCxn id="25" idx="0"/>
        </xdr:cNvCxnSpPr>
      </xdr:nvCxnSpPr>
      <xdr:spPr>
        <a:xfrm>
          <a:off x="5758815" y="4065270"/>
          <a:ext cx="2346960" cy="45339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678180</xdr:colOff>
      <xdr:row>15</xdr:row>
      <xdr:rowOff>274320</xdr:rowOff>
    </xdr:from>
    <xdr:to>
      <xdr:col>8</xdr:col>
      <xdr:colOff>19050</xdr:colOff>
      <xdr:row>15</xdr:row>
      <xdr:rowOff>407670</xdr:rowOff>
    </xdr:to>
    <xdr:sp macro="" textlink="">
      <xdr:nvSpPr>
        <xdr:cNvPr id="25" name="Oval 1"/>
        <xdr:cNvSpPr/>
      </xdr:nvSpPr>
      <xdr:spPr>
        <a:xfrm>
          <a:off x="8039100" y="451866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11</xdr:col>
      <xdr:colOff>289560</xdr:colOff>
      <xdr:row>16</xdr:row>
      <xdr:rowOff>144780</xdr:rowOff>
    </xdr:from>
    <xdr:to>
      <xdr:col>11</xdr:col>
      <xdr:colOff>422910</xdr:colOff>
      <xdr:row>16</xdr:row>
      <xdr:rowOff>278130</xdr:rowOff>
    </xdr:to>
    <xdr:sp macro="" textlink="">
      <xdr:nvSpPr>
        <xdr:cNvPr id="30" name="Oval 1"/>
        <xdr:cNvSpPr/>
      </xdr:nvSpPr>
      <xdr:spPr>
        <a:xfrm>
          <a:off x="11003280" y="482346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8</xdr:col>
      <xdr:colOff>19050</xdr:colOff>
      <xdr:row>15</xdr:row>
      <xdr:rowOff>340995</xdr:rowOff>
    </xdr:from>
    <xdr:to>
      <xdr:col>11</xdr:col>
      <xdr:colOff>289560</xdr:colOff>
      <xdr:row>16</xdr:row>
      <xdr:rowOff>211455</xdr:rowOff>
    </xdr:to>
    <xdr:cxnSp macro="">
      <xdr:nvCxnSpPr>
        <xdr:cNvPr id="31" name="Conector recto 30"/>
        <xdr:cNvCxnSpPr>
          <a:stCxn id="25" idx="6"/>
          <a:endCxn id="30" idx="2"/>
        </xdr:cNvCxnSpPr>
      </xdr:nvCxnSpPr>
      <xdr:spPr>
        <a:xfrm>
          <a:off x="8172450" y="4585335"/>
          <a:ext cx="2830830" cy="304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449580</xdr:colOff>
      <xdr:row>17</xdr:row>
      <xdr:rowOff>129540</xdr:rowOff>
    </xdr:from>
    <xdr:to>
      <xdr:col>5</xdr:col>
      <xdr:colOff>582930</xdr:colOff>
      <xdr:row>17</xdr:row>
      <xdr:rowOff>262890</xdr:rowOff>
    </xdr:to>
    <xdr:sp macro="" textlink="">
      <xdr:nvSpPr>
        <xdr:cNvPr id="34" name="Oval 1"/>
        <xdr:cNvSpPr/>
      </xdr:nvSpPr>
      <xdr:spPr>
        <a:xfrm>
          <a:off x="5699760" y="518160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531728</xdr:colOff>
      <xdr:row>18</xdr:row>
      <xdr:rowOff>148125</xdr:rowOff>
    </xdr:from>
    <xdr:to>
      <xdr:col>5</xdr:col>
      <xdr:colOff>665078</xdr:colOff>
      <xdr:row>18</xdr:row>
      <xdr:rowOff>281475</xdr:rowOff>
    </xdr:to>
    <xdr:sp macro="" textlink="">
      <xdr:nvSpPr>
        <xdr:cNvPr id="35" name="Oval 1"/>
        <xdr:cNvSpPr/>
      </xdr:nvSpPr>
      <xdr:spPr>
        <a:xfrm>
          <a:off x="5772801" y="5593637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11</xdr:col>
      <xdr:colOff>320040</xdr:colOff>
      <xdr:row>19</xdr:row>
      <xdr:rowOff>121920</xdr:rowOff>
    </xdr:from>
    <xdr:to>
      <xdr:col>11</xdr:col>
      <xdr:colOff>453390</xdr:colOff>
      <xdr:row>19</xdr:row>
      <xdr:rowOff>255270</xdr:rowOff>
    </xdr:to>
    <xdr:sp macro="" textlink="">
      <xdr:nvSpPr>
        <xdr:cNvPr id="36" name="Oval 1"/>
        <xdr:cNvSpPr/>
      </xdr:nvSpPr>
      <xdr:spPr>
        <a:xfrm>
          <a:off x="11033760" y="592074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373380</xdr:colOff>
      <xdr:row>20</xdr:row>
      <xdr:rowOff>99060</xdr:rowOff>
    </xdr:from>
    <xdr:to>
      <xdr:col>5</xdr:col>
      <xdr:colOff>506730</xdr:colOff>
      <xdr:row>20</xdr:row>
      <xdr:rowOff>232410</xdr:rowOff>
    </xdr:to>
    <xdr:sp macro="" textlink="">
      <xdr:nvSpPr>
        <xdr:cNvPr id="37" name="Oval 1"/>
        <xdr:cNvSpPr/>
      </xdr:nvSpPr>
      <xdr:spPr>
        <a:xfrm>
          <a:off x="5623560" y="627126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586740</xdr:colOff>
      <xdr:row>21</xdr:row>
      <xdr:rowOff>121920</xdr:rowOff>
    </xdr:from>
    <xdr:to>
      <xdr:col>7</xdr:col>
      <xdr:colOff>720090</xdr:colOff>
      <xdr:row>21</xdr:row>
      <xdr:rowOff>255270</xdr:rowOff>
    </xdr:to>
    <xdr:sp macro="" textlink="">
      <xdr:nvSpPr>
        <xdr:cNvPr id="38" name="Oval 1"/>
        <xdr:cNvSpPr/>
      </xdr:nvSpPr>
      <xdr:spPr>
        <a:xfrm>
          <a:off x="7947660" y="666750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673533</xdr:colOff>
      <xdr:row>22</xdr:row>
      <xdr:rowOff>127868</xdr:rowOff>
    </xdr:from>
    <xdr:to>
      <xdr:col>8</xdr:col>
      <xdr:colOff>17005</xdr:colOff>
      <xdr:row>22</xdr:row>
      <xdr:rowOff>261218</xdr:rowOff>
    </xdr:to>
    <xdr:sp macro="" textlink="">
      <xdr:nvSpPr>
        <xdr:cNvPr id="39" name="Oval 1"/>
        <xdr:cNvSpPr/>
      </xdr:nvSpPr>
      <xdr:spPr>
        <a:xfrm>
          <a:off x="8024045" y="7060209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672604</xdr:colOff>
      <xdr:row>23</xdr:row>
      <xdr:rowOff>178605</xdr:rowOff>
    </xdr:from>
    <xdr:to>
      <xdr:col>8</xdr:col>
      <xdr:colOff>16076</xdr:colOff>
      <xdr:row>23</xdr:row>
      <xdr:rowOff>311955</xdr:rowOff>
    </xdr:to>
    <xdr:sp macro="" textlink="">
      <xdr:nvSpPr>
        <xdr:cNvPr id="40" name="Oval 1"/>
        <xdr:cNvSpPr/>
      </xdr:nvSpPr>
      <xdr:spPr>
        <a:xfrm>
          <a:off x="8023116" y="7482654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563401</xdr:colOff>
      <xdr:row>16</xdr:row>
      <xdr:rowOff>258601</xdr:rowOff>
    </xdr:from>
    <xdr:to>
      <xdr:col>11</xdr:col>
      <xdr:colOff>309089</xdr:colOff>
      <xdr:row>17</xdr:row>
      <xdr:rowOff>149069</xdr:rowOff>
    </xdr:to>
    <xdr:cxnSp macro="">
      <xdr:nvCxnSpPr>
        <xdr:cNvPr id="41" name="Conector recto 40"/>
        <xdr:cNvCxnSpPr>
          <a:stCxn id="34" idx="7"/>
          <a:endCxn id="30" idx="3"/>
        </xdr:cNvCxnSpPr>
      </xdr:nvCxnSpPr>
      <xdr:spPr>
        <a:xfrm flipV="1">
          <a:off x="5813581" y="4937281"/>
          <a:ext cx="5209228" cy="26384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516255</xdr:colOff>
      <xdr:row>17</xdr:row>
      <xdr:rowOff>262890</xdr:rowOff>
    </xdr:from>
    <xdr:to>
      <xdr:col>5</xdr:col>
      <xdr:colOff>598403</xdr:colOff>
      <xdr:row>18</xdr:row>
      <xdr:rowOff>148125</xdr:rowOff>
    </xdr:to>
    <xdr:cxnSp macro="">
      <xdr:nvCxnSpPr>
        <xdr:cNvPr id="44" name="Conector recto 43"/>
        <xdr:cNvCxnSpPr>
          <a:stCxn id="34" idx="4"/>
          <a:endCxn id="35" idx="0"/>
        </xdr:cNvCxnSpPr>
      </xdr:nvCxnSpPr>
      <xdr:spPr>
        <a:xfrm>
          <a:off x="5757328" y="5336695"/>
          <a:ext cx="82148" cy="25694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645549</xdr:colOff>
      <xdr:row>18</xdr:row>
      <xdr:rowOff>261946</xdr:rowOff>
    </xdr:from>
    <xdr:to>
      <xdr:col>11</xdr:col>
      <xdr:colOff>320040</xdr:colOff>
      <xdr:row>19</xdr:row>
      <xdr:rowOff>188595</xdr:rowOff>
    </xdr:to>
    <xdr:cxnSp macro="">
      <xdr:nvCxnSpPr>
        <xdr:cNvPr id="47" name="Conector recto 46"/>
        <xdr:cNvCxnSpPr>
          <a:stCxn id="35" idx="5"/>
          <a:endCxn id="36" idx="2"/>
        </xdr:cNvCxnSpPr>
      </xdr:nvCxnSpPr>
      <xdr:spPr>
        <a:xfrm>
          <a:off x="5886622" y="5707458"/>
          <a:ext cx="5129296" cy="29835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506730</xdr:colOff>
      <xdr:row>19</xdr:row>
      <xdr:rowOff>235741</xdr:rowOff>
    </xdr:from>
    <xdr:to>
      <xdr:col>11</xdr:col>
      <xdr:colOff>339569</xdr:colOff>
      <xdr:row>20</xdr:row>
      <xdr:rowOff>165735</xdr:rowOff>
    </xdr:to>
    <xdr:cxnSp macro="">
      <xdr:nvCxnSpPr>
        <xdr:cNvPr id="50" name="Conector recto 49"/>
        <xdr:cNvCxnSpPr>
          <a:stCxn id="37" idx="6"/>
          <a:endCxn id="36" idx="3"/>
        </xdr:cNvCxnSpPr>
      </xdr:nvCxnSpPr>
      <xdr:spPr>
        <a:xfrm flipV="1">
          <a:off x="5756910" y="6034561"/>
          <a:ext cx="5296379" cy="30337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487201</xdr:colOff>
      <xdr:row>20</xdr:row>
      <xdr:rowOff>212881</xdr:rowOff>
    </xdr:from>
    <xdr:to>
      <xdr:col>7</xdr:col>
      <xdr:colOff>586740</xdr:colOff>
      <xdr:row>21</xdr:row>
      <xdr:rowOff>188595</xdr:rowOff>
    </xdr:to>
    <xdr:cxnSp macro="">
      <xdr:nvCxnSpPr>
        <xdr:cNvPr id="54" name="Conector recto 53"/>
        <xdr:cNvCxnSpPr>
          <a:stCxn id="37" idx="5"/>
          <a:endCxn id="38" idx="2"/>
        </xdr:cNvCxnSpPr>
      </xdr:nvCxnSpPr>
      <xdr:spPr>
        <a:xfrm>
          <a:off x="5737381" y="6385081"/>
          <a:ext cx="2210279" cy="3490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653415</xdr:colOff>
      <xdr:row>21</xdr:row>
      <xdr:rowOff>255270</xdr:rowOff>
    </xdr:from>
    <xdr:to>
      <xdr:col>7</xdr:col>
      <xdr:colOff>787354</xdr:colOff>
      <xdr:row>22</xdr:row>
      <xdr:rowOff>147397</xdr:rowOff>
    </xdr:to>
    <xdr:cxnSp macro="">
      <xdr:nvCxnSpPr>
        <xdr:cNvPr id="58" name="Conector recto 57"/>
        <xdr:cNvCxnSpPr>
          <a:stCxn id="39" idx="7"/>
          <a:endCxn id="38" idx="4"/>
        </xdr:cNvCxnSpPr>
      </xdr:nvCxnSpPr>
      <xdr:spPr>
        <a:xfrm flipH="1" flipV="1">
          <a:off x="8003927" y="6815904"/>
          <a:ext cx="133939" cy="26383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786425</xdr:colOff>
      <xdr:row>22</xdr:row>
      <xdr:rowOff>241689</xdr:rowOff>
    </xdr:from>
    <xdr:to>
      <xdr:col>7</xdr:col>
      <xdr:colOff>787354</xdr:colOff>
      <xdr:row>23</xdr:row>
      <xdr:rowOff>292426</xdr:rowOff>
    </xdr:to>
    <xdr:cxnSp macro="">
      <xdr:nvCxnSpPr>
        <xdr:cNvPr id="61" name="Conector recto 60"/>
        <xdr:cNvCxnSpPr>
          <a:stCxn id="39" idx="5"/>
          <a:endCxn id="40" idx="5"/>
        </xdr:cNvCxnSpPr>
      </xdr:nvCxnSpPr>
      <xdr:spPr>
        <a:xfrm flipH="1">
          <a:off x="8136937" y="7174030"/>
          <a:ext cx="929" cy="4224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17</xdr:row>
      <xdr:rowOff>60960</xdr:rowOff>
    </xdr:from>
    <xdr:to>
      <xdr:col>1</xdr:col>
      <xdr:colOff>628650</xdr:colOff>
      <xdr:row>17</xdr:row>
      <xdr:rowOff>521970</xdr:rowOff>
    </xdr:to>
    <xdr:sp macro="" textlink="">
      <xdr:nvSpPr>
        <xdr:cNvPr id="2" name="Oval 1"/>
        <xdr:cNvSpPr/>
      </xdr:nvSpPr>
      <xdr:spPr>
        <a:xfrm>
          <a:off x="960120" y="7574280"/>
          <a:ext cx="461010" cy="46101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198120</xdr:colOff>
      <xdr:row>18</xdr:row>
      <xdr:rowOff>91440</xdr:rowOff>
    </xdr:from>
    <xdr:to>
      <xdr:col>1</xdr:col>
      <xdr:colOff>586652</xdr:colOff>
      <xdr:row>18</xdr:row>
      <xdr:rowOff>521970</xdr:rowOff>
    </xdr:to>
    <xdr:sp macro="" textlink="">
      <xdr:nvSpPr>
        <xdr:cNvPr id="3" name="Rectangle 3"/>
        <xdr:cNvSpPr/>
      </xdr:nvSpPr>
      <xdr:spPr>
        <a:xfrm>
          <a:off x="990600" y="8176260"/>
          <a:ext cx="388532" cy="43053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190500</xdr:colOff>
      <xdr:row>19</xdr:row>
      <xdr:rowOff>53340</xdr:rowOff>
    </xdr:from>
    <xdr:to>
      <xdr:col>1</xdr:col>
      <xdr:colOff>571500</xdr:colOff>
      <xdr:row>19</xdr:row>
      <xdr:rowOff>541020</xdr:rowOff>
    </xdr:to>
    <xdr:sp macro="" textlink="">
      <xdr:nvSpPr>
        <xdr:cNvPr id="4" name="Flowchart: Merge 7"/>
        <xdr:cNvSpPr/>
      </xdr:nvSpPr>
      <xdr:spPr>
        <a:xfrm>
          <a:off x="982980" y="8717280"/>
          <a:ext cx="381000" cy="48768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189567</xdr:colOff>
      <xdr:row>6</xdr:row>
      <xdr:rowOff>61271</xdr:rowOff>
    </xdr:from>
    <xdr:to>
      <xdr:col>6</xdr:col>
      <xdr:colOff>608667</xdr:colOff>
      <xdr:row>6</xdr:row>
      <xdr:rowOff>480371</xdr:rowOff>
    </xdr:to>
    <xdr:sp macro="" textlink="">
      <xdr:nvSpPr>
        <xdr:cNvPr id="5" name="Oval 1"/>
        <xdr:cNvSpPr/>
      </xdr:nvSpPr>
      <xdr:spPr>
        <a:xfrm>
          <a:off x="4944447" y="1158551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236220</xdr:colOff>
      <xdr:row>7</xdr:row>
      <xdr:rowOff>106680</xdr:rowOff>
    </xdr:from>
    <xdr:to>
      <xdr:col>6</xdr:col>
      <xdr:colOff>609600</xdr:colOff>
      <xdr:row>7</xdr:row>
      <xdr:rowOff>464820</xdr:rowOff>
    </xdr:to>
    <xdr:sp macro="" textlink="">
      <xdr:nvSpPr>
        <xdr:cNvPr id="6" name="Rectangle 3"/>
        <xdr:cNvSpPr/>
      </xdr:nvSpPr>
      <xdr:spPr>
        <a:xfrm>
          <a:off x="4991100" y="173736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243840</xdr:colOff>
      <xdr:row>8</xdr:row>
      <xdr:rowOff>60960</xdr:rowOff>
    </xdr:from>
    <xdr:to>
      <xdr:col>6</xdr:col>
      <xdr:colOff>548640</xdr:colOff>
      <xdr:row>8</xdr:row>
      <xdr:rowOff>487680</xdr:rowOff>
    </xdr:to>
    <xdr:sp macro="" textlink="">
      <xdr:nvSpPr>
        <xdr:cNvPr id="7" name="Flowchart: Merge 7"/>
        <xdr:cNvSpPr/>
      </xdr:nvSpPr>
      <xdr:spPr>
        <a:xfrm>
          <a:off x="4998720" y="2232660"/>
          <a:ext cx="304800" cy="42672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177800</xdr:colOff>
      <xdr:row>10</xdr:row>
      <xdr:rowOff>27940</xdr:rowOff>
    </xdr:from>
    <xdr:to>
      <xdr:col>6</xdr:col>
      <xdr:colOff>596900</xdr:colOff>
      <xdr:row>10</xdr:row>
      <xdr:rowOff>447040</xdr:rowOff>
    </xdr:to>
    <xdr:sp macro="" textlink="">
      <xdr:nvSpPr>
        <xdr:cNvPr id="8" name="Oval 1"/>
        <xdr:cNvSpPr/>
      </xdr:nvSpPr>
      <xdr:spPr>
        <a:xfrm>
          <a:off x="4932680" y="329946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228600</xdr:colOff>
      <xdr:row>11</xdr:row>
      <xdr:rowOff>60960</xdr:rowOff>
    </xdr:from>
    <xdr:to>
      <xdr:col>6</xdr:col>
      <xdr:colOff>533400</xdr:colOff>
      <xdr:row>11</xdr:row>
      <xdr:rowOff>487680</xdr:rowOff>
    </xdr:to>
    <xdr:sp macro="" textlink="">
      <xdr:nvSpPr>
        <xdr:cNvPr id="10" name="Flowchart: Merge 7"/>
        <xdr:cNvSpPr/>
      </xdr:nvSpPr>
      <xdr:spPr>
        <a:xfrm>
          <a:off x="4983480" y="3870960"/>
          <a:ext cx="304800" cy="42672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205740</xdr:colOff>
      <xdr:row>12</xdr:row>
      <xdr:rowOff>68580</xdr:rowOff>
    </xdr:from>
    <xdr:to>
      <xdr:col>6</xdr:col>
      <xdr:colOff>624840</xdr:colOff>
      <xdr:row>12</xdr:row>
      <xdr:rowOff>487680</xdr:rowOff>
    </xdr:to>
    <xdr:sp macro="" textlink="">
      <xdr:nvSpPr>
        <xdr:cNvPr id="11" name="Oval 1"/>
        <xdr:cNvSpPr/>
      </xdr:nvSpPr>
      <xdr:spPr>
        <a:xfrm>
          <a:off x="4960620" y="448818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175260</xdr:colOff>
      <xdr:row>13</xdr:row>
      <xdr:rowOff>175260</xdr:rowOff>
    </xdr:from>
    <xdr:to>
      <xdr:col>6</xdr:col>
      <xdr:colOff>548640</xdr:colOff>
      <xdr:row>13</xdr:row>
      <xdr:rowOff>533400</xdr:rowOff>
    </xdr:to>
    <xdr:sp macro="" textlink="">
      <xdr:nvSpPr>
        <xdr:cNvPr id="12" name="Rectangle 3"/>
        <xdr:cNvSpPr/>
      </xdr:nvSpPr>
      <xdr:spPr>
        <a:xfrm>
          <a:off x="4930140" y="518160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198120</xdr:colOff>
      <xdr:row>9</xdr:row>
      <xdr:rowOff>88900</xdr:rowOff>
    </xdr:from>
    <xdr:to>
      <xdr:col>6</xdr:col>
      <xdr:colOff>617220</xdr:colOff>
      <xdr:row>9</xdr:row>
      <xdr:rowOff>508000</xdr:rowOff>
    </xdr:to>
    <xdr:sp macro="" textlink="">
      <xdr:nvSpPr>
        <xdr:cNvPr id="15" name="Oval 1"/>
        <xdr:cNvSpPr/>
      </xdr:nvSpPr>
      <xdr:spPr>
        <a:xfrm>
          <a:off x="4953000" y="280162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215900</xdr:colOff>
      <xdr:row>14</xdr:row>
      <xdr:rowOff>124460</xdr:rowOff>
    </xdr:from>
    <xdr:to>
      <xdr:col>6</xdr:col>
      <xdr:colOff>589280</xdr:colOff>
      <xdr:row>14</xdr:row>
      <xdr:rowOff>482600</xdr:rowOff>
    </xdr:to>
    <xdr:sp macro="" textlink="">
      <xdr:nvSpPr>
        <xdr:cNvPr id="16" name="Rectangle 3"/>
        <xdr:cNvSpPr/>
      </xdr:nvSpPr>
      <xdr:spPr>
        <a:xfrm>
          <a:off x="4970780" y="577342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215900</xdr:colOff>
      <xdr:row>15</xdr:row>
      <xdr:rowOff>165100</xdr:rowOff>
    </xdr:from>
    <xdr:to>
      <xdr:col>6</xdr:col>
      <xdr:colOff>589280</xdr:colOff>
      <xdr:row>15</xdr:row>
      <xdr:rowOff>523240</xdr:rowOff>
    </xdr:to>
    <xdr:sp macro="" textlink="">
      <xdr:nvSpPr>
        <xdr:cNvPr id="17" name="Rectangle 3"/>
        <xdr:cNvSpPr/>
      </xdr:nvSpPr>
      <xdr:spPr>
        <a:xfrm>
          <a:off x="4970780" y="640334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13</xdr:row>
      <xdr:rowOff>300990</xdr:rowOff>
    </xdr:from>
    <xdr:to>
      <xdr:col>5</xdr:col>
      <xdr:colOff>716280</xdr:colOff>
      <xdr:row>13</xdr:row>
      <xdr:rowOff>762000</xdr:rowOff>
    </xdr:to>
    <xdr:sp macro="" textlink="">
      <xdr:nvSpPr>
        <xdr:cNvPr id="2" name="Oval 1"/>
        <xdr:cNvSpPr/>
      </xdr:nvSpPr>
      <xdr:spPr>
        <a:xfrm>
          <a:off x="5505450" y="3013710"/>
          <a:ext cx="461010" cy="46101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544830</xdr:colOff>
      <xdr:row>13</xdr:row>
      <xdr:rowOff>323850</xdr:rowOff>
    </xdr:from>
    <xdr:to>
      <xdr:col>8</xdr:col>
      <xdr:colOff>144780</xdr:colOff>
      <xdr:row>13</xdr:row>
      <xdr:rowOff>754380</xdr:rowOff>
    </xdr:to>
    <xdr:sp macro="" textlink="">
      <xdr:nvSpPr>
        <xdr:cNvPr id="3" name="Rectangle 3"/>
        <xdr:cNvSpPr/>
      </xdr:nvSpPr>
      <xdr:spPr>
        <a:xfrm>
          <a:off x="7905750" y="3036570"/>
          <a:ext cx="392430" cy="43053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453390</xdr:colOff>
      <xdr:row>13</xdr:row>
      <xdr:rowOff>361950</xdr:rowOff>
    </xdr:from>
    <xdr:to>
      <xdr:col>10</xdr:col>
      <xdr:colOff>175260</xdr:colOff>
      <xdr:row>13</xdr:row>
      <xdr:rowOff>731520</xdr:rowOff>
    </xdr:to>
    <xdr:sp macro="" textlink="">
      <xdr:nvSpPr>
        <xdr:cNvPr id="4" name="Flowchart: Delay 4"/>
        <xdr:cNvSpPr/>
      </xdr:nvSpPr>
      <xdr:spPr>
        <a:xfrm>
          <a:off x="9399270" y="3074670"/>
          <a:ext cx="514350" cy="369570"/>
        </a:xfrm>
        <a:prstGeom prst="flowChartDelay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201930</xdr:colOff>
      <xdr:row>13</xdr:row>
      <xdr:rowOff>356235</xdr:rowOff>
    </xdr:from>
    <xdr:to>
      <xdr:col>6</xdr:col>
      <xdr:colOff>708660</xdr:colOff>
      <xdr:row>13</xdr:row>
      <xdr:rowOff>769620</xdr:rowOff>
    </xdr:to>
    <xdr:sp macro="" textlink="">
      <xdr:nvSpPr>
        <xdr:cNvPr id="5" name="Right Arrow 6"/>
        <xdr:cNvSpPr/>
      </xdr:nvSpPr>
      <xdr:spPr>
        <a:xfrm>
          <a:off x="6450330" y="3068955"/>
          <a:ext cx="506730" cy="413385"/>
        </a:xfrm>
        <a:prstGeom prst="rightArrow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370368</xdr:colOff>
      <xdr:row>13</xdr:row>
      <xdr:rowOff>274586</xdr:rowOff>
    </xdr:from>
    <xdr:to>
      <xdr:col>11</xdr:col>
      <xdr:colOff>812328</xdr:colOff>
      <xdr:row>13</xdr:row>
      <xdr:rowOff>720356</xdr:rowOff>
    </xdr:to>
    <xdr:sp macro="" textlink="">
      <xdr:nvSpPr>
        <xdr:cNvPr id="6" name="Flowchart: Merge 7"/>
        <xdr:cNvSpPr/>
      </xdr:nvSpPr>
      <xdr:spPr>
        <a:xfrm>
          <a:off x="11073810" y="2799819"/>
          <a:ext cx="441960" cy="44577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137160</xdr:colOff>
      <xdr:row>4</xdr:row>
      <xdr:rowOff>15240</xdr:rowOff>
    </xdr:from>
    <xdr:to>
      <xdr:col>3</xdr:col>
      <xdr:colOff>270510</xdr:colOff>
      <xdr:row>4</xdr:row>
      <xdr:rowOff>148590</xdr:rowOff>
    </xdr:to>
    <xdr:sp macro="" textlink="">
      <xdr:nvSpPr>
        <xdr:cNvPr id="7" name="Oval 1"/>
        <xdr:cNvSpPr/>
      </xdr:nvSpPr>
      <xdr:spPr>
        <a:xfrm>
          <a:off x="4274820" y="853440"/>
          <a:ext cx="133350" cy="13335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133350</xdr:colOff>
      <xdr:row>5</xdr:row>
      <xdr:rowOff>34290</xdr:rowOff>
    </xdr:from>
    <xdr:to>
      <xdr:col>3</xdr:col>
      <xdr:colOff>266700</xdr:colOff>
      <xdr:row>5</xdr:row>
      <xdr:rowOff>167640</xdr:rowOff>
    </xdr:to>
    <xdr:sp macro="" textlink="">
      <xdr:nvSpPr>
        <xdr:cNvPr id="8" name="Rectangle 3"/>
        <xdr:cNvSpPr/>
      </xdr:nvSpPr>
      <xdr:spPr>
        <a:xfrm>
          <a:off x="4271010" y="1055370"/>
          <a:ext cx="133350" cy="13335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133350</xdr:colOff>
      <xdr:row>6</xdr:row>
      <xdr:rowOff>19050</xdr:rowOff>
    </xdr:from>
    <xdr:to>
      <xdr:col>3</xdr:col>
      <xdr:colOff>266700</xdr:colOff>
      <xdr:row>6</xdr:row>
      <xdr:rowOff>152400</xdr:rowOff>
    </xdr:to>
    <xdr:sp macro="" textlink="">
      <xdr:nvSpPr>
        <xdr:cNvPr id="9" name="Flowchart: Delay 4"/>
        <xdr:cNvSpPr/>
      </xdr:nvSpPr>
      <xdr:spPr>
        <a:xfrm>
          <a:off x="4271010" y="1223010"/>
          <a:ext cx="133350" cy="133350"/>
        </a:xfrm>
        <a:prstGeom prst="flowChartDelay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106680</xdr:colOff>
      <xdr:row>7</xdr:row>
      <xdr:rowOff>22860</xdr:rowOff>
    </xdr:from>
    <xdr:to>
      <xdr:col>3</xdr:col>
      <xdr:colOff>240030</xdr:colOff>
      <xdr:row>7</xdr:row>
      <xdr:rowOff>177165</xdr:rowOff>
    </xdr:to>
    <xdr:sp macro="" textlink="">
      <xdr:nvSpPr>
        <xdr:cNvPr id="10" name="Right Arrow 6"/>
        <xdr:cNvSpPr/>
      </xdr:nvSpPr>
      <xdr:spPr>
        <a:xfrm>
          <a:off x="4244340" y="1409700"/>
          <a:ext cx="133350" cy="154305"/>
        </a:xfrm>
        <a:prstGeom prst="rightArrow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106680</xdr:colOff>
      <xdr:row>8</xdr:row>
      <xdr:rowOff>41910</xdr:rowOff>
    </xdr:from>
    <xdr:to>
      <xdr:col>3</xdr:col>
      <xdr:colOff>240030</xdr:colOff>
      <xdr:row>8</xdr:row>
      <xdr:rowOff>175260</xdr:rowOff>
    </xdr:to>
    <xdr:sp macro="" textlink="">
      <xdr:nvSpPr>
        <xdr:cNvPr id="11" name="Flowchart: Merge 7"/>
        <xdr:cNvSpPr/>
      </xdr:nvSpPr>
      <xdr:spPr>
        <a:xfrm>
          <a:off x="4244340" y="1611630"/>
          <a:ext cx="133350" cy="133350"/>
        </a:xfrm>
        <a:prstGeom prst="flowChartMerg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441960</xdr:colOff>
      <xdr:row>14</xdr:row>
      <xdr:rowOff>121920</xdr:rowOff>
    </xdr:from>
    <xdr:to>
      <xdr:col>5</xdr:col>
      <xdr:colOff>575310</xdr:colOff>
      <xdr:row>14</xdr:row>
      <xdr:rowOff>255270</xdr:rowOff>
    </xdr:to>
    <xdr:sp macro="" textlink="">
      <xdr:nvSpPr>
        <xdr:cNvPr id="12" name="Oval 1"/>
        <xdr:cNvSpPr/>
      </xdr:nvSpPr>
      <xdr:spPr>
        <a:xfrm>
          <a:off x="5692140" y="393192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508635</xdr:colOff>
      <xdr:row>14</xdr:row>
      <xdr:rowOff>255270</xdr:rowOff>
    </xdr:from>
    <xdr:to>
      <xdr:col>7</xdr:col>
      <xdr:colOff>744855</xdr:colOff>
      <xdr:row>15</xdr:row>
      <xdr:rowOff>274320</xdr:rowOff>
    </xdr:to>
    <xdr:cxnSp macro="">
      <xdr:nvCxnSpPr>
        <xdr:cNvPr id="13" name="Conector recto 12"/>
        <xdr:cNvCxnSpPr>
          <a:stCxn id="12" idx="4"/>
          <a:endCxn id="14" idx="0"/>
        </xdr:cNvCxnSpPr>
      </xdr:nvCxnSpPr>
      <xdr:spPr>
        <a:xfrm>
          <a:off x="5758815" y="4065270"/>
          <a:ext cx="2346960" cy="45339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678180</xdr:colOff>
      <xdr:row>15</xdr:row>
      <xdr:rowOff>274320</xdr:rowOff>
    </xdr:from>
    <xdr:to>
      <xdr:col>8</xdr:col>
      <xdr:colOff>19050</xdr:colOff>
      <xdr:row>15</xdr:row>
      <xdr:rowOff>407670</xdr:rowOff>
    </xdr:to>
    <xdr:sp macro="" textlink="">
      <xdr:nvSpPr>
        <xdr:cNvPr id="14" name="Oval 1"/>
        <xdr:cNvSpPr/>
      </xdr:nvSpPr>
      <xdr:spPr>
        <a:xfrm>
          <a:off x="8039100" y="451866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449580</xdr:colOff>
      <xdr:row>16</xdr:row>
      <xdr:rowOff>129540</xdr:rowOff>
    </xdr:from>
    <xdr:to>
      <xdr:col>5</xdr:col>
      <xdr:colOff>582930</xdr:colOff>
      <xdr:row>16</xdr:row>
      <xdr:rowOff>262890</xdr:rowOff>
    </xdr:to>
    <xdr:sp macro="" textlink="">
      <xdr:nvSpPr>
        <xdr:cNvPr id="17" name="Oval 1"/>
        <xdr:cNvSpPr/>
      </xdr:nvSpPr>
      <xdr:spPr>
        <a:xfrm>
          <a:off x="5699760" y="518160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402474</xdr:colOff>
      <xdr:row>17</xdr:row>
      <xdr:rowOff>198813</xdr:rowOff>
    </xdr:from>
    <xdr:to>
      <xdr:col>5</xdr:col>
      <xdr:colOff>535824</xdr:colOff>
      <xdr:row>17</xdr:row>
      <xdr:rowOff>332163</xdr:rowOff>
    </xdr:to>
    <xdr:sp macro="" textlink="">
      <xdr:nvSpPr>
        <xdr:cNvPr id="18" name="Oval 1"/>
        <xdr:cNvSpPr/>
      </xdr:nvSpPr>
      <xdr:spPr>
        <a:xfrm>
          <a:off x="5815643" y="4760917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373380</xdr:colOff>
      <xdr:row>18</xdr:row>
      <xdr:rowOff>99060</xdr:rowOff>
    </xdr:from>
    <xdr:to>
      <xdr:col>5</xdr:col>
      <xdr:colOff>506730</xdr:colOff>
      <xdr:row>18</xdr:row>
      <xdr:rowOff>232410</xdr:rowOff>
    </xdr:to>
    <xdr:sp macro="" textlink="">
      <xdr:nvSpPr>
        <xdr:cNvPr id="20" name="Oval 1"/>
        <xdr:cNvSpPr/>
      </xdr:nvSpPr>
      <xdr:spPr>
        <a:xfrm>
          <a:off x="5623560" y="627126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388818</xdr:colOff>
      <xdr:row>19</xdr:row>
      <xdr:rowOff>151608</xdr:rowOff>
    </xdr:from>
    <xdr:to>
      <xdr:col>5</xdr:col>
      <xdr:colOff>522168</xdr:colOff>
      <xdr:row>19</xdr:row>
      <xdr:rowOff>284958</xdr:rowOff>
    </xdr:to>
    <xdr:sp macro="" textlink="">
      <xdr:nvSpPr>
        <xdr:cNvPr id="21" name="Oval 1"/>
        <xdr:cNvSpPr/>
      </xdr:nvSpPr>
      <xdr:spPr>
        <a:xfrm>
          <a:off x="5801987" y="5455920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230382</xdr:colOff>
      <xdr:row>20</xdr:row>
      <xdr:rowOff>77783</xdr:rowOff>
    </xdr:from>
    <xdr:to>
      <xdr:col>7</xdr:col>
      <xdr:colOff>363732</xdr:colOff>
      <xdr:row>20</xdr:row>
      <xdr:rowOff>211133</xdr:rowOff>
    </xdr:to>
    <xdr:sp macro="" textlink="">
      <xdr:nvSpPr>
        <xdr:cNvPr id="22" name="Oval 1"/>
        <xdr:cNvSpPr/>
      </xdr:nvSpPr>
      <xdr:spPr>
        <a:xfrm>
          <a:off x="7791005" y="5758147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261555</xdr:colOff>
      <xdr:row>21</xdr:row>
      <xdr:rowOff>120435</xdr:rowOff>
    </xdr:from>
    <xdr:to>
      <xdr:col>7</xdr:col>
      <xdr:colOff>394905</xdr:colOff>
      <xdr:row>21</xdr:row>
      <xdr:rowOff>253785</xdr:rowOff>
    </xdr:to>
    <xdr:sp macro="" textlink="">
      <xdr:nvSpPr>
        <xdr:cNvPr id="23" name="Oval 1"/>
        <xdr:cNvSpPr/>
      </xdr:nvSpPr>
      <xdr:spPr>
        <a:xfrm>
          <a:off x="7822178" y="6147162"/>
          <a:ext cx="133350" cy="13335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563401</xdr:colOff>
      <xdr:row>15</xdr:row>
      <xdr:rowOff>407670</xdr:rowOff>
    </xdr:from>
    <xdr:to>
      <xdr:col>7</xdr:col>
      <xdr:colOff>744460</xdr:colOff>
      <xdr:row>16</xdr:row>
      <xdr:rowOff>149069</xdr:rowOff>
    </xdr:to>
    <xdr:cxnSp macro="">
      <xdr:nvCxnSpPr>
        <xdr:cNvPr id="24" name="Conector recto 23"/>
        <xdr:cNvCxnSpPr>
          <a:stCxn id="17" idx="7"/>
          <a:endCxn id="14" idx="4"/>
        </xdr:cNvCxnSpPr>
      </xdr:nvCxnSpPr>
      <xdr:spPr>
        <a:xfrm flipV="1">
          <a:off x="5976570" y="4138501"/>
          <a:ext cx="2328513" cy="2164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469149</xdr:colOff>
      <xdr:row>16</xdr:row>
      <xdr:rowOff>262890</xdr:rowOff>
    </xdr:from>
    <xdr:to>
      <xdr:col>5</xdr:col>
      <xdr:colOff>516255</xdr:colOff>
      <xdr:row>17</xdr:row>
      <xdr:rowOff>198813</xdr:rowOff>
    </xdr:to>
    <xdr:cxnSp macro="">
      <xdr:nvCxnSpPr>
        <xdr:cNvPr id="25" name="Conector recto 24"/>
        <xdr:cNvCxnSpPr>
          <a:stCxn id="17" idx="4"/>
          <a:endCxn id="18" idx="0"/>
        </xdr:cNvCxnSpPr>
      </xdr:nvCxnSpPr>
      <xdr:spPr>
        <a:xfrm flipH="1">
          <a:off x="5882318" y="4468734"/>
          <a:ext cx="47106" cy="29218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440055</xdr:colOff>
      <xdr:row>17</xdr:row>
      <xdr:rowOff>332163</xdr:rowOff>
    </xdr:from>
    <xdr:to>
      <xdr:col>5</xdr:col>
      <xdr:colOff>469149</xdr:colOff>
      <xdr:row>18</xdr:row>
      <xdr:rowOff>99060</xdr:rowOff>
    </xdr:to>
    <xdr:cxnSp macro="">
      <xdr:nvCxnSpPr>
        <xdr:cNvPr id="27" name="Conector recto 26"/>
        <xdr:cNvCxnSpPr>
          <a:stCxn id="20" idx="0"/>
          <a:endCxn id="18" idx="4"/>
        </xdr:cNvCxnSpPr>
      </xdr:nvCxnSpPr>
      <xdr:spPr>
        <a:xfrm flipV="1">
          <a:off x="5853224" y="4894267"/>
          <a:ext cx="29094" cy="13305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388818</xdr:colOff>
      <xdr:row>18</xdr:row>
      <xdr:rowOff>212881</xdr:rowOff>
    </xdr:from>
    <xdr:to>
      <xdr:col>5</xdr:col>
      <xdr:colOff>487201</xdr:colOff>
      <xdr:row>19</xdr:row>
      <xdr:rowOff>218283</xdr:rowOff>
    </xdr:to>
    <xdr:cxnSp macro="">
      <xdr:nvCxnSpPr>
        <xdr:cNvPr id="28" name="Conector recto 27"/>
        <xdr:cNvCxnSpPr>
          <a:stCxn id="20" idx="5"/>
          <a:endCxn id="21" idx="2"/>
        </xdr:cNvCxnSpPr>
      </xdr:nvCxnSpPr>
      <xdr:spPr>
        <a:xfrm flipH="1">
          <a:off x="5801987" y="5141141"/>
          <a:ext cx="98383" cy="38145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455493</xdr:colOff>
      <xdr:row>19</xdr:row>
      <xdr:rowOff>284958</xdr:rowOff>
    </xdr:from>
    <xdr:to>
      <xdr:col>7</xdr:col>
      <xdr:colOff>344203</xdr:colOff>
      <xdr:row>20</xdr:row>
      <xdr:rowOff>97312</xdr:rowOff>
    </xdr:to>
    <xdr:cxnSp macro="">
      <xdr:nvCxnSpPr>
        <xdr:cNvPr id="29" name="Conector recto 28"/>
        <xdr:cNvCxnSpPr>
          <a:stCxn id="22" idx="7"/>
          <a:endCxn id="21" idx="4"/>
        </xdr:cNvCxnSpPr>
      </xdr:nvCxnSpPr>
      <xdr:spPr>
        <a:xfrm flipH="1" flipV="1">
          <a:off x="5868662" y="5589270"/>
          <a:ext cx="2036164" cy="18840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249911</xdr:colOff>
      <xdr:row>20</xdr:row>
      <xdr:rowOff>191604</xdr:rowOff>
    </xdr:from>
    <xdr:to>
      <xdr:col>7</xdr:col>
      <xdr:colOff>328230</xdr:colOff>
      <xdr:row>21</xdr:row>
      <xdr:rowOff>120435</xdr:rowOff>
    </xdr:to>
    <xdr:cxnSp macro="">
      <xdr:nvCxnSpPr>
        <xdr:cNvPr id="30" name="Conector recto 29"/>
        <xdr:cNvCxnSpPr>
          <a:stCxn id="22" idx="3"/>
          <a:endCxn id="23" idx="0"/>
        </xdr:cNvCxnSpPr>
      </xdr:nvCxnSpPr>
      <xdr:spPr>
        <a:xfrm>
          <a:off x="7810534" y="5871968"/>
          <a:ext cx="78319" cy="2751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15</xdr:row>
      <xdr:rowOff>60960</xdr:rowOff>
    </xdr:from>
    <xdr:to>
      <xdr:col>1</xdr:col>
      <xdr:colOff>628650</xdr:colOff>
      <xdr:row>15</xdr:row>
      <xdr:rowOff>521970</xdr:rowOff>
    </xdr:to>
    <xdr:sp macro="" textlink="">
      <xdr:nvSpPr>
        <xdr:cNvPr id="2" name="Oval 1"/>
        <xdr:cNvSpPr/>
      </xdr:nvSpPr>
      <xdr:spPr>
        <a:xfrm>
          <a:off x="960120" y="3558540"/>
          <a:ext cx="461010" cy="46101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198120</xdr:colOff>
      <xdr:row>16</xdr:row>
      <xdr:rowOff>91440</xdr:rowOff>
    </xdr:from>
    <xdr:to>
      <xdr:col>1</xdr:col>
      <xdr:colOff>586652</xdr:colOff>
      <xdr:row>16</xdr:row>
      <xdr:rowOff>521970</xdr:rowOff>
    </xdr:to>
    <xdr:sp macro="" textlink="">
      <xdr:nvSpPr>
        <xdr:cNvPr id="3" name="Rectangle 3"/>
        <xdr:cNvSpPr/>
      </xdr:nvSpPr>
      <xdr:spPr>
        <a:xfrm>
          <a:off x="990600" y="4160520"/>
          <a:ext cx="388532" cy="43053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189567</xdr:colOff>
      <xdr:row>6</xdr:row>
      <xdr:rowOff>61271</xdr:rowOff>
    </xdr:from>
    <xdr:to>
      <xdr:col>6</xdr:col>
      <xdr:colOff>608667</xdr:colOff>
      <xdr:row>6</xdr:row>
      <xdr:rowOff>480371</xdr:rowOff>
    </xdr:to>
    <xdr:sp macro="" textlink="">
      <xdr:nvSpPr>
        <xdr:cNvPr id="5" name="Oval 1"/>
        <xdr:cNvSpPr/>
      </xdr:nvSpPr>
      <xdr:spPr>
        <a:xfrm>
          <a:off x="4948179" y="1180944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236220</xdr:colOff>
      <xdr:row>7</xdr:row>
      <xdr:rowOff>106680</xdr:rowOff>
    </xdr:from>
    <xdr:to>
      <xdr:col>6</xdr:col>
      <xdr:colOff>609600</xdr:colOff>
      <xdr:row>7</xdr:row>
      <xdr:rowOff>464820</xdr:rowOff>
    </xdr:to>
    <xdr:sp macro="" textlink="">
      <xdr:nvSpPr>
        <xdr:cNvPr id="6" name="Rectangle 3"/>
        <xdr:cNvSpPr/>
      </xdr:nvSpPr>
      <xdr:spPr>
        <a:xfrm>
          <a:off x="4991100" y="173736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198120</xdr:colOff>
      <xdr:row>8</xdr:row>
      <xdr:rowOff>68580</xdr:rowOff>
    </xdr:from>
    <xdr:to>
      <xdr:col>6</xdr:col>
      <xdr:colOff>617220</xdr:colOff>
      <xdr:row>8</xdr:row>
      <xdr:rowOff>487680</xdr:rowOff>
    </xdr:to>
    <xdr:sp macro="" textlink="">
      <xdr:nvSpPr>
        <xdr:cNvPr id="8" name="Oval 1"/>
        <xdr:cNvSpPr/>
      </xdr:nvSpPr>
      <xdr:spPr>
        <a:xfrm>
          <a:off x="4953000" y="278130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205740</xdr:colOff>
      <xdr:row>10</xdr:row>
      <xdr:rowOff>68580</xdr:rowOff>
    </xdr:from>
    <xdr:to>
      <xdr:col>6</xdr:col>
      <xdr:colOff>624840</xdr:colOff>
      <xdr:row>10</xdr:row>
      <xdr:rowOff>487680</xdr:rowOff>
    </xdr:to>
    <xdr:sp macro="" textlink="">
      <xdr:nvSpPr>
        <xdr:cNvPr id="11" name="Oval 1"/>
        <xdr:cNvSpPr/>
      </xdr:nvSpPr>
      <xdr:spPr>
        <a:xfrm>
          <a:off x="4960620" y="448818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198120</xdr:colOff>
      <xdr:row>9</xdr:row>
      <xdr:rowOff>38100</xdr:rowOff>
    </xdr:from>
    <xdr:to>
      <xdr:col>6</xdr:col>
      <xdr:colOff>617220</xdr:colOff>
      <xdr:row>9</xdr:row>
      <xdr:rowOff>457200</xdr:rowOff>
    </xdr:to>
    <xdr:sp macro="" textlink="">
      <xdr:nvSpPr>
        <xdr:cNvPr id="15" name="Oval 1"/>
        <xdr:cNvSpPr/>
      </xdr:nvSpPr>
      <xdr:spPr>
        <a:xfrm>
          <a:off x="4953000" y="277114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175260</xdr:colOff>
      <xdr:row>11</xdr:row>
      <xdr:rowOff>149860</xdr:rowOff>
    </xdr:from>
    <xdr:to>
      <xdr:col>6</xdr:col>
      <xdr:colOff>594360</xdr:colOff>
      <xdr:row>11</xdr:row>
      <xdr:rowOff>568960</xdr:rowOff>
    </xdr:to>
    <xdr:sp macro="" textlink="">
      <xdr:nvSpPr>
        <xdr:cNvPr id="16" name="Oval 1"/>
        <xdr:cNvSpPr/>
      </xdr:nvSpPr>
      <xdr:spPr>
        <a:xfrm>
          <a:off x="4930140" y="4010660"/>
          <a:ext cx="419100" cy="419100"/>
        </a:xfrm>
        <a:prstGeom prst="ellipse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6</xdr:col>
      <xdr:colOff>205740</xdr:colOff>
      <xdr:row>12</xdr:row>
      <xdr:rowOff>96520</xdr:rowOff>
    </xdr:from>
    <xdr:to>
      <xdr:col>6</xdr:col>
      <xdr:colOff>579120</xdr:colOff>
      <xdr:row>12</xdr:row>
      <xdr:rowOff>454660</xdr:rowOff>
    </xdr:to>
    <xdr:sp macro="" textlink="">
      <xdr:nvSpPr>
        <xdr:cNvPr id="17" name="Rectangle 3"/>
        <xdr:cNvSpPr/>
      </xdr:nvSpPr>
      <xdr:spPr>
        <a:xfrm>
          <a:off x="4960620" y="459740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236220</xdr:colOff>
      <xdr:row>13</xdr:row>
      <xdr:rowOff>177800</xdr:rowOff>
    </xdr:from>
    <xdr:to>
      <xdr:col>6</xdr:col>
      <xdr:colOff>609600</xdr:colOff>
      <xdr:row>13</xdr:row>
      <xdr:rowOff>535940</xdr:rowOff>
    </xdr:to>
    <xdr:sp macro="" textlink="">
      <xdr:nvSpPr>
        <xdr:cNvPr id="18" name="Rectangle 3"/>
        <xdr:cNvSpPr/>
      </xdr:nvSpPr>
      <xdr:spPr>
        <a:xfrm>
          <a:off x="4991100" y="5267960"/>
          <a:ext cx="373380" cy="358140"/>
        </a:xfrm>
        <a:prstGeom prst="rect">
          <a:avLst/>
        </a:prstGeom>
        <a:solidFill>
          <a:schemeClr val="accent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16" workbookViewId="0">
      <selection activeCell="H26" sqref="H26"/>
    </sheetView>
  </sheetViews>
  <sheetFormatPr baseColWidth="10" defaultRowHeight="14.4" x14ac:dyDescent="0.3"/>
  <cols>
    <col min="3" max="3" width="28.21875" customWidth="1"/>
    <col min="4" max="4" width="17.5546875" customWidth="1"/>
    <col min="8" max="8" width="16.88671875" customWidth="1"/>
  </cols>
  <sheetData>
    <row r="2" spans="2:8" x14ac:dyDescent="0.3">
      <c r="B2" s="36" t="s">
        <v>0</v>
      </c>
      <c r="C2" s="36"/>
      <c r="D2" s="36"/>
      <c r="E2" s="36"/>
      <c r="F2" s="36"/>
      <c r="G2" s="36"/>
    </row>
    <row r="6" spans="2:8" x14ac:dyDescent="0.3">
      <c r="B6" s="9" t="s">
        <v>1</v>
      </c>
      <c r="C6" s="9" t="s">
        <v>2</v>
      </c>
    </row>
    <row r="7" spans="2:8" x14ac:dyDescent="0.3">
      <c r="B7" s="11" t="s">
        <v>3</v>
      </c>
      <c r="C7" s="1">
        <v>1</v>
      </c>
    </row>
    <row r="8" spans="2:8" x14ac:dyDescent="0.3">
      <c r="B8" s="10" t="s">
        <v>4</v>
      </c>
      <c r="C8" s="1">
        <v>3</v>
      </c>
    </row>
    <row r="9" spans="2:8" x14ac:dyDescent="0.3">
      <c r="B9" s="8" t="s">
        <v>5</v>
      </c>
      <c r="C9" s="1">
        <v>5</v>
      </c>
    </row>
    <row r="13" spans="2:8" x14ac:dyDescent="0.3">
      <c r="B13" s="7" t="s">
        <v>7</v>
      </c>
      <c r="C13" s="7" t="s">
        <v>6</v>
      </c>
      <c r="D13" s="37" t="s">
        <v>1</v>
      </c>
      <c r="E13" s="37"/>
      <c r="F13" s="37" t="s">
        <v>9</v>
      </c>
      <c r="G13" s="37"/>
      <c r="H13" s="7" t="s">
        <v>8</v>
      </c>
    </row>
    <row r="14" spans="2:8" ht="36.6" customHeight="1" x14ac:dyDescent="0.3">
      <c r="B14" s="2" t="s">
        <v>10</v>
      </c>
      <c r="C14" s="4" t="s">
        <v>11</v>
      </c>
      <c r="D14" s="38">
        <v>3</v>
      </c>
      <c r="E14" s="38"/>
      <c r="F14" s="38">
        <v>2</v>
      </c>
      <c r="G14" s="38"/>
      <c r="H14" s="2">
        <f>SUM(D14,F14)</f>
        <v>5</v>
      </c>
    </row>
    <row r="15" spans="2:8" ht="25.8" customHeight="1" x14ac:dyDescent="0.3">
      <c r="B15" s="2" t="s">
        <v>12</v>
      </c>
      <c r="C15" s="2" t="s">
        <v>17</v>
      </c>
      <c r="D15" s="38">
        <v>3</v>
      </c>
      <c r="E15" s="38"/>
      <c r="F15" s="38">
        <v>3</v>
      </c>
      <c r="G15" s="38"/>
      <c r="H15" s="3">
        <f t="shared" ref="H15:H19" si="0">SUM(D15,F15)</f>
        <v>6</v>
      </c>
    </row>
    <row r="16" spans="2:8" ht="28.2" customHeight="1" x14ac:dyDescent="0.3">
      <c r="B16" s="2" t="s">
        <v>13</v>
      </c>
      <c r="C16" s="6" t="s">
        <v>18</v>
      </c>
      <c r="D16" s="38">
        <v>5</v>
      </c>
      <c r="E16" s="38"/>
      <c r="F16" s="38">
        <v>3</v>
      </c>
      <c r="G16" s="38"/>
      <c r="H16" s="3">
        <f t="shared" si="0"/>
        <v>8</v>
      </c>
    </row>
    <row r="17" spans="2:8" ht="29.4" customHeight="1" x14ac:dyDescent="0.3">
      <c r="B17" s="2" t="s">
        <v>14</v>
      </c>
      <c r="C17" s="3" t="s">
        <v>19</v>
      </c>
      <c r="D17" s="38">
        <v>3</v>
      </c>
      <c r="E17" s="38"/>
      <c r="F17" s="38">
        <v>3</v>
      </c>
      <c r="G17" s="38"/>
      <c r="H17" s="3">
        <f t="shared" si="0"/>
        <v>6</v>
      </c>
    </row>
    <row r="18" spans="2:8" ht="27.6" customHeight="1" x14ac:dyDescent="0.3">
      <c r="B18" s="2" t="s">
        <v>15</v>
      </c>
      <c r="C18" s="4" t="s">
        <v>20</v>
      </c>
      <c r="D18" s="38">
        <v>5</v>
      </c>
      <c r="E18" s="38"/>
      <c r="F18" s="38">
        <v>3</v>
      </c>
      <c r="G18" s="38"/>
      <c r="H18" s="3">
        <f t="shared" si="0"/>
        <v>8</v>
      </c>
    </row>
    <row r="19" spans="2:8" ht="25.8" customHeight="1" x14ac:dyDescent="0.3">
      <c r="B19" s="2" t="s">
        <v>16</v>
      </c>
      <c r="C19" s="3" t="s">
        <v>21</v>
      </c>
      <c r="D19" s="38">
        <v>3</v>
      </c>
      <c r="E19" s="38"/>
      <c r="F19" s="38">
        <v>3</v>
      </c>
      <c r="G19" s="38"/>
      <c r="H19" s="3">
        <f t="shared" si="0"/>
        <v>6</v>
      </c>
    </row>
    <row r="24" spans="2:8" x14ac:dyDescent="0.3">
      <c r="B24" s="7" t="s">
        <v>7</v>
      </c>
      <c r="C24" s="7" t="s">
        <v>6</v>
      </c>
      <c r="D24" s="35" t="s">
        <v>22</v>
      </c>
      <c r="E24" s="35"/>
      <c r="F24" s="35" t="s">
        <v>24</v>
      </c>
      <c r="G24" s="35"/>
      <c r="H24" s="12" t="s">
        <v>23</v>
      </c>
    </row>
    <row r="25" spans="2:8" ht="28.8" x14ac:dyDescent="0.3">
      <c r="B25" s="3" t="s">
        <v>10</v>
      </c>
      <c r="C25" s="4" t="s">
        <v>11</v>
      </c>
      <c r="D25" s="33">
        <f t="shared" ref="D25:D30" si="1">H14</f>
        <v>5</v>
      </c>
      <c r="E25" s="34"/>
      <c r="F25" s="31">
        <f>D25/D31</f>
        <v>0.12820512820512819</v>
      </c>
      <c r="G25" s="32"/>
      <c r="H25" s="13">
        <f>$F$25</f>
        <v>0.12820512820512819</v>
      </c>
    </row>
    <row r="26" spans="2:8" x14ac:dyDescent="0.3">
      <c r="B26" s="3" t="s">
        <v>12</v>
      </c>
      <c r="C26" s="3" t="s">
        <v>17</v>
      </c>
      <c r="D26" s="33">
        <f t="shared" si="1"/>
        <v>6</v>
      </c>
      <c r="E26" s="34"/>
      <c r="F26" s="31">
        <f>D26/D31</f>
        <v>0.15384615384615385</v>
      </c>
      <c r="G26" s="32"/>
      <c r="H26" s="13">
        <f>SUM(H25+F26)</f>
        <v>0.28205128205128205</v>
      </c>
    </row>
    <row r="27" spans="2:8" x14ac:dyDescent="0.3">
      <c r="B27" s="3" t="s">
        <v>13</v>
      </c>
      <c r="C27" s="3" t="s">
        <v>18</v>
      </c>
      <c r="D27" s="33">
        <f t="shared" si="1"/>
        <v>8</v>
      </c>
      <c r="E27" s="34"/>
      <c r="F27" s="31">
        <f>D27/D31</f>
        <v>0.20512820512820512</v>
      </c>
      <c r="G27" s="32"/>
      <c r="H27" s="13">
        <f t="shared" ref="H27:H30" si="2">SUM(H26+F27)</f>
        <v>0.48717948717948717</v>
      </c>
    </row>
    <row r="28" spans="2:8" x14ac:dyDescent="0.3">
      <c r="B28" s="3" t="s">
        <v>14</v>
      </c>
      <c r="C28" s="3" t="s">
        <v>19</v>
      </c>
      <c r="D28" s="33">
        <f t="shared" si="1"/>
        <v>6</v>
      </c>
      <c r="E28" s="34"/>
      <c r="F28" s="31">
        <f>D28/D31</f>
        <v>0.15384615384615385</v>
      </c>
      <c r="G28" s="32"/>
      <c r="H28" s="13">
        <f t="shared" si="2"/>
        <v>0.64102564102564097</v>
      </c>
    </row>
    <row r="29" spans="2:8" x14ac:dyDescent="0.3">
      <c r="B29" s="3" t="s">
        <v>15</v>
      </c>
      <c r="C29" s="4" t="s">
        <v>20</v>
      </c>
      <c r="D29" s="33">
        <f t="shared" si="1"/>
        <v>8</v>
      </c>
      <c r="E29" s="34"/>
      <c r="F29" s="31">
        <f>D29/D31</f>
        <v>0.20512820512820512</v>
      </c>
      <c r="G29" s="32"/>
      <c r="H29" s="13">
        <f t="shared" si="2"/>
        <v>0.84615384615384603</v>
      </c>
    </row>
    <row r="30" spans="2:8" x14ac:dyDescent="0.3">
      <c r="B30" s="3" t="s">
        <v>16</v>
      </c>
      <c r="C30" s="3" t="s">
        <v>21</v>
      </c>
      <c r="D30" s="33">
        <f t="shared" si="1"/>
        <v>6</v>
      </c>
      <c r="E30" s="34"/>
      <c r="F30" s="31">
        <f>D30/D31</f>
        <v>0.15384615384615385</v>
      </c>
      <c r="G30" s="32"/>
      <c r="H30" s="13">
        <f t="shared" si="2"/>
        <v>0.99999999999999989</v>
      </c>
    </row>
    <row r="31" spans="2:8" x14ac:dyDescent="0.3">
      <c r="D31" s="33">
        <f>SUM(D25:E30)</f>
        <v>39</v>
      </c>
      <c r="E31" s="34"/>
      <c r="F31" s="5"/>
      <c r="G31" s="5"/>
      <c r="H31" s="5"/>
    </row>
  </sheetData>
  <mergeCells count="30">
    <mergeCell ref="F15:G15"/>
    <mergeCell ref="D15:E15"/>
    <mergeCell ref="F16:G16"/>
    <mergeCell ref="F17:G17"/>
    <mergeCell ref="F18:G18"/>
    <mergeCell ref="F19:G19"/>
    <mergeCell ref="D16:E16"/>
    <mergeCell ref="D17:E17"/>
    <mergeCell ref="D18:E18"/>
    <mergeCell ref="D19:E19"/>
    <mergeCell ref="B2:G2"/>
    <mergeCell ref="F13:G13"/>
    <mergeCell ref="D13:E13"/>
    <mergeCell ref="D14:E14"/>
    <mergeCell ref="F14:G14"/>
    <mergeCell ref="D24:E24"/>
    <mergeCell ref="F24:G24"/>
    <mergeCell ref="F25:G25"/>
    <mergeCell ref="D25:E25"/>
    <mergeCell ref="D26:E26"/>
    <mergeCell ref="D27:E27"/>
    <mergeCell ref="D28:E28"/>
    <mergeCell ref="F26:G26"/>
    <mergeCell ref="F27:G27"/>
    <mergeCell ref="F28:G28"/>
    <mergeCell ref="F29:G29"/>
    <mergeCell ref="F30:G30"/>
    <mergeCell ref="D29:E29"/>
    <mergeCell ref="D30:E30"/>
    <mergeCell ref="D31:E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1" zoomScale="82" zoomScaleNormal="82" workbookViewId="0">
      <selection activeCell="B27" sqref="B27"/>
    </sheetView>
  </sheetViews>
  <sheetFormatPr baseColWidth="10" defaultRowHeight="14.4" x14ac:dyDescent="0.3"/>
  <cols>
    <col min="1" max="1" width="14.21875" customWidth="1"/>
    <col min="2" max="2" width="34.5546875" customWidth="1"/>
    <col min="4" max="4" width="4.6640625" customWidth="1"/>
    <col min="6" max="6" width="14.5546875" customWidth="1"/>
    <col min="7" max="7" width="16.21875" customWidth="1"/>
    <col min="11" max="11" width="14.21875" customWidth="1"/>
    <col min="12" max="12" width="15" customWidth="1"/>
  </cols>
  <sheetData>
    <row r="1" spans="1:12" ht="22.8" x14ac:dyDescent="0.3">
      <c r="A1" s="68" t="s">
        <v>30</v>
      </c>
      <c r="B1" s="68"/>
      <c r="C1" s="68"/>
      <c r="D1" s="68"/>
      <c r="E1" s="68"/>
      <c r="F1" s="68"/>
      <c r="G1" s="68"/>
      <c r="H1" s="68"/>
      <c r="I1" s="68"/>
      <c r="J1" s="68"/>
      <c r="K1" s="69"/>
      <c r="L1" s="69"/>
    </row>
    <row r="2" spans="1:12" x14ac:dyDescent="0.3">
      <c r="A2" s="41" t="s">
        <v>31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2"/>
    </row>
    <row r="3" spans="1:12" x14ac:dyDescent="0.3">
      <c r="A3" s="70" t="s">
        <v>25</v>
      </c>
      <c r="B3" s="71"/>
      <c r="C3" s="47" t="s">
        <v>26</v>
      </c>
      <c r="D3" s="47"/>
      <c r="E3" s="47"/>
      <c r="F3" s="47"/>
      <c r="G3" s="47"/>
      <c r="H3" s="47" t="s">
        <v>27</v>
      </c>
      <c r="I3" s="47"/>
      <c r="J3" s="47"/>
      <c r="K3" s="20" t="s">
        <v>28</v>
      </c>
      <c r="L3" s="20" t="s">
        <v>29</v>
      </c>
    </row>
    <row r="4" spans="1:12" ht="14.4" customHeight="1" x14ac:dyDescent="0.3">
      <c r="A4" s="72"/>
      <c r="B4" s="73"/>
      <c r="C4" s="44" t="s">
        <v>39</v>
      </c>
      <c r="D4" s="46"/>
      <c r="E4" s="45"/>
      <c r="F4" s="44" t="s">
        <v>26</v>
      </c>
      <c r="G4" s="45"/>
      <c r="H4" s="39"/>
      <c r="I4" s="43"/>
      <c r="J4" s="40"/>
      <c r="K4" s="15"/>
      <c r="L4" s="15"/>
    </row>
    <row r="5" spans="1:12" ht="14.4" customHeight="1" x14ac:dyDescent="0.3">
      <c r="A5" s="53" t="s">
        <v>46</v>
      </c>
      <c r="B5" s="54"/>
      <c r="C5" s="44"/>
      <c r="D5" s="46"/>
      <c r="E5" s="45"/>
      <c r="F5" s="44" t="s">
        <v>40</v>
      </c>
      <c r="G5" s="45"/>
      <c r="H5" s="39">
        <v>5</v>
      </c>
      <c r="I5" s="43"/>
      <c r="J5" s="40"/>
      <c r="K5" s="15"/>
      <c r="L5" s="15"/>
    </row>
    <row r="6" spans="1:12" x14ac:dyDescent="0.3">
      <c r="A6" s="55"/>
      <c r="B6" s="56"/>
      <c r="C6" s="44"/>
      <c r="D6" s="46"/>
      <c r="E6" s="45"/>
      <c r="F6" s="44" t="s">
        <v>42</v>
      </c>
      <c r="G6" s="45"/>
      <c r="H6" s="39">
        <v>3</v>
      </c>
      <c r="I6" s="43"/>
      <c r="J6" s="40"/>
      <c r="K6" s="15"/>
      <c r="L6" s="15"/>
    </row>
    <row r="7" spans="1:12" x14ac:dyDescent="0.3">
      <c r="A7" s="55"/>
      <c r="B7" s="56"/>
      <c r="C7" s="44"/>
      <c r="D7" s="46"/>
      <c r="E7" s="45"/>
      <c r="F7" s="44" t="s">
        <v>43</v>
      </c>
      <c r="G7" s="45"/>
      <c r="H7" s="39"/>
      <c r="I7" s="43"/>
      <c r="J7" s="40"/>
      <c r="K7" s="15"/>
      <c r="L7" s="15"/>
    </row>
    <row r="8" spans="1:12" x14ac:dyDescent="0.3">
      <c r="A8" s="55"/>
      <c r="B8" s="56"/>
      <c r="C8" s="44"/>
      <c r="D8" s="46"/>
      <c r="E8" s="45"/>
      <c r="F8" s="44" t="s">
        <v>41</v>
      </c>
      <c r="G8" s="45"/>
      <c r="H8" s="39"/>
      <c r="I8" s="43"/>
      <c r="J8" s="40"/>
      <c r="K8" s="15"/>
      <c r="L8" s="15"/>
    </row>
    <row r="9" spans="1:12" x14ac:dyDescent="0.3">
      <c r="A9" s="55"/>
      <c r="B9" s="56"/>
      <c r="C9" s="44"/>
      <c r="D9" s="46"/>
      <c r="E9" s="45"/>
      <c r="F9" s="44" t="s">
        <v>44</v>
      </c>
      <c r="G9" s="45"/>
      <c r="H9" s="39">
        <v>2</v>
      </c>
      <c r="I9" s="43"/>
      <c r="J9" s="40"/>
      <c r="K9" s="16"/>
      <c r="L9" s="16"/>
    </row>
    <row r="10" spans="1:12" ht="22.2" customHeight="1" x14ac:dyDescent="0.3">
      <c r="A10" s="55"/>
      <c r="B10" s="56"/>
      <c r="C10" s="65" t="s">
        <v>36</v>
      </c>
      <c r="D10" s="66"/>
      <c r="E10" s="66"/>
      <c r="F10" s="66"/>
      <c r="G10" s="67"/>
      <c r="H10" s="39">
        <v>10</v>
      </c>
      <c r="I10" s="43"/>
      <c r="J10" s="40"/>
      <c r="K10" s="16"/>
      <c r="L10" s="16"/>
    </row>
    <row r="11" spans="1:12" ht="16.8" customHeight="1" x14ac:dyDescent="0.3">
      <c r="A11" s="55"/>
      <c r="B11" s="56"/>
      <c r="C11" s="65" t="s">
        <v>37</v>
      </c>
      <c r="D11" s="66"/>
      <c r="E11" s="66"/>
      <c r="F11" s="66"/>
      <c r="G11" s="67"/>
      <c r="H11" s="39"/>
      <c r="I11" s="43"/>
      <c r="J11" s="40"/>
      <c r="K11" s="16"/>
      <c r="L11" s="16"/>
    </row>
    <row r="12" spans="1:12" ht="22.2" customHeight="1" x14ac:dyDescent="0.3">
      <c r="A12" s="57"/>
      <c r="B12" s="58"/>
      <c r="C12" s="65" t="s">
        <v>38</v>
      </c>
      <c r="D12" s="66"/>
      <c r="E12" s="66"/>
      <c r="F12" s="66"/>
      <c r="G12" s="67"/>
      <c r="H12" s="39">
        <v>177</v>
      </c>
      <c r="I12" s="43"/>
      <c r="J12" s="40"/>
      <c r="K12" s="16"/>
      <c r="L12" s="16"/>
    </row>
    <row r="13" spans="1:12" x14ac:dyDescent="0.3">
      <c r="A13" s="51" t="s">
        <v>32</v>
      </c>
      <c r="B13" s="49" t="s">
        <v>33</v>
      </c>
      <c r="C13" s="61" t="s">
        <v>35</v>
      </c>
      <c r="D13" s="62"/>
      <c r="E13" s="59" t="s">
        <v>34</v>
      </c>
      <c r="F13" s="41" t="s">
        <v>45</v>
      </c>
      <c r="G13" s="48"/>
      <c r="H13" s="48"/>
      <c r="I13" s="48"/>
      <c r="J13" s="48"/>
      <c r="K13" s="48"/>
      <c r="L13" s="42"/>
    </row>
    <row r="14" spans="1:12" ht="86.4" customHeight="1" x14ac:dyDescent="0.3">
      <c r="A14" s="52"/>
      <c r="B14" s="50"/>
      <c r="C14" s="63"/>
      <c r="D14" s="64"/>
      <c r="E14" s="60"/>
      <c r="F14" s="19"/>
      <c r="G14" s="16"/>
      <c r="H14" s="41"/>
      <c r="I14" s="42"/>
      <c r="J14" s="41"/>
      <c r="K14" s="42"/>
      <c r="L14" s="15"/>
    </row>
    <row r="15" spans="1:12" ht="34.200000000000003" customHeight="1" x14ac:dyDescent="0.3">
      <c r="A15" s="20">
        <v>1</v>
      </c>
      <c r="B15" s="20" t="s">
        <v>47</v>
      </c>
      <c r="C15" s="39"/>
      <c r="D15" s="40"/>
      <c r="E15" s="20">
        <v>20</v>
      </c>
      <c r="F15" s="19"/>
      <c r="G15" s="19"/>
      <c r="H15" s="41"/>
      <c r="I15" s="42"/>
      <c r="J15" s="41"/>
      <c r="K15" s="42"/>
      <c r="L15" s="16"/>
    </row>
    <row r="16" spans="1:12" ht="34.200000000000003" customHeight="1" x14ac:dyDescent="0.3">
      <c r="A16" s="25">
        <v>2</v>
      </c>
      <c r="B16" s="20" t="s">
        <v>48</v>
      </c>
      <c r="C16" s="39"/>
      <c r="D16" s="40"/>
      <c r="E16" s="20">
        <v>10</v>
      </c>
      <c r="F16" s="19"/>
      <c r="G16" s="19"/>
      <c r="H16" s="41"/>
      <c r="I16" s="42"/>
      <c r="J16" s="41"/>
      <c r="K16" s="42"/>
      <c r="L16" s="16"/>
    </row>
    <row r="17" spans="1:12" ht="29.4" customHeight="1" x14ac:dyDescent="0.3">
      <c r="A17" s="25">
        <v>3</v>
      </c>
      <c r="B17" s="20" t="s">
        <v>49</v>
      </c>
      <c r="C17" s="39"/>
      <c r="D17" s="40"/>
      <c r="E17" s="20">
        <v>12</v>
      </c>
      <c r="F17" s="19"/>
      <c r="G17" s="19"/>
      <c r="H17" s="41"/>
      <c r="I17" s="42"/>
      <c r="J17" s="41"/>
      <c r="K17" s="42"/>
      <c r="L17" s="16"/>
    </row>
    <row r="18" spans="1:12" ht="29.4" customHeight="1" x14ac:dyDescent="0.3">
      <c r="A18" s="25">
        <v>4</v>
      </c>
      <c r="B18" s="20" t="s">
        <v>56</v>
      </c>
      <c r="C18" s="39"/>
      <c r="D18" s="40"/>
      <c r="E18" s="20">
        <v>25</v>
      </c>
      <c r="F18" s="19"/>
      <c r="G18" s="19"/>
      <c r="H18" s="41"/>
      <c r="I18" s="42"/>
      <c r="J18" s="41"/>
      <c r="K18" s="42"/>
      <c r="L18" s="16"/>
    </row>
    <row r="19" spans="1:12" ht="29.4" customHeight="1" x14ac:dyDescent="0.3">
      <c r="A19" s="25">
        <v>5</v>
      </c>
      <c r="B19" s="20" t="s">
        <v>50</v>
      </c>
      <c r="C19" s="39"/>
      <c r="D19" s="40"/>
      <c r="E19" s="20">
        <v>14</v>
      </c>
      <c r="F19" s="19"/>
      <c r="G19" s="19"/>
      <c r="H19" s="41"/>
      <c r="I19" s="42"/>
      <c r="J19" s="41"/>
      <c r="K19" s="42"/>
      <c r="L19" s="16"/>
    </row>
    <row r="20" spans="1:12" ht="29.4" customHeight="1" x14ac:dyDescent="0.3">
      <c r="A20" s="25">
        <v>6</v>
      </c>
      <c r="B20" s="20" t="s">
        <v>55</v>
      </c>
      <c r="C20" s="21"/>
      <c r="D20" s="22"/>
      <c r="E20" s="20">
        <v>25</v>
      </c>
      <c r="F20" s="19"/>
      <c r="G20" s="19"/>
      <c r="H20" s="17"/>
      <c r="I20" s="18"/>
      <c r="J20" s="17"/>
      <c r="K20" s="18"/>
      <c r="L20" s="16"/>
    </row>
    <row r="21" spans="1:12" ht="29.4" customHeight="1" x14ac:dyDescent="0.3">
      <c r="A21" s="25">
        <v>7</v>
      </c>
      <c r="B21" s="20" t="s">
        <v>51</v>
      </c>
      <c r="C21" s="39"/>
      <c r="D21" s="40"/>
      <c r="E21" s="20">
        <v>20</v>
      </c>
      <c r="F21" s="19"/>
      <c r="G21" s="19"/>
      <c r="H21" s="41"/>
      <c r="I21" s="42"/>
      <c r="J21" s="41"/>
      <c r="K21" s="42"/>
      <c r="L21" s="16"/>
    </row>
    <row r="22" spans="1:12" ht="29.4" customHeight="1" x14ac:dyDescent="0.3">
      <c r="A22" s="25">
        <v>8</v>
      </c>
      <c r="B22" s="20" t="s">
        <v>52</v>
      </c>
      <c r="C22" s="39"/>
      <c r="D22" s="40"/>
      <c r="E22" s="20">
        <v>10</v>
      </c>
      <c r="F22" s="19"/>
      <c r="G22" s="19"/>
      <c r="H22" s="41"/>
      <c r="I22" s="42"/>
      <c r="J22" s="41"/>
      <c r="K22" s="42"/>
      <c r="L22" s="16"/>
    </row>
    <row r="23" spans="1:12" ht="29.4" customHeight="1" x14ac:dyDescent="0.3">
      <c r="A23" s="25">
        <v>9</v>
      </c>
      <c r="B23" s="20" t="s">
        <v>54</v>
      </c>
      <c r="C23" s="39"/>
      <c r="D23" s="40"/>
      <c r="E23" s="20">
        <v>15</v>
      </c>
      <c r="F23" s="19"/>
      <c r="G23" s="19"/>
      <c r="H23" s="41"/>
      <c r="I23" s="42"/>
      <c r="J23" s="41"/>
      <c r="K23" s="42"/>
      <c r="L23" s="16"/>
    </row>
    <row r="24" spans="1:12" ht="29.4" customHeight="1" x14ac:dyDescent="0.3">
      <c r="A24" s="25">
        <v>10</v>
      </c>
      <c r="B24" s="20" t="s">
        <v>53</v>
      </c>
      <c r="C24" s="39"/>
      <c r="D24" s="40"/>
      <c r="E24" s="20">
        <v>15</v>
      </c>
      <c r="F24" s="19"/>
      <c r="G24" s="19"/>
      <c r="H24" s="41"/>
      <c r="I24" s="42"/>
      <c r="J24" s="41"/>
      <c r="K24" s="42"/>
      <c r="L24" s="16"/>
    </row>
    <row r="25" spans="1:12" ht="29.4" customHeight="1" x14ac:dyDescent="0.3">
      <c r="A25" s="47" t="s">
        <v>8</v>
      </c>
      <c r="B25" s="47"/>
      <c r="C25" s="39"/>
      <c r="D25" s="40"/>
      <c r="E25" s="20">
        <f>SUM(E15:E24)</f>
        <v>166</v>
      </c>
      <c r="F25" s="19"/>
      <c r="G25" s="19"/>
      <c r="H25" s="41"/>
      <c r="I25" s="42"/>
      <c r="J25" s="41"/>
      <c r="K25" s="42"/>
      <c r="L25" s="19"/>
    </row>
    <row r="26" spans="1:12" ht="29.4" customHeight="1" x14ac:dyDescent="0.3"/>
    <row r="27" spans="1:12" ht="30" customHeight="1" x14ac:dyDescent="0.3"/>
    <row r="28" spans="1:12" ht="26.4" customHeight="1" x14ac:dyDescent="0.3"/>
  </sheetData>
  <mergeCells count="69">
    <mergeCell ref="A1:J1"/>
    <mergeCell ref="K1:L1"/>
    <mergeCell ref="A3:B4"/>
    <mergeCell ref="C3:G3"/>
    <mergeCell ref="H3:J3"/>
    <mergeCell ref="H12:J12"/>
    <mergeCell ref="H9:J9"/>
    <mergeCell ref="C10:G10"/>
    <mergeCell ref="H10:J10"/>
    <mergeCell ref="F7:G7"/>
    <mergeCell ref="F8:G8"/>
    <mergeCell ref="C9:E9"/>
    <mergeCell ref="A25:B25"/>
    <mergeCell ref="A2:L2"/>
    <mergeCell ref="B13:B14"/>
    <mergeCell ref="A13:A14"/>
    <mergeCell ref="A5:B12"/>
    <mergeCell ref="C4:E4"/>
    <mergeCell ref="F4:G4"/>
    <mergeCell ref="F5:G5"/>
    <mergeCell ref="F6:G6"/>
    <mergeCell ref="E13:E14"/>
    <mergeCell ref="C13:D14"/>
    <mergeCell ref="F13:L13"/>
    <mergeCell ref="C11:G11"/>
    <mergeCell ref="H11:J11"/>
    <mergeCell ref="C12:G12"/>
    <mergeCell ref="C23:D23"/>
    <mergeCell ref="F9:G9"/>
    <mergeCell ref="C5:E5"/>
    <mergeCell ref="C6:E6"/>
    <mergeCell ref="C7:E7"/>
    <mergeCell ref="C8:E8"/>
    <mergeCell ref="H4:J4"/>
    <mergeCell ref="H5:J5"/>
    <mergeCell ref="H6:J6"/>
    <mergeCell ref="H7:J7"/>
    <mergeCell ref="H8:J8"/>
    <mergeCell ref="J19:K19"/>
    <mergeCell ref="H15:I15"/>
    <mergeCell ref="H17:I17"/>
    <mergeCell ref="H19:I19"/>
    <mergeCell ref="C24:D24"/>
    <mergeCell ref="C15:D15"/>
    <mergeCell ref="C17:D17"/>
    <mergeCell ref="C19:D19"/>
    <mergeCell ref="C21:D21"/>
    <mergeCell ref="C18:D18"/>
    <mergeCell ref="C16:D16"/>
    <mergeCell ref="H14:I14"/>
    <mergeCell ref="J15:K15"/>
    <mergeCell ref="J17:K17"/>
    <mergeCell ref="J14:K14"/>
    <mergeCell ref="C25:D25"/>
    <mergeCell ref="J21:K21"/>
    <mergeCell ref="C22:D22"/>
    <mergeCell ref="H25:I25"/>
    <mergeCell ref="H16:I16"/>
    <mergeCell ref="H18:I18"/>
    <mergeCell ref="J25:K25"/>
    <mergeCell ref="H23:I23"/>
    <mergeCell ref="H24:I24"/>
    <mergeCell ref="J22:K22"/>
    <mergeCell ref="J23:K23"/>
    <mergeCell ref="J24:K24"/>
    <mergeCell ref="H21:I21"/>
    <mergeCell ref="H22:I22"/>
    <mergeCell ref="J16:K16"/>
    <mergeCell ref="J18:K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20"/>
  <sheetViews>
    <sheetView topLeftCell="A13" zoomScale="75" zoomScaleNormal="75" workbookViewId="0">
      <selection activeCell="D20" sqref="B17:D20"/>
    </sheetView>
  </sheetViews>
  <sheetFormatPr baseColWidth="10" defaultRowHeight="14.4" x14ac:dyDescent="0.3"/>
  <cols>
    <col min="6" max="6" width="11.5546875" customWidth="1"/>
  </cols>
  <sheetData>
    <row r="7" spans="5:11" ht="42" customHeight="1" x14ac:dyDescent="0.3">
      <c r="E7" s="74" t="s">
        <v>60</v>
      </c>
      <c r="F7" s="74"/>
      <c r="H7" s="74" t="s">
        <v>47</v>
      </c>
      <c r="I7" s="74"/>
      <c r="J7" s="74"/>
      <c r="K7" s="74"/>
    </row>
    <row r="8" spans="5:11" ht="42.6" customHeight="1" x14ac:dyDescent="0.3">
      <c r="E8" s="74" t="s">
        <v>64</v>
      </c>
      <c r="F8" s="74"/>
      <c r="H8" s="74" t="s">
        <v>48</v>
      </c>
      <c r="I8" s="74" t="s">
        <v>48</v>
      </c>
      <c r="J8" s="74" t="s">
        <v>48</v>
      </c>
      <c r="K8" s="74" t="s">
        <v>48</v>
      </c>
    </row>
    <row r="9" spans="5:11" ht="42.6" customHeight="1" x14ac:dyDescent="0.3">
      <c r="E9" s="74" t="s">
        <v>62</v>
      </c>
      <c r="F9" s="74"/>
      <c r="H9" s="74" t="s">
        <v>49</v>
      </c>
      <c r="I9" s="74" t="s">
        <v>49</v>
      </c>
      <c r="J9" s="74" t="s">
        <v>49</v>
      </c>
      <c r="K9" s="74" t="s">
        <v>49</v>
      </c>
    </row>
    <row r="10" spans="5:11" ht="43.8" customHeight="1" x14ac:dyDescent="0.3">
      <c r="E10" s="74" t="s">
        <v>63</v>
      </c>
      <c r="F10" s="74"/>
      <c r="H10" s="74" t="s">
        <v>56</v>
      </c>
      <c r="I10" s="74" t="s">
        <v>56</v>
      </c>
      <c r="J10" s="74" t="s">
        <v>56</v>
      </c>
      <c r="K10" s="74" t="s">
        <v>56</v>
      </c>
    </row>
    <row r="11" spans="5:11" ht="42.6" customHeight="1" x14ac:dyDescent="0.3">
      <c r="E11" s="74" t="s">
        <v>131</v>
      </c>
      <c r="F11" s="74"/>
      <c r="H11" s="74" t="s">
        <v>50</v>
      </c>
      <c r="I11" s="74" t="s">
        <v>50</v>
      </c>
      <c r="J11" s="74" t="s">
        <v>50</v>
      </c>
      <c r="K11" s="74" t="s">
        <v>50</v>
      </c>
    </row>
    <row r="12" spans="5:11" ht="48" customHeight="1" x14ac:dyDescent="0.3">
      <c r="E12" s="74" t="s">
        <v>63</v>
      </c>
      <c r="F12" s="74"/>
      <c r="H12" s="74" t="s">
        <v>55</v>
      </c>
      <c r="I12" s="74" t="s">
        <v>55</v>
      </c>
      <c r="J12" s="74" t="s">
        <v>55</v>
      </c>
      <c r="K12" s="74" t="s">
        <v>55</v>
      </c>
    </row>
    <row r="13" spans="5:11" ht="46.2" customHeight="1" x14ac:dyDescent="0.3">
      <c r="E13" s="74" t="s">
        <v>60</v>
      </c>
      <c r="F13" s="74"/>
      <c r="H13" s="74" t="s">
        <v>51</v>
      </c>
      <c r="I13" s="74" t="s">
        <v>51</v>
      </c>
      <c r="J13" s="74" t="s">
        <v>51</v>
      </c>
      <c r="K13" s="74" t="s">
        <v>51</v>
      </c>
    </row>
    <row r="14" spans="5:11" ht="50.4" customHeight="1" x14ac:dyDescent="0.3">
      <c r="E14" s="74" t="s">
        <v>64</v>
      </c>
      <c r="F14" s="74"/>
      <c r="H14" s="74" t="s">
        <v>57</v>
      </c>
      <c r="I14" s="74" t="s">
        <v>57</v>
      </c>
      <c r="J14" s="74" t="s">
        <v>57</v>
      </c>
      <c r="K14" s="74" t="s">
        <v>57</v>
      </c>
    </row>
    <row r="15" spans="5:11" ht="46.2" customHeight="1" x14ac:dyDescent="0.3">
      <c r="E15" s="74" t="s">
        <v>61</v>
      </c>
      <c r="F15" s="74"/>
      <c r="H15" s="74" t="s">
        <v>54</v>
      </c>
      <c r="I15" s="74" t="s">
        <v>54</v>
      </c>
      <c r="J15" s="74" t="s">
        <v>54</v>
      </c>
      <c r="K15" s="74" t="s">
        <v>54</v>
      </c>
    </row>
    <row r="16" spans="5:11" ht="55.8" customHeight="1" x14ac:dyDescent="0.3">
      <c r="E16" s="74" t="s">
        <v>61</v>
      </c>
      <c r="F16" s="74"/>
      <c r="H16" s="74" t="s">
        <v>53</v>
      </c>
      <c r="I16" s="74" t="s">
        <v>53</v>
      </c>
      <c r="J16" s="74" t="s">
        <v>53</v>
      </c>
      <c r="K16" s="74" t="s">
        <v>53</v>
      </c>
    </row>
    <row r="17" spans="2:4" ht="45" customHeight="1" x14ac:dyDescent="0.3">
      <c r="B17" s="14" t="s">
        <v>59</v>
      </c>
      <c r="C17" s="14" t="s">
        <v>7</v>
      </c>
      <c r="D17" s="14" t="s">
        <v>58</v>
      </c>
    </row>
    <row r="18" spans="2:4" ht="45" customHeight="1" x14ac:dyDescent="0.3">
      <c r="B18" s="23"/>
      <c r="C18" s="14">
        <v>4</v>
      </c>
      <c r="D18" s="14" t="s">
        <v>132</v>
      </c>
    </row>
    <row r="19" spans="2:4" ht="45.6" customHeight="1" x14ac:dyDescent="0.3">
      <c r="B19" s="23"/>
      <c r="C19" s="14">
        <v>4</v>
      </c>
      <c r="D19" s="14" t="s">
        <v>133</v>
      </c>
    </row>
    <row r="20" spans="2:4" ht="45" customHeight="1" x14ac:dyDescent="0.3">
      <c r="B20" s="23"/>
      <c r="C20" s="14">
        <v>2</v>
      </c>
      <c r="D20" s="14" t="s">
        <v>134</v>
      </c>
    </row>
  </sheetData>
  <mergeCells count="20">
    <mergeCell ref="E7:F7"/>
    <mergeCell ref="H7:K7"/>
    <mergeCell ref="E8:F8"/>
    <mergeCell ref="H8:K8"/>
    <mergeCell ref="E9:F9"/>
    <mergeCell ref="H9:K9"/>
    <mergeCell ref="E10:F10"/>
    <mergeCell ref="H10:K10"/>
    <mergeCell ref="E11:F11"/>
    <mergeCell ref="H11:K11"/>
    <mergeCell ref="E12:F12"/>
    <mergeCell ref="H12:K12"/>
    <mergeCell ref="E16:F16"/>
    <mergeCell ref="H16:K16"/>
    <mergeCell ref="E13:F13"/>
    <mergeCell ref="H13:K13"/>
    <mergeCell ref="E14:F14"/>
    <mergeCell ref="H14:K14"/>
    <mergeCell ref="E15:F15"/>
    <mergeCell ref="H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zoomScale="77" zoomScaleNormal="77" workbookViewId="0">
      <selection activeCell="E23" sqref="E23"/>
    </sheetView>
  </sheetViews>
  <sheetFormatPr baseColWidth="10" defaultRowHeight="14.4" x14ac:dyDescent="0.3"/>
  <cols>
    <col min="2" max="2" width="32.77734375" customWidth="1"/>
    <col min="7" max="7" width="19.77734375" customWidth="1"/>
    <col min="12" max="12" width="17.88671875" customWidth="1"/>
  </cols>
  <sheetData>
    <row r="1" spans="1:12" ht="22.8" x14ac:dyDescent="0.3">
      <c r="A1" s="103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x14ac:dyDescent="0.3">
      <c r="A2" s="77" t="s">
        <v>31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78"/>
    </row>
    <row r="3" spans="1:12" x14ac:dyDescent="0.3">
      <c r="A3" s="106" t="s">
        <v>25</v>
      </c>
      <c r="B3" s="107"/>
      <c r="C3" s="79" t="s">
        <v>26</v>
      </c>
      <c r="D3" s="79"/>
      <c r="E3" s="79"/>
      <c r="F3" s="79"/>
      <c r="G3" s="79"/>
      <c r="H3" s="79" t="s">
        <v>27</v>
      </c>
      <c r="I3" s="79"/>
      <c r="J3" s="79"/>
      <c r="K3" s="26" t="s">
        <v>28</v>
      </c>
      <c r="L3" s="26" t="s">
        <v>29</v>
      </c>
    </row>
    <row r="4" spans="1:12" x14ac:dyDescent="0.3">
      <c r="A4" s="108"/>
      <c r="B4" s="109"/>
      <c r="C4" s="100" t="s">
        <v>39</v>
      </c>
      <c r="D4" s="101"/>
      <c r="E4" s="102"/>
      <c r="F4" s="100" t="s">
        <v>26</v>
      </c>
      <c r="G4" s="102"/>
      <c r="H4" s="75"/>
      <c r="I4" s="93"/>
      <c r="J4" s="76"/>
      <c r="K4" s="28"/>
      <c r="L4" s="29"/>
    </row>
    <row r="5" spans="1:12" x14ac:dyDescent="0.3">
      <c r="A5" s="94" t="s">
        <v>46</v>
      </c>
      <c r="B5" s="95"/>
      <c r="C5" s="100"/>
      <c r="D5" s="101"/>
      <c r="E5" s="102"/>
      <c r="F5" s="100" t="s">
        <v>40</v>
      </c>
      <c r="G5" s="102"/>
      <c r="H5" s="75">
        <v>5</v>
      </c>
      <c r="I5" s="93"/>
      <c r="J5" s="76"/>
      <c r="K5" s="28">
        <v>5</v>
      </c>
      <c r="L5" s="29"/>
    </row>
    <row r="6" spans="1:12" x14ac:dyDescent="0.3">
      <c r="A6" s="96"/>
      <c r="B6" s="97"/>
      <c r="C6" s="100"/>
      <c r="D6" s="101"/>
      <c r="E6" s="102"/>
      <c r="F6" s="100" t="s">
        <v>42</v>
      </c>
      <c r="G6" s="102"/>
      <c r="H6" s="75">
        <v>3</v>
      </c>
      <c r="I6" s="93"/>
      <c r="J6" s="76"/>
      <c r="K6" s="28">
        <v>3</v>
      </c>
      <c r="L6" s="29"/>
    </row>
    <row r="7" spans="1:12" x14ac:dyDescent="0.3">
      <c r="A7" s="96"/>
      <c r="B7" s="97"/>
      <c r="C7" s="100"/>
      <c r="D7" s="101"/>
      <c r="E7" s="102"/>
      <c r="F7" s="100" t="s">
        <v>43</v>
      </c>
      <c r="G7" s="102"/>
      <c r="H7" s="75"/>
      <c r="I7" s="93"/>
      <c r="J7" s="76"/>
      <c r="K7" s="28"/>
      <c r="L7" s="29"/>
    </row>
    <row r="8" spans="1:12" x14ac:dyDescent="0.3">
      <c r="A8" s="96"/>
      <c r="B8" s="97"/>
      <c r="C8" s="100"/>
      <c r="D8" s="101"/>
      <c r="E8" s="102"/>
      <c r="F8" s="100" t="s">
        <v>41</v>
      </c>
      <c r="G8" s="102"/>
      <c r="H8" s="75"/>
      <c r="I8" s="93"/>
      <c r="J8" s="76"/>
      <c r="K8" s="28"/>
      <c r="L8" s="29"/>
    </row>
    <row r="9" spans="1:12" x14ac:dyDescent="0.3">
      <c r="A9" s="96"/>
      <c r="B9" s="97"/>
      <c r="C9" s="100"/>
      <c r="D9" s="101"/>
      <c r="E9" s="102"/>
      <c r="F9" s="100" t="s">
        <v>44</v>
      </c>
      <c r="G9" s="102"/>
      <c r="H9" s="75">
        <v>2</v>
      </c>
      <c r="I9" s="93"/>
      <c r="J9" s="76"/>
      <c r="K9" s="28">
        <v>2</v>
      </c>
      <c r="L9" s="30"/>
    </row>
    <row r="10" spans="1:12" x14ac:dyDescent="0.3">
      <c r="A10" s="96"/>
      <c r="B10" s="97"/>
      <c r="C10" s="90" t="s">
        <v>36</v>
      </c>
      <c r="D10" s="91"/>
      <c r="E10" s="91"/>
      <c r="F10" s="91"/>
      <c r="G10" s="92"/>
      <c r="H10" s="75">
        <v>10</v>
      </c>
      <c r="I10" s="93"/>
      <c r="J10" s="76"/>
      <c r="K10" s="28">
        <v>10</v>
      </c>
      <c r="L10" s="30"/>
    </row>
    <row r="11" spans="1:12" x14ac:dyDescent="0.3">
      <c r="A11" s="96"/>
      <c r="B11" s="97"/>
      <c r="C11" s="90" t="s">
        <v>37</v>
      </c>
      <c r="D11" s="91"/>
      <c r="E11" s="91"/>
      <c r="F11" s="91"/>
      <c r="G11" s="92"/>
      <c r="H11" s="75"/>
      <c r="I11" s="93"/>
      <c r="J11" s="76"/>
      <c r="K11" s="28"/>
      <c r="L11" s="30"/>
    </row>
    <row r="12" spans="1:12" x14ac:dyDescent="0.3">
      <c r="A12" s="98"/>
      <c r="B12" s="99"/>
      <c r="C12" s="90" t="s">
        <v>38</v>
      </c>
      <c r="D12" s="91"/>
      <c r="E12" s="91"/>
      <c r="F12" s="91"/>
      <c r="G12" s="92"/>
      <c r="H12" s="75">
        <v>177</v>
      </c>
      <c r="I12" s="93"/>
      <c r="J12" s="76"/>
      <c r="K12" s="28">
        <v>64</v>
      </c>
      <c r="L12" s="30"/>
    </row>
    <row r="13" spans="1:12" x14ac:dyDescent="0.3">
      <c r="A13" s="80" t="s">
        <v>32</v>
      </c>
      <c r="B13" s="82" t="s">
        <v>33</v>
      </c>
      <c r="C13" s="84" t="s">
        <v>35</v>
      </c>
      <c r="D13" s="85"/>
      <c r="E13" s="88" t="s">
        <v>34</v>
      </c>
      <c r="F13" s="77" t="s">
        <v>45</v>
      </c>
      <c r="G13" s="89"/>
      <c r="H13" s="89"/>
      <c r="I13" s="89"/>
      <c r="J13" s="89"/>
      <c r="K13" s="89"/>
      <c r="L13" s="78"/>
    </row>
    <row r="14" spans="1:12" ht="75.599999999999994" customHeight="1" x14ac:dyDescent="0.3">
      <c r="A14" s="81"/>
      <c r="B14" s="83"/>
      <c r="C14" s="86"/>
      <c r="D14" s="87"/>
      <c r="E14" s="79"/>
      <c r="F14" s="28"/>
      <c r="G14" s="30"/>
      <c r="H14" s="77"/>
      <c r="I14" s="78"/>
      <c r="J14" s="77"/>
      <c r="K14" s="78"/>
      <c r="L14" s="29"/>
    </row>
    <row r="15" spans="1:12" ht="27.6" customHeight="1" x14ac:dyDescent="0.3">
      <c r="A15" s="26">
        <v>1</v>
      </c>
      <c r="B15" s="26" t="s">
        <v>47</v>
      </c>
      <c r="C15" s="75"/>
      <c r="D15" s="76"/>
      <c r="E15" s="26">
        <v>5</v>
      </c>
      <c r="F15" s="28"/>
      <c r="G15" s="28"/>
      <c r="H15" s="77"/>
      <c r="I15" s="78"/>
      <c r="J15" s="77"/>
      <c r="K15" s="78"/>
      <c r="L15" s="30"/>
    </row>
    <row r="16" spans="1:12" ht="37.200000000000003" customHeight="1" x14ac:dyDescent="0.3">
      <c r="A16" s="27">
        <v>2</v>
      </c>
      <c r="B16" s="26" t="s">
        <v>48</v>
      </c>
      <c r="C16" s="75"/>
      <c r="D16" s="76"/>
      <c r="E16" s="26">
        <v>5</v>
      </c>
      <c r="F16" s="28"/>
      <c r="G16" s="28"/>
      <c r="H16" s="77"/>
      <c r="I16" s="78"/>
      <c r="J16" s="77"/>
      <c r="K16" s="78"/>
      <c r="L16" s="30"/>
    </row>
    <row r="17" spans="1:12" ht="28.2" customHeight="1" x14ac:dyDescent="0.3">
      <c r="A17" s="27">
        <v>4</v>
      </c>
      <c r="B17" s="26" t="s">
        <v>56</v>
      </c>
      <c r="C17" s="75"/>
      <c r="D17" s="76"/>
      <c r="E17" s="26">
        <v>10</v>
      </c>
      <c r="F17" s="28"/>
      <c r="G17" s="28"/>
      <c r="H17" s="77"/>
      <c r="I17" s="78"/>
      <c r="J17" s="77"/>
      <c r="K17" s="78"/>
      <c r="L17" s="30"/>
    </row>
    <row r="18" spans="1:12" ht="28.8" customHeight="1" x14ac:dyDescent="0.3">
      <c r="A18" s="27">
        <v>5</v>
      </c>
      <c r="B18" s="26" t="s">
        <v>50</v>
      </c>
      <c r="C18" s="75"/>
      <c r="D18" s="76"/>
      <c r="E18" s="26">
        <v>6</v>
      </c>
      <c r="F18" s="28"/>
      <c r="G18" s="28"/>
      <c r="H18" s="77"/>
      <c r="I18" s="78"/>
      <c r="J18" s="77"/>
      <c r="K18" s="78"/>
      <c r="L18" s="30"/>
    </row>
    <row r="19" spans="1:12" ht="29.4" customHeight="1" x14ac:dyDescent="0.3">
      <c r="A19" s="27">
        <v>7</v>
      </c>
      <c r="B19" s="26" t="s">
        <v>51</v>
      </c>
      <c r="C19" s="75"/>
      <c r="D19" s="76"/>
      <c r="E19" s="26">
        <v>5</v>
      </c>
      <c r="F19" s="28"/>
      <c r="G19" s="28"/>
      <c r="H19" s="77"/>
      <c r="I19" s="78"/>
      <c r="J19" s="77"/>
      <c r="K19" s="78"/>
      <c r="L19" s="30"/>
    </row>
    <row r="20" spans="1:12" ht="29.4" customHeight="1" x14ac:dyDescent="0.3">
      <c r="A20" s="27">
        <v>8</v>
      </c>
      <c r="B20" s="26" t="s">
        <v>57</v>
      </c>
      <c r="C20" s="75"/>
      <c r="D20" s="76"/>
      <c r="E20" s="26">
        <v>1</v>
      </c>
      <c r="F20" s="28"/>
      <c r="G20" s="28"/>
      <c r="H20" s="77"/>
      <c r="I20" s="78"/>
      <c r="J20" s="77"/>
      <c r="K20" s="78"/>
      <c r="L20" s="30"/>
    </row>
    <row r="21" spans="1:12" ht="27" customHeight="1" x14ac:dyDescent="0.3">
      <c r="A21" s="27">
        <v>9</v>
      </c>
      <c r="B21" s="26" t="s">
        <v>54</v>
      </c>
      <c r="C21" s="75"/>
      <c r="D21" s="76"/>
      <c r="E21" s="26">
        <v>5</v>
      </c>
      <c r="F21" s="28"/>
      <c r="G21" s="28"/>
      <c r="H21" s="77"/>
      <c r="I21" s="78"/>
      <c r="J21" s="77"/>
      <c r="K21" s="78"/>
      <c r="L21" s="30"/>
    </row>
    <row r="22" spans="1:12" ht="27.6" customHeight="1" x14ac:dyDescent="0.3">
      <c r="A22" s="27">
        <v>10</v>
      </c>
      <c r="B22" s="26" t="s">
        <v>53</v>
      </c>
      <c r="C22" s="75"/>
      <c r="D22" s="76"/>
      <c r="E22" s="26">
        <v>5</v>
      </c>
      <c r="F22" s="28"/>
      <c r="G22" s="28"/>
      <c r="H22" s="77"/>
      <c r="I22" s="78"/>
      <c r="J22" s="77"/>
      <c r="K22" s="78"/>
      <c r="L22" s="30"/>
    </row>
    <row r="23" spans="1:12" ht="30.6" customHeight="1" x14ac:dyDescent="0.3">
      <c r="A23" s="79" t="s">
        <v>8</v>
      </c>
      <c r="B23" s="79"/>
      <c r="C23" s="75"/>
      <c r="D23" s="76"/>
      <c r="E23" s="26">
        <f>SUM(E15:E22)</f>
        <v>42</v>
      </c>
      <c r="F23" s="28"/>
      <c r="G23" s="28"/>
      <c r="H23" s="77"/>
      <c r="I23" s="78"/>
      <c r="J23" s="77"/>
      <c r="K23" s="78"/>
      <c r="L23" s="28"/>
    </row>
    <row r="24" spans="1:12" ht="18.600000000000001" customHeight="1" x14ac:dyDescent="0.3"/>
  </sheetData>
  <mergeCells count="65">
    <mergeCell ref="A1:L1"/>
    <mergeCell ref="A2:L2"/>
    <mergeCell ref="A3:B4"/>
    <mergeCell ref="C3:G3"/>
    <mergeCell ref="H3:J3"/>
    <mergeCell ref="C4:E4"/>
    <mergeCell ref="F4:G4"/>
    <mergeCell ref="H4:J4"/>
    <mergeCell ref="A5:B12"/>
    <mergeCell ref="C5:E5"/>
    <mergeCell ref="F5:G5"/>
    <mergeCell ref="H5:J5"/>
    <mergeCell ref="C6:E6"/>
    <mergeCell ref="F6:G6"/>
    <mergeCell ref="H6:J6"/>
    <mergeCell ref="C7:E7"/>
    <mergeCell ref="F7:G7"/>
    <mergeCell ref="H7:J7"/>
    <mergeCell ref="C8:E8"/>
    <mergeCell ref="F8:G8"/>
    <mergeCell ref="H8:J8"/>
    <mergeCell ref="C9:E9"/>
    <mergeCell ref="F9:G9"/>
    <mergeCell ref="H9:J9"/>
    <mergeCell ref="C10:G10"/>
    <mergeCell ref="H10:J10"/>
    <mergeCell ref="C11:G11"/>
    <mergeCell ref="H11:J11"/>
    <mergeCell ref="C12:G12"/>
    <mergeCell ref="H12:J12"/>
    <mergeCell ref="A13:A14"/>
    <mergeCell ref="B13:B14"/>
    <mergeCell ref="C13:D14"/>
    <mergeCell ref="E13:E14"/>
    <mergeCell ref="F13:L13"/>
    <mergeCell ref="H14:I14"/>
    <mergeCell ref="J14:K14"/>
    <mergeCell ref="C17:D17"/>
    <mergeCell ref="H17:I17"/>
    <mergeCell ref="J17:K17"/>
    <mergeCell ref="C15:D15"/>
    <mergeCell ref="H15:I15"/>
    <mergeCell ref="J15:K15"/>
    <mergeCell ref="C16:D16"/>
    <mergeCell ref="H16:I16"/>
    <mergeCell ref="J16:K16"/>
    <mergeCell ref="C18:D18"/>
    <mergeCell ref="H18:I18"/>
    <mergeCell ref="J18:K18"/>
    <mergeCell ref="C19:D19"/>
    <mergeCell ref="H19:I19"/>
    <mergeCell ref="J19:K19"/>
    <mergeCell ref="C20:D20"/>
    <mergeCell ref="H20:I20"/>
    <mergeCell ref="J20:K20"/>
    <mergeCell ref="C21:D21"/>
    <mergeCell ref="H21:I21"/>
    <mergeCell ref="J21:K21"/>
    <mergeCell ref="C22:D22"/>
    <mergeCell ref="H22:I22"/>
    <mergeCell ref="J22:K22"/>
    <mergeCell ref="A23:B23"/>
    <mergeCell ref="C23:D23"/>
    <mergeCell ref="H23:I23"/>
    <mergeCell ref="J23:K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17"/>
  <sheetViews>
    <sheetView topLeftCell="A4" zoomScale="75" zoomScaleNormal="75" workbookViewId="0">
      <selection activeCell="B15" sqref="B15:D17"/>
    </sheetView>
  </sheetViews>
  <sheetFormatPr baseColWidth="10" defaultRowHeight="14.4" x14ac:dyDescent="0.3"/>
  <sheetData>
    <row r="7" spans="2:11" ht="42" customHeight="1" x14ac:dyDescent="0.3">
      <c r="E7" s="74" t="s">
        <v>65</v>
      </c>
      <c r="F7" s="74"/>
      <c r="H7" s="74" t="s">
        <v>47</v>
      </c>
      <c r="I7" s="74" t="s">
        <v>47</v>
      </c>
      <c r="J7" s="74" t="s">
        <v>47</v>
      </c>
      <c r="K7" s="74" t="s">
        <v>47</v>
      </c>
    </row>
    <row r="8" spans="2:11" ht="42.6" customHeight="1" x14ac:dyDescent="0.3">
      <c r="E8" s="74" t="s">
        <v>65</v>
      </c>
      <c r="F8" s="74"/>
      <c r="H8" s="74" t="s">
        <v>48</v>
      </c>
      <c r="I8" s="74" t="s">
        <v>48</v>
      </c>
      <c r="J8" s="74" t="s">
        <v>48</v>
      </c>
      <c r="K8" s="74" t="s">
        <v>48</v>
      </c>
    </row>
    <row r="9" spans="2:11" ht="43.8" customHeight="1" x14ac:dyDescent="0.3">
      <c r="E9" s="74" t="s">
        <v>64</v>
      </c>
      <c r="F9" s="74"/>
      <c r="H9" s="74" t="s">
        <v>56</v>
      </c>
      <c r="I9" s="74" t="s">
        <v>56</v>
      </c>
      <c r="J9" s="74" t="s">
        <v>56</v>
      </c>
      <c r="K9" s="74" t="s">
        <v>56</v>
      </c>
    </row>
    <row r="10" spans="2:11" ht="42.6" customHeight="1" x14ac:dyDescent="0.3">
      <c r="E10" s="74" t="s">
        <v>117</v>
      </c>
      <c r="F10" s="74"/>
      <c r="H10" s="74" t="s">
        <v>50</v>
      </c>
      <c r="I10" s="74" t="s">
        <v>50</v>
      </c>
      <c r="J10" s="74" t="s">
        <v>50</v>
      </c>
      <c r="K10" s="74" t="s">
        <v>50</v>
      </c>
    </row>
    <row r="11" spans="2:11" ht="46.2" customHeight="1" x14ac:dyDescent="0.3">
      <c r="E11" s="74" t="s">
        <v>65</v>
      </c>
      <c r="F11" s="74"/>
      <c r="H11" s="74" t="s">
        <v>51</v>
      </c>
      <c r="I11" s="74" t="s">
        <v>51</v>
      </c>
      <c r="J11" s="74" t="s">
        <v>51</v>
      </c>
      <c r="K11" s="74" t="s">
        <v>51</v>
      </c>
    </row>
    <row r="12" spans="2:11" ht="50.4" customHeight="1" x14ac:dyDescent="0.3">
      <c r="E12" s="74" t="s">
        <v>66</v>
      </c>
      <c r="F12" s="74"/>
      <c r="H12" s="74" t="s">
        <v>57</v>
      </c>
      <c r="I12" s="74" t="s">
        <v>57</v>
      </c>
      <c r="J12" s="74" t="s">
        <v>57</v>
      </c>
      <c r="K12" s="74" t="s">
        <v>57</v>
      </c>
    </row>
    <row r="13" spans="2:11" ht="46.2" customHeight="1" x14ac:dyDescent="0.3">
      <c r="E13" s="74" t="s">
        <v>65</v>
      </c>
      <c r="F13" s="74"/>
      <c r="H13" s="74" t="s">
        <v>54</v>
      </c>
      <c r="I13" s="74" t="s">
        <v>54</v>
      </c>
      <c r="J13" s="74" t="s">
        <v>54</v>
      </c>
      <c r="K13" s="74" t="s">
        <v>54</v>
      </c>
    </row>
    <row r="14" spans="2:11" ht="55.8" customHeight="1" x14ac:dyDescent="0.3">
      <c r="E14" s="74" t="s">
        <v>65</v>
      </c>
      <c r="F14" s="74"/>
      <c r="H14" s="74" t="s">
        <v>53</v>
      </c>
      <c r="I14" s="74" t="s">
        <v>53</v>
      </c>
      <c r="J14" s="74" t="s">
        <v>53</v>
      </c>
      <c r="K14" s="74" t="s">
        <v>53</v>
      </c>
    </row>
    <row r="15" spans="2:11" ht="45" customHeight="1" x14ac:dyDescent="0.3">
      <c r="B15" s="14" t="s">
        <v>59</v>
      </c>
      <c r="C15" s="14" t="s">
        <v>7</v>
      </c>
      <c r="D15" s="14" t="s">
        <v>58</v>
      </c>
    </row>
    <row r="16" spans="2:11" ht="45" customHeight="1" x14ac:dyDescent="0.3">
      <c r="B16" s="23"/>
      <c r="C16" s="14">
        <v>5</v>
      </c>
      <c r="D16" s="14" t="s">
        <v>118</v>
      </c>
    </row>
    <row r="17" spans="2:4" ht="45.6" customHeight="1" x14ac:dyDescent="0.3">
      <c r="B17" s="23"/>
      <c r="C17" s="14">
        <v>3</v>
      </c>
      <c r="D17" s="14" t="s">
        <v>61</v>
      </c>
    </row>
  </sheetData>
  <mergeCells count="16">
    <mergeCell ref="H7:K7"/>
    <mergeCell ref="H8:K8"/>
    <mergeCell ref="H9:K9"/>
    <mergeCell ref="H10:K10"/>
    <mergeCell ref="E7:F7"/>
    <mergeCell ref="E8:F8"/>
    <mergeCell ref="E9:F9"/>
    <mergeCell ref="E10:F10"/>
    <mergeCell ref="E11:F11"/>
    <mergeCell ref="E12:F12"/>
    <mergeCell ref="E13:F13"/>
    <mergeCell ref="E14:F14"/>
    <mergeCell ref="H11:K11"/>
    <mergeCell ref="H12:K12"/>
    <mergeCell ref="H13:K13"/>
    <mergeCell ref="H14:K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zoomScale="69" zoomScaleNormal="69" workbookViewId="0">
      <selection activeCell="L15" sqref="L15"/>
    </sheetView>
  </sheetViews>
  <sheetFormatPr baseColWidth="10" defaultRowHeight="14.4" x14ac:dyDescent="0.3"/>
  <cols>
    <col min="2" max="2" width="26.77734375" customWidth="1"/>
    <col min="3" max="4" width="23.21875" customWidth="1"/>
    <col min="5" max="5" width="22.88671875" customWidth="1"/>
    <col min="11" max="11" width="23.109375" customWidth="1"/>
  </cols>
  <sheetData>
    <row r="3" spans="2:6" x14ac:dyDescent="0.3">
      <c r="B3" s="24" t="s">
        <v>26</v>
      </c>
      <c r="C3" s="24" t="s">
        <v>67</v>
      </c>
      <c r="D3" s="24" t="s">
        <v>68</v>
      </c>
      <c r="E3" s="24" t="s">
        <v>69</v>
      </c>
      <c r="F3" s="24" t="s">
        <v>70</v>
      </c>
    </row>
    <row r="4" spans="2:6" ht="50.4" customHeight="1" x14ac:dyDescent="0.3">
      <c r="B4" s="4" t="s">
        <v>71</v>
      </c>
      <c r="C4" s="4" t="s">
        <v>72</v>
      </c>
      <c r="D4" s="4" t="s">
        <v>85</v>
      </c>
      <c r="E4" s="4" t="s">
        <v>86</v>
      </c>
      <c r="F4" s="4" t="s">
        <v>73</v>
      </c>
    </row>
    <row r="5" spans="2:6" ht="44.4" customHeight="1" x14ac:dyDescent="0.3">
      <c r="B5" s="4" t="s">
        <v>82</v>
      </c>
      <c r="C5" s="4" t="s">
        <v>72</v>
      </c>
      <c r="D5" s="4" t="s">
        <v>87</v>
      </c>
      <c r="E5" s="4" t="s">
        <v>88</v>
      </c>
      <c r="F5" s="4" t="s">
        <v>73</v>
      </c>
    </row>
    <row r="6" spans="2:6" ht="55.2" customHeight="1" x14ac:dyDescent="0.3">
      <c r="B6" s="4" t="s">
        <v>89</v>
      </c>
      <c r="C6" s="4" t="s">
        <v>72</v>
      </c>
      <c r="D6" s="4" t="s">
        <v>90</v>
      </c>
      <c r="E6" s="4" t="s">
        <v>91</v>
      </c>
      <c r="F6" s="4" t="s">
        <v>74</v>
      </c>
    </row>
    <row r="7" spans="2:6" ht="45" customHeight="1" x14ac:dyDescent="0.3">
      <c r="B7" s="4" t="s">
        <v>83</v>
      </c>
      <c r="C7" s="4" t="s">
        <v>72</v>
      </c>
      <c r="D7" s="4" t="s">
        <v>92</v>
      </c>
      <c r="E7" s="4" t="s">
        <v>93</v>
      </c>
      <c r="F7" s="4" t="s">
        <v>78</v>
      </c>
    </row>
    <row r="8" spans="2:6" ht="45" customHeight="1" x14ac:dyDescent="0.3">
      <c r="B8" s="4" t="s">
        <v>94</v>
      </c>
      <c r="C8" s="4" t="s">
        <v>72</v>
      </c>
      <c r="D8" s="4" t="s">
        <v>95</v>
      </c>
      <c r="E8" s="4" t="s">
        <v>96</v>
      </c>
      <c r="F8" s="4" t="s">
        <v>73</v>
      </c>
    </row>
    <row r="9" spans="2:6" ht="45" customHeight="1" x14ac:dyDescent="0.3">
      <c r="B9" s="4" t="s">
        <v>79</v>
      </c>
      <c r="C9" s="4" t="s">
        <v>72</v>
      </c>
      <c r="D9" s="4" t="s">
        <v>97</v>
      </c>
      <c r="E9" s="4" t="s">
        <v>98</v>
      </c>
      <c r="F9" s="4" t="s">
        <v>73</v>
      </c>
    </row>
    <row r="10" spans="2:6" ht="32.4" customHeight="1" x14ac:dyDescent="0.3">
      <c r="B10" s="4" t="s">
        <v>84</v>
      </c>
      <c r="C10" s="4" t="s">
        <v>72</v>
      </c>
      <c r="D10" s="4" t="s">
        <v>99</v>
      </c>
      <c r="E10" s="4" t="s">
        <v>100</v>
      </c>
      <c r="F10" s="4" t="s">
        <v>101</v>
      </c>
    </row>
    <row r="11" spans="2:6" ht="44.4" customHeight="1" x14ac:dyDescent="0.3">
      <c r="B11" s="4" t="s">
        <v>80</v>
      </c>
      <c r="C11" s="4" t="s">
        <v>72</v>
      </c>
      <c r="D11" s="4" t="s">
        <v>102</v>
      </c>
      <c r="E11" s="4" t="s">
        <v>103</v>
      </c>
      <c r="F11" s="4" t="s">
        <v>75</v>
      </c>
    </row>
    <row r="12" spans="2:6" ht="44.4" customHeight="1" x14ac:dyDescent="0.3">
      <c r="B12" s="4" t="s">
        <v>119</v>
      </c>
      <c r="C12" s="4" t="s">
        <v>72</v>
      </c>
      <c r="D12" s="4" t="s">
        <v>104</v>
      </c>
      <c r="E12" s="4" t="s">
        <v>105</v>
      </c>
      <c r="F12" s="4" t="s">
        <v>75</v>
      </c>
    </row>
    <row r="13" spans="2:6" ht="42.6" customHeight="1" x14ac:dyDescent="0.3">
      <c r="B13" s="4" t="s">
        <v>121</v>
      </c>
      <c r="C13" s="4" t="s">
        <v>72</v>
      </c>
      <c r="D13" s="4" t="s">
        <v>106</v>
      </c>
      <c r="E13" s="4" t="s">
        <v>107</v>
      </c>
      <c r="F13" s="4" t="s">
        <v>75</v>
      </c>
    </row>
    <row r="14" spans="2:6" ht="42.6" customHeight="1" x14ac:dyDescent="0.3">
      <c r="B14" s="4" t="s">
        <v>120</v>
      </c>
      <c r="C14" s="4" t="s">
        <v>72</v>
      </c>
      <c r="D14" s="4" t="s">
        <v>106</v>
      </c>
      <c r="E14" s="4" t="s">
        <v>107</v>
      </c>
      <c r="F14" s="4" t="s">
        <v>75</v>
      </c>
    </row>
    <row r="15" spans="2:6" ht="52.8" customHeight="1" x14ac:dyDescent="0.3">
      <c r="B15" s="4" t="s">
        <v>81</v>
      </c>
      <c r="C15" s="4" t="s">
        <v>72</v>
      </c>
      <c r="D15" s="4" t="s">
        <v>109</v>
      </c>
      <c r="E15" s="4" t="s">
        <v>111</v>
      </c>
      <c r="F15" s="4" t="s">
        <v>75</v>
      </c>
    </row>
    <row r="16" spans="2:6" ht="52.2" customHeight="1" x14ac:dyDescent="0.3">
      <c r="B16" s="4" t="s">
        <v>108</v>
      </c>
      <c r="C16" s="4" t="s">
        <v>72</v>
      </c>
      <c r="D16" s="4" t="s">
        <v>111</v>
      </c>
      <c r="E16" s="4" t="s">
        <v>112</v>
      </c>
      <c r="F16" s="4" t="s">
        <v>73</v>
      </c>
    </row>
    <row r="17" spans="2:6" ht="66" customHeight="1" x14ac:dyDescent="0.3">
      <c r="B17" s="4" t="s">
        <v>110</v>
      </c>
      <c r="C17" s="4" t="s">
        <v>72</v>
      </c>
      <c r="D17" s="4" t="s">
        <v>112</v>
      </c>
      <c r="E17" s="4" t="s">
        <v>113</v>
      </c>
      <c r="F17" s="4" t="s">
        <v>75</v>
      </c>
    </row>
    <row r="18" spans="2:6" ht="66" customHeight="1" x14ac:dyDescent="0.3">
      <c r="B18" s="4" t="s">
        <v>77</v>
      </c>
      <c r="C18" s="4" t="s">
        <v>72</v>
      </c>
      <c r="D18" s="4" t="s">
        <v>113</v>
      </c>
      <c r="E18" s="4" t="s">
        <v>115</v>
      </c>
      <c r="F18" s="4" t="s">
        <v>73</v>
      </c>
    </row>
    <row r="19" spans="2:6" ht="66" customHeight="1" x14ac:dyDescent="0.3">
      <c r="B19" s="4" t="s">
        <v>114</v>
      </c>
      <c r="C19" s="4" t="s">
        <v>72</v>
      </c>
      <c r="D19" s="4" t="s">
        <v>115</v>
      </c>
      <c r="E19" s="4" t="s">
        <v>122</v>
      </c>
      <c r="F19" s="4" t="s">
        <v>75</v>
      </c>
    </row>
    <row r="20" spans="2:6" ht="69.599999999999994" customHeight="1" x14ac:dyDescent="0.3">
      <c r="B20" s="4" t="s">
        <v>114</v>
      </c>
      <c r="C20" s="4" t="s">
        <v>72</v>
      </c>
      <c r="D20" s="4" t="s">
        <v>115</v>
      </c>
      <c r="E20" s="4" t="s">
        <v>122</v>
      </c>
      <c r="F20" s="4" t="s">
        <v>75</v>
      </c>
    </row>
    <row r="21" spans="2:6" ht="51.6" customHeight="1" x14ac:dyDescent="0.3">
      <c r="B21" s="4" t="s">
        <v>77</v>
      </c>
      <c r="C21" s="4" t="s">
        <v>72</v>
      </c>
      <c r="D21" s="4" t="s">
        <v>124</v>
      </c>
      <c r="E21" s="4" t="s">
        <v>125</v>
      </c>
      <c r="F21" s="4" t="s">
        <v>123</v>
      </c>
    </row>
    <row r="22" spans="2:6" ht="46.2" customHeight="1" x14ac:dyDescent="0.3">
      <c r="B22" s="4" t="s">
        <v>76</v>
      </c>
      <c r="C22" s="4" t="s">
        <v>72</v>
      </c>
      <c r="D22" s="4" t="s">
        <v>126</v>
      </c>
      <c r="E22" s="4" t="s">
        <v>127</v>
      </c>
      <c r="F22" s="4" t="s">
        <v>128</v>
      </c>
    </row>
    <row r="23" spans="2:6" ht="53.4" customHeight="1" x14ac:dyDescent="0.3">
      <c r="B23" s="4" t="s">
        <v>116</v>
      </c>
      <c r="C23" s="4" t="s">
        <v>72</v>
      </c>
      <c r="D23" s="4" t="s">
        <v>129</v>
      </c>
      <c r="E23" s="4" t="s">
        <v>130</v>
      </c>
      <c r="F23" s="4" t="s">
        <v>128</v>
      </c>
    </row>
    <row r="24" spans="2:6" ht="48.6" customHeight="1" x14ac:dyDescent="0.3"/>
    <row r="25" spans="2:6" ht="57.6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topLeftCell="A10" workbookViewId="0">
      <selection activeCell="M18" sqref="M18"/>
    </sheetView>
  </sheetViews>
  <sheetFormatPr baseColWidth="10" defaultRowHeight="14.4" x14ac:dyDescent="0.3"/>
  <cols>
    <col min="2" max="2" width="14.77734375" customWidth="1"/>
    <col min="3" max="3" width="16.77734375" customWidth="1"/>
    <col min="6" max="6" width="13" customWidth="1"/>
    <col min="9" max="9" width="18.21875" customWidth="1"/>
    <col min="10" max="11" width="22.5546875" customWidth="1"/>
  </cols>
  <sheetData>
    <row r="2" spans="2:14" ht="26.4" customHeight="1" x14ac:dyDescent="0.3">
      <c r="B2" s="115" t="s">
        <v>146</v>
      </c>
    </row>
    <row r="3" spans="2:14" ht="15" thickBot="1" x14ac:dyDescent="0.35"/>
    <row r="4" spans="2:14" ht="47.4" thickBot="1" x14ac:dyDescent="0.35">
      <c r="B4" s="110" t="s">
        <v>135</v>
      </c>
      <c r="C4" s="110" t="s">
        <v>136</v>
      </c>
      <c r="D4" s="110" t="s">
        <v>137</v>
      </c>
      <c r="E4" s="110" t="s">
        <v>138</v>
      </c>
      <c r="F4" s="110" t="s">
        <v>139</v>
      </c>
      <c r="I4" s="116" t="s">
        <v>147</v>
      </c>
      <c r="J4" s="36"/>
      <c r="K4" s="36"/>
      <c r="L4" s="36"/>
      <c r="M4" t="s">
        <v>148</v>
      </c>
      <c r="N4">
        <f xml:space="preserve"> 160</f>
        <v>160</v>
      </c>
    </row>
    <row r="5" spans="2:14" ht="16.2" thickBot="1" x14ac:dyDescent="0.35">
      <c r="B5" s="111">
        <v>1</v>
      </c>
      <c r="C5" s="111" t="s">
        <v>140</v>
      </c>
      <c r="D5" s="111" t="s">
        <v>141</v>
      </c>
      <c r="E5" s="111" t="s">
        <v>142</v>
      </c>
      <c r="F5" s="117">
        <v>160</v>
      </c>
    </row>
    <row r="6" spans="2:14" ht="16.2" thickBot="1" x14ac:dyDescent="0.35">
      <c r="B6" s="111">
        <v>2</v>
      </c>
      <c r="C6" s="112" t="s">
        <v>143</v>
      </c>
      <c r="D6" s="112" t="s">
        <v>141</v>
      </c>
      <c r="E6" s="112" t="s">
        <v>144</v>
      </c>
      <c r="F6" s="118">
        <v>280</v>
      </c>
      <c r="J6" t="s">
        <v>149</v>
      </c>
      <c r="K6">
        <v>280</v>
      </c>
    </row>
    <row r="7" spans="2:14" ht="16.2" thickBot="1" x14ac:dyDescent="0.35">
      <c r="B7" s="113"/>
      <c r="C7" s="113"/>
      <c r="D7" s="114"/>
      <c r="E7" s="111" t="s">
        <v>145</v>
      </c>
      <c r="F7" s="117">
        <f>SUM(F5,F6)</f>
        <v>440</v>
      </c>
    </row>
    <row r="11" spans="2:14" ht="15" thickBot="1" x14ac:dyDescent="0.35"/>
    <row r="12" spans="2:14" ht="31.8" thickBot="1" x14ac:dyDescent="0.35">
      <c r="B12" s="119" t="s">
        <v>135</v>
      </c>
      <c r="C12" s="119" t="s">
        <v>136</v>
      </c>
      <c r="D12" s="119" t="s">
        <v>150</v>
      </c>
      <c r="E12" s="119" t="s">
        <v>151</v>
      </c>
      <c r="F12" s="119" t="s">
        <v>8</v>
      </c>
      <c r="J12" t="s">
        <v>165</v>
      </c>
    </row>
    <row r="13" spans="2:14" ht="31.8" thickBot="1" x14ac:dyDescent="0.35">
      <c r="B13" s="120">
        <v>1</v>
      </c>
      <c r="C13" s="120" t="s">
        <v>152</v>
      </c>
      <c r="D13" s="120" t="s">
        <v>153</v>
      </c>
      <c r="E13" s="121">
        <v>4</v>
      </c>
      <c r="F13" s="121" t="s">
        <v>154</v>
      </c>
      <c r="J13" t="s">
        <v>164</v>
      </c>
      <c r="K13">
        <v>192</v>
      </c>
    </row>
    <row r="14" spans="2:14" ht="16.2" thickBot="1" x14ac:dyDescent="0.35">
      <c r="B14" s="120">
        <v>2</v>
      </c>
      <c r="C14" s="120" t="s">
        <v>155</v>
      </c>
      <c r="D14" s="120" t="s">
        <v>153</v>
      </c>
      <c r="E14" s="121">
        <v>4</v>
      </c>
      <c r="F14" s="121" t="s">
        <v>154</v>
      </c>
      <c r="J14" t="s">
        <v>166</v>
      </c>
      <c r="K14">
        <v>576</v>
      </c>
    </row>
    <row r="15" spans="2:14" ht="16.2" thickBot="1" x14ac:dyDescent="0.35">
      <c r="B15" s="120">
        <v>3</v>
      </c>
      <c r="C15" s="120" t="s">
        <v>156</v>
      </c>
      <c r="D15" s="120" t="s">
        <v>157</v>
      </c>
      <c r="E15" s="120">
        <v>4</v>
      </c>
      <c r="F15" s="121" t="s">
        <v>158</v>
      </c>
      <c r="J15" t="s">
        <v>167</v>
      </c>
      <c r="K15">
        <v>1536</v>
      </c>
    </row>
    <row r="16" spans="2:14" ht="16.2" thickBot="1" x14ac:dyDescent="0.35">
      <c r="B16" s="120">
        <v>4</v>
      </c>
      <c r="C16" s="120" t="s">
        <v>159</v>
      </c>
      <c r="D16" s="120" t="s">
        <v>160</v>
      </c>
      <c r="E16" s="121">
        <v>4</v>
      </c>
      <c r="F16" s="121" t="s">
        <v>161</v>
      </c>
    </row>
    <row r="17" spans="2:11" ht="16.2" thickBot="1" x14ac:dyDescent="0.35">
      <c r="B17" s="120">
        <v>5</v>
      </c>
      <c r="C17" s="120" t="s">
        <v>162</v>
      </c>
      <c r="D17" s="120" t="s">
        <v>153</v>
      </c>
      <c r="E17" s="121">
        <v>4</v>
      </c>
      <c r="F17" s="121" t="s">
        <v>154</v>
      </c>
    </row>
    <row r="18" spans="2:11" ht="16.2" thickBot="1" x14ac:dyDescent="0.35">
      <c r="B18" s="122"/>
      <c r="C18" s="122"/>
      <c r="D18" s="123"/>
      <c r="E18" s="120" t="s">
        <v>145</v>
      </c>
      <c r="F18" s="120" t="s">
        <v>163</v>
      </c>
    </row>
    <row r="23" spans="2:11" ht="15" thickBot="1" x14ac:dyDescent="0.35"/>
    <row r="24" spans="2:11" ht="31.8" thickBot="1" x14ac:dyDescent="0.35">
      <c r="B24" s="119" t="s">
        <v>135</v>
      </c>
      <c r="C24" s="119" t="s">
        <v>136</v>
      </c>
      <c r="D24" s="119" t="s">
        <v>139</v>
      </c>
      <c r="I24" s="119" t="s">
        <v>135</v>
      </c>
      <c r="J24" s="119" t="s">
        <v>136</v>
      </c>
      <c r="K24" s="119" t="s">
        <v>173</v>
      </c>
    </row>
    <row r="25" spans="2:11" ht="31.8" thickBot="1" x14ac:dyDescent="0.35">
      <c r="B25" s="120">
        <v>1</v>
      </c>
      <c r="C25" s="120" t="s">
        <v>168</v>
      </c>
      <c r="D25" s="120">
        <v>0</v>
      </c>
      <c r="I25" s="120">
        <v>1</v>
      </c>
      <c r="J25" s="120" t="s">
        <v>174</v>
      </c>
      <c r="K25" s="126">
        <v>440</v>
      </c>
    </row>
    <row r="26" spans="2:11" ht="47.4" thickBot="1" x14ac:dyDescent="0.35">
      <c r="B26" s="120">
        <v>2</v>
      </c>
      <c r="C26" s="120" t="s">
        <v>169</v>
      </c>
      <c r="D26" s="120">
        <v>0</v>
      </c>
      <c r="I26" s="120">
        <v>2</v>
      </c>
      <c r="J26" s="120" t="s">
        <v>175</v>
      </c>
      <c r="K26" s="120" t="s">
        <v>176</v>
      </c>
    </row>
    <row r="27" spans="2:11" ht="47.4" thickBot="1" x14ac:dyDescent="0.35">
      <c r="B27" s="120">
        <v>3</v>
      </c>
      <c r="C27" s="120" t="s">
        <v>170</v>
      </c>
      <c r="D27" s="120">
        <v>0</v>
      </c>
      <c r="I27" s="120">
        <v>3</v>
      </c>
      <c r="J27" s="120" t="s">
        <v>177</v>
      </c>
      <c r="K27" s="120" t="s">
        <v>178</v>
      </c>
    </row>
    <row r="28" spans="2:11" ht="23.4" thickBot="1" x14ac:dyDescent="0.35">
      <c r="B28" s="120">
        <v>4</v>
      </c>
      <c r="C28" s="120" t="s">
        <v>171</v>
      </c>
      <c r="D28" s="120">
        <v>0</v>
      </c>
      <c r="I28" s="127"/>
      <c r="J28" s="128" t="s">
        <v>145</v>
      </c>
      <c r="K28" s="129" t="s">
        <v>179</v>
      </c>
    </row>
    <row r="29" spans="2:11" ht="16.2" thickBot="1" x14ac:dyDescent="0.35">
      <c r="B29" s="120">
        <v>5</v>
      </c>
      <c r="C29" s="120" t="s">
        <v>172</v>
      </c>
      <c r="D29" s="120">
        <v>0</v>
      </c>
    </row>
    <row r="30" spans="2:11" ht="23.4" thickBot="1" x14ac:dyDescent="0.35">
      <c r="B30" s="124"/>
      <c r="C30" s="125"/>
      <c r="D30" s="120">
        <v>0</v>
      </c>
    </row>
  </sheetData>
  <mergeCells count="4">
    <mergeCell ref="B7:D7"/>
    <mergeCell ref="I4:L4"/>
    <mergeCell ref="B18:D18"/>
    <mergeCell ref="B30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capitulo4</vt:lpstr>
      <vt:lpstr>cursogramaactual</vt:lpstr>
      <vt:lpstr>diagramadeoperacionactual</vt:lpstr>
      <vt:lpstr>cursogramadelproyecto</vt:lpstr>
      <vt:lpstr>diagramadeoperacionproyecto</vt:lpstr>
      <vt:lpstr>gantt</vt:lpstr>
      <vt:lpstr>capitulo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cp:lastPrinted>2024-12-08T07:11:10Z</cp:lastPrinted>
  <dcterms:created xsi:type="dcterms:W3CDTF">2024-09-04T14:19:35Z</dcterms:created>
  <dcterms:modified xsi:type="dcterms:W3CDTF">2025-01-29T07:02:01Z</dcterms:modified>
</cp:coreProperties>
</file>