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edmo\Downloads\kanva\"/>
    </mc:Choice>
  </mc:AlternateContent>
  <xr:revisionPtr revIDLastSave="0" documentId="13_ncr:1_{E543CEB0-6447-432F-BD15-7D7532C09658}" xr6:coauthVersionLast="47" xr6:coauthVersionMax="47" xr10:uidLastSave="{00000000-0000-0000-0000-000000000000}"/>
  <bookViews>
    <workbookView xWindow="1425" yWindow="1425" windowWidth="15375" windowHeight="7785" xr2:uid="{00000000-000D-0000-FFFF-FFFF00000000}"/>
  </bookViews>
  <sheets>
    <sheet name="Producción con Fórmu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C11" i="1"/>
  <c r="C10" i="1"/>
  <c r="D10" i="1" s="1"/>
  <c r="D9" i="1"/>
  <c r="E9" i="1" s="1"/>
  <c r="C9" i="1"/>
  <c r="C8" i="1"/>
  <c r="D8" i="1" s="1"/>
  <c r="F8" i="1" s="1"/>
  <c r="C7" i="1"/>
  <c r="C6" i="1"/>
  <c r="C5" i="1"/>
  <c r="C4" i="1"/>
  <c r="C3" i="1"/>
  <c r="C2" i="1"/>
  <c r="D2" i="1" s="1"/>
  <c r="D4" i="1" l="1"/>
  <c r="F4" i="1" s="1"/>
  <c r="F7" i="1"/>
  <c r="F6" i="1"/>
  <c r="D6" i="1"/>
  <c r="D7" i="1"/>
  <c r="E7" i="1" s="1"/>
  <c r="H7" i="1" s="1"/>
  <c r="F9" i="1"/>
  <c r="G9" i="1"/>
  <c r="H9" i="1"/>
  <c r="H11" i="1"/>
  <c r="E6" i="1"/>
  <c r="G6" i="1" s="1"/>
  <c r="F11" i="1"/>
  <c r="G11" i="1" s="1"/>
  <c r="E10" i="1"/>
  <c r="G10" i="1" s="1"/>
  <c r="E2" i="1"/>
  <c r="F10" i="1"/>
  <c r="D5" i="1"/>
  <c r="F2" i="1"/>
  <c r="G7" i="1"/>
  <c r="D3" i="1"/>
  <c r="E8" i="1"/>
  <c r="G8" i="1" s="1"/>
  <c r="E4" i="1" l="1"/>
  <c r="I10" i="1"/>
  <c r="K10" i="1" s="1"/>
  <c r="I8" i="1"/>
  <c r="K8" i="1" s="1"/>
  <c r="J11" i="1"/>
  <c r="I11" i="1"/>
  <c r="K11" i="1" s="1"/>
  <c r="I6" i="1"/>
  <c r="K6" i="1" s="1"/>
  <c r="F3" i="1"/>
  <c r="I7" i="1"/>
  <c r="K7" i="1" s="1"/>
  <c r="J7" i="1"/>
  <c r="H4" i="1"/>
  <c r="G2" i="1"/>
  <c r="E5" i="1"/>
  <c r="H2" i="1"/>
  <c r="F5" i="1"/>
  <c r="E3" i="1"/>
  <c r="J9" i="1"/>
  <c r="I9" i="1"/>
  <c r="K9" i="1" s="1"/>
  <c r="H8" i="1"/>
  <c r="H10" i="1"/>
  <c r="J10" i="1" s="1"/>
  <c r="H6" i="1"/>
  <c r="J6" i="1" s="1"/>
  <c r="G4" i="1"/>
  <c r="L10" i="1" l="1"/>
  <c r="M10" i="1" s="1"/>
  <c r="L6" i="1"/>
  <c r="M6" i="1" s="1"/>
  <c r="I4" i="1"/>
  <c r="K4" i="1" s="1"/>
  <c r="J4" i="1"/>
  <c r="L4" i="1"/>
  <c r="L7" i="1"/>
  <c r="M7" i="1" s="1"/>
  <c r="L9" i="1"/>
  <c r="M9" i="1" s="1"/>
  <c r="J8" i="1"/>
  <c r="L8" i="1" s="1"/>
  <c r="L11" i="1"/>
  <c r="M11" i="1" s="1"/>
  <c r="H5" i="1"/>
  <c r="H3" i="1"/>
  <c r="J2" i="1"/>
  <c r="I2" i="1"/>
  <c r="G3" i="1"/>
  <c r="G5" i="1"/>
  <c r="M4" i="1" l="1"/>
  <c r="J5" i="1"/>
  <c r="I5" i="1"/>
  <c r="K5" i="1" s="1"/>
  <c r="L5" i="1"/>
  <c r="J3" i="1"/>
  <c r="I3" i="1"/>
  <c r="K3" i="1" s="1"/>
  <c r="L3" i="1"/>
  <c r="M8" i="1"/>
  <c r="L2" i="1"/>
  <c r="K2" i="1"/>
  <c r="M2" i="1" s="1"/>
  <c r="M5" i="1" l="1"/>
  <c r="M3" i="1"/>
</calcChain>
</file>

<file path=xl/sharedStrings.xml><?xml version="1.0" encoding="utf-8"?>
<sst xmlns="http://schemas.openxmlformats.org/spreadsheetml/2006/main" count="23" uniqueCount="23">
  <si>
    <t>FRUTA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</si>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</sst>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A6" workbookViewId="0">
      <selection activeCell="M11" sqref="A1:M11"/>
    </sheetView>
  </sheetViews>
  <sheetFormatPr defaultColWidth="8.710937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>
        <v>25871</v>
      </c>
      <c r="C2" s="1">
        <f t="shared" ref="C2:C11" si="0">B2*2</f>
        <v>51742</v>
      </c>
      <c r="D2" s="1">
        <f t="shared" ref="D2:D11" si="1">B2+C2</f>
        <v>77613</v>
      </c>
      <c r="E2" s="1">
        <f t="shared" ref="E2:E11" si="2">D2*0.56</f>
        <v>43463.280000000006</v>
      </c>
      <c r="F2" s="1">
        <f t="shared" ref="F2:F11" si="3">(C2+D2)*3</f>
        <v>388065</v>
      </c>
      <c r="G2" s="1">
        <f t="shared" ref="G2:G11" si="4">AVERAGE(B2:F2)</f>
        <v>117350.856</v>
      </c>
      <c r="H2" s="1">
        <f t="shared" ref="H2:H11" si="5">E2*0.92</f>
        <v>39986.217600000011</v>
      </c>
      <c r="I2" s="1">
        <f t="shared" ref="I2:I11" si="6">G2*1.43</f>
        <v>167811.72407999999</v>
      </c>
      <c r="J2" s="1">
        <f t="shared" ref="J2:J11" si="7">G2*0.81+H2*1.37</f>
        <v>149835.31147200003</v>
      </c>
      <c r="K2" s="1">
        <f t="shared" ref="K2:K11" si="8">E2*1.26-I2*1.05</f>
        <v>-121438.57748400001</v>
      </c>
      <c r="L2" s="1">
        <f t="shared" ref="L2:L11" si="9">MIN(B2:J2)*4</f>
        <v>103484</v>
      </c>
      <c r="M2" s="1">
        <f t="shared" ref="M2:M11" si="10">AVERAGE(J2:L2)*2</f>
        <v>87920.489325333343</v>
      </c>
    </row>
    <row r="3" spans="1:13" x14ac:dyDescent="0.25">
      <c r="A3" s="1" t="s">
        <v>14</v>
      </c>
      <c r="B3" s="1">
        <v>4589236</v>
      </c>
      <c r="C3" s="1">
        <f t="shared" si="0"/>
        <v>9178472</v>
      </c>
      <c r="D3" s="1">
        <f t="shared" si="1"/>
        <v>13767708</v>
      </c>
      <c r="E3" s="1">
        <f t="shared" si="2"/>
        <v>7709916.4800000004</v>
      </c>
      <c r="F3" s="1">
        <f t="shared" si="3"/>
        <v>68838540</v>
      </c>
      <c r="G3" s="1">
        <f t="shared" si="4"/>
        <v>20816774.495999999</v>
      </c>
      <c r="H3" s="1">
        <f t="shared" si="5"/>
        <v>7093123.1616000012</v>
      </c>
      <c r="I3" s="1">
        <f t="shared" si="6"/>
        <v>29767987.529279999</v>
      </c>
      <c r="J3" s="1">
        <f t="shared" si="7"/>
        <v>26579166.073152006</v>
      </c>
      <c r="K3" s="1">
        <f t="shared" si="8"/>
        <v>-21541892.140944</v>
      </c>
      <c r="L3" s="1">
        <f t="shared" si="9"/>
        <v>18356944</v>
      </c>
      <c r="M3" s="1">
        <f t="shared" si="10"/>
        <v>15596145.288138671</v>
      </c>
    </row>
    <row r="4" spans="1:13" x14ac:dyDescent="0.25">
      <c r="A4" s="1" t="s">
        <v>15</v>
      </c>
      <c r="B4" s="1">
        <v>1458</v>
      </c>
      <c r="C4" s="1">
        <f t="shared" si="0"/>
        <v>2916</v>
      </c>
      <c r="D4" s="1">
        <f t="shared" si="1"/>
        <v>4374</v>
      </c>
      <c r="E4" s="1">
        <f t="shared" si="2"/>
        <v>2449.44</v>
      </c>
      <c r="F4" s="1">
        <f t="shared" si="3"/>
        <v>21870</v>
      </c>
      <c r="G4" s="1">
        <f t="shared" si="4"/>
        <v>6613.4880000000003</v>
      </c>
      <c r="H4" s="1">
        <f t="shared" si="5"/>
        <v>2253.4848000000002</v>
      </c>
      <c r="I4" s="1">
        <f t="shared" si="6"/>
        <v>9457.2878400000009</v>
      </c>
      <c r="J4" s="1">
        <f t="shared" si="7"/>
        <v>8444.1994560000003</v>
      </c>
      <c r="K4" s="1">
        <f t="shared" si="8"/>
        <v>-6843.8578320000015</v>
      </c>
      <c r="L4" s="1">
        <f t="shared" si="9"/>
        <v>5832</v>
      </c>
      <c r="M4" s="1">
        <f t="shared" si="10"/>
        <v>4954.8944159999992</v>
      </c>
    </row>
    <row r="5" spans="1:13" x14ac:dyDescent="0.25">
      <c r="A5" s="1" t="s">
        <v>16</v>
      </c>
      <c r="B5" s="1">
        <v>45879</v>
      </c>
      <c r="C5" s="1">
        <f t="shared" si="0"/>
        <v>91758</v>
      </c>
      <c r="D5" s="1">
        <f t="shared" si="1"/>
        <v>137637</v>
      </c>
      <c r="E5" s="1">
        <f t="shared" si="2"/>
        <v>77076.72</v>
      </c>
      <c r="F5" s="1">
        <f t="shared" si="3"/>
        <v>688185</v>
      </c>
      <c r="G5" s="1">
        <f t="shared" si="4"/>
        <v>208107.144</v>
      </c>
      <c r="H5" s="1">
        <f t="shared" si="5"/>
        <v>70910.582399999999</v>
      </c>
      <c r="I5" s="1">
        <f t="shared" si="6"/>
        <v>297593.21591999999</v>
      </c>
      <c r="J5" s="1">
        <f t="shared" si="7"/>
        <v>265714.28452800005</v>
      </c>
      <c r="K5" s="1">
        <f t="shared" si="8"/>
        <v>-215356.20951600003</v>
      </c>
      <c r="L5" s="1">
        <f t="shared" si="9"/>
        <v>183516</v>
      </c>
      <c r="M5" s="1">
        <f t="shared" si="10"/>
        <v>155916.05000800002</v>
      </c>
    </row>
    <row r="6" spans="1:13" x14ac:dyDescent="0.25">
      <c r="A6" s="1" t="s">
        <v>17</v>
      </c>
      <c r="B6" s="1">
        <v>689521</v>
      </c>
      <c r="C6" s="1">
        <f t="shared" si="0"/>
        <v>1379042</v>
      </c>
      <c r="D6" s="1">
        <f t="shared" si="1"/>
        <v>2068563</v>
      </c>
      <c r="E6" s="1">
        <f t="shared" si="2"/>
        <v>1158395.28</v>
      </c>
      <c r="F6" s="1">
        <f t="shared" si="3"/>
        <v>10342815</v>
      </c>
      <c r="G6" s="1">
        <f t="shared" si="4"/>
        <v>3127667.2560000001</v>
      </c>
      <c r="H6" s="1">
        <f t="shared" si="5"/>
        <v>1065723.6576</v>
      </c>
      <c r="I6" s="1">
        <f t="shared" si="6"/>
        <v>4472564.1760799997</v>
      </c>
      <c r="J6" s="1">
        <f t="shared" si="7"/>
        <v>3993451.8882720005</v>
      </c>
      <c r="K6" s="1">
        <f t="shared" si="8"/>
        <v>-3236614.3320840001</v>
      </c>
      <c r="L6" s="1">
        <f t="shared" si="9"/>
        <v>2758084</v>
      </c>
      <c r="M6" s="1">
        <f t="shared" si="10"/>
        <v>2343281.0374586671</v>
      </c>
    </row>
    <row r="7" spans="1:13" x14ac:dyDescent="0.25">
      <c r="A7" s="1" t="s">
        <v>18</v>
      </c>
      <c r="B7" s="1">
        <v>35684</v>
      </c>
      <c r="C7" s="1">
        <f t="shared" si="0"/>
        <v>71368</v>
      </c>
      <c r="D7" s="1">
        <f t="shared" si="1"/>
        <v>107052</v>
      </c>
      <c r="E7" s="1">
        <f t="shared" si="2"/>
        <v>59949.120000000003</v>
      </c>
      <c r="F7" s="1">
        <f t="shared" si="3"/>
        <v>535260</v>
      </c>
      <c r="G7" s="1">
        <f t="shared" si="4"/>
        <v>161862.62400000001</v>
      </c>
      <c r="H7" s="1">
        <f t="shared" si="5"/>
        <v>55153.190400000007</v>
      </c>
      <c r="I7" s="1">
        <f t="shared" si="6"/>
        <v>231463.55232000002</v>
      </c>
      <c r="J7" s="1">
        <f t="shared" si="7"/>
        <v>206668.59628800003</v>
      </c>
      <c r="K7" s="1">
        <f t="shared" si="8"/>
        <v>-167500.83873600001</v>
      </c>
      <c r="L7" s="1">
        <f t="shared" si="9"/>
        <v>142736</v>
      </c>
      <c r="M7" s="1">
        <f t="shared" si="10"/>
        <v>121269.17170133335</v>
      </c>
    </row>
    <row r="8" spans="1:13" x14ac:dyDescent="0.25">
      <c r="A8" s="1" t="s">
        <v>19</v>
      </c>
      <c r="B8" s="1">
        <v>59860</v>
      </c>
      <c r="C8" s="1">
        <f t="shared" si="0"/>
        <v>119720</v>
      </c>
      <c r="D8" s="1">
        <f t="shared" si="1"/>
        <v>179580</v>
      </c>
      <c r="E8" s="1">
        <f t="shared" si="2"/>
        <v>100564.8</v>
      </c>
      <c r="F8" s="1">
        <f t="shared" si="3"/>
        <v>897900</v>
      </c>
      <c r="G8" s="1">
        <f t="shared" si="4"/>
        <v>271524.96000000002</v>
      </c>
      <c r="H8" s="1">
        <f t="shared" si="5"/>
        <v>92519.616000000009</v>
      </c>
      <c r="I8" s="1">
        <f t="shared" si="6"/>
        <v>388280.69280000002</v>
      </c>
      <c r="J8" s="1">
        <f t="shared" si="7"/>
        <v>346687.09152000007</v>
      </c>
      <c r="K8" s="1">
        <f t="shared" si="8"/>
        <v>-280983.07944000006</v>
      </c>
      <c r="L8" s="1">
        <f t="shared" si="9"/>
        <v>239440</v>
      </c>
      <c r="M8" s="1">
        <f t="shared" si="10"/>
        <v>203429.34138666667</v>
      </c>
    </row>
    <row r="9" spans="1:13" x14ac:dyDescent="0.25">
      <c r="A9" s="1" t="s">
        <v>20</v>
      </c>
      <c r="B9" s="1">
        <v>147859</v>
      </c>
      <c r="C9" s="1">
        <f t="shared" si="0"/>
        <v>295718</v>
      </c>
      <c r="D9" s="1">
        <f t="shared" si="1"/>
        <v>443577</v>
      </c>
      <c r="E9" s="1">
        <f t="shared" si="2"/>
        <v>248403.12000000002</v>
      </c>
      <c r="F9" s="1">
        <f t="shared" si="3"/>
        <v>2217885</v>
      </c>
      <c r="G9" s="1">
        <f t="shared" si="4"/>
        <v>670688.424</v>
      </c>
      <c r="H9" s="1">
        <f t="shared" si="5"/>
        <v>228530.87040000004</v>
      </c>
      <c r="I9" s="1">
        <f t="shared" si="6"/>
        <v>959084.44631999999</v>
      </c>
      <c r="J9" s="1">
        <f t="shared" si="7"/>
        <v>856344.91588800005</v>
      </c>
      <c r="K9" s="1">
        <f t="shared" si="8"/>
        <v>-694050.73743600002</v>
      </c>
      <c r="L9" s="1">
        <f t="shared" si="9"/>
        <v>591436</v>
      </c>
      <c r="M9" s="1">
        <f t="shared" si="10"/>
        <v>502486.78563466668</v>
      </c>
    </row>
    <row r="10" spans="1:13" x14ac:dyDescent="0.25">
      <c r="A10" s="1" t="s">
        <v>21</v>
      </c>
      <c r="B10" s="1">
        <v>4587</v>
      </c>
      <c r="C10" s="1">
        <f t="shared" si="0"/>
        <v>9174</v>
      </c>
      <c r="D10" s="1">
        <f t="shared" si="1"/>
        <v>13761</v>
      </c>
      <c r="E10" s="1">
        <f t="shared" si="2"/>
        <v>7706.1600000000008</v>
      </c>
      <c r="F10" s="1">
        <f t="shared" si="3"/>
        <v>68805</v>
      </c>
      <c r="G10" s="1">
        <f t="shared" si="4"/>
        <v>20806.632000000001</v>
      </c>
      <c r="H10" s="1">
        <f t="shared" si="5"/>
        <v>7089.6672000000008</v>
      </c>
      <c r="I10" s="1">
        <f t="shared" si="6"/>
        <v>29753.483759999999</v>
      </c>
      <c r="J10" s="1">
        <f t="shared" si="7"/>
        <v>26566.215984000002</v>
      </c>
      <c r="K10" s="1">
        <f t="shared" si="8"/>
        <v>-21531.396347999998</v>
      </c>
      <c r="L10" s="1">
        <f t="shared" si="9"/>
        <v>18348</v>
      </c>
      <c r="M10" s="1">
        <f t="shared" si="10"/>
        <v>15588.546424000002</v>
      </c>
    </row>
    <row r="11" spans="1:13" x14ac:dyDescent="0.25">
      <c r="A11" s="1" t="s">
        <v>22</v>
      </c>
      <c r="B11" s="1">
        <v>2587793</v>
      </c>
      <c r="C11" s="1">
        <f t="shared" si="0"/>
        <v>5175586</v>
      </c>
      <c r="D11" s="1">
        <f t="shared" si="1"/>
        <v>7763379</v>
      </c>
      <c r="E11" s="1">
        <f t="shared" si="2"/>
        <v>4347492.24</v>
      </c>
      <c r="F11" s="1">
        <f t="shared" si="3"/>
        <v>38816895</v>
      </c>
      <c r="G11" s="1">
        <f t="shared" si="4"/>
        <v>11738229.048</v>
      </c>
      <c r="H11" s="1">
        <f t="shared" si="5"/>
        <v>3999692.8608000004</v>
      </c>
      <c r="I11" s="1">
        <f t="shared" si="6"/>
        <v>16785667.53864</v>
      </c>
      <c r="J11" s="1">
        <f t="shared" si="7"/>
        <v>14987544.748176001</v>
      </c>
      <c r="K11" s="1">
        <f t="shared" si="8"/>
        <v>-12147110.693172002</v>
      </c>
      <c r="L11" s="1">
        <f t="shared" si="9"/>
        <v>10351172</v>
      </c>
      <c r="M11" s="1">
        <f t="shared" si="10"/>
        <v>8794404.0366693325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Producción con 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Caicedo Trujillo</cp:lastModifiedBy>
  <dcterms:created xsi:type="dcterms:W3CDTF">2025-06-13T04:18:50Z</dcterms:created>
  <dcterms:modified xsi:type="dcterms:W3CDTF">2025-06-13T04:31:10Z</dcterms:modified>
</cp:coreProperties>
</file>