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firstSheet="5" activeTab="5"/>
  </bookViews>
  <sheets>
    <sheet name="tabela1" sheetId="18" r:id="rId1"/>
    <sheet name="tabela2" sheetId="19" r:id="rId2"/>
    <sheet name="tabela3" sheetId="20" r:id="rId3"/>
    <sheet name="tabela4" sheetId="50" r:id="rId4"/>
    <sheet name="tabela4.1" sheetId="51" r:id="rId5"/>
    <sheet name="tabela4.2" sheetId="52" r:id="rId6"/>
    <sheet name="tabela5" sheetId="53" r:id="rId7"/>
    <sheet name="tabela6" sheetId="55" r:id="rId8"/>
    <sheet name="tabela6.1" sheetId="56" r:id="rId9"/>
    <sheet name="tabela7" sheetId="54" r:id="rId10"/>
    <sheet name="tabela7.1" sheetId="28" r:id="rId11"/>
    <sheet name="tabela8" sheetId="58" r:id="rId12"/>
    <sheet name="Tabela9" sheetId="42" r:id="rId13"/>
    <sheet name="tabela8.1" sheetId="59" r:id="rId14"/>
    <sheet name="tabela9.1" sheetId="43" r:id="rId15"/>
    <sheet name="tabela10" sheetId="46" r:id="rId16"/>
    <sheet name="tabela11" sheetId="57" r:id="rId17"/>
    <sheet name="tabela10.1" sheetId="47" r:id="rId18"/>
  </sheets>
  <definedNames>
    <definedName name="_xlnm.Print_Area" localSheetId="0">tabela1!$A$2:$M$44</definedName>
    <definedName name="_xlnm.Print_Area" localSheetId="15">tabela10!$A$1:$M$54</definedName>
    <definedName name="_xlnm.Print_Area" localSheetId="17">tabela10.1!$A$3:$J$87</definedName>
    <definedName name="_xlnm.Print_Area" localSheetId="1">tabela2!$A$2:$M$38</definedName>
    <definedName name="_xlnm.Print_Area" localSheetId="3">tabela4!$A$1:$AB$36</definedName>
    <definedName name="_xlnm.Print_Area" localSheetId="4">tabela4.1!$A$1:$AB$41</definedName>
    <definedName name="_xlnm.Print_Area" localSheetId="7">tabela6!$A$1:$K$49</definedName>
    <definedName name="_xlnm.Print_Area" localSheetId="8">tabela6.1!$A$1:$O$46</definedName>
    <definedName name="_xlnm.Print_Area" localSheetId="9">tabela7!$A$1:$K$38</definedName>
    <definedName name="_xlnm.Print_Area" localSheetId="10">tabela7.1!$A$1:$M$38</definedName>
    <definedName name="_xlnm.Print_Area" localSheetId="11">tabela8!$A$1:$K$46</definedName>
    <definedName name="_xlnm.Print_Area" localSheetId="13">tabela8.1!$A$1:$L$47</definedName>
    <definedName name="_xlnm.Print_Area" localSheetId="12">Tabela9!$A$1:$K$71</definedName>
    <definedName name="_xlnm.Print_Area" localSheetId="14">tabela9.1!$A$1:$J$90</definedName>
    <definedName name="SAIA_BR_RAZAON_BRASIL">"#ref!"</definedName>
    <definedName name="SAIA_BR_RAZAON_GR">"#ref!"</definedName>
    <definedName name="SAIA_BR_TOTALN_BRASIL">"#ref!"</definedName>
    <definedName name="SAIA_BR_TOTALN_GR">"#ref!"</definedName>
    <definedName name="SAIT_BR_RAZAO_BRASIL">"#ref!"</definedName>
    <definedName name="SAIT_BR_RAZAO_GR">"#ref!"</definedName>
    <definedName name="SAIT_BR_TOTAL_BRASIL">"#ref!"</definedName>
    <definedName name="SAIT_BR_TOTAL_GR">"#ref!"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<sst xmlns="http://schemas.openxmlformats.org/spreadsheetml/2006/main" count="926" uniqueCount="218">
  <si>
    <t>setor</t>
  </si>
  <si>
    <t>adm_mes</t>
  </si>
  <si>
    <t>desl_mes</t>
  </si>
  <si>
    <t>saldo_mes</t>
  </si>
  <si>
    <t>perc_mes</t>
  </si>
  <si>
    <t>adm_ano</t>
  </si>
  <si>
    <t>desl_ano</t>
  </si>
  <si>
    <t>saldo_ano</t>
  </si>
  <si>
    <t>perc_ano</t>
  </si>
  <si>
    <t>adm_12m</t>
  </si>
  <si>
    <t>desl_12m</t>
  </si>
  <si>
    <t>saldo_12m</t>
  </si>
  <si>
    <t>perc_12m</t>
  </si>
  <si>
    <t>Brasil</t>
  </si>
  <si>
    <t/>
  </si>
  <si>
    <t>Extrativa Mineral</t>
  </si>
  <si>
    <t>Indústria de Transformação</t>
  </si>
  <si>
    <t xml:space="preserve"> Ind. Prod. Min. Não Metálicos</t>
  </si>
  <si>
    <t xml:space="preserve"> Ind. Metalúrgica</t>
  </si>
  <si>
    <t xml:space="preserve"> Ind. Mecânica</t>
  </si>
  <si>
    <t xml:space="preserve"> Ind. Materiais Elétricos e Comunicações</t>
  </si>
  <si>
    <t xml:space="preserve"> Ind. Materiais de Transporte</t>
  </si>
  <si>
    <t xml:space="preserve"> Ind. Madeira e Mobiliários</t>
  </si>
  <si>
    <t xml:space="preserve"> Ind. Papel, Papelão, Editor.</t>
  </si>
  <si>
    <t xml:space="preserve"> Ind. Borracha, Fumo, Couros</t>
  </si>
  <si>
    <t xml:space="preserve"> Ind. Quím., Prod. Farm. Veter.</t>
  </si>
  <si>
    <t xml:space="preserve"> Ind. Têxtil, Vestuário</t>
  </si>
  <si>
    <t xml:space="preserve"> Ind. Calçados</t>
  </si>
  <si>
    <t xml:space="preserve"> Ind. Prod. Aliment. Bebidas</t>
  </si>
  <si>
    <t>Serviços Industriais de Utilidade Pública</t>
  </si>
  <si>
    <t>Construção Civil</t>
  </si>
  <si>
    <t>Comércio</t>
  </si>
  <si>
    <t xml:space="preserve"> Comércio Varejista</t>
  </si>
  <si>
    <t xml:space="preserve"> Comércio Atacadista</t>
  </si>
  <si>
    <t>Serviços</t>
  </si>
  <si>
    <t xml:space="preserve"> Instituições Financeiras</t>
  </si>
  <si>
    <t xml:space="preserve"> Com. Adm. Imóv. Serv. Téc-prof.</t>
  </si>
  <si>
    <t xml:space="preserve"> Transportes e Comunicações</t>
  </si>
  <si>
    <t xml:space="preserve"> Serv. Aloj. Alim. Rep. Manut.</t>
  </si>
  <si>
    <t xml:space="preserve"> Serviços Méd., Odontol.</t>
  </si>
  <si>
    <t xml:space="preserve"> Ensino</t>
  </si>
  <si>
    <t>Administração Pública</t>
  </si>
  <si>
    <t>Agropecuária</t>
  </si>
  <si>
    <t>Ignorado</t>
  </si>
  <si>
    <t>Fonte: ME/SEPRT/STRAB/SPPRT/CGCIPE - CAGED Lei 4.923/65</t>
  </si>
  <si>
    <t>* A variação mensal do emprego toma como referência o estoque do mês anterior, sem ajustes.</t>
  </si>
  <si>
    <t>** Resultados acrescidos dos ajustes; a variação relativa toma como referência os estoques com ajustes do mês atual e do mesmo mês do ano anterior.</t>
  </si>
  <si>
    <t>Norte</t>
  </si>
  <si>
    <t xml:space="preserve"> Rondônia</t>
  </si>
  <si>
    <t xml:space="preserve"> Acre</t>
  </si>
  <si>
    <t xml:space="preserve"> Amazonas</t>
  </si>
  <si>
    <t xml:space="preserve"> Roraima</t>
  </si>
  <si>
    <t xml:space="preserve"> Pará</t>
  </si>
  <si>
    <t xml:space="preserve"> Amapá</t>
  </si>
  <si>
    <t xml:space="preserve"> Tocantins</t>
  </si>
  <si>
    <t>Nordeste</t>
  </si>
  <si>
    <t xml:space="preserve"> Maranhão</t>
  </si>
  <si>
    <t xml:space="preserve"> Piauí</t>
  </si>
  <si>
    <t xml:space="preserve"> Ceará</t>
  </si>
  <si>
    <t xml:space="preserve"> Rio Grande do Norte</t>
  </si>
  <si>
    <t xml:space="preserve"> Paraíba</t>
  </si>
  <si>
    <t xml:space="preserve"> Pernambuco</t>
  </si>
  <si>
    <t xml:space="preserve"> Alagoas</t>
  </si>
  <si>
    <t xml:space="preserve"> Sergipe</t>
  </si>
  <si>
    <t xml:space="preserve"> Bahia</t>
  </si>
  <si>
    <t>Sudeste</t>
  </si>
  <si>
    <t xml:space="preserve"> Minas gerais</t>
  </si>
  <si>
    <t xml:space="preserve"> Espírito Santo</t>
  </si>
  <si>
    <t xml:space="preserve"> Rio de Janeiro</t>
  </si>
  <si>
    <t xml:space="preserve"> São Paulo</t>
  </si>
  <si>
    <t>Sul</t>
  </si>
  <si>
    <t xml:space="preserve"> Paraná</t>
  </si>
  <si>
    <t xml:space="preserve"> Santa Catarina</t>
  </si>
  <si>
    <t xml:space="preserve"> Rio Grande do Sul</t>
  </si>
  <si>
    <t>Centro-Oeste</t>
  </si>
  <si>
    <t xml:space="preserve"> Mato Grosso do Sul</t>
  </si>
  <si>
    <t xml:space="preserve"> Mato Grosso</t>
  </si>
  <si>
    <t xml:space="preserve"> Goiás</t>
  </si>
  <si>
    <t xml:space="preserve"> Distrito Federal</t>
  </si>
  <si>
    <t>Nível Geográfico</t>
  </si>
  <si>
    <t>SETEMBRO DE 2019</t>
  </si>
  <si>
    <t xml:space="preserve"> ADM</t>
  </si>
  <si>
    <t xml:space="preserve"> DESL</t>
  </si>
  <si>
    <t>SALDO</t>
  </si>
  <si>
    <t>VARIAÇÃO RELATIVA (%)*</t>
  </si>
  <si>
    <t>ESTADOS</t>
  </si>
  <si>
    <t xml:space="preserve">  Para</t>
  </si>
  <si>
    <t xml:space="preserve">  Ceara</t>
  </si>
  <si>
    <t xml:space="preserve">  Pernambuco</t>
  </si>
  <si>
    <t xml:space="preserve">  Bahia</t>
  </si>
  <si>
    <t xml:space="preserve">  Minas Gerais</t>
  </si>
  <si>
    <t xml:space="preserve">  Rio de Janeiro</t>
  </si>
  <si>
    <t xml:space="preserve">  Sao Paulo</t>
  </si>
  <si>
    <t xml:space="preserve">  Parana</t>
  </si>
  <si>
    <t xml:space="preserve">  Rio Grande do Sul</t>
  </si>
  <si>
    <t>ÁREAS METROP.</t>
  </si>
  <si>
    <t xml:space="preserve">  Belém</t>
  </si>
  <si>
    <t xml:space="preserve">  Fortaleza</t>
  </si>
  <si>
    <t xml:space="preserve">  Recife</t>
  </si>
  <si>
    <t xml:space="preserve">  Salvador</t>
  </si>
  <si>
    <t xml:space="preserve">  Belo Horizonte</t>
  </si>
  <si>
    <t xml:space="preserve">  São Paulo</t>
  </si>
  <si>
    <t xml:space="preserve">  Curitiba</t>
  </si>
  <si>
    <t xml:space="preserve">  Porto Alegre</t>
  </si>
  <si>
    <t>INTERIOR</t>
  </si>
  <si>
    <t>* A variação mensal do emprego toma como referência o estoque do mês anterior .</t>
  </si>
  <si>
    <t>Mês/ Ano</t>
  </si>
  <si>
    <t>Total Ativid.</t>
  </si>
  <si>
    <t>S.I.U.P.</t>
  </si>
  <si>
    <t>Const. Civil</t>
  </si>
  <si>
    <t>Varejo</t>
  </si>
  <si>
    <t>Atacado</t>
  </si>
  <si>
    <t>Adm. Pública</t>
  </si>
  <si>
    <t>Outros</t>
  </si>
  <si>
    <t xml:space="preserve">* A variação mensal do emprego toma como referência o estoque do mês anterior. </t>
  </si>
  <si>
    <t>Prod. Min. Não Metálicos</t>
  </si>
  <si>
    <t>Metalúrgica</t>
  </si>
  <si>
    <t>Mecânica</t>
  </si>
  <si>
    <t>Mat. Elet. Comunic.</t>
  </si>
  <si>
    <t>Material de Transporte</t>
  </si>
  <si>
    <t>Madeira Mobiliário</t>
  </si>
  <si>
    <t>Ind. Papel Papelão</t>
  </si>
  <si>
    <t>Borracha</t>
  </si>
  <si>
    <t>Química</t>
  </si>
  <si>
    <t>Têxtil</t>
  </si>
  <si>
    <t>Calçados</t>
  </si>
  <si>
    <t>Produtos Alimentíc.</t>
  </si>
  <si>
    <t>Fonte: MTE/SPPE/DES/CGET - CAGED Lei 4.923/65</t>
  </si>
  <si>
    <t>Inst. Cred. Seg. e de Capital.</t>
  </si>
  <si>
    <t>Com.Ad. Im.,V.Mob.S.Téc-Pr.</t>
  </si>
  <si>
    <t>Transp. e Comunic.</t>
  </si>
  <si>
    <t>Serv.Aloj. Alim. Rep. Manut.</t>
  </si>
  <si>
    <t>Serv.Méd.,Od.,Veter.</t>
  </si>
  <si>
    <t>Ensino</t>
  </si>
  <si>
    <t>Mês/Ano</t>
  </si>
  <si>
    <t>BRASIL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</si>
  <si>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</si>
  <si>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</si>
  <si>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</si>
  <si>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</si>
  <si>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</si>
  <si>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</si>
  <si>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</si>
  <si>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</si>
  <si>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</si>
  <si>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</si>
  <si>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R.G.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</si>
  <si>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</si>
  <si>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</si>
  <si>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</si>
  <si>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</si>
  <si>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</si>
  <si>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</si>
  <si>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</si>
  <si>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 de  Janeiro</t>
  </si>
  <si>
    <t>São  Paulo</t>
  </si>
  <si>
    <t>Paraná</t>
  </si>
  <si>
    <t>Santa Catarina</t>
  </si>
  <si>
    <t>R. G. do Sul</t>
  </si>
  <si>
    <t>M. G. do Sul</t>
  </si>
  <si>
    <t>Mato Grosso</t>
  </si>
  <si>
    <t>Goiás</t>
  </si>
  <si>
    <t>DF</t>
  </si>
  <si>
    <t>* A variação mensal do emprego toma como referência o estoque do mês anterior.</t>
  </si>
  <si>
    <t>Período</t>
  </si>
  <si>
    <t>Agricultura</t>
  </si>
  <si>
    <t>{ñ class}</t>
  </si>
  <si>
    <t>Setores/Subsetores</t>
  </si>
  <si>
    <t>2019 (JAN a SET)</t>
  </si>
  <si>
    <t>Estoque Final de 2018</t>
  </si>
  <si>
    <t>Variação Relativa em 2019 (%)**</t>
  </si>
  <si>
    <t>Total Ativ.</t>
  </si>
  <si>
    <t>*Saldos acrescidos dos ajustes.</t>
  </si>
  <si>
    <t>** A variação relativa em 2019 toma como referência o estoque final de 2018.</t>
  </si>
  <si>
    <t>UF</t>
  </si>
  <si>
    <t>Estoque final de 2018</t>
  </si>
  <si>
    <t>Variação Relativa em 2019 (%)</t>
  </si>
  <si>
    <t>Total das Atividades</t>
  </si>
  <si>
    <t xml:space="preserve"> </t>
  </si>
  <si>
    <t>*Saldos acrescidos dos ajustes de janeiro a agosto de cada ano.</t>
  </si>
  <si>
    <t>TABELA 9.1</t>
  </si>
  <si>
    <t>BRASIL: EVOLUÇÃO DO ESTOQUE DE EMPREGO CELETISTA - JANEIRO DE 2013 A SETEMBRO DE 2019 SÉRIE COM AJUSTES</t>
  </si>
  <si>
    <t>1 - Extrativa mineral</t>
  </si>
  <si>
    <t>2 - Indústria de transformação</t>
  </si>
  <si>
    <t>3 - Serviços Industr de Utilidade Pública</t>
  </si>
  <si>
    <t>4 - Construção Civil</t>
  </si>
  <si>
    <t>5 - Comércio</t>
  </si>
  <si>
    <t>6 - Serviços</t>
  </si>
  <si>
    <t>7 - Administração Pública</t>
  </si>
  <si>
    <t>8 - Agropecuária, extr vegetal, caça e pesca</t>
  </si>
  <si>
    <t>Total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</si>
  <si>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</si>
  <si>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</si>
  <si>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</si>
  <si>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</si>
  <si>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</si>
  <si>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</si>
  <si>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</si>
  <si>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21 - Maranhão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</si>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</sst>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_(* #,##0.00_);_(* \(#,##0.00\);_(* &quot;-&quot;??_);_(@_)"/>
    <numFmt numFmtId="181" formatCode="_(* #,##0.00_);_(* \(#,##0.00\);_(* \-??_);_(@_)"/>
    <numFmt numFmtId="182" formatCode="0.00_)"/>
    <numFmt numFmtId="183" formatCode="_(* #,##0_);_(* \(#,##0\);_(* &quot;-&quot;??_);_(@_)"/>
    <numFmt numFmtId="184" formatCode="#0.00"/>
    <numFmt numFmtId="185" formatCode="#0"/>
  </numFmts>
  <fonts count="61">
    <font>
      <sz val="11"/>
      <color theme="1"/>
      <name val="Calibri"/>
      <charset val="0"/>
      <scheme val="minor"/>
    </font>
    <font>
      <sz val="36"/>
      <color indexed="8"/>
      <name val="Calibri"/>
      <charset val="0"/>
    </font>
    <font>
      <sz val="12"/>
      <name val="Arial"/>
      <charset val="0"/>
    </font>
    <font>
      <sz val="12"/>
      <color indexed="8"/>
      <name val="Arial"/>
      <charset val="0"/>
    </font>
    <font>
      <sz val="22"/>
      <color indexed="8"/>
      <name val="Arial"/>
      <charset val="0"/>
    </font>
    <font>
      <b/>
      <sz val="48"/>
      <name val="Arial"/>
      <charset val="0"/>
    </font>
    <font>
      <sz val="60"/>
      <name val="Arial"/>
      <charset val="0"/>
    </font>
    <font>
      <sz val="60"/>
      <color indexed="8"/>
      <name val="Arial"/>
      <charset val="0"/>
    </font>
    <font>
      <b/>
      <sz val="11"/>
      <color indexed="8"/>
      <name val="Calibri"/>
      <charset val="0"/>
    </font>
    <font>
      <sz val="10"/>
      <color theme="1"/>
      <name val="Arial"/>
      <charset val="0"/>
    </font>
    <font>
      <sz val="36"/>
      <color theme="1"/>
      <name val="Calibri"/>
      <charset val="0"/>
      <scheme val="minor"/>
    </font>
    <font>
      <b/>
      <sz val="28"/>
      <color indexed="60"/>
      <name val="Arial"/>
      <charset val="0"/>
    </font>
    <font>
      <sz val="33"/>
      <name val="Arial"/>
      <charset val="0"/>
    </font>
    <font>
      <b/>
      <sz val="20"/>
      <name val="Arial"/>
      <charset val="0"/>
    </font>
    <font>
      <sz val="22"/>
      <name val="Arial"/>
      <charset val="0"/>
    </font>
    <font>
      <sz val="33"/>
      <color indexed="8"/>
      <name val="Arial"/>
      <charset val="0"/>
    </font>
    <font>
      <sz val="20"/>
      <name val="Arial"/>
      <charset val="0"/>
    </font>
    <font>
      <sz val="10"/>
      <name val="Arial"/>
      <charset val="0"/>
    </font>
    <font>
      <b/>
      <sz val="11"/>
      <color indexed="63"/>
      <name val="Arial"/>
      <charset val="0"/>
    </font>
    <font>
      <b/>
      <sz val="12"/>
      <color indexed="63"/>
      <name val="Arial"/>
      <charset val="0"/>
    </font>
    <font>
      <b/>
      <sz val="12"/>
      <name val="Arial"/>
      <charset val="0"/>
    </font>
    <font>
      <sz val="11"/>
      <name val="Arial"/>
      <charset val="0"/>
    </font>
    <font>
      <sz val="22"/>
      <color theme="1"/>
      <name val="Arial"/>
      <charset val="0"/>
    </font>
    <font>
      <sz val="18"/>
      <color theme="1"/>
      <name val="Calibri"/>
      <charset val="0"/>
      <scheme val="minor"/>
    </font>
    <font>
      <sz val="22"/>
      <color theme="1"/>
      <name val="Calibri"/>
      <charset val="0"/>
      <scheme val="minor"/>
    </font>
    <font>
      <b/>
      <sz val="12"/>
      <color indexed="63"/>
      <name val="sansserif"/>
      <charset val="0"/>
    </font>
    <font>
      <sz val="12"/>
      <name val="sansserif"/>
      <charset val="0"/>
    </font>
    <font>
      <sz val="12"/>
      <color indexed="63"/>
      <name val="sansserif"/>
      <charset val="0"/>
    </font>
    <font>
      <sz val="16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Arial"/>
      <charset val="0"/>
    </font>
    <font>
      <sz val="12"/>
      <color theme="1"/>
      <name val="Calibri"/>
      <charset val="0"/>
      <scheme val="minor"/>
    </font>
    <font>
      <b/>
      <sz val="14"/>
      <color theme="1"/>
      <name val="Calibri"/>
      <charset val="0"/>
      <scheme val="minor"/>
    </font>
    <font>
      <sz val="14"/>
      <color theme="1"/>
      <name val="Calibri"/>
      <charset val="0"/>
      <scheme val="minor"/>
    </font>
    <font>
      <b/>
      <sz val="10"/>
      <color indexed="63"/>
      <name val="SansSerif"/>
      <charset val="0"/>
    </font>
    <font>
      <b/>
      <sz val="10"/>
      <name val="SansSerif"/>
      <charset val="0"/>
    </font>
    <font>
      <sz val="10"/>
      <name val="SansSerif"/>
      <charset val="0"/>
    </font>
    <font>
      <sz val="11"/>
      <color indexed="63"/>
      <name val="Arial"/>
      <charset val="0"/>
    </font>
    <font>
      <b/>
      <sz val="11"/>
      <name val="Arial"/>
      <charset val="0"/>
    </font>
    <font>
      <u/>
      <sz val="11"/>
      <color theme="10"/>
      <name val="Calibri"/>
      <charset val="0"/>
      <scheme val="minor"/>
    </font>
    <font>
      <u/>
      <sz val="11"/>
      <color theme="1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8"/>
      <color theme="3"/>
      <name val="Cambria"/>
      <charset val="0"/>
      <scheme val="maj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57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9"/>
      <color rgb="FF0000FF"/>
      <name val="Calibri"/>
      <charset val="0"/>
      <scheme val="minor"/>
    </font>
    <font>
      <u/>
      <sz val="9"/>
      <color rgb="FF800080"/>
      <name val="Calibri"/>
      <charset val="0"/>
      <scheme val="minor"/>
    </font>
    <font>
      <sz val="10"/>
      <name val="MS Sans Serif"/>
      <charset val="0"/>
    </font>
    <font>
      <sz val="10"/>
      <name val="Courier"/>
      <charset val="0"/>
    </font>
    <font>
      <sz val="11"/>
      <color indexed="8"/>
      <name val="Calibri"/>
      <charset val="0"/>
    </font>
  </fonts>
  <fills count="41">
    <fill>
      <patternFill patternType="none"/>
    </fill>
    <fill>
      <patternFill patternType="gray125"/>
    </fill>
    <fill>
      <patternFill patternType="solid">
        <fgColor rgb="FFDDDB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6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/>
      <right style="medium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auto="1"/>
      </right>
      <top/>
      <bottom/>
      <diagonal/>
    </border>
    <border>
      <left/>
      <right style="medium">
        <color indexed="63"/>
      </right>
      <top/>
      <bottom style="thin">
        <color auto="1"/>
      </bottom>
      <diagonal/>
    </border>
    <border>
      <left/>
      <right style="thin">
        <color indexed="63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 style="thin">
        <color indexed="63"/>
      </right>
      <top style="medium">
        <color indexed="63"/>
      </top>
      <bottom style="medium">
        <color indexed="63"/>
      </bottom>
      <diagonal/>
    </border>
    <border>
      <left/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 style="thin">
        <color indexed="63"/>
      </right>
      <top style="medium">
        <color indexed="63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3"/>
      </right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/>
      <bottom style="medium">
        <color auto="1"/>
      </bottom>
      <diagonal/>
    </border>
    <border>
      <left style="thin">
        <color indexed="63"/>
      </left>
      <right/>
      <top style="medium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/>
      <top style="medium">
        <color indexed="63"/>
      </top>
      <bottom style="medium">
        <color indexed="63"/>
      </bottom>
      <diagonal/>
    </border>
    <border>
      <left style="thin">
        <color indexed="63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/>
      <top style="medium">
        <color indexed="63"/>
      </top>
      <bottom style="medium">
        <color indexed="63"/>
      </bottom>
      <diagonal/>
    </border>
    <border>
      <left/>
      <right style="thin">
        <color auto="1"/>
      </right>
      <top style="medium">
        <color indexed="63"/>
      </top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 style="thin">
        <color indexed="63"/>
      </left>
      <right style="thin">
        <color auto="1"/>
      </right>
      <top style="medium">
        <color indexed="63"/>
      </top>
      <bottom style="medium">
        <color indexed="63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8"/>
      </left>
      <right style="hair">
        <color indexed="8"/>
      </right>
      <top/>
      <bottom/>
      <diagonal/>
    </border>
    <border>
      <left/>
      <right style="medium">
        <color indexed="8"/>
      </right>
      <top/>
      <bottom style="medium">
        <color indexed="63"/>
      </bottom>
      <diagonal/>
    </border>
    <border>
      <left style="medium">
        <color indexed="8"/>
      </left>
      <right style="hair">
        <color indexed="8"/>
      </right>
      <top/>
      <bottom style="medium">
        <color indexed="63"/>
      </bottom>
      <diagonal/>
    </border>
    <border>
      <left style="hair">
        <color indexed="8"/>
      </left>
      <right style="hair">
        <color indexed="8"/>
      </right>
      <top/>
      <bottom style="medium">
        <color indexed="63"/>
      </bottom>
      <diagonal/>
    </border>
    <border>
      <left/>
      <right/>
      <top style="medium">
        <color indexed="63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0" fillId="10" borderId="8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88" applyNumberFormat="0" applyFill="0" applyAlignment="0" applyProtection="0"/>
    <xf numFmtId="0" fontId="45" fillId="0" borderId="89" applyNumberFormat="0" applyFill="0" applyAlignment="0" applyProtection="0"/>
    <xf numFmtId="0" fontId="46" fillId="0" borderId="90" applyNumberFormat="0" applyFill="0" applyAlignment="0" applyProtection="0"/>
    <xf numFmtId="0" fontId="46" fillId="0" borderId="0" applyNumberFormat="0" applyFill="0" applyBorder="0" applyAlignment="0" applyProtection="0"/>
    <xf numFmtId="0" fontId="47" fillId="11" borderId="91" applyNumberFormat="0" applyAlignment="0" applyProtection="0"/>
    <xf numFmtId="0" fontId="48" fillId="12" borderId="92" applyNumberFormat="0" applyAlignment="0" applyProtection="0"/>
    <xf numFmtId="0" fontId="49" fillId="12" borderId="91" applyNumberFormat="0" applyAlignment="0" applyProtection="0"/>
    <xf numFmtId="0" fontId="50" fillId="13" borderId="93" applyNumberFormat="0" applyAlignment="0" applyProtection="0"/>
    <xf numFmtId="0" fontId="51" fillId="0" borderId="94" applyNumberFormat="0" applyFill="0" applyAlignment="0" applyProtection="0"/>
    <xf numFmtId="0" fontId="29" fillId="0" borderId="95" applyNumberFormat="0" applyFill="0" applyAlignment="0" applyProtection="0"/>
    <xf numFmtId="0" fontId="52" fillId="14" borderId="0" applyNumberFormat="0" applyBorder="0" applyAlignment="0" applyProtection="0"/>
    <xf numFmtId="0" fontId="53" fillId="15" borderId="0" applyNumberFormat="0" applyBorder="0" applyAlignment="0" applyProtection="0"/>
    <xf numFmtId="0" fontId="54" fillId="16" borderId="0" applyNumberFormat="0" applyBorder="0" applyAlignment="0" applyProtection="0"/>
    <xf numFmtId="0" fontId="55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55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55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55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55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  <xf numFmtId="0" fontId="0" fillId="36" borderId="0" applyNumberFormat="0" applyBorder="0" applyAlignment="0" applyProtection="0"/>
    <xf numFmtId="0" fontId="55" fillId="37" borderId="0" applyNumberFormat="0" applyBorder="0" applyAlignment="0" applyProtection="0"/>
    <xf numFmtId="0" fontId="0" fillId="38" borderId="0" applyNumberFormat="0" applyBorder="0" applyAlignment="0" applyProtection="0"/>
    <xf numFmtId="0" fontId="0" fillId="39" borderId="0" applyNumberFormat="0" applyBorder="0" applyAlignment="0" applyProtection="0"/>
    <xf numFmtId="0" fontId="0" fillId="40" borderId="0" applyNumberFormat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 applyNumberFormat="0" applyFont="0" applyFill="0" applyBorder="0" applyAlignment="0" applyProtection="0"/>
    <xf numFmtId="0" fontId="17" fillId="0" borderId="0"/>
    <xf numFmtId="0" fontId="0" fillId="10" borderId="87" applyNumberFormat="0" applyFont="0" applyAlignment="0" applyProtection="0"/>
    <xf numFmtId="0" fontId="0" fillId="10" borderId="87" applyNumberFormat="0" applyFont="0" applyAlignment="0" applyProtection="0"/>
    <xf numFmtId="9" fontId="58" fillId="0" borderId="0" applyFill="0" applyBorder="0" applyProtection="0"/>
    <xf numFmtId="180" fontId="59" fillId="0" borderId="0" applyFont="0" applyFill="0" applyBorder="0" applyAlignment="0" applyProtection="0"/>
    <xf numFmtId="181" fontId="58" fillId="0" borderId="0" applyFill="0" applyBorder="0" applyProtection="0"/>
    <xf numFmtId="181" fontId="58" fillId="0" borderId="0" applyFill="0" applyBorder="0" applyProtection="0"/>
    <xf numFmtId="180" fontId="60" fillId="0" borderId="0" applyFont="0" applyFill="0" applyBorder="0" applyAlignment="0" applyProtection="0"/>
    <xf numFmtId="176" fontId="60" fillId="0" borderId="0" applyFont="0" applyFill="0" applyBorder="0" applyAlignment="0" applyProtection="0"/>
  </cellStyleXfs>
  <cellXfs count="374">
    <xf numFmtId="0" fontId="0" fillId="0" borderId="0" xfId="0"/>
    <xf numFmtId="0" fontId="1" fillId="0" borderId="0" xfId="0" applyFont="1"/>
    <xf numFmtId="182" fontId="2" fillId="0" borderId="0" xfId="0" applyNumberFormat="1" applyFont="1" applyBorder="1"/>
    <xf numFmtId="183" fontId="3" fillId="0" borderId="0" xfId="62" applyNumberFormat="1" applyFont="1" applyFill="1" applyBorder="1"/>
    <xf numFmtId="183" fontId="3" fillId="0" borderId="0" xfId="0" applyNumberFormat="1" applyFont="1" applyBorder="1" applyAlignment="1">
      <alignment horizontal="right"/>
    </xf>
    <xf numFmtId="0" fontId="3" fillId="0" borderId="0" xfId="0" applyFont="1"/>
    <xf numFmtId="183" fontId="3" fillId="0" borderId="0" xfId="0" applyNumberFormat="1" applyFont="1"/>
    <xf numFmtId="17" fontId="4" fillId="0" borderId="0" xfId="0" applyNumberFormat="1" applyFont="1" applyAlignment="1">
      <alignment horizontal="right"/>
    </xf>
    <xf numFmtId="182" fontId="3" fillId="0" borderId="0" xfId="0" applyNumberFormat="1" applyFont="1"/>
    <xf numFmtId="17" fontId="5" fillId="2" borderId="1" xfId="0" applyNumberFormat="1" applyFont="1" applyFill="1" applyBorder="1" applyAlignment="1" applyProtection="1">
      <alignment horizontal="center" vertical="center" wrapText="1"/>
    </xf>
    <xf numFmtId="3" fontId="5" fillId="2" borderId="2" xfId="0" applyNumberFormat="1" applyFont="1" applyFill="1" applyBorder="1" applyAlignment="1" applyProtection="1">
      <alignment horizontal="center" vertical="center" wrapText="1"/>
    </xf>
    <xf numFmtId="17" fontId="6" fillId="0" borderId="3" xfId="0" applyNumberFormat="1" applyFont="1" applyBorder="1" applyAlignment="1">
      <alignment horizontal="right"/>
    </xf>
    <xf numFmtId="3" fontId="7" fillId="3" borderId="4" xfId="1" applyNumberFormat="1" applyFont="1" applyFill="1" applyBorder="1" applyAlignment="1">
      <alignment horizontal="center"/>
    </xf>
    <xf numFmtId="3" fontId="7" fillId="3" borderId="3" xfId="1" applyNumberFormat="1" applyFont="1" applyFill="1" applyBorder="1" applyAlignment="1">
      <alignment horizontal="center"/>
    </xf>
    <xf numFmtId="3" fontId="5" fillId="2" borderId="5" xfId="0" applyNumberFormat="1" applyFont="1" applyFill="1" applyBorder="1" applyAlignment="1" applyProtection="1">
      <alignment horizontal="center" vertical="center" wrapText="1"/>
    </xf>
    <xf numFmtId="3" fontId="7" fillId="3" borderId="6" xfId="1" applyNumberFormat="1" applyFont="1" applyFill="1" applyBorder="1" applyAlignment="1">
      <alignment horizontal="center"/>
    </xf>
    <xf numFmtId="3" fontId="7" fillId="3" borderId="0" xfId="1" applyNumberFormat="1" applyFont="1" applyFill="1" applyBorder="1" applyAlignment="1">
      <alignment horizontal="center"/>
    </xf>
    <xf numFmtId="17" fontId="6" fillId="0" borderId="7" xfId="0" applyNumberFormat="1" applyFont="1" applyBorder="1" applyAlignment="1">
      <alignment horizontal="right"/>
    </xf>
    <xf numFmtId="3" fontId="7" fillId="3" borderId="8" xfId="1" applyNumberFormat="1" applyFont="1" applyFill="1" applyBorder="1" applyAlignment="1">
      <alignment horizontal="center"/>
    </xf>
    <xf numFmtId="17" fontId="6" fillId="0" borderId="0" xfId="0" applyNumberFormat="1" applyFont="1" applyBorder="1" applyAlignment="1">
      <alignment horizontal="right"/>
    </xf>
    <xf numFmtId="17" fontId="6" fillId="0" borderId="3" xfId="0" applyNumberFormat="1" applyFont="1" applyBorder="1" applyAlignment="1">
      <alignment horizontal="left"/>
    </xf>
    <xf numFmtId="17" fontId="0" fillId="0" borderId="0" xfId="0" applyNumberFormat="1"/>
    <xf numFmtId="3" fontId="0" fillId="0" borderId="0" xfId="0" applyNumberFormat="1"/>
    <xf numFmtId="3" fontId="7" fillId="3" borderId="9" xfId="1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 wrapText="1"/>
    </xf>
    <xf numFmtId="0" fontId="0" fillId="0" borderId="10" xfId="0" applyBorder="1"/>
    <xf numFmtId="3" fontId="0" fillId="0" borderId="11" xfId="0" applyNumberFormat="1" applyBorder="1"/>
    <xf numFmtId="0" fontId="0" fillId="0" borderId="3" xfId="0" applyBorder="1"/>
    <xf numFmtId="3" fontId="0" fillId="0" borderId="4" xfId="0" applyNumberFormat="1" applyBorder="1"/>
    <xf numFmtId="0" fontId="0" fillId="0" borderId="12" xfId="0" applyBorder="1"/>
    <xf numFmtId="3" fontId="0" fillId="0" borderId="13" xfId="0" applyNumberFormat="1" applyBorder="1"/>
    <xf numFmtId="0" fontId="9" fillId="0" borderId="0" xfId="0" applyFont="1"/>
    <xf numFmtId="0" fontId="8" fillId="4" borderId="5" xfId="0" applyFont="1" applyFill="1" applyBorder="1" applyAlignment="1">
      <alignment horizontal="center" vertical="center" wrapText="1"/>
    </xf>
    <xf numFmtId="3" fontId="0" fillId="0" borderId="14" xfId="0" applyNumberFormat="1" applyBorder="1"/>
    <xf numFmtId="3" fontId="0" fillId="0" borderId="6" xfId="0" applyNumberFormat="1" applyBorder="1"/>
    <xf numFmtId="3" fontId="0" fillId="0" borderId="15" xfId="0" applyNumberFormat="1" applyBorder="1"/>
    <xf numFmtId="0" fontId="10" fillId="0" borderId="0" xfId="0" applyFont="1"/>
    <xf numFmtId="183" fontId="3" fillId="0" borderId="0" xfId="1" applyNumberFormat="1" applyFont="1" applyFill="1" applyBorder="1"/>
    <xf numFmtId="3" fontId="7" fillId="3" borderId="4" xfId="61" applyNumberFormat="1" applyFont="1" applyFill="1" applyBorder="1" applyAlignment="1">
      <alignment horizontal="right"/>
    </xf>
    <xf numFmtId="3" fontId="7" fillId="3" borderId="4" xfId="0" applyNumberFormat="1" applyFont="1" applyFill="1" applyBorder="1"/>
    <xf numFmtId="3" fontId="7" fillId="3" borderId="4" xfId="0" applyNumberFormat="1" applyFont="1" applyFill="1" applyBorder="1" applyAlignment="1">
      <alignment horizontal="right"/>
    </xf>
    <xf numFmtId="3" fontId="7" fillId="3" borderId="3" xfId="61" applyNumberFormat="1" applyFont="1" applyFill="1" applyBorder="1" applyAlignment="1">
      <alignment horizontal="right"/>
    </xf>
    <xf numFmtId="3" fontId="7" fillId="3" borderId="6" xfId="61" applyNumberFormat="1" applyFont="1" applyFill="1" applyBorder="1" applyAlignment="1">
      <alignment horizontal="right"/>
    </xf>
    <xf numFmtId="3" fontId="7" fillId="3" borderId="6" xfId="0" applyNumberFormat="1" applyFont="1" applyFill="1" applyBorder="1" applyAlignment="1">
      <alignment horizontal="right"/>
    </xf>
    <xf numFmtId="3" fontId="7" fillId="3" borderId="0" xfId="61" applyNumberFormat="1" applyFont="1" applyFill="1" applyBorder="1" applyAlignment="1">
      <alignment horizontal="right"/>
    </xf>
    <xf numFmtId="3" fontId="7" fillId="3" borderId="9" xfId="61" applyNumberFormat="1" applyFont="1" applyFill="1" applyBorder="1" applyAlignment="1">
      <alignment horizontal="right"/>
    </xf>
    <xf numFmtId="3" fontId="7" fillId="3" borderId="8" xfId="61" applyNumberFormat="1" applyFont="1" applyFill="1" applyBorder="1" applyAlignment="1">
      <alignment horizontal="right"/>
    </xf>
    <xf numFmtId="0" fontId="11" fillId="5" borderId="0" xfId="0" applyFont="1" applyFill="1" applyAlignment="1">
      <alignment vertical="center"/>
    </xf>
    <xf numFmtId="0" fontId="12" fillId="0" borderId="0" xfId="0" applyFont="1"/>
    <xf numFmtId="183" fontId="12" fillId="0" borderId="0" xfId="0" applyNumberFormat="1" applyFont="1"/>
    <xf numFmtId="0" fontId="11" fillId="5" borderId="0" xfId="0" applyFont="1" applyFill="1" applyAlignment="1">
      <alignment horizontal="justify" vertical="justify" wrapText="1"/>
    </xf>
    <xf numFmtId="17" fontId="3" fillId="0" borderId="0" xfId="0" applyNumberFormat="1" applyFont="1" applyAlignment="1">
      <alignment horizontal="right"/>
    </xf>
    <xf numFmtId="17" fontId="13" fillId="2" borderId="1" xfId="0" applyNumberFormat="1" applyFont="1" applyFill="1" applyBorder="1" applyAlignment="1" applyProtection="1">
      <alignment horizontal="center" vertical="center" wrapText="1"/>
    </xf>
    <xf numFmtId="3" fontId="13" fillId="2" borderId="2" xfId="0" applyNumberFormat="1" applyFont="1" applyFill="1" applyBorder="1" applyAlignment="1" applyProtection="1">
      <alignment horizontal="center" vertical="center" wrapText="1"/>
    </xf>
    <xf numFmtId="17" fontId="2" fillId="2" borderId="3" xfId="0" applyNumberFormat="1" applyFont="1" applyFill="1" applyBorder="1" applyAlignment="1" applyProtection="1">
      <alignment horizontal="center" vertical="center" wrapText="1"/>
    </xf>
    <xf numFmtId="183" fontId="4" fillId="0" borderId="4" xfId="61" applyNumberFormat="1" applyFont="1" applyFill="1" applyBorder="1" applyAlignment="1">
      <alignment horizontal="right"/>
    </xf>
    <xf numFmtId="3" fontId="2" fillId="2" borderId="4" xfId="0" applyNumberFormat="1" applyFont="1" applyFill="1" applyBorder="1" applyAlignment="1" applyProtection="1">
      <alignment horizontal="center" vertical="center" wrapText="1"/>
    </xf>
    <xf numFmtId="17" fontId="14" fillId="0" borderId="3" xfId="0" applyNumberFormat="1" applyFont="1" applyBorder="1" applyAlignment="1">
      <alignment horizontal="left"/>
    </xf>
    <xf numFmtId="3" fontId="4" fillId="3" borderId="4" xfId="61" applyNumberFormat="1" applyFont="1" applyFill="1" applyBorder="1" applyAlignment="1">
      <alignment horizontal="right"/>
    </xf>
    <xf numFmtId="183" fontId="15" fillId="0" borderId="0" xfId="0" applyNumberFormat="1" applyFont="1"/>
    <xf numFmtId="183" fontId="0" fillId="0" borderId="0" xfId="0" applyNumberFormat="1"/>
    <xf numFmtId="3" fontId="13" fillId="2" borderId="5" xfId="0" applyNumberFormat="1" applyFont="1" applyFill="1" applyBorder="1" applyAlignment="1" applyProtection="1">
      <alignment horizontal="center" vertical="center" wrapText="1"/>
    </xf>
    <xf numFmtId="3" fontId="2" fillId="2" borderId="6" xfId="0" applyNumberFormat="1" applyFont="1" applyFill="1" applyBorder="1" applyAlignment="1" applyProtection="1">
      <alignment horizontal="center" vertical="center" wrapText="1"/>
    </xf>
    <xf numFmtId="3" fontId="4" fillId="3" borderId="6" xfId="61" applyNumberFormat="1" applyFont="1" applyFill="1" applyBorder="1" applyAlignment="1">
      <alignment horizontal="right"/>
    </xf>
    <xf numFmtId="183" fontId="0" fillId="0" borderId="0" xfId="0" applyNumberFormat="1" applyBorder="1"/>
    <xf numFmtId="0" fontId="0" fillId="0" borderId="0" xfId="0" applyBorder="1"/>
    <xf numFmtId="17" fontId="14" fillId="0" borderId="7" xfId="0" applyNumberFormat="1" applyFont="1" applyBorder="1" applyAlignment="1">
      <alignment horizontal="left"/>
    </xf>
    <xf numFmtId="3" fontId="4" fillId="3" borderId="8" xfId="61" applyNumberFormat="1" applyFont="1" applyFill="1" applyBorder="1" applyAlignment="1">
      <alignment horizontal="right"/>
    </xf>
    <xf numFmtId="17" fontId="14" fillId="0" borderId="0" xfId="0" applyNumberFormat="1" applyFont="1" applyBorder="1" applyAlignment="1">
      <alignment horizontal="left"/>
    </xf>
    <xf numFmtId="3" fontId="4" fillId="3" borderId="0" xfId="61" applyNumberFormat="1" applyFont="1" applyFill="1" applyBorder="1" applyAlignment="1">
      <alignment horizontal="right"/>
    </xf>
    <xf numFmtId="182" fontId="16" fillId="0" borderId="0" xfId="0" applyNumberFormat="1" applyFont="1" applyBorder="1"/>
    <xf numFmtId="3" fontId="4" fillId="3" borderId="9" xfId="61" applyNumberFormat="1" applyFont="1" applyFill="1" applyBorder="1" applyAlignment="1">
      <alignment horizontal="right"/>
    </xf>
    <xf numFmtId="0" fontId="17" fillId="0" borderId="0" xfId="51"/>
    <xf numFmtId="0" fontId="17" fillId="0" borderId="0" xfId="51" applyBorder="1"/>
    <xf numFmtId="0" fontId="18" fillId="2" borderId="16" xfId="51" applyFont="1" applyFill="1" applyBorder="1" applyAlignment="1">
      <alignment horizontal="center" vertical="center" wrapText="1"/>
    </xf>
    <xf numFmtId="0" fontId="18" fillId="2" borderId="17" xfId="51" applyFont="1" applyFill="1" applyBorder="1" applyAlignment="1">
      <alignment horizontal="center" vertical="center" wrapText="1"/>
    </xf>
    <xf numFmtId="0" fontId="18" fillId="2" borderId="18" xfId="51" applyFont="1" applyFill="1" applyBorder="1" applyAlignment="1">
      <alignment horizontal="center" vertical="center" wrapText="1"/>
    </xf>
    <xf numFmtId="0" fontId="19" fillId="6" borderId="19" xfId="51" applyFont="1" applyFill="1" applyBorder="1" applyAlignment="1">
      <alignment horizontal="left" vertical="center" wrapText="1"/>
    </xf>
    <xf numFmtId="3" fontId="20" fillId="7" borderId="20" xfId="51" applyNumberFormat="1" applyFont="1" applyFill="1" applyBorder="1" applyAlignment="1">
      <alignment horizontal="center" vertical="center" wrapText="1"/>
    </xf>
    <xf numFmtId="0" fontId="2" fillId="5" borderId="21" xfId="51" applyFont="1" applyFill="1" applyBorder="1" applyAlignment="1">
      <alignment horizontal="left" vertical="center" wrapText="1"/>
    </xf>
    <xf numFmtId="3" fontId="2" fillId="5" borderId="22" xfId="51" applyNumberFormat="1" applyFont="1" applyFill="1" applyBorder="1" applyAlignment="1">
      <alignment horizontal="center" vertical="center" wrapText="1"/>
    </xf>
    <xf numFmtId="3" fontId="2" fillId="5" borderId="20" xfId="51" applyNumberFormat="1" applyFont="1" applyFill="1" applyBorder="1" applyAlignment="1">
      <alignment horizontal="center" vertical="center" wrapText="1"/>
    </xf>
    <xf numFmtId="3" fontId="20" fillId="0" borderId="20" xfId="51" applyNumberFormat="1" applyFont="1" applyFill="1" applyBorder="1" applyAlignment="1">
      <alignment horizontal="center" vertical="center" wrapText="1"/>
    </xf>
    <xf numFmtId="3" fontId="20" fillId="7" borderId="22" xfId="51" applyNumberFormat="1" applyFont="1" applyFill="1" applyBorder="1" applyAlignment="1">
      <alignment horizontal="center" vertical="center" wrapText="1"/>
    </xf>
    <xf numFmtId="3" fontId="2" fillId="0" borderId="20" xfId="51" applyNumberFormat="1" applyFont="1" applyFill="1" applyBorder="1" applyAlignment="1">
      <alignment horizontal="center" vertical="center" wrapText="1"/>
    </xf>
    <xf numFmtId="3" fontId="2" fillId="3" borderId="20" xfId="51" applyNumberFormat="1" applyFont="1" applyFill="1" applyBorder="1" applyAlignment="1">
      <alignment horizontal="center" vertical="center" wrapText="1"/>
    </xf>
    <xf numFmtId="3" fontId="2" fillId="5" borderId="23" xfId="51" applyNumberFormat="1" applyFont="1" applyFill="1" applyBorder="1" applyAlignment="1">
      <alignment horizontal="center" vertical="center" wrapText="1"/>
    </xf>
    <xf numFmtId="3" fontId="2" fillId="5" borderId="3" xfId="51" applyNumberFormat="1" applyFont="1" applyFill="1" applyBorder="1" applyAlignment="1">
      <alignment horizontal="center" vertical="center" wrapText="1"/>
    </xf>
    <xf numFmtId="3" fontId="2" fillId="5" borderId="4" xfId="51" applyNumberFormat="1" applyFont="1" applyFill="1" applyBorder="1" applyAlignment="1">
      <alignment horizontal="center" vertical="center" wrapText="1"/>
    </xf>
    <xf numFmtId="0" fontId="21" fillId="0" borderId="21" xfId="51" applyFont="1" applyBorder="1"/>
    <xf numFmtId="0" fontId="21" fillId="0" borderId="3" xfId="51" applyFont="1" applyBorder="1"/>
    <xf numFmtId="0" fontId="19" fillId="6" borderId="24" xfId="51" applyFont="1" applyFill="1" applyBorder="1" applyAlignment="1">
      <alignment horizontal="left" vertical="center" wrapText="1"/>
    </xf>
    <xf numFmtId="3" fontId="20" fillId="7" borderId="25" xfId="51" applyNumberFormat="1" applyFont="1" applyFill="1" applyBorder="1" applyAlignment="1">
      <alignment horizontal="center" vertical="center" wrapText="1"/>
    </xf>
    <xf numFmtId="3" fontId="20" fillId="7" borderId="26" xfId="51" applyNumberFormat="1" applyFont="1" applyFill="1" applyBorder="1" applyAlignment="1">
      <alignment horizontal="center" vertical="center" wrapText="1"/>
    </xf>
    <xf numFmtId="0" fontId="21" fillId="0" borderId="0" xfId="54" applyFont="1" applyFill="1"/>
    <xf numFmtId="0" fontId="2" fillId="0" borderId="0" xfId="51" applyFont="1"/>
    <xf numFmtId="0" fontId="2" fillId="0" borderId="0" xfId="51" applyFont="1" applyBorder="1"/>
    <xf numFmtId="0" fontId="21" fillId="0" borderId="0" xfId="51" applyFont="1"/>
    <xf numFmtId="3" fontId="20" fillId="7" borderId="0" xfId="51" applyNumberFormat="1" applyFont="1" applyFill="1" applyBorder="1" applyAlignment="1">
      <alignment horizontal="center" vertical="center" wrapText="1"/>
    </xf>
    <xf numFmtId="3" fontId="17" fillId="0" borderId="0" xfId="51" applyNumberFormat="1"/>
    <xf numFmtId="3" fontId="2" fillId="3" borderId="0" xfId="51" applyNumberFormat="1" applyFont="1" applyFill="1" applyBorder="1" applyAlignment="1">
      <alignment horizontal="center" vertical="center" wrapText="1"/>
    </xf>
    <xf numFmtId="0" fontId="17" fillId="0" borderId="20" xfId="51" applyBorder="1"/>
    <xf numFmtId="0" fontId="17" fillId="0" borderId="0" xfId="51" applyFont="1"/>
    <xf numFmtId="3" fontId="2" fillId="5" borderId="6" xfId="51" applyNumberFormat="1" applyFont="1" applyFill="1" applyBorder="1" applyAlignment="1">
      <alignment horizontal="center" vertical="center" wrapText="1"/>
    </xf>
    <xf numFmtId="0" fontId="21" fillId="0" borderId="6" xfId="51" applyFont="1" applyBorder="1"/>
    <xf numFmtId="3" fontId="20" fillId="7" borderId="27" xfId="51" applyNumberFormat="1" applyFont="1" applyFill="1" applyBorder="1" applyAlignment="1">
      <alignment horizontal="center" vertical="center" wrapText="1"/>
    </xf>
    <xf numFmtId="183" fontId="3" fillId="0" borderId="4" xfId="61" applyNumberFormat="1" applyFont="1" applyFill="1" applyBorder="1" applyAlignment="1">
      <alignment horizontal="right"/>
    </xf>
    <xf numFmtId="3" fontId="22" fillId="0" borderId="4" xfId="0" applyNumberFormat="1" applyFont="1" applyBorder="1"/>
    <xf numFmtId="3" fontId="22" fillId="0" borderId="6" xfId="0" applyNumberFormat="1" applyFont="1" applyBorder="1"/>
    <xf numFmtId="3" fontId="0" fillId="0" borderId="0" xfId="0" applyNumberFormat="1" applyBorder="1"/>
    <xf numFmtId="3" fontId="22" fillId="0" borderId="8" xfId="0" applyNumberFormat="1" applyFont="1" applyBorder="1"/>
    <xf numFmtId="17" fontId="14" fillId="0" borderId="0" xfId="0" applyNumberFormat="1" applyFont="1" applyBorder="1" applyAlignment="1">
      <alignment horizontal="right"/>
    </xf>
    <xf numFmtId="3" fontId="22" fillId="0" borderId="0" xfId="0" applyNumberFormat="1" applyFont="1" applyBorder="1"/>
    <xf numFmtId="0" fontId="23" fillId="0" borderId="0" xfId="0" applyFont="1"/>
    <xf numFmtId="0" fontId="24" fillId="0" borderId="0" xfId="0" applyFont="1"/>
    <xf numFmtId="2" fontId="0" fillId="0" borderId="0" xfId="0" applyNumberFormat="1"/>
    <xf numFmtId="3" fontId="22" fillId="0" borderId="9" xfId="0" applyNumberFormat="1" applyFont="1" applyBorder="1"/>
    <xf numFmtId="0" fontId="17" fillId="3" borderId="0" xfId="51" applyFill="1"/>
    <xf numFmtId="0" fontId="18" fillId="2" borderId="28" xfId="51" applyFont="1" applyFill="1" applyBorder="1" applyAlignment="1">
      <alignment horizontal="center" vertical="center" wrapText="1"/>
    </xf>
    <xf numFmtId="0" fontId="18" fillId="2" borderId="29" xfId="51" applyFont="1" applyFill="1" applyBorder="1" applyAlignment="1">
      <alignment horizontal="center" vertical="center" wrapText="1"/>
    </xf>
    <xf numFmtId="3" fontId="19" fillId="6" borderId="30" xfId="51" applyNumberFormat="1" applyFont="1" applyFill="1" applyBorder="1" applyAlignment="1">
      <alignment horizontal="center" vertical="center" wrapText="1"/>
    </xf>
    <xf numFmtId="3" fontId="19" fillId="6" borderId="31" xfId="51" applyNumberFormat="1" applyFont="1" applyFill="1" applyBorder="1" applyAlignment="1">
      <alignment horizontal="center" vertical="center" wrapText="1"/>
    </xf>
    <xf numFmtId="3" fontId="19" fillId="6" borderId="22" xfId="51" applyNumberFormat="1" applyFont="1" applyFill="1" applyBorder="1" applyAlignment="1">
      <alignment horizontal="center" vertical="center" wrapText="1"/>
    </xf>
    <xf numFmtId="0" fontId="2" fillId="5" borderId="21" xfId="51" applyFont="1" applyFill="1" applyBorder="1" applyAlignment="1">
      <alignment horizontal="left" vertical="top" wrapText="1"/>
    </xf>
    <xf numFmtId="0" fontId="19" fillId="8" borderId="21" xfId="51" applyFont="1" applyFill="1" applyBorder="1" applyAlignment="1">
      <alignment horizontal="left" vertical="center" wrapText="1"/>
    </xf>
    <xf numFmtId="0" fontId="19" fillId="5" borderId="21" xfId="51" applyFont="1" applyFill="1" applyBorder="1" applyAlignment="1">
      <alignment horizontal="left" vertical="center" wrapText="1"/>
    </xf>
    <xf numFmtId="3" fontId="19" fillId="5" borderId="3" xfId="51" applyNumberFormat="1" applyFont="1" applyFill="1" applyBorder="1" applyAlignment="1">
      <alignment horizontal="center" vertical="center" wrapText="1"/>
    </xf>
    <xf numFmtId="3" fontId="19" fillId="5" borderId="4" xfId="51" applyNumberFormat="1" applyFont="1" applyFill="1" applyBorder="1" applyAlignment="1">
      <alignment horizontal="center" vertical="center" wrapText="1"/>
    </xf>
    <xf numFmtId="3" fontId="20" fillId="5" borderId="4" xfId="51" applyNumberFormat="1" applyFont="1" applyFill="1" applyBorder="1" applyAlignment="1">
      <alignment horizontal="center" vertical="center" wrapText="1"/>
    </xf>
    <xf numFmtId="0" fontId="19" fillId="8" borderId="32" xfId="51" applyFont="1" applyFill="1" applyBorder="1" applyAlignment="1">
      <alignment horizontal="left" vertical="center" wrapText="1"/>
    </xf>
    <xf numFmtId="3" fontId="19" fillId="8" borderId="33" xfId="51" applyNumberFormat="1" applyFont="1" applyFill="1" applyBorder="1" applyAlignment="1">
      <alignment horizontal="center" vertical="center" wrapText="1"/>
    </xf>
    <xf numFmtId="3" fontId="20" fillId="8" borderId="34" xfId="51" applyNumberFormat="1" applyFont="1" applyFill="1" applyBorder="1" applyAlignment="1">
      <alignment horizontal="center" vertical="center" wrapText="1"/>
    </xf>
    <xf numFmtId="0" fontId="21" fillId="0" borderId="0" xfId="51" applyFont="1" applyBorder="1"/>
    <xf numFmtId="3" fontId="19" fillId="6" borderId="35" xfId="51" applyNumberFormat="1" applyFont="1" applyFill="1" applyBorder="1" applyAlignment="1">
      <alignment horizontal="center" vertical="center" wrapText="1"/>
    </xf>
    <xf numFmtId="3" fontId="2" fillId="5" borderId="36" xfId="51" applyNumberFormat="1" applyFont="1" applyFill="1" applyBorder="1" applyAlignment="1">
      <alignment horizontal="center" vertical="center" wrapText="1"/>
    </xf>
    <xf numFmtId="3" fontId="20" fillId="6" borderId="36" xfId="51" applyNumberFormat="1" applyFont="1" applyFill="1" applyBorder="1" applyAlignment="1">
      <alignment horizontal="center" vertical="center" wrapText="1"/>
    </xf>
    <xf numFmtId="3" fontId="20" fillId="5" borderId="6" xfId="51" applyNumberFormat="1" applyFont="1" applyFill="1" applyBorder="1" applyAlignment="1">
      <alignment horizontal="center" vertical="center" wrapText="1"/>
    </xf>
    <xf numFmtId="3" fontId="17" fillId="3" borderId="0" xfId="51" applyNumberFormat="1" applyFill="1"/>
    <xf numFmtId="3" fontId="20" fillId="8" borderId="37" xfId="51" applyNumberFormat="1" applyFont="1" applyFill="1" applyBorder="1" applyAlignment="1">
      <alignment horizontal="center" vertical="center" wrapText="1"/>
    </xf>
    <xf numFmtId="3" fontId="25" fillId="7" borderId="30" xfId="51" applyNumberFormat="1" applyFont="1" applyFill="1" applyBorder="1" applyAlignment="1">
      <alignment horizontal="left" vertical="center" wrapText="1"/>
    </xf>
    <xf numFmtId="0" fontId="26" fillId="5" borderId="22" xfId="51" applyFont="1" applyFill="1" applyBorder="1" applyAlignment="1">
      <alignment horizontal="left" vertical="center" wrapText="1"/>
    </xf>
    <xf numFmtId="0" fontId="25" fillId="7" borderId="22" xfId="51" applyFont="1" applyFill="1" applyBorder="1" applyAlignment="1">
      <alignment horizontal="left" vertical="center" wrapText="1"/>
    </xf>
    <xf numFmtId="0" fontId="26" fillId="0" borderId="22" xfId="51" applyFont="1" applyFill="1" applyBorder="1" applyAlignment="1">
      <alignment horizontal="left" vertical="center" wrapText="1"/>
    </xf>
    <xf numFmtId="0" fontId="27" fillId="0" borderId="22" xfId="51" applyFont="1" applyFill="1" applyBorder="1" applyAlignment="1">
      <alignment horizontal="left" vertical="center" wrapText="1"/>
    </xf>
    <xf numFmtId="0" fontId="26" fillId="0" borderId="33" xfId="51" applyFont="1" applyFill="1" applyBorder="1" applyAlignment="1">
      <alignment horizontal="left" vertical="center" wrapText="1"/>
    </xf>
    <xf numFmtId="3" fontId="2" fillId="3" borderId="34" xfId="51" applyNumberFormat="1" applyFont="1" applyFill="1" applyBorder="1" applyAlignment="1">
      <alignment horizontal="center" vertical="center" wrapText="1"/>
    </xf>
    <xf numFmtId="4" fontId="20" fillId="7" borderId="38" xfId="51" applyNumberFormat="1" applyFont="1" applyFill="1" applyBorder="1" applyAlignment="1">
      <alignment horizontal="center" vertical="center" wrapText="1"/>
    </xf>
    <xf numFmtId="3" fontId="20" fillId="3" borderId="20" xfId="51" applyNumberFormat="1" applyFont="1" applyFill="1" applyBorder="1" applyAlignment="1">
      <alignment horizontal="center" vertical="center" wrapText="1"/>
    </xf>
    <xf numFmtId="4" fontId="2" fillId="3" borderId="0" xfId="51" applyNumberFormat="1" applyFont="1" applyFill="1" applyBorder="1" applyAlignment="1">
      <alignment horizontal="center" vertical="center" wrapText="1"/>
    </xf>
    <xf numFmtId="0" fontId="21" fillId="0" borderId="39" xfId="51" applyFont="1" applyBorder="1"/>
    <xf numFmtId="3" fontId="20" fillId="7" borderId="31" xfId="51" applyNumberFormat="1" applyFont="1" applyFill="1" applyBorder="1" applyAlignment="1">
      <alignment horizontal="center" vertical="center" wrapText="1"/>
    </xf>
    <xf numFmtId="3" fontId="2" fillId="3" borderId="22" xfId="51" applyNumberFormat="1" applyFont="1" applyFill="1" applyBorder="1" applyAlignment="1">
      <alignment horizontal="center" vertical="center" wrapText="1"/>
    </xf>
    <xf numFmtId="3" fontId="2" fillId="3" borderId="33" xfId="51" applyNumberFormat="1" applyFont="1" applyFill="1" applyBorder="1" applyAlignment="1">
      <alignment horizontal="center" vertical="center" wrapText="1"/>
    </xf>
    <xf numFmtId="3" fontId="20" fillId="7" borderId="35" xfId="51" applyNumberFormat="1" applyFont="1" applyFill="1" applyBorder="1" applyAlignment="1">
      <alignment horizontal="center" vertical="center" wrapText="1"/>
    </xf>
    <xf numFmtId="3" fontId="2" fillId="3" borderId="40" xfId="51" applyNumberFormat="1" applyFont="1" applyFill="1" applyBorder="1" applyAlignment="1">
      <alignment horizontal="center" vertical="center" wrapText="1"/>
    </xf>
    <xf numFmtId="3" fontId="20" fillId="6" borderId="20" xfId="51" applyNumberFormat="1" applyFont="1" applyFill="1" applyBorder="1" applyAlignment="1">
      <alignment horizontal="center" vertical="center" wrapText="1"/>
    </xf>
    <xf numFmtId="3" fontId="20" fillId="6" borderId="22" xfId="51" applyNumberFormat="1" applyFont="1" applyFill="1" applyBorder="1" applyAlignment="1">
      <alignment horizontal="center" vertical="center" wrapText="1"/>
    </xf>
    <xf numFmtId="3" fontId="20" fillId="6" borderId="25" xfId="51" applyNumberFormat="1" applyFont="1" applyFill="1" applyBorder="1" applyAlignment="1">
      <alignment horizontal="center" vertical="center" wrapText="1"/>
    </xf>
    <xf numFmtId="3" fontId="20" fillId="6" borderId="26" xfId="51" applyNumberFormat="1" applyFont="1" applyFill="1" applyBorder="1" applyAlignment="1">
      <alignment horizontal="center" vertical="center" wrapText="1"/>
    </xf>
    <xf numFmtId="0" fontId="18" fillId="2" borderId="41" xfId="51" applyFont="1" applyFill="1" applyBorder="1" applyAlignment="1">
      <alignment horizontal="center" vertical="center" wrapText="1"/>
    </xf>
    <xf numFmtId="184" fontId="20" fillId="6" borderId="36" xfId="51" applyNumberFormat="1" applyFont="1" applyFill="1" applyBorder="1" applyAlignment="1">
      <alignment horizontal="center" vertical="center" wrapText="1"/>
    </xf>
    <xf numFmtId="184" fontId="2" fillId="5" borderId="36" xfId="51" applyNumberFormat="1" applyFont="1" applyFill="1" applyBorder="1" applyAlignment="1">
      <alignment horizontal="center" vertical="center" wrapText="1"/>
    </xf>
    <xf numFmtId="184" fontId="20" fillId="6" borderId="42" xfId="51" applyNumberFormat="1" applyFont="1" applyFill="1" applyBorder="1" applyAlignment="1">
      <alignment horizontal="center" vertical="center" wrapText="1"/>
    </xf>
    <xf numFmtId="0" fontId="2" fillId="5" borderId="19" xfId="51" applyFont="1" applyFill="1" applyBorder="1" applyAlignment="1">
      <alignment horizontal="left" vertical="center" wrapText="1"/>
    </xf>
    <xf numFmtId="0" fontId="19" fillId="3" borderId="32" xfId="51" applyFont="1" applyFill="1" applyBorder="1" applyAlignment="1">
      <alignment horizontal="left" vertical="center" wrapText="1"/>
    </xf>
    <xf numFmtId="3" fontId="19" fillId="3" borderId="43" xfId="51" applyNumberFormat="1" applyFont="1" applyFill="1" applyBorder="1" applyAlignment="1">
      <alignment horizontal="center" vertical="center" wrapText="1"/>
    </xf>
    <xf numFmtId="3" fontId="19" fillId="3" borderId="13" xfId="51" applyNumberFormat="1" applyFont="1" applyFill="1" applyBorder="1" applyAlignment="1">
      <alignment horizontal="center" vertical="center" wrapText="1"/>
    </xf>
    <xf numFmtId="185" fontId="20" fillId="3" borderId="13" xfId="51" applyNumberFormat="1" applyFont="1" applyFill="1" applyBorder="1" applyAlignment="1">
      <alignment horizontal="center" vertical="center" wrapText="1"/>
    </xf>
    <xf numFmtId="3" fontId="20" fillId="3" borderId="13" xfId="51" applyNumberFormat="1" applyFont="1" applyFill="1" applyBorder="1" applyAlignment="1">
      <alignment horizontal="center" vertical="center" wrapText="1"/>
    </xf>
    <xf numFmtId="3" fontId="20" fillId="3" borderId="15" xfId="51" applyNumberFormat="1" applyFont="1" applyFill="1" applyBorder="1" applyAlignment="1">
      <alignment horizontal="center" vertical="center" wrapText="1"/>
    </xf>
    <xf numFmtId="4" fontId="28" fillId="0" borderId="0" xfId="0" applyNumberFormat="1" applyFont="1" applyFill="1" applyBorder="1"/>
    <xf numFmtId="3" fontId="28" fillId="0" borderId="0" xfId="0" applyNumberFormat="1" applyFont="1" applyFill="1" applyBorder="1"/>
    <xf numFmtId="0" fontId="28" fillId="0" borderId="0" xfId="0" applyFont="1"/>
    <xf numFmtId="0" fontId="28" fillId="0" borderId="0" xfId="0" applyFont="1" applyFill="1" applyBorder="1"/>
    <xf numFmtId="0" fontId="29" fillId="2" borderId="44" xfId="0" applyFont="1" applyFill="1" applyBorder="1" applyAlignment="1">
      <alignment horizontal="center" vertical="center"/>
    </xf>
    <xf numFmtId="17" fontId="29" fillId="2" borderId="45" xfId="0" applyNumberFormat="1" applyFont="1" applyFill="1" applyBorder="1" applyAlignment="1">
      <alignment horizontal="center" vertical="center"/>
    </xf>
    <xf numFmtId="17" fontId="29" fillId="2" borderId="2" xfId="0" applyNumberFormat="1" applyFont="1" applyFill="1" applyBorder="1" applyAlignment="1">
      <alignment horizontal="center" vertical="center"/>
    </xf>
    <xf numFmtId="3" fontId="29" fillId="4" borderId="46" xfId="0" applyNumberFormat="1" applyFont="1" applyFill="1" applyBorder="1"/>
    <xf numFmtId="3" fontId="29" fillId="4" borderId="47" xfId="0" applyNumberFormat="1" applyFont="1" applyFill="1" applyBorder="1"/>
    <xf numFmtId="3" fontId="29" fillId="4" borderId="11" xfId="0" applyNumberFormat="1" applyFont="1" applyFill="1" applyBorder="1"/>
    <xf numFmtId="4" fontId="29" fillId="4" borderId="48" xfId="0" applyNumberFormat="1" applyFont="1" applyFill="1" applyBorder="1"/>
    <xf numFmtId="4" fontId="29" fillId="4" borderId="49" xfId="0" applyNumberFormat="1" applyFont="1" applyFill="1" applyBorder="1"/>
    <xf numFmtId="4" fontId="29" fillId="4" borderId="50" xfId="0" applyNumberFormat="1" applyFont="1" applyFill="1" applyBorder="1"/>
    <xf numFmtId="4" fontId="29" fillId="3" borderId="51" xfId="0" applyNumberFormat="1" applyFont="1" applyFill="1" applyBorder="1"/>
    <xf numFmtId="4" fontId="29" fillId="3" borderId="52" xfId="0" applyNumberFormat="1" applyFont="1" applyFill="1" applyBorder="1"/>
    <xf numFmtId="4" fontId="29" fillId="3" borderId="4" xfId="0" applyNumberFormat="1" applyFont="1" applyFill="1" applyBorder="1"/>
    <xf numFmtId="3" fontId="0" fillId="3" borderId="53" xfId="0" applyNumberFormat="1" applyFont="1" applyFill="1" applyBorder="1"/>
    <xf numFmtId="3" fontId="0" fillId="3" borderId="54" xfId="0" applyNumberFormat="1" applyFont="1" applyFill="1" applyBorder="1"/>
    <xf numFmtId="3" fontId="0" fillId="3" borderId="55" xfId="0" applyNumberFormat="1" applyFont="1" applyFill="1" applyBorder="1"/>
    <xf numFmtId="4" fontId="0" fillId="3" borderId="48" xfId="0" applyNumberFormat="1" applyFont="1" applyFill="1" applyBorder="1"/>
    <xf numFmtId="4" fontId="0" fillId="3" borderId="49" xfId="0" applyNumberFormat="1" applyFont="1" applyFill="1" applyBorder="1"/>
    <xf numFmtId="4" fontId="0" fillId="3" borderId="50" xfId="0" applyNumberFormat="1" applyFont="1" applyFill="1" applyBorder="1"/>
    <xf numFmtId="4" fontId="0" fillId="3" borderId="51" xfId="0" applyNumberFormat="1" applyFont="1" applyFill="1" applyBorder="1"/>
    <xf numFmtId="4" fontId="0" fillId="3" borderId="52" xfId="0" applyNumberFormat="1" applyFont="1" applyFill="1" applyBorder="1"/>
    <xf numFmtId="4" fontId="0" fillId="3" borderId="4" xfId="0" applyNumberFormat="1" applyFont="1" applyFill="1" applyBorder="1"/>
    <xf numFmtId="3" fontId="0" fillId="3" borderId="51" xfId="0" applyNumberFormat="1" applyFont="1" applyFill="1" applyBorder="1"/>
    <xf numFmtId="3" fontId="0" fillId="3" borderId="52" xfId="0" applyNumberFormat="1" applyFont="1" applyFill="1" applyBorder="1"/>
    <xf numFmtId="3" fontId="0" fillId="3" borderId="4" xfId="0" applyNumberFormat="1" applyFont="1" applyFill="1" applyBorder="1"/>
    <xf numFmtId="17" fontId="29" fillId="2" borderId="5" xfId="0" applyNumberFormat="1" applyFont="1" applyFill="1" applyBorder="1" applyAlignment="1">
      <alignment horizontal="center" vertical="center"/>
    </xf>
    <xf numFmtId="4" fontId="0" fillId="3" borderId="56" xfId="0" applyNumberFormat="1" applyFont="1" applyFill="1" applyBorder="1"/>
    <xf numFmtId="4" fontId="0" fillId="3" borderId="57" xfId="0" applyNumberFormat="1" applyFont="1" applyFill="1" applyBorder="1"/>
    <xf numFmtId="4" fontId="0" fillId="3" borderId="13" xfId="0" applyNumberFormat="1" applyFont="1" applyFill="1" applyBorder="1"/>
    <xf numFmtId="0" fontId="28" fillId="3" borderId="0" xfId="0" applyFont="1" applyFill="1" applyBorder="1"/>
    <xf numFmtId="0" fontId="30" fillId="3" borderId="0" xfId="0" applyFont="1" applyFill="1" applyBorder="1"/>
    <xf numFmtId="4" fontId="0" fillId="0" borderId="0" xfId="0" applyNumberFormat="1" applyFill="1" applyBorder="1"/>
    <xf numFmtId="3" fontId="0" fillId="0" borderId="0" xfId="0" applyNumberFormat="1" applyFill="1" applyBorder="1"/>
    <xf numFmtId="0" fontId="0" fillId="0" borderId="0" xfId="0" applyFill="1" applyBorder="1"/>
    <xf numFmtId="0" fontId="29" fillId="2" borderId="58" xfId="0" applyFont="1" applyFill="1" applyBorder="1" applyAlignment="1">
      <alignment horizontal="center" vertical="center"/>
    </xf>
    <xf numFmtId="3" fontId="29" fillId="4" borderId="59" xfId="0" applyNumberFormat="1" applyFont="1" applyFill="1" applyBorder="1"/>
    <xf numFmtId="3" fontId="29" fillId="4" borderId="60" xfId="0" applyNumberFormat="1" applyFont="1" applyFill="1" applyBorder="1"/>
    <xf numFmtId="4" fontId="29" fillId="4" borderId="21" xfId="0" applyNumberFormat="1" applyFont="1" applyFill="1" applyBorder="1"/>
    <xf numFmtId="4" fontId="29" fillId="4" borderId="61" xfId="0" applyNumberFormat="1" applyFont="1" applyFill="1" applyBorder="1"/>
    <xf numFmtId="4" fontId="29" fillId="4" borderId="4" xfId="0" applyNumberFormat="1" applyFont="1" applyFill="1" applyBorder="1"/>
    <xf numFmtId="0" fontId="0" fillId="0" borderId="21" xfId="0" applyFill="1" applyBorder="1"/>
    <xf numFmtId="0" fontId="0" fillId="0" borderId="61" xfId="0" applyFill="1" applyBorder="1"/>
    <xf numFmtId="0" fontId="0" fillId="0" borderId="4" xfId="0" applyFill="1" applyBorder="1"/>
    <xf numFmtId="3" fontId="0" fillId="0" borderId="21" xfId="0" applyNumberFormat="1" applyBorder="1"/>
    <xf numFmtId="3" fontId="0" fillId="3" borderId="61" xfId="0" applyNumberFormat="1" applyFill="1" applyBorder="1"/>
    <xf numFmtId="3" fontId="0" fillId="3" borderId="4" xfId="0" applyNumberFormat="1" applyFill="1" applyBorder="1"/>
    <xf numFmtId="4" fontId="0" fillId="0" borderId="21" xfId="0" applyNumberFormat="1" applyBorder="1"/>
    <xf numFmtId="4" fontId="0" fillId="3" borderId="61" xfId="0" applyNumberFormat="1" applyFill="1" applyBorder="1"/>
    <xf numFmtId="4" fontId="0" fillId="3" borderId="4" xfId="0" applyNumberFormat="1" applyFill="1" applyBorder="1"/>
    <xf numFmtId="0" fontId="0" fillId="0" borderId="32" xfId="0" applyFill="1" applyBorder="1"/>
    <xf numFmtId="3" fontId="0" fillId="0" borderId="39" xfId="0" applyNumberFormat="1" applyFill="1" applyBorder="1"/>
    <xf numFmtId="3" fontId="29" fillId="4" borderId="14" xfId="0" applyNumberFormat="1" applyFont="1" applyFill="1" applyBorder="1"/>
    <xf numFmtId="4" fontId="29" fillId="4" borderId="6" xfId="0" applyNumberFormat="1" applyFont="1" applyFill="1" applyBorder="1"/>
    <xf numFmtId="0" fontId="0" fillId="0" borderId="6" xfId="0" applyFill="1" applyBorder="1"/>
    <xf numFmtId="3" fontId="0" fillId="3" borderId="6" xfId="0" applyNumberFormat="1" applyFill="1" applyBorder="1"/>
    <xf numFmtId="4" fontId="0" fillId="3" borderId="6" xfId="0" applyNumberFormat="1" applyFill="1" applyBorder="1"/>
    <xf numFmtId="4" fontId="0" fillId="3" borderId="15" xfId="0" applyNumberFormat="1" applyFill="1" applyBorder="1"/>
    <xf numFmtId="4" fontId="31" fillId="0" borderId="0" xfId="0" applyNumberFormat="1" applyFont="1" applyFill="1" applyBorder="1"/>
    <xf numFmtId="3" fontId="31" fillId="0" borderId="0" xfId="0" applyNumberFormat="1" applyFont="1" applyFill="1" applyBorder="1"/>
    <xf numFmtId="0" fontId="31" fillId="0" borderId="0" xfId="0" applyFont="1" applyFill="1" applyBorder="1"/>
    <xf numFmtId="0" fontId="32" fillId="2" borderId="58" xfId="0" applyFont="1" applyFill="1" applyBorder="1" applyAlignment="1">
      <alignment horizontal="center" vertical="center"/>
    </xf>
    <xf numFmtId="3" fontId="32" fillId="4" borderId="21" xfId="0" applyNumberFormat="1" applyFont="1" applyFill="1" applyBorder="1"/>
    <xf numFmtId="3" fontId="32" fillId="4" borderId="60" xfId="0" applyNumberFormat="1" applyFont="1" applyFill="1" applyBorder="1"/>
    <xf numFmtId="3" fontId="32" fillId="4" borderId="11" xfId="0" applyNumberFormat="1" applyFont="1" applyFill="1" applyBorder="1"/>
    <xf numFmtId="4" fontId="32" fillId="4" borderId="21" xfId="0" applyNumberFormat="1" applyFont="1" applyFill="1" applyBorder="1"/>
    <xf numFmtId="4" fontId="32" fillId="4" borderId="61" xfId="0" applyNumberFormat="1" applyFont="1" applyFill="1" applyBorder="1"/>
    <xf numFmtId="4" fontId="32" fillId="4" borderId="4" xfId="0" applyNumberFormat="1" applyFont="1" applyFill="1" applyBorder="1"/>
    <xf numFmtId="4" fontId="33" fillId="3" borderId="21" xfId="0" applyNumberFormat="1" applyFont="1" applyFill="1" applyBorder="1"/>
    <xf numFmtId="4" fontId="33" fillId="3" borderId="61" xfId="0" applyNumberFormat="1" applyFont="1" applyFill="1" applyBorder="1"/>
    <xf numFmtId="4" fontId="33" fillId="3" borderId="4" xfId="0" applyNumberFormat="1" applyFont="1" applyFill="1" applyBorder="1"/>
    <xf numFmtId="3" fontId="33" fillId="0" borderId="21" xfId="0" applyNumberFormat="1" applyFont="1" applyBorder="1"/>
    <xf numFmtId="3" fontId="33" fillId="3" borderId="61" xfId="0" applyNumberFormat="1" applyFont="1" applyFill="1" applyBorder="1"/>
    <xf numFmtId="3" fontId="33" fillId="3" borderId="4" xfId="0" applyNumberFormat="1" applyFont="1" applyFill="1" applyBorder="1"/>
    <xf numFmtId="4" fontId="33" fillId="0" borderId="21" xfId="0" applyNumberFormat="1" applyFont="1" applyBorder="1"/>
    <xf numFmtId="3" fontId="33" fillId="3" borderId="21" xfId="0" applyNumberFormat="1" applyFont="1" applyFill="1" applyBorder="1"/>
    <xf numFmtId="0" fontId="33" fillId="0" borderId="21" xfId="0" applyFont="1" applyBorder="1"/>
    <xf numFmtId="3" fontId="33" fillId="0" borderId="61" xfId="0" applyNumberFormat="1" applyFont="1" applyBorder="1"/>
    <xf numFmtId="3" fontId="33" fillId="0" borderId="4" xfId="0" applyNumberFormat="1" applyFont="1" applyBorder="1"/>
    <xf numFmtId="0" fontId="33" fillId="0" borderId="32" xfId="0" applyFont="1" applyBorder="1"/>
    <xf numFmtId="2" fontId="33" fillId="0" borderId="43" xfId="0" applyNumberFormat="1" applyFont="1" applyBorder="1"/>
    <xf numFmtId="2" fontId="33" fillId="0" borderId="13" xfId="0" applyNumberFormat="1" applyFont="1" applyBorder="1"/>
    <xf numFmtId="0" fontId="21" fillId="0" borderId="0" xfId="0" applyFont="1"/>
    <xf numFmtId="3" fontId="32" fillId="4" borderId="14" xfId="0" applyNumberFormat="1" applyFont="1" applyFill="1" applyBorder="1"/>
    <xf numFmtId="4" fontId="32" fillId="4" borderId="6" xfId="0" applyNumberFormat="1" applyFont="1" applyFill="1" applyBorder="1"/>
    <xf numFmtId="4" fontId="33" fillId="3" borderId="6" xfId="0" applyNumberFormat="1" applyFont="1" applyFill="1" applyBorder="1"/>
    <xf numFmtId="3" fontId="33" fillId="3" borderId="6" xfId="0" applyNumberFormat="1" applyFont="1" applyFill="1" applyBorder="1"/>
    <xf numFmtId="3" fontId="33" fillId="0" borderId="6" xfId="0" applyNumberFormat="1" applyFont="1" applyBorder="1"/>
    <xf numFmtId="2" fontId="33" fillId="0" borderId="15" xfId="0" applyNumberFormat="1" applyFont="1" applyBorder="1"/>
    <xf numFmtId="0" fontId="21" fillId="0" borderId="0" xfId="0" applyFont="1" applyBorder="1"/>
    <xf numFmtId="3" fontId="31" fillId="4" borderId="46" xfId="0" applyNumberFormat="1" applyFont="1" applyFill="1" applyBorder="1"/>
    <xf numFmtId="3" fontId="31" fillId="4" borderId="47" xfId="0" applyNumberFormat="1" applyFont="1" applyFill="1" applyBorder="1"/>
    <xf numFmtId="3" fontId="31" fillId="4" borderId="11" xfId="0" applyNumberFormat="1" applyFont="1" applyFill="1" applyBorder="1"/>
    <xf numFmtId="4" fontId="31" fillId="4" borderId="51" xfId="0" applyNumberFormat="1" applyFont="1" applyFill="1" applyBorder="1" applyAlignment="1">
      <alignment horizontal="left"/>
    </xf>
    <xf numFmtId="4" fontId="31" fillId="4" borderId="52" xfId="0" applyNumberFormat="1" applyFont="1" applyFill="1" applyBorder="1"/>
    <xf numFmtId="4" fontId="31" fillId="4" borderId="4" xfId="0" applyNumberFormat="1" applyFont="1" applyFill="1" applyBorder="1"/>
    <xf numFmtId="4" fontId="31" fillId="3" borderId="51" xfId="0" applyNumberFormat="1" applyFont="1" applyFill="1" applyBorder="1"/>
    <xf numFmtId="4" fontId="31" fillId="3" borderId="52" xfId="0" applyNumberFormat="1" applyFont="1" applyFill="1" applyBorder="1"/>
    <xf numFmtId="4" fontId="31" fillId="3" borderId="4" xfId="0" applyNumberFormat="1" applyFont="1" applyFill="1" applyBorder="1"/>
    <xf numFmtId="3" fontId="31" fillId="4" borderId="51" xfId="0" applyNumberFormat="1" applyFont="1" applyFill="1" applyBorder="1"/>
    <xf numFmtId="3" fontId="31" fillId="4" borderId="52" xfId="0" applyNumberFormat="1" applyFont="1" applyFill="1" applyBorder="1"/>
    <xf numFmtId="3" fontId="31" fillId="4" borderId="4" xfId="0" applyNumberFormat="1" applyFont="1" applyFill="1" applyBorder="1"/>
    <xf numFmtId="4" fontId="31" fillId="4" borderId="48" xfId="0" applyNumberFormat="1" applyFont="1" applyFill="1" applyBorder="1"/>
    <xf numFmtId="4" fontId="31" fillId="4" borderId="49" xfId="0" applyNumberFormat="1" applyFont="1" applyFill="1" applyBorder="1"/>
    <xf numFmtId="4" fontId="31" fillId="4" borderId="50" xfId="0" applyNumberFormat="1" applyFont="1" applyFill="1" applyBorder="1"/>
    <xf numFmtId="4" fontId="31" fillId="4" borderId="51" xfId="0" applyNumberFormat="1" applyFont="1" applyFill="1" applyBorder="1"/>
    <xf numFmtId="4" fontId="31" fillId="0" borderId="51" xfId="0" applyNumberFormat="1" applyFont="1" applyFill="1" applyBorder="1"/>
    <xf numFmtId="4" fontId="31" fillId="0" borderId="52" xfId="0" applyNumberFormat="1" applyFont="1" applyFill="1" applyBorder="1"/>
    <xf numFmtId="4" fontId="31" fillId="0" borderId="4" xfId="0" applyNumberFormat="1" applyFont="1" applyFill="1" applyBorder="1"/>
    <xf numFmtId="3" fontId="31" fillId="4" borderId="53" xfId="0" applyNumberFormat="1" applyFont="1" applyFill="1" applyBorder="1"/>
    <xf numFmtId="3" fontId="31" fillId="4" borderId="54" xfId="0" applyNumberFormat="1" applyFont="1" applyFill="1" applyBorder="1"/>
    <xf numFmtId="3" fontId="31" fillId="4" borderId="55" xfId="0" applyNumberFormat="1" applyFont="1" applyFill="1" applyBorder="1"/>
    <xf numFmtId="3" fontId="31" fillId="3" borderId="51" xfId="0" applyNumberFormat="1" applyFont="1" applyFill="1" applyBorder="1"/>
    <xf numFmtId="3" fontId="31" fillId="3" borderId="52" xfId="0" applyNumberFormat="1" applyFont="1" applyFill="1" applyBorder="1"/>
    <xf numFmtId="3" fontId="31" fillId="3" borderId="4" xfId="0" applyNumberFormat="1" applyFont="1" applyFill="1" applyBorder="1"/>
    <xf numFmtId="4" fontId="31" fillId="3" borderId="49" xfId="0" applyNumberFormat="1" applyFont="1" applyFill="1" applyBorder="1"/>
    <xf numFmtId="4" fontId="31" fillId="3" borderId="50" xfId="0" applyNumberFormat="1" applyFont="1" applyFill="1" applyBorder="1"/>
    <xf numFmtId="4" fontId="31" fillId="4" borderId="62" xfId="0" applyNumberFormat="1" applyFont="1" applyFill="1" applyBorder="1"/>
    <xf numFmtId="4" fontId="31" fillId="4" borderId="63" xfId="0" applyNumberFormat="1" applyFont="1" applyFill="1" applyBorder="1"/>
    <xf numFmtId="4" fontId="31" fillId="4" borderId="8" xfId="0" applyNumberFormat="1" applyFont="1" applyFill="1" applyBorder="1"/>
    <xf numFmtId="3" fontId="31" fillId="4" borderId="14" xfId="0" applyNumberFormat="1" applyFont="1" applyFill="1" applyBorder="1"/>
    <xf numFmtId="4" fontId="31" fillId="4" borderId="6" xfId="0" applyNumberFormat="1" applyFont="1" applyFill="1" applyBorder="1"/>
    <xf numFmtId="4" fontId="31" fillId="3" borderId="6" xfId="0" applyNumberFormat="1" applyFont="1" applyFill="1" applyBorder="1"/>
    <xf numFmtId="3" fontId="31" fillId="4" borderId="6" xfId="0" applyNumberFormat="1" applyFont="1" applyFill="1" applyBorder="1"/>
    <xf numFmtId="4" fontId="31" fillId="4" borderId="64" xfId="0" applyNumberFormat="1" applyFont="1" applyFill="1" applyBorder="1"/>
    <xf numFmtId="4" fontId="31" fillId="0" borderId="6" xfId="0" applyNumberFormat="1" applyFont="1" applyFill="1" applyBorder="1"/>
    <xf numFmtId="3" fontId="31" fillId="4" borderId="65" xfId="0" applyNumberFormat="1" applyFont="1" applyFill="1" applyBorder="1"/>
    <xf numFmtId="3" fontId="31" fillId="3" borderId="6" xfId="0" applyNumberFormat="1" applyFont="1" applyFill="1" applyBorder="1"/>
    <xf numFmtId="4" fontId="31" fillId="3" borderId="64" xfId="0" applyNumberFormat="1" applyFont="1" applyFill="1" applyBorder="1"/>
    <xf numFmtId="4" fontId="31" fillId="4" borderId="9" xfId="0" applyNumberFormat="1" applyFont="1" applyFill="1" applyBorder="1"/>
    <xf numFmtId="0" fontId="17" fillId="0" borderId="0" xfId="53" applyNumberFormat="1" applyFont="1" applyFill="1" applyBorder="1" applyAlignment="1"/>
    <xf numFmtId="0" fontId="34" fillId="9" borderId="66" xfId="53" applyFont="1" applyFill="1" applyBorder="1" applyAlignment="1">
      <alignment horizontal="center" vertical="center" wrapText="1"/>
    </xf>
    <xf numFmtId="17" fontId="34" fillId="9" borderId="67" xfId="53" applyNumberFormat="1" applyFont="1" applyFill="1" applyBorder="1" applyAlignment="1">
      <alignment horizontal="center" vertical="center" wrapText="1"/>
    </xf>
    <xf numFmtId="0" fontId="34" fillId="9" borderId="28" xfId="53" applyFont="1" applyFill="1" applyBorder="1" applyAlignment="1">
      <alignment horizontal="center" vertical="center" wrapText="1"/>
    </xf>
    <xf numFmtId="0" fontId="34" fillId="9" borderId="68" xfId="53" applyFont="1" applyFill="1" applyBorder="1" applyAlignment="1">
      <alignment horizontal="center" vertical="center" wrapText="1"/>
    </xf>
    <xf numFmtId="0" fontId="34" fillId="9" borderId="69" xfId="53" applyFont="1" applyFill="1" applyBorder="1" applyAlignment="1">
      <alignment horizontal="center" vertical="center" wrapText="1"/>
    </xf>
    <xf numFmtId="0" fontId="34" fillId="9" borderId="29" xfId="53" applyNumberFormat="1" applyFont="1" applyFill="1" applyBorder="1" applyAlignment="1">
      <alignment horizontal="center" vertical="center" wrapText="1"/>
    </xf>
    <xf numFmtId="0" fontId="34" fillId="9" borderId="70" xfId="53" applyNumberFormat="1" applyFont="1" applyFill="1" applyBorder="1" applyAlignment="1">
      <alignment horizontal="center" vertical="center" wrapText="1"/>
    </xf>
    <xf numFmtId="0" fontId="35" fillId="4" borderId="71" xfId="53" applyNumberFormat="1" applyFont="1" applyFill="1" applyBorder="1" applyAlignment="1">
      <alignment horizontal="left" vertical="center" wrapText="1"/>
    </xf>
    <xf numFmtId="3" fontId="35" fillId="4" borderId="72" xfId="53" applyNumberFormat="1" applyFont="1" applyFill="1" applyBorder="1" applyAlignment="1">
      <alignment horizontal="right" vertical="center" wrapText="1"/>
    </xf>
    <xf numFmtId="4" fontId="35" fillId="4" borderId="72" xfId="53" applyNumberFormat="1" applyFont="1" applyFill="1" applyBorder="1" applyAlignment="1">
      <alignment horizontal="right" vertical="center" wrapText="1"/>
    </xf>
    <xf numFmtId="0" fontId="36" fillId="5" borderId="73" xfId="53" applyNumberFormat="1" applyFont="1" applyFill="1" applyBorder="1" applyAlignment="1">
      <alignment horizontal="left" vertical="center" wrapText="1"/>
    </xf>
    <xf numFmtId="3" fontId="36" fillId="5" borderId="74" xfId="53" applyNumberFormat="1" applyFont="1" applyFill="1" applyBorder="1" applyAlignment="1">
      <alignment horizontal="right" vertical="center" wrapText="1"/>
    </xf>
    <xf numFmtId="4" fontId="36" fillId="5" borderId="74" xfId="53" applyNumberFormat="1" applyFont="1" applyFill="1" applyBorder="1" applyAlignment="1">
      <alignment horizontal="right" vertical="center" wrapText="1"/>
    </xf>
    <xf numFmtId="0" fontId="36" fillId="5" borderId="75" xfId="53" applyNumberFormat="1" applyFont="1" applyFill="1" applyBorder="1" applyAlignment="1">
      <alignment horizontal="left" vertical="center" wrapText="1"/>
    </xf>
    <xf numFmtId="3" fontId="36" fillId="5" borderId="76" xfId="53" applyNumberFormat="1" applyFont="1" applyFill="1" applyBorder="1" applyAlignment="1">
      <alignment horizontal="right" vertical="center" wrapText="1"/>
    </xf>
    <xf numFmtId="4" fontId="36" fillId="5" borderId="76" xfId="53" applyNumberFormat="1" applyFont="1" applyFill="1" applyBorder="1" applyAlignment="1">
      <alignment horizontal="right" vertical="center" wrapText="1"/>
    </xf>
    <xf numFmtId="0" fontId="36" fillId="5" borderId="77" xfId="53" applyNumberFormat="1" applyFont="1" applyFill="1" applyBorder="1" applyAlignment="1">
      <alignment horizontal="left" vertical="center" wrapText="1"/>
    </xf>
    <xf numFmtId="3" fontId="36" fillId="5" borderId="78" xfId="53" applyNumberFormat="1" applyFont="1" applyFill="1" applyBorder="1" applyAlignment="1">
      <alignment horizontal="right" vertical="center" wrapText="1"/>
    </xf>
    <xf numFmtId="3" fontId="36" fillId="5" borderId="79" xfId="53" applyNumberFormat="1" applyFont="1" applyFill="1" applyBorder="1" applyAlignment="1">
      <alignment horizontal="right" vertical="center" wrapText="1"/>
    </xf>
    <xf numFmtId="3" fontId="36" fillId="5" borderId="80" xfId="53" applyNumberFormat="1" applyFont="1" applyFill="1" applyBorder="1" applyAlignment="1">
      <alignment horizontal="right" vertical="center" wrapText="1"/>
    </xf>
    <xf numFmtId="0" fontId="36" fillId="5" borderId="81" xfId="53" applyNumberFormat="1" applyFont="1" applyFill="1" applyBorder="1" applyAlignment="1">
      <alignment horizontal="left" vertical="center" wrapText="1"/>
    </xf>
    <xf numFmtId="3" fontId="36" fillId="5" borderId="82" xfId="53" applyNumberFormat="1" applyFont="1" applyFill="1" applyBorder="1" applyAlignment="1">
      <alignment horizontal="right" vertical="center" wrapText="1"/>
    </xf>
    <xf numFmtId="3" fontId="36" fillId="5" borderId="83" xfId="53" applyNumberFormat="1" applyFont="1" applyFill="1" applyBorder="1" applyAlignment="1">
      <alignment horizontal="right" vertical="center" wrapText="1"/>
    </xf>
    <xf numFmtId="4" fontId="36" fillId="5" borderId="83" xfId="53" applyNumberFormat="1" applyFont="1" applyFill="1" applyBorder="1" applyAlignment="1">
      <alignment horizontal="right" vertical="center" wrapText="1"/>
    </xf>
    <xf numFmtId="0" fontId="37" fillId="5" borderId="84" xfId="53" applyFont="1" applyFill="1" applyBorder="1" applyAlignment="1">
      <alignment horizontal="left" vertical="top" wrapText="1"/>
    </xf>
    <xf numFmtId="0" fontId="37" fillId="5" borderId="0" xfId="53" applyFont="1" applyFill="1" applyBorder="1" applyAlignment="1">
      <alignment horizontal="left" vertical="top" wrapText="1"/>
    </xf>
    <xf numFmtId="0" fontId="21" fillId="0" borderId="0" xfId="54" applyFont="1"/>
    <xf numFmtId="0" fontId="29" fillId="0" borderId="0" xfId="0" applyFont="1" applyAlignment="1">
      <alignment horizontal="center" wrapText="1"/>
    </xf>
    <xf numFmtId="3" fontId="18" fillId="7" borderId="84" xfId="54" applyNumberFormat="1" applyFont="1" applyFill="1" applyBorder="1" applyAlignment="1">
      <alignment horizontal="left" vertical="center" wrapText="1"/>
    </xf>
    <xf numFmtId="3" fontId="38" fillId="7" borderId="6" xfId="0" applyNumberFormat="1" applyFont="1" applyFill="1" applyBorder="1" applyAlignment="1">
      <alignment horizontal="center" vertical="center" wrapText="1"/>
    </xf>
    <xf numFmtId="3" fontId="38" fillId="7" borderId="0" xfId="0" applyNumberFormat="1" applyFont="1" applyFill="1" applyBorder="1" applyAlignment="1">
      <alignment horizontal="center" vertical="center" wrapText="1"/>
    </xf>
    <xf numFmtId="184" fontId="38" fillId="7" borderId="3" xfId="0" applyNumberFormat="1" applyFont="1" applyFill="1" applyBorder="1" applyAlignment="1">
      <alignment horizontal="center" vertical="center" wrapText="1"/>
    </xf>
    <xf numFmtId="0" fontId="21" fillId="5" borderId="0" xfId="54" applyFont="1" applyFill="1" applyBorder="1" applyAlignment="1">
      <alignment horizontal="left" vertical="center" wrapText="1"/>
    </xf>
    <xf numFmtId="3" fontId="21" fillId="3" borderId="6" xfId="54" applyNumberFormat="1" applyFont="1" applyFill="1" applyBorder="1" applyAlignment="1">
      <alignment horizontal="right" vertical="center" wrapText="1"/>
    </xf>
    <xf numFmtId="3" fontId="21" fillId="3" borderId="0" xfId="54" applyNumberFormat="1" applyFont="1" applyFill="1" applyBorder="1" applyAlignment="1">
      <alignment horizontal="right" vertical="center" wrapText="1"/>
    </xf>
    <xf numFmtId="3" fontId="38" fillId="3" borderId="0" xfId="54" applyNumberFormat="1" applyFont="1" applyFill="1" applyBorder="1" applyAlignment="1">
      <alignment horizontal="right" vertical="center" wrapText="1"/>
    </xf>
    <xf numFmtId="184" fontId="21" fillId="3" borderId="3" xfId="54" applyNumberFormat="1" applyFont="1" applyFill="1" applyBorder="1" applyAlignment="1">
      <alignment horizontal="right" vertical="center" wrapText="1"/>
    </xf>
    <xf numFmtId="0" fontId="18" fillId="7" borderId="0" xfId="54" applyFont="1" applyFill="1" applyBorder="1" applyAlignment="1">
      <alignment horizontal="left" vertical="center" wrapText="1"/>
    </xf>
    <xf numFmtId="0" fontId="21" fillId="0" borderId="0" xfId="54" applyFont="1" applyFill="1" applyBorder="1" applyAlignment="1">
      <alignment horizontal="left" vertical="center" wrapText="1"/>
    </xf>
    <xf numFmtId="3" fontId="21" fillId="5" borderId="6" xfId="0" applyNumberFormat="1" applyFont="1" applyFill="1" applyBorder="1" applyAlignment="1">
      <alignment horizontal="center" vertical="center" wrapText="1"/>
    </xf>
    <xf numFmtId="3" fontId="21" fillId="5" borderId="0" xfId="0" applyNumberFormat="1" applyFont="1" applyFill="1" applyBorder="1" applyAlignment="1">
      <alignment horizontal="center" vertical="center" wrapText="1"/>
    </xf>
    <xf numFmtId="184" fontId="21" fillId="5" borderId="3" xfId="0" applyNumberFormat="1" applyFont="1" applyFill="1" applyBorder="1" applyAlignment="1">
      <alignment horizontal="center" vertical="center" wrapText="1"/>
    </xf>
    <xf numFmtId="0" fontId="37" fillId="0" borderId="0" xfId="54" applyFont="1" applyFill="1" applyBorder="1" applyAlignment="1">
      <alignment horizontal="left" vertical="center" wrapText="1"/>
    </xf>
    <xf numFmtId="0" fontId="21" fillId="0" borderId="40" xfId="54" applyFont="1" applyFill="1" applyBorder="1" applyAlignment="1">
      <alignment horizontal="left" vertical="center" wrapText="1"/>
    </xf>
    <xf numFmtId="3" fontId="21" fillId="5" borderId="9" xfId="0" applyNumberFormat="1" applyFont="1" applyFill="1" applyBorder="1" applyAlignment="1">
      <alignment horizontal="center" vertical="center" wrapText="1"/>
    </xf>
    <xf numFmtId="3" fontId="21" fillId="5" borderId="27" xfId="0" applyNumberFormat="1" applyFont="1" applyFill="1" applyBorder="1" applyAlignment="1">
      <alignment horizontal="center" vertical="center" wrapText="1"/>
    </xf>
    <xf numFmtId="184" fontId="21" fillId="5" borderId="7" xfId="0" applyNumberFormat="1" applyFont="1" applyFill="1" applyBorder="1" applyAlignment="1">
      <alignment horizontal="center" vertical="center" wrapText="1"/>
    </xf>
    <xf numFmtId="0" fontId="21" fillId="0" borderId="0" xfId="54" applyFont="1" applyBorder="1"/>
    <xf numFmtId="3" fontId="21" fillId="0" borderId="0" xfId="54" applyNumberFormat="1" applyFont="1"/>
    <xf numFmtId="0" fontId="17" fillId="3" borderId="0" xfId="54" applyFill="1"/>
    <xf numFmtId="0" fontId="17" fillId="0" borderId="0" xfId="54"/>
    <xf numFmtId="3" fontId="38" fillId="7" borderId="85" xfId="0" applyNumberFormat="1" applyFont="1" applyFill="1" applyBorder="1" applyAlignment="1">
      <alignment horizontal="center" vertical="center" wrapText="1"/>
    </xf>
    <xf numFmtId="184" fontId="38" fillId="7" borderId="21" xfId="0" applyNumberFormat="1" applyFont="1" applyFill="1" applyBorder="1" applyAlignment="1">
      <alignment horizontal="center" vertical="center" wrapText="1"/>
    </xf>
    <xf numFmtId="3" fontId="21" fillId="5" borderId="85" xfId="54" applyNumberFormat="1" applyFont="1" applyFill="1" applyBorder="1" applyAlignment="1">
      <alignment horizontal="right" vertical="center" wrapText="1"/>
    </xf>
    <xf numFmtId="3" fontId="21" fillId="5" borderId="0" xfId="54" applyNumberFormat="1" applyFont="1" applyFill="1" applyBorder="1" applyAlignment="1">
      <alignment horizontal="right" vertical="center" wrapText="1"/>
    </xf>
    <xf numFmtId="3" fontId="38" fillId="0" borderId="0" xfId="54" applyNumberFormat="1" applyFont="1" applyFill="1" applyBorder="1" applyAlignment="1">
      <alignment horizontal="right" vertical="center" wrapText="1"/>
    </xf>
    <xf numFmtId="184" fontId="21" fillId="5" borderId="21" xfId="54" applyNumberFormat="1" applyFont="1" applyFill="1" applyBorder="1" applyAlignment="1">
      <alignment horizontal="right" vertical="center" wrapText="1"/>
    </xf>
    <xf numFmtId="0" fontId="18" fillId="3" borderId="0" xfId="54" applyFont="1" applyFill="1" applyBorder="1" applyAlignment="1">
      <alignment horizontal="left" vertical="center" wrapText="1"/>
    </xf>
    <xf numFmtId="3" fontId="38" fillId="3" borderId="85" xfId="0" applyNumberFormat="1" applyFont="1" applyFill="1" applyBorder="1" applyAlignment="1">
      <alignment horizontal="center" vertical="center" wrapText="1"/>
    </xf>
    <xf numFmtId="3" fontId="38" fillId="3" borderId="0" xfId="0" applyNumberFormat="1" applyFont="1" applyFill="1" applyBorder="1" applyAlignment="1">
      <alignment horizontal="center" vertical="center" wrapText="1"/>
    </xf>
    <xf numFmtId="184" fontId="38" fillId="3" borderId="21" xfId="0" applyNumberFormat="1" applyFont="1" applyFill="1" applyBorder="1" applyAlignment="1">
      <alignment horizontal="center" vertical="center" wrapText="1"/>
    </xf>
    <xf numFmtId="3" fontId="21" fillId="5" borderId="85" xfId="0" applyNumberFormat="1" applyFont="1" applyFill="1" applyBorder="1" applyAlignment="1">
      <alignment horizontal="center" vertical="center" wrapText="1"/>
    </xf>
    <xf numFmtId="184" fontId="21" fillId="5" borderId="21" xfId="0" applyNumberFormat="1" applyFont="1" applyFill="1" applyBorder="1" applyAlignment="1">
      <alignment horizontal="center" vertical="center" wrapText="1"/>
    </xf>
    <xf numFmtId="0" fontId="18" fillId="7" borderId="27" xfId="54" applyFont="1" applyFill="1" applyBorder="1" applyAlignment="1">
      <alignment horizontal="left" vertical="center" wrapText="1"/>
    </xf>
    <xf numFmtId="3" fontId="38" fillId="7" borderId="86" xfId="0" applyNumberFormat="1" applyFont="1" applyFill="1" applyBorder="1" applyAlignment="1">
      <alignment horizontal="center" vertical="center" wrapText="1"/>
    </xf>
    <xf numFmtId="3" fontId="38" fillId="7" borderId="40" xfId="0" applyNumberFormat="1" applyFont="1" applyFill="1" applyBorder="1" applyAlignment="1">
      <alignment horizontal="center" vertical="center" wrapText="1"/>
    </xf>
    <xf numFmtId="184" fontId="38" fillId="7" borderId="32" xfId="0" applyNumberFormat="1" applyFont="1" applyFill="1" applyBorder="1" applyAlignment="1">
      <alignment horizontal="center" vertical="center" wrapText="1"/>
    </xf>
    <xf numFmtId="3" fontId="17" fillId="0" borderId="0" xfId="54" applyNumberFormat="1"/>
    <xf numFmtId="4" fontId="17" fillId="0" borderId="0" xfId="54" applyNumberFormat="1"/>
    <xf numFmtId="3" fontId="17" fillId="3" borderId="0" xfId="54" applyNumberFormat="1" applyFill="1"/>
    <xf numFmtId="0" fontId="17" fillId="0" borderId="0" xfId="54" applyFont="1"/>
  </cellXfs>
  <cellStyles count="63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Hiperlink 2" xfId="49"/>
    <cellStyle name="Hiperlink Visitado 2" xfId="50"/>
    <cellStyle name="Normal 2" xfId="51"/>
    <cellStyle name="Normal 3" xfId="52"/>
    <cellStyle name="Normal 4" xfId="53"/>
    <cellStyle name="Normal 5" xfId="54"/>
    <cellStyle name="Nota 2" xfId="55"/>
    <cellStyle name="Nota 3" xfId="56"/>
    <cellStyle name="Porcentagem 2" xfId="57"/>
    <cellStyle name="Separador de milhares 2" xfId="58"/>
    <cellStyle name="Vírgula 2" xfId="59"/>
    <cellStyle name="Vírgula 3" xfId="60"/>
    <cellStyle name="Vírgula 4" xfId="61"/>
    <cellStyle name="Vírgula 5" xfId="62"/>
  </cellStyles>
  <dxfs count="1">
    <dxf>
      <fill>
        <patternFill patternType="none"/>
      </fill>
    </dxf>
  </dxfs>
  <tableStyles count="0" defaultTableStyle="TableStyleMedium2" defaultPivotStyle="PivotStyleLight16"/>
  <colors>
    <mruColors>
      <color rgb="00C0C0C0"/>
      <color rgb="00EEECE1"/>
      <color rgb="00993300"/>
      <color rgb="00DDDBD0"/>
      <color rgb="00333333"/>
      <color rgb="00D9D9D9"/>
      <color rgb="00F2F2F2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www.wps.cn/officeDocument/2023/relationships/customStorage" Target="customStorage/customStorage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46"/>
  <sheetViews>
    <sheetView showGridLines="0" zoomScaleSheetLayoutView="60" workbookViewId="0">
      <selection activeCell="O10" sqref="O10"/>
    </sheetView>
  </sheetViews>
  <sheetFormatPr defaultColWidth="9.14285714285714" defaultRowHeight="12.75"/>
  <cols>
    <col min="1" max="1" width="33.4285714285714" style="353" customWidth="1"/>
    <col min="2" max="2" width="15.2857142857143" style="353" customWidth="1"/>
    <col min="3" max="3" width="15.7142857142857" style="353" customWidth="1"/>
    <col min="4" max="6" width="15.2857142857143" style="353" customWidth="1"/>
    <col min="7" max="7" width="16" style="353" customWidth="1"/>
    <col min="8" max="10" width="15.2857142857143" style="353" customWidth="1"/>
    <col min="11" max="11" width="15.8571428571429" style="353" customWidth="1"/>
    <col min="12" max="13" width="15.2857142857143" style="353" customWidth="1"/>
    <col min="14" max="14" width="10.1428571428571" style="353"/>
    <col min="15" max="17" width="9.14285714285714" style="353"/>
    <col min="18" max="18" width="10.1428571428571" style="353"/>
    <col min="19" max="19" width="11.4285714285714" style="353" customWidth="1"/>
    <col min="20" max="16384" width="9.14285714285714" style="353"/>
  </cols>
  <sheetData>
    <row r="1" ht="15" spans="1:13">
      <c r="A1" s="330" t="s">
        <v>0</v>
      </c>
      <c r="B1" s="330" t="s">
        <v>1</v>
      </c>
      <c r="C1" s="330" t="s">
        <v>2</v>
      </c>
      <c r="D1" s="330" t="s">
        <v>3</v>
      </c>
      <c r="E1" s="330" t="s">
        <v>4</v>
      </c>
      <c r="F1" s="330" t="s">
        <v>5</v>
      </c>
      <c r="G1" s="330" t="s">
        <v>6</v>
      </c>
      <c r="H1" s="330" t="s">
        <v>7</v>
      </c>
      <c r="I1" s="330" t="s">
        <v>8</v>
      </c>
      <c r="J1" s="330" t="s">
        <v>9</v>
      </c>
      <c r="K1" s="330" t="s">
        <v>10</v>
      </c>
      <c r="L1" s="330" t="s">
        <v>11</v>
      </c>
      <c r="M1" s="330" t="s">
        <v>12</v>
      </c>
    </row>
    <row r="2" ht="15" spans="1:19">
      <c r="A2" s="340" t="s">
        <v>13</v>
      </c>
      <c r="B2" s="354">
        <v>1341716</v>
      </c>
      <c r="C2" s="333">
        <v>1184503</v>
      </c>
      <c r="D2" s="333">
        <v>157213</v>
      </c>
      <c r="E2" s="355">
        <v>0.4</v>
      </c>
      <c r="F2" s="354">
        <v>12416563</v>
      </c>
      <c r="G2" s="333">
        <v>11654787</v>
      </c>
      <c r="H2" s="333">
        <v>761776</v>
      </c>
      <c r="I2" s="355">
        <v>1.98</v>
      </c>
      <c r="J2" s="354">
        <v>15966514</v>
      </c>
      <c r="K2" s="333">
        <v>15418217</v>
      </c>
      <c r="L2" s="333">
        <v>548297</v>
      </c>
      <c r="M2" s="355">
        <v>1.42</v>
      </c>
      <c r="N2" s="370"/>
      <c r="O2" s="371"/>
      <c r="R2" s="370"/>
      <c r="S2" s="370"/>
    </row>
    <row r="3" ht="15" spans="1:19">
      <c r="A3" s="335" t="s">
        <v>14</v>
      </c>
      <c r="B3" s="356"/>
      <c r="C3" s="357"/>
      <c r="D3" s="358"/>
      <c r="E3" s="359"/>
      <c r="F3" s="356"/>
      <c r="G3" s="357"/>
      <c r="H3" s="357"/>
      <c r="I3" s="359"/>
      <c r="J3" s="356"/>
      <c r="K3" s="357"/>
      <c r="L3" s="358"/>
      <c r="M3" s="359"/>
      <c r="N3" s="370"/>
      <c r="O3" s="370"/>
      <c r="R3" s="370"/>
      <c r="S3" s="370"/>
    </row>
    <row r="4" ht="15" spans="1:19">
      <c r="A4" s="340" t="s">
        <v>15</v>
      </c>
      <c r="B4" s="354">
        <v>3585</v>
      </c>
      <c r="C4" s="333">
        <v>2840</v>
      </c>
      <c r="D4" s="333">
        <v>745</v>
      </c>
      <c r="E4" s="355">
        <v>0.37</v>
      </c>
      <c r="F4" s="354">
        <v>32606</v>
      </c>
      <c r="G4" s="333">
        <v>26332</v>
      </c>
      <c r="H4" s="333">
        <v>6274</v>
      </c>
      <c r="I4" s="355">
        <v>3.21</v>
      </c>
      <c r="J4" s="354">
        <v>40278</v>
      </c>
      <c r="K4" s="333">
        <v>35430</v>
      </c>
      <c r="L4" s="333">
        <v>4848</v>
      </c>
      <c r="M4" s="355">
        <v>2.46</v>
      </c>
      <c r="N4" s="370"/>
      <c r="O4" s="370"/>
      <c r="R4" s="370"/>
      <c r="S4" s="370"/>
    </row>
    <row r="5" ht="15" spans="1:19">
      <c r="A5" s="335" t="s">
        <v>14</v>
      </c>
      <c r="B5" s="356"/>
      <c r="C5" s="357"/>
      <c r="D5" s="358"/>
      <c r="E5" s="359"/>
      <c r="F5" s="356"/>
      <c r="G5" s="357"/>
      <c r="H5" s="357"/>
      <c r="I5" s="359"/>
      <c r="J5" s="356"/>
      <c r="K5" s="357"/>
      <c r="L5" s="358"/>
      <c r="M5" s="359"/>
      <c r="N5" s="370"/>
      <c r="O5" s="370"/>
      <c r="R5" s="370"/>
      <c r="S5" s="370"/>
    </row>
    <row r="6" ht="26.25" customHeight="1" spans="1:19">
      <c r="A6" s="340" t="s">
        <v>16</v>
      </c>
      <c r="B6" s="354">
        <v>232041</v>
      </c>
      <c r="C6" s="333">
        <v>189862</v>
      </c>
      <c r="D6" s="333">
        <v>42179</v>
      </c>
      <c r="E6" s="355">
        <v>0.58</v>
      </c>
      <c r="F6" s="354">
        <v>2058496</v>
      </c>
      <c r="G6" s="333">
        <v>1921227</v>
      </c>
      <c r="H6" s="333">
        <v>137269</v>
      </c>
      <c r="I6" s="355">
        <v>1.91</v>
      </c>
      <c r="J6" s="354">
        <v>2553053</v>
      </c>
      <c r="K6" s="333">
        <v>2553047</v>
      </c>
      <c r="L6" s="333">
        <v>6</v>
      </c>
      <c r="M6" s="355">
        <v>0</v>
      </c>
      <c r="N6" s="370"/>
      <c r="O6" s="370"/>
      <c r="R6" s="370"/>
      <c r="S6" s="370"/>
    </row>
    <row r="7" s="352" customFormat="1" ht="18.75" customHeight="1" spans="1:19">
      <c r="A7" s="360"/>
      <c r="B7" s="361"/>
      <c r="C7" s="362"/>
      <c r="D7" s="362"/>
      <c r="E7" s="363"/>
      <c r="F7" s="361"/>
      <c r="G7" s="362"/>
      <c r="H7" s="362"/>
      <c r="I7" s="363"/>
      <c r="J7" s="361"/>
      <c r="K7" s="362"/>
      <c r="L7" s="362"/>
      <c r="M7" s="363"/>
      <c r="N7" s="372"/>
      <c r="O7" s="372"/>
      <c r="R7" s="372"/>
      <c r="S7" s="372"/>
    </row>
    <row r="8" ht="14.25" spans="1:19">
      <c r="A8" s="335" t="s">
        <v>17</v>
      </c>
      <c r="B8" s="364">
        <v>11665</v>
      </c>
      <c r="C8" s="343">
        <v>10156</v>
      </c>
      <c r="D8" s="343">
        <v>1509</v>
      </c>
      <c r="E8" s="365">
        <v>0.38</v>
      </c>
      <c r="F8" s="364">
        <v>103981</v>
      </c>
      <c r="G8" s="343">
        <v>100237</v>
      </c>
      <c r="H8" s="343">
        <v>3744</v>
      </c>
      <c r="I8" s="365">
        <v>0.95</v>
      </c>
      <c r="J8" s="364">
        <v>131621</v>
      </c>
      <c r="K8" s="343">
        <v>132395</v>
      </c>
      <c r="L8" s="343">
        <v>-774</v>
      </c>
      <c r="M8" s="365">
        <v>-0.19</v>
      </c>
      <c r="N8" s="370"/>
      <c r="O8" s="370"/>
      <c r="R8" s="370"/>
      <c r="S8" s="370"/>
    </row>
    <row r="9" ht="14.25" spans="1:19">
      <c r="A9" s="335" t="s">
        <v>18</v>
      </c>
      <c r="B9" s="364">
        <v>16456</v>
      </c>
      <c r="C9" s="343">
        <v>16223</v>
      </c>
      <c r="D9" s="343">
        <v>233</v>
      </c>
      <c r="E9" s="365">
        <v>0.04</v>
      </c>
      <c r="F9" s="364">
        <v>171537</v>
      </c>
      <c r="G9" s="343">
        <v>159800</v>
      </c>
      <c r="H9" s="343">
        <v>11737</v>
      </c>
      <c r="I9" s="365">
        <v>1.96</v>
      </c>
      <c r="J9" s="364">
        <v>216172</v>
      </c>
      <c r="K9" s="343">
        <v>205870</v>
      </c>
      <c r="L9" s="343">
        <v>10302</v>
      </c>
      <c r="M9" s="365">
        <v>1.71</v>
      </c>
      <c r="N9" s="370"/>
      <c r="O9" s="370"/>
      <c r="R9" s="370"/>
      <c r="S9" s="370"/>
    </row>
    <row r="10" ht="14.25" spans="1:19">
      <c r="A10" s="335" t="s">
        <v>19</v>
      </c>
      <c r="B10" s="364">
        <v>16900</v>
      </c>
      <c r="C10" s="343">
        <v>15985</v>
      </c>
      <c r="D10" s="343">
        <v>915</v>
      </c>
      <c r="E10" s="365">
        <v>0.17</v>
      </c>
      <c r="F10" s="364">
        <v>176897</v>
      </c>
      <c r="G10" s="343">
        <v>162088</v>
      </c>
      <c r="H10" s="343">
        <v>14809</v>
      </c>
      <c r="I10" s="365">
        <v>2.78</v>
      </c>
      <c r="J10" s="364">
        <v>225401</v>
      </c>
      <c r="K10" s="343">
        <v>213990</v>
      </c>
      <c r="L10" s="343">
        <v>11411</v>
      </c>
      <c r="M10" s="365">
        <v>2.13</v>
      </c>
      <c r="N10" s="370"/>
      <c r="O10" s="370"/>
      <c r="R10" s="370"/>
      <c r="S10" s="370"/>
    </row>
    <row r="11" customHeight="1" spans="1:19">
      <c r="A11" s="335" t="s">
        <v>20</v>
      </c>
      <c r="B11" s="364">
        <v>5310</v>
      </c>
      <c r="C11" s="343">
        <v>5294</v>
      </c>
      <c r="D11" s="343">
        <v>16</v>
      </c>
      <c r="E11" s="365">
        <v>0.01</v>
      </c>
      <c r="F11" s="364">
        <v>56837</v>
      </c>
      <c r="G11" s="343">
        <v>51177</v>
      </c>
      <c r="H11" s="343">
        <v>5660</v>
      </c>
      <c r="I11" s="365">
        <v>2.44</v>
      </c>
      <c r="J11" s="364">
        <v>69342</v>
      </c>
      <c r="K11" s="343">
        <v>67822</v>
      </c>
      <c r="L11" s="343">
        <v>1520</v>
      </c>
      <c r="M11" s="365">
        <v>0.64</v>
      </c>
      <c r="N11" s="370"/>
      <c r="O11" s="370"/>
      <c r="R11" s="370"/>
      <c r="S11" s="370"/>
    </row>
    <row r="12" ht="14.25" spans="1:19">
      <c r="A12" s="335" t="s">
        <v>21</v>
      </c>
      <c r="B12" s="364">
        <v>6888</v>
      </c>
      <c r="C12" s="343">
        <v>7527</v>
      </c>
      <c r="D12" s="343">
        <v>-639</v>
      </c>
      <c r="E12" s="365">
        <v>-0.14</v>
      </c>
      <c r="F12" s="364">
        <v>73990</v>
      </c>
      <c r="G12" s="343">
        <v>73215</v>
      </c>
      <c r="H12" s="343">
        <v>775</v>
      </c>
      <c r="I12" s="365">
        <v>0.17</v>
      </c>
      <c r="J12" s="364">
        <v>90972</v>
      </c>
      <c r="K12" s="343">
        <v>99459</v>
      </c>
      <c r="L12" s="343">
        <v>-8487</v>
      </c>
      <c r="M12" s="365">
        <v>-1.83</v>
      </c>
      <c r="N12" s="370"/>
      <c r="O12" s="370"/>
      <c r="R12" s="370"/>
      <c r="S12" s="370"/>
    </row>
    <row r="13" ht="14.25" spans="1:19">
      <c r="A13" s="335" t="s">
        <v>22</v>
      </c>
      <c r="B13" s="364">
        <v>14028</v>
      </c>
      <c r="C13" s="343">
        <v>11764</v>
      </c>
      <c r="D13" s="343">
        <v>2264</v>
      </c>
      <c r="E13" s="365">
        <v>0.55</v>
      </c>
      <c r="F13" s="364">
        <v>126298</v>
      </c>
      <c r="G13" s="343">
        <v>124158</v>
      </c>
      <c r="H13" s="343">
        <v>2140</v>
      </c>
      <c r="I13" s="365">
        <v>0.52</v>
      </c>
      <c r="J13" s="364">
        <v>157185</v>
      </c>
      <c r="K13" s="343">
        <v>162569</v>
      </c>
      <c r="L13" s="343">
        <v>-5384</v>
      </c>
      <c r="M13" s="365">
        <v>-1.29</v>
      </c>
      <c r="N13" s="370"/>
      <c r="O13" s="370"/>
      <c r="R13" s="370"/>
      <c r="S13" s="370"/>
    </row>
    <row r="14" ht="14.25" spans="1:19">
      <c r="A14" s="335" t="s">
        <v>23</v>
      </c>
      <c r="B14" s="364">
        <v>7958</v>
      </c>
      <c r="C14" s="343">
        <v>7402</v>
      </c>
      <c r="D14" s="343">
        <v>556</v>
      </c>
      <c r="E14" s="365">
        <v>0.16</v>
      </c>
      <c r="F14" s="364">
        <v>70656</v>
      </c>
      <c r="G14" s="343">
        <v>74475</v>
      </c>
      <c r="H14" s="343">
        <v>-3819</v>
      </c>
      <c r="I14" s="365">
        <v>-1.11</v>
      </c>
      <c r="J14" s="364">
        <v>88841</v>
      </c>
      <c r="K14" s="343">
        <v>97465</v>
      </c>
      <c r="L14" s="343">
        <v>-8624</v>
      </c>
      <c r="M14" s="365">
        <v>-2.48</v>
      </c>
      <c r="N14" s="370"/>
      <c r="O14" s="370"/>
      <c r="R14" s="370"/>
      <c r="S14" s="370"/>
    </row>
    <row r="15" ht="14.25" spans="1:19">
      <c r="A15" s="335" t="s">
        <v>24</v>
      </c>
      <c r="B15" s="364">
        <v>8208</v>
      </c>
      <c r="C15" s="343">
        <v>11184</v>
      </c>
      <c r="D15" s="343">
        <v>-2976</v>
      </c>
      <c r="E15" s="365">
        <v>-0.94</v>
      </c>
      <c r="F15" s="364">
        <v>94129</v>
      </c>
      <c r="G15" s="343">
        <v>90518</v>
      </c>
      <c r="H15" s="343">
        <v>3611</v>
      </c>
      <c r="I15" s="365">
        <v>1.16</v>
      </c>
      <c r="J15" s="364">
        <v>113462</v>
      </c>
      <c r="K15" s="343">
        <v>115974</v>
      </c>
      <c r="L15" s="343">
        <v>-2512</v>
      </c>
      <c r="M15" s="365">
        <v>-0.79</v>
      </c>
      <c r="N15" s="370"/>
      <c r="O15" s="370"/>
      <c r="R15" s="370"/>
      <c r="S15" s="370"/>
    </row>
    <row r="16" ht="14.25" spans="1:19">
      <c r="A16" s="335" t="s">
        <v>25</v>
      </c>
      <c r="B16" s="364">
        <v>21651</v>
      </c>
      <c r="C16" s="343">
        <v>18097</v>
      </c>
      <c r="D16" s="343">
        <v>3554</v>
      </c>
      <c r="E16" s="365">
        <v>0.39</v>
      </c>
      <c r="F16" s="364">
        <v>217705</v>
      </c>
      <c r="G16" s="343">
        <v>191329</v>
      </c>
      <c r="H16" s="343">
        <v>26376</v>
      </c>
      <c r="I16" s="365">
        <v>3</v>
      </c>
      <c r="J16" s="364">
        <v>267868</v>
      </c>
      <c r="K16" s="343">
        <v>264061</v>
      </c>
      <c r="L16" s="343">
        <v>3807</v>
      </c>
      <c r="M16" s="365">
        <v>0.42</v>
      </c>
      <c r="N16" s="370"/>
      <c r="O16" s="370"/>
      <c r="R16" s="370"/>
      <c r="S16" s="370"/>
    </row>
    <row r="17" ht="14.25" spans="1:19">
      <c r="A17" s="335" t="s">
        <v>26</v>
      </c>
      <c r="B17" s="364">
        <v>26974</v>
      </c>
      <c r="C17" s="343">
        <v>25083</v>
      </c>
      <c r="D17" s="343">
        <v>1891</v>
      </c>
      <c r="E17" s="365">
        <v>0.23</v>
      </c>
      <c r="F17" s="364">
        <v>261543</v>
      </c>
      <c r="G17" s="343">
        <v>247039</v>
      </c>
      <c r="H17" s="343">
        <v>14504</v>
      </c>
      <c r="I17" s="365">
        <v>1.76</v>
      </c>
      <c r="J17" s="364">
        <v>315063</v>
      </c>
      <c r="K17" s="343">
        <v>326387</v>
      </c>
      <c r="L17" s="343">
        <v>-11324</v>
      </c>
      <c r="M17" s="365">
        <v>-1.34</v>
      </c>
      <c r="N17" s="370"/>
      <c r="O17" s="370"/>
      <c r="R17" s="370"/>
      <c r="S17" s="370"/>
    </row>
    <row r="18" ht="14.25" spans="1:19">
      <c r="A18" s="335" t="s">
        <v>27</v>
      </c>
      <c r="B18" s="364">
        <v>10345</v>
      </c>
      <c r="C18" s="343">
        <v>7612</v>
      </c>
      <c r="D18" s="343">
        <v>2733</v>
      </c>
      <c r="E18" s="365">
        <v>0.97</v>
      </c>
      <c r="F18" s="364">
        <v>92224</v>
      </c>
      <c r="G18" s="343">
        <v>82712</v>
      </c>
      <c r="H18" s="343">
        <v>9512</v>
      </c>
      <c r="I18" s="365">
        <v>3.46</v>
      </c>
      <c r="J18" s="364">
        <v>109192</v>
      </c>
      <c r="K18" s="343">
        <v>115069</v>
      </c>
      <c r="L18" s="343">
        <v>-5877</v>
      </c>
      <c r="M18" s="365">
        <v>-2.02</v>
      </c>
      <c r="N18" s="370"/>
      <c r="O18" s="370"/>
      <c r="R18" s="370"/>
      <c r="S18" s="370"/>
    </row>
    <row r="19" ht="14.25" spans="1:19">
      <c r="A19" s="335" t="s">
        <v>28</v>
      </c>
      <c r="B19" s="364">
        <v>85658</v>
      </c>
      <c r="C19" s="343">
        <v>53535</v>
      </c>
      <c r="D19" s="343">
        <v>32123</v>
      </c>
      <c r="E19" s="365">
        <v>1.66</v>
      </c>
      <c r="F19" s="364">
        <v>612699</v>
      </c>
      <c r="G19" s="343">
        <v>564479</v>
      </c>
      <c r="H19" s="343">
        <v>48220</v>
      </c>
      <c r="I19" s="365">
        <v>2.51</v>
      </c>
      <c r="J19" s="364">
        <v>767934</v>
      </c>
      <c r="K19" s="343">
        <v>751986</v>
      </c>
      <c r="L19" s="343">
        <v>15948</v>
      </c>
      <c r="M19" s="365">
        <v>0.82</v>
      </c>
      <c r="N19" s="370"/>
      <c r="O19" s="370"/>
      <c r="R19" s="370"/>
      <c r="S19" s="370"/>
    </row>
    <row r="20" ht="15" spans="1:19">
      <c r="A20" s="335" t="s">
        <v>14</v>
      </c>
      <c r="B20" s="356"/>
      <c r="C20" s="357"/>
      <c r="D20" s="358"/>
      <c r="E20" s="359"/>
      <c r="F20" s="356"/>
      <c r="G20" s="357"/>
      <c r="H20" s="357"/>
      <c r="I20" s="359"/>
      <c r="J20" s="356"/>
      <c r="K20" s="357"/>
      <c r="L20" s="358"/>
      <c r="M20" s="359"/>
      <c r="N20" s="370"/>
      <c r="O20" s="370"/>
      <c r="R20" s="370"/>
      <c r="S20" s="370"/>
    </row>
    <row r="21" ht="30" spans="1:19">
      <c r="A21" s="340" t="s">
        <v>29</v>
      </c>
      <c r="B21" s="354">
        <v>6022</v>
      </c>
      <c r="C21" s="333">
        <v>6470</v>
      </c>
      <c r="D21" s="333">
        <v>-448</v>
      </c>
      <c r="E21" s="355">
        <v>-0.11</v>
      </c>
      <c r="F21" s="354">
        <v>67440</v>
      </c>
      <c r="G21" s="333">
        <v>60804</v>
      </c>
      <c r="H21" s="333">
        <v>6636</v>
      </c>
      <c r="I21" s="355">
        <v>1.59</v>
      </c>
      <c r="J21" s="354">
        <v>85002</v>
      </c>
      <c r="K21" s="333">
        <v>80608</v>
      </c>
      <c r="L21" s="333">
        <v>4394</v>
      </c>
      <c r="M21" s="355">
        <v>1.05</v>
      </c>
      <c r="N21" s="370"/>
      <c r="O21" s="370"/>
      <c r="R21" s="370"/>
      <c r="S21" s="370"/>
    </row>
    <row r="22" ht="15" spans="1:19">
      <c r="A22" s="335" t="s">
        <v>14</v>
      </c>
      <c r="B22" s="356"/>
      <c r="C22" s="357"/>
      <c r="D22" s="358"/>
      <c r="E22" s="359"/>
      <c r="F22" s="356"/>
      <c r="G22" s="357"/>
      <c r="H22" s="357"/>
      <c r="I22" s="359"/>
      <c r="J22" s="356"/>
      <c r="K22" s="357"/>
      <c r="L22" s="358"/>
      <c r="M22" s="359"/>
      <c r="N22" s="370"/>
      <c r="O22" s="370"/>
      <c r="P22" s="373"/>
      <c r="R22" s="370"/>
      <c r="S22" s="370"/>
    </row>
    <row r="23" ht="15" spans="1:19">
      <c r="A23" s="340" t="s">
        <v>30</v>
      </c>
      <c r="B23" s="354">
        <v>126439</v>
      </c>
      <c r="C23" s="333">
        <v>108108</v>
      </c>
      <c r="D23" s="333">
        <v>18331</v>
      </c>
      <c r="E23" s="355">
        <v>0.89</v>
      </c>
      <c r="F23" s="354">
        <v>1135270</v>
      </c>
      <c r="G23" s="333">
        <v>1018740</v>
      </c>
      <c r="H23" s="333">
        <v>116530</v>
      </c>
      <c r="I23" s="355">
        <v>5.9</v>
      </c>
      <c r="J23" s="354">
        <v>1428699</v>
      </c>
      <c r="K23" s="333">
        <v>1378577</v>
      </c>
      <c r="L23" s="333">
        <v>50122</v>
      </c>
      <c r="M23" s="355">
        <v>2.45</v>
      </c>
      <c r="N23" s="370"/>
      <c r="O23" s="370"/>
      <c r="R23" s="370"/>
      <c r="S23" s="370"/>
    </row>
    <row r="24" ht="15" spans="1:19">
      <c r="A24" s="335" t="s">
        <v>14</v>
      </c>
      <c r="B24" s="356"/>
      <c r="C24" s="357"/>
      <c r="D24" s="358"/>
      <c r="E24" s="359"/>
      <c r="F24" s="356"/>
      <c r="G24" s="357"/>
      <c r="H24" s="357"/>
      <c r="I24" s="359"/>
      <c r="J24" s="356"/>
      <c r="K24" s="357"/>
      <c r="L24" s="358"/>
      <c r="M24" s="359"/>
      <c r="N24" s="370"/>
      <c r="O24" s="370"/>
      <c r="P24" s="373"/>
      <c r="R24" s="370"/>
      <c r="S24" s="370"/>
    </row>
    <row r="25" ht="15" spans="1:19">
      <c r="A25" s="340" t="s">
        <v>31</v>
      </c>
      <c r="B25" s="354">
        <v>320303</v>
      </c>
      <c r="C25" s="333">
        <v>293385</v>
      </c>
      <c r="D25" s="333">
        <v>26918</v>
      </c>
      <c r="E25" s="355">
        <v>0.3</v>
      </c>
      <c r="F25" s="354">
        <v>2900947</v>
      </c>
      <c r="G25" s="333">
        <v>2931487</v>
      </c>
      <c r="H25" s="333">
        <v>-30540</v>
      </c>
      <c r="I25" s="355">
        <v>-0.34</v>
      </c>
      <c r="J25" s="354">
        <v>3948610</v>
      </c>
      <c r="K25" s="333">
        <v>3832415</v>
      </c>
      <c r="L25" s="333">
        <v>116195</v>
      </c>
      <c r="M25" s="355">
        <v>1.31</v>
      </c>
      <c r="N25" s="370"/>
      <c r="O25" s="370"/>
      <c r="R25" s="370"/>
      <c r="S25" s="370"/>
    </row>
    <row r="26" ht="15" spans="1:19">
      <c r="A26" s="335" t="s">
        <v>14</v>
      </c>
      <c r="B26" s="356"/>
      <c r="C26" s="357"/>
      <c r="D26" s="358"/>
      <c r="E26" s="359"/>
      <c r="F26" s="356"/>
      <c r="G26" s="357"/>
      <c r="H26" s="357"/>
      <c r="I26" s="359"/>
      <c r="J26" s="356"/>
      <c r="K26" s="357"/>
      <c r="L26" s="358"/>
      <c r="M26" s="359"/>
      <c r="N26" s="370"/>
      <c r="O26" s="370"/>
      <c r="R26" s="370"/>
      <c r="S26" s="370"/>
    </row>
    <row r="27" ht="14.25" spans="1:19">
      <c r="A27" s="335" t="s">
        <v>32</v>
      </c>
      <c r="B27" s="364">
        <v>269974</v>
      </c>
      <c r="C27" s="343">
        <v>246818</v>
      </c>
      <c r="D27" s="343">
        <v>23156</v>
      </c>
      <c r="E27" s="365">
        <v>0.32</v>
      </c>
      <c r="F27" s="364">
        <v>2423599</v>
      </c>
      <c r="G27" s="343">
        <v>2479285</v>
      </c>
      <c r="H27" s="343">
        <v>-55686</v>
      </c>
      <c r="I27" s="365">
        <v>-0.75</v>
      </c>
      <c r="J27" s="364">
        <v>3328742</v>
      </c>
      <c r="K27" s="343">
        <v>3246803</v>
      </c>
      <c r="L27" s="343">
        <v>81939</v>
      </c>
      <c r="M27" s="365">
        <v>1.12</v>
      </c>
      <c r="N27" s="370"/>
      <c r="O27" s="370"/>
      <c r="R27" s="370"/>
      <c r="S27" s="370"/>
    </row>
    <row r="28" ht="14.25" spans="1:19">
      <c r="A28" s="335" t="s">
        <v>33</v>
      </c>
      <c r="B28" s="364">
        <v>50329</v>
      </c>
      <c r="C28" s="343">
        <v>46567</v>
      </c>
      <c r="D28" s="343">
        <v>3762</v>
      </c>
      <c r="E28" s="365">
        <v>0.23</v>
      </c>
      <c r="F28" s="364">
        <v>477348</v>
      </c>
      <c r="G28" s="343">
        <v>452202</v>
      </c>
      <c r="H28" s="343">
        <v>25146</v>
      </c>
      <c r="I28" s="365">
        <v>1.59</v>
      </c>
      <c r="J28" s="364">
        <v>619868</v>
      </c>
      <c r="K28" s="343">
        <v>585612</v>
      </c>
      <c r="L28" s="343">
        <v>34256</v>
      </c>
      <c r="M28" s="365">
        <v>2.18</v>
      </c>
      <c r="N28" s="370"/>
      <c r="O28" s="370"/>
      <c r="R28" s="370"/>
      <c r="S28" s="370"/>
    </row>
    <row r="29" ht="15" spans="1:19">
      <c r="A29" s="335" t="s">
        <v>14</v>
      </c>
      <c r="B29" s="356"/>
      <c r="C29" s="357"/>
      <c r="D29" s="358"/>
      <c r="E29" s="359"/>
      <c r="F29" s="356"/>
      <c r="G29" s="357"/>
      <c r="H29" s="357"/>
      <c r="I29" s="359"/>
      <c r="J29" s="356"/>
      <c r="K29" s="357"/>
      <c r="L29" s="358"/>
      <c r="M29" s="359"/>
      <c r="N29" s="370"/>
      <c r="O29" s="370"/>
      <c r="R29" s="370"/>
      <c r="S29" s="370"/>
    </row>
    <row r="30" ht="15" spans="1:19">
      <c r="A30" s="340" t="s">
        <v>34</v>
      </c>
      <c r="B30" s="354">
        <v>572822</v>
      </c>
      <c r="C30" s="333">
        <v>508289</v>
      </c>
      <c r="D30" s="333">
        <v>64533</v>
      </c>
      <c r="E30" s="355">
        <v>0.37</v>
      </c>
      <c r="F30" s="354">
        <v>5351273</v>
      </c>
      <c r="G30" s="333">
        <v>4927436</v>
      </c>
      <c r="H30" s="333">
        <v>423837</v>
      </c>
      <c r="I30" s="355">
        <v>2.46</v>
      </c>
      <c r="J30" s="354">
        <v>6847608</v>
      </c>
      <c r="K30" s="333">
        <v>6470420</v>
      </c>
      <c r="L30" s="333">
        <v>377188</v>
      </c>
      <c r="M30" s="355">
        <v>2.18</v>
      </c>
      <c r="N30" s="370"/>
      <c r="O30" s="370"/>
      <c r="R30" s="370"/>
      <c r="S30" s="370"/>
    </row>
    <row r="31" ht="15" spans="1:19">
      <c r="A31" s="335" t="s">
        <v>14</v>
      </c>
      <c r="B31" s="356"/>
      <c r="C31" s="357"/>
      <c r="D31" s="358"/>
      <c r="E31" s="359"/>
      <c r="F31" s="356"/>
      <c r="G31" s="357"/>
      <c r="H31" s="357"/>
      <c r="I31" s="359"/>
      <c r="J31" s="356"/>
      <c r="K31" s="357"/>
      <c r="L31" s="358"/>
      <c r="M31" s="359"/>
      <c r="N31" s="370"/>
      <c r="O31" s="370"/>
      <c r="R31" s="370"/>
      <c r="S31" s="370"/>
    </row>
    <row r="32" ht="14.25" spans="1:19">
      <c r="A32" s="335" t="s">
        <v>35</v>
      </c>
      <c r="B32" s="364">
        <v>8839</v>
      </c>
      <c r="C32" s="343">
        <v>9470</v>
      </c>
      <c r="D32" s="343">
        <v>-631</v>
      </c>
      <c r="E32" s="365">
        <v>-0.1</v>
      </c>
      <c r="F32" s="364">
        <v>71782</v>
      </c>
      <c r="G32" s="343">
        <v>65754</v>
      </c>
      <c r="H32" s="343">
        <v>6028</v>
      </c>
      <c r="I32" s="365">
        <v>0.92</v>
      </c>
      <c r="J32" s="364">
        <v>90993</v>
      </c>
      <c r="K32" s="343">
        <v>84262</v>
      </c>
      <c r="L32" s="343">
        <v>6731</v>
      </c>
      <c r="M32" s="365">
        <v>1.03</v>
      </c>
      <c r="N32" s="370"/>
      <c r="O32" s="370"/>
      <c r="R32" s="370"/>
      <c r="S32" s="370"/>
    </row>
    <row r="33" ht="14.25" spans="1:19">
      <c r="A33" s="335" t="s">
        <v>36</v>
      </c>
      <c r="B33" s="364">
        <v>220820</v>
      </c>
      <c r="C33" s="343">
        <v>191047</v>
      </c>
      <c r="D33" s="343">
        <v>29773</v>
      </c>
      <c r="E33" s="365">
        <v>0.6</v>
      </c>
      <c r="F33" s="364">
        <v>1944223</v>
      </c>
      <c r="G33" s="343">
        <v>1784758</v>
      </c>
      <c r="H33" s="343">
        <v>159465</v>
      </c>
      <c r="I33" s="365">
        <v>3.31</v>
      </c>
      <c r="J33" s="364">
        <v>2496902</v>
      </c>
      <c r="K33" s="343">
        <v>2329489</v>
      </c>
      <c r="L33" s="343">
        <v>167413</v>
      </c>
      <c r="M33" s="365">
        <v>3.48</v>
      </c>
      <c r="N33" s="370"/>
      <c r="O33" s="370"/>
      <c r="R33" s="370"/>
      <c r="S33" s="370"/>
    </row>
    <row r="34" ht="14.25" spans="1:19">
      <c r="A34" s="335" t="s">
        <v>37</v>
      </c>
      <c r="B34" s="364">
        <v>60476</v>
      </c>
      <c r="C34" s="343">
        <v>54221</v>
      </c>
      <c r="D34" s="343">
        <v>6255</v>
      </c>
      <c r="E34" s="365">
        <v>0.28</v>
      </c>
      <c r="F34" s="364">
        <v>562338</v>
      </c>
      <c r="G34" s="343">
        <v>521112</v>
      </c>
      <c r="H34" s="343">
        <v>41226</v>
      </c>
      <c r="I34" s="365">
        <v>1.89</v>
      </c>
      <c r="J34" s="364">
        <v>718484</v>
      </c>
      <c r="K34" s="343">
        <v>690758</v>
      </c>
      <c r="L34" s="343">
        <v>27726</v>
      </c>
      <c r="M34" s="365">
        <v>1.26</v>
      </c>
      <c r="N34" s="370"/>
      <c r="O34" s="370"/>
      <c r="R34" s="370"/>
      <c r="S34" s="370"/>
    </row>
    <row r="35" ht="14.25" spans="1:19">
      <c r="A35" s="335" t="s">
        <v>38</v>
      </c>
      <c r="B35" s="364">
        <v>191841</v>
      </c>
      <c r="C35" s="343">
        <v>177284</v>
      </c>
      <c r="D35" s="343">
        <v>14557</v>
      </c>
      <c r="E35" s="365">
        <v>0.26</v>
      </c>
      <c r="F35" s="364">
        <v>1818419</v>
      </c>
      <c r="G35" s="343">
        <v>1779694</v>
      </c>
      <c r="H35" s="343">
        <v>38725</v>
      </c>
      <c r="I35" s="365">
        <v>0.68</v>
      </c>
      <c r="J35" s="364">
        <v>2380802</v>
      </c>
      <c r="K35" s="343">
        <v>2331256</v>
      </c>
      <c r="L35" s="343">
        <v>49546</v>
      </c>
      <c r="M35" s="365">
        <v>0.87</v>
      </c>
      <c r="N35" s="370"/>
      <c r="O35" s="370"/>
      <c r="R35" s="370"/>
      <c r="S35" s="370"/>
    </row>
    <row r="36" ht="14.25" spans="1:19">
      <c r="A36" s="335" t="s">
        <v>39</v>
      </c>
      <c r="B36" s="364">
        <v>53888</v>
      </c>
      <c r="C36" s="343">
        <v>45863</v>
      </c>
      <c r="D36" s="343">
        <v>8025</v>
      </c>
      <c r="E36" s="365">
        <v>0.36</v>
      </c>
      <c r="F36" s="364">
        <v>517192</v>
      </c>
      <c r="G36" s="343">
        <v>430183</v>
      </c>
      <c r="H36" s="343">
        <v>87009</v>
      </c>
      <c r="I36" s="365">
        <v>4.02</v>
      </c>
      <c r="J36" s="364">
        <v>660290</v>
      </c>
      <c r="K36" s="343">
        <v>560243</v>
      </c>
      <c r="L36" s="343">
        <v>100047</v>
      </c>
      <c r="M36" s="365">
        <v>4.65</v>
      </c>
      <c r="N36" s="370"/>
      <c r="O36" s="370"/>
      <c r="R36" s="370"/>
      <c r="S36" s="370"/>
    </row>
    <row r="37" ht="14.25" spans="1:19">
      <c r="A37" s="335" t="s">
        <v>40</v>
      </c>
      <c r="B37" s="364">
        <v>36958</v>
      </c>
      <c r="C37" s="343">
        <v>30404</v>
      </c>
      <c r="D37" s="343">
        <v>6554</v>
      </c>
      <c r="E37" s="365">
        <v>0.36</v>
      </c>
      <c r="F37" s="364">
        <v>437319</v>
      </c>
      <c r="G37" s="343">
        <v>345935</v>
      </c>
      <c r="H37" s="343">
        <v>91384</v>
      </c>
      <c r="I37" s="365">
        <v>5.31</v>
      </c>
      <c r="J37" s="364">
        <v>500137</v>
      </c>
      <c r="K37" s="343">
        <v>474412</v>
      </c>
      <c r="L37" s="343">
        <v>25725</v>
      </c>
      <c r="M37" s="365">
        <v>1.44</v>
      </c>
      <c r="N37" s="370"/>
      <c r="O37" s="370"/>
      <c r="R37" s="370"/>
      <c r="S37" s="370"/>
    </row>
    <row r="38" ht="15" spans="1:19">
      <c r="A38" s="335" t="s">
        <v>14</v>
      </c>
      <c r="B38" s="356"/>
      <c r="C38" s="357"/>
      <c r="D38" s="358"/>
      <c r="E38" s="359"/>
      <c r="F38" s="356"/>
      <c r="G38" s="357"/>
      <c r="H38" s="357"/>
      <c r="I38" s="359"/>
      <c r="J38" s="356"/>
      <c r="K38" s="357"/>
      <c r="L38" s="358"/>
      <c r="M38" s="359"/>
      <c r="N38" s="370"/>
      <c r="O38" s="370"/>
      <c r="R38" s="370"/>
      <c r="S38" s="370"/>
    </row>
    <row r="39" ht="15" spans="1:19">
      <c r="A39" s="340" t="s">
        <v>41</v>
      </c>
      <c r="B39" s="354">
        <v>4016</v>
      </c>
      <c r="C39" s="333">
        <v>3524</v>
      </c>
      <c r="D39" s="333">
        <v>492</v>
      </c>
      <c r="E39" s="355">
        <v>0.06</v>
      </c>
      <c r="F39" s="354">
        <v>57326</v>
      </c>
      <c r="G39" s="333">
        <v>40197</v>
      </c>
      <c r="H39" s="333">
        <v>17129</v>
      </c>
      <c r="I39" s="355">
        <v>2.02</v>
      </c>
      <c r="J39" s="354">
        <v>66441</v>
      </c>
      <c r="K39" s="333">
        <v>68118</v>
      </c>
      <c r="L39" s="333">
        <v>-1677</v>
      </c>
      <c r="M39" s="355">
        <v>-0.19</v>
      </c>
      <c r="N39" s="370"/>
      <c r="O39" s="370"/>
      <c r="R39" s="370"/>
      <c r="S39" s="370"/>
    </row>
    <row r="40" ht="15" spans="1:19">
      <c r="A40" s="335" t="s">
        <v>14</v>
      </c>
      <c r="B40" s="356"/>
      <c r="C40" s="357"/>
      <c r="D40" s="358"/>
      <c r="E40" s="359"/>
      <c r="F40" s="356"/>
      <c r="G40" s="357"/>
      <c r="H40" s="357"/>
      <c r="I40" s="359"/>
      <c r="J40" s="356"/>
      <c r="K40" s="357"/>
      <c r="L40" s="358"/>
      <c r="M40" s="359"/>
      <c r="N40" s="370"/>
      <c r="O40" s="370"/>
      <c r="R40" s="370"/>
      <c r="S40" s="370"/>
    </row>
    <row r="41" ht="15" spans="1:19">
      <c r="A41" s="340" t="s">
        <v>42</v>
      </c>
      <c r="B41" s="354">
        <v>76488</v>
      </c>
      <c r="C41" s="333">
        <v>72025</v>
      </c>
      <c r="D41" s="333">
        <v>4463</v>
      </c>
      <c r="E41" s="355">
        <v>0.27</v>
      </c>
      <c r="F41" s="354">
        <v>813205</v>
      </c>
      <c r="G41" s="333">
        <v>728564</v>
      </c>
      <c r="H41" s="333">
        <v>84641</v>
      </c>
      <c r="I41" s="355">
        <v>5.44</v>
      </c>
      <c r="J41" s="354">
        <v>996823</v>
      </c>
      <c r="K41" s="333">
        <v>999602</v>
      </c>
      <c r="L41" s="333">
        <v>-2779</v>
      </c>
      <c r="M41" s="355">
        <v>-0.17</v>
      </c>
      <c r="N41" s="370"/>
      <c r="O41" s="370"/>
      <c r="R41" s="370"/>
      <c r="S41" s="370"/>
    </row>
    <row r="42" ht="15" spans="1:13">
      <c r="A42" s="335"/>
      <c r="B42" s="356"/>
      <c r="C42" s="357"/>
      <c r="D42" s="358"/>
      <c r="E42" s="359"/>
      <c r="F42" s="356"/>
      <c r="G42" s="357"/>
      <c r="H42" s="357"/>
      <c r="I42" s="359"/>
      <c r="J42" s="356"/>
      <c r="K42" s="357"/>
      <c r="L42" s="358"/>
      <c r="M42" s="359"/>
    </row>
    <row r="43" ht="15.75" spans="1:13">
      <c r="A43" s="366" t="s">
        <v>43</v>
      </c>
      <c r="B43" s="367">
        <v>0</v>
      </c>
      <c r="C43" s="368">
        <v>0</v>
      </c>
      <c r="D43" s="368">
        <v>0</v>
      </c>
      <c r="E43" s="369">
        <v>0</v>
      </c>
      <c r="F43" s="367">
        <v>0</v>
      </c>
      <c r="G43" s="368">
        <v>0</v>
      </c>
      <c r="H43" s="368">
        <v>0</v>
      </c>
      <c r="I43" s="369">
        <v>0</v>
      </c>
      <c r="J43" s="367">
        <v>0</v>
      </c>
      <c r="K43" s="368">
        <v>0</v>
      </c>
      <c r="L43" s="368">
        <v>0</v>
      </c>
      <c r="M43" s="369">
        <v>0</v>
      </c>
    </row>
    <row r="44" ht="14.25" spans="1:13">
      <c r="A44" s="94" t="s">
        <v>44</v>
      </c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</row>
    <row r="45" ht="14.25" spans="1:1">
      <c r="A45" s="329" t="s">
        <v>45</v>
      </c>
    </row>
    <row r="46" ht="14.25" spans="1:1">
      <c r="A46" s="329" t="s">
        <v>46</v>
      </c>
    </row>
  </sheetData>
  <printOptions horizontalCentered="1" verticalCentered="1"/>
  <pageMargins left="0" right="0" top="0" bottom="0" header="0.19" footer="0.18"/>
  <pageSetup paperSize="9" scale="68" orientation="landscape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38"/>
  <sheetViews>
    <sheetView showGridLines="0" zoomScale="80" zoomScaleNormal="80" workbookViewId="0">
      <selection activeCell="A1" sqref="$A1:$XFD3"/>
    </sheetView>
  </sheetViews>
  <sheetFormatPr defaultColWidth="9.14285714285714" defaultRowHeight="12.75"/>
  <cols>
    <col min="1" max="1" width="33.4285714285714" style="72" customWidth="1"/>
    <col min="2" max="8" width="23.4285714285714" style="72" customWidth="1"/>
    <col min="9" max="9" width="23.4285714285714" style="73" customWidth="1"/>
    <col min="10" max="10" width="10.1428571428571" style="72"/>
    <col min="11" max="13" width="9.14285714285714" style="72"/>
    <col min="14" max="14" width="10.1428571428571" style="72"/>
    <col min="15" max="15" width="11.4285714285714" style="72" customWidth="1"/>
    <col min="16" max="16384" width="9.14285714285714" style="72"/>
  </cols>
  <sheetData>
    <row r="1" ht="30" customHeight="1" spans="1:9">
      <c r="A1" s="119" t="s">
        <v>174</v>
      </c>
      <c r="B1" s="76">
        <v>2002</v>
      </c>
      <c r="C1" s="76">
        <v>2003</v>
      </c>
      <c r="D1" s="76">
        <v>2004</v>
      </c>
      <c r="E1" s="119">
        <v>2005</v>
      </c>
      <c r="F1" s="76">
        <v>2006</v>
      </c>
      <c r="G1" s="76">
        <v>2007</v>
      </c>
      <c r="H1" s="76">
        <v>2008</v>
      </c>
      <c r="I1" s="118">
        <v>2009</v>
      </c>
    </row>
    <row r="2" ht="15.75" spans="1:15">
      <c r="A2" s="139" t="s">
        <v>13</v>
      </c>
      <c r="B2" s="150">
        <v>764021</v>
      </c>
      <c r="C2" s="150">
        <v>648858</v>
      </c>
      <c r="D2" s="150">
        <v>1523276</v>
      </c>
      <c r="E2" s="150">
        <v>1253981</v>
      </c>
      <c r="F2" s="150">
        <v>1228686</v>
      </c>
      <c r="G2" s="150">
        <v>1617392</v>
      </c>
      <c r="H2" s="150">
        <v>1452204</v>
      </c>
      <c r="I2" s="153">
        <v>995111</v>
      </c>
      <c r="J2" s="99"/>
      <c r="K2" s="99"/>
      <c r="N2" s="99"/>
      <c r="O2" s="99"/>
    </row>
    <row r="3" ht="15.75" spans="1:15">
      <c r="A3" s="140"/>
      <c r="B3" s="85"/>
      <c r="C3" s="85"/>
      <c r="D3" s="147"/>
      <c r="E3" s="151"/>
      <c r="F3" s="85"/>
      <c r="G3" s="85"/>
      <c r="H3" s="147"/>
      <c r="I3" s="100"/>
      <c r="J3" s="99"/>
      <c r="K3" s="99"/>
      <c r="N3" s="99"/>
      <c r="O3" s="99"/>
    </row>
    <row r="4" ht="15.75" spans="1:15">
      <c r="A4" s="141" t="s">
        <v>47</v>
      </c>
      <c r="B4" s="78">
        <v>31245</v>
      </c>
      <c r="C4" s="78">
        <v>28990</v>
      </c>
      <c r="D4" s="78">
        <v>77413</v>
      </c>
      <c r="E4" s="83">
        <v>48724</v>
      </c>
      <c r="F4" s="78">
        <v>43882</v>
      </c>
      <c r="G4" s="78">
        <v>68975</v>
      </c>
      <c r="H4" s="78">
        <v>26574</v>
      </c>
      <c r="I4" s="98">
        <v>37241</v>
      </c>
      <c r="J4" s="99"/>
      <c r="K4" s="99"/>
      <c r="N4" s="99"/>
      <c r="O4" s="99"/>
    </row>
    <row r="5" ht="15" spans="1:15">
      <c r="A5" s="142" t="s">
        <v>48</v>
      </c>
      <c r="B5" s="85">
        <v>4785</v>
      </c>
      <c r="C5" s="85">
        <v>3397</v>
      </c>
      <c r="D5" s="85">
        <v>6035</v>
      </c>
      <c r="E5" s="151">
        <v>4884</v>
      </c>
      <c r="F5" s="85">
        <v>4671</v>
      </c>
      <c r="G5" s="85">
        <v>8333</v>
      </c>
      <c r="H5" s="85">
        <v>5380</v>
      </c>
      <c r="I5" s="100">
        <v>24875</v>
      </c>
      <c r="J5" s="99"/>
      <c r="K5" s="99"/>
      <c r="N5" s="99"/>
      <c r="O5" s="99"/>
    </row>
    <row r="6" ht="15" spans="1:15">
      <c r="A6" s="143" t="s">
        <v>49</v>
      </c>
      <c r="B6" s="85">
        <v>826</v>
      </c>
      <c r="C6" s="85">
        <v>-152</v>
      </c>
      <c r="D6" s="85">
        <v>820</v>
      </c>
      <c r="E6" s="151">
        <v>2336</v>
      </c>
      <c r="F6" s="85">
        <v>1180</v>
      </c>
      <c r="G6" s="85">
        <v>-96</v>
      </c>
      <c r="H6" s="85">
        <v>499</v>
      </c>
      <c r="I6" s="100">
        <v>1969</v>
      </c>
      <c r="J6" s="99"/>
      <c r="K6" s="99"/>
      <c r="N6" s="99"/>
      <c r="O6" s="99"/>
    </row>
    <row r="7" ht="15" spans="1:15">
      <c r="A7" s="142" t="s">
        <v>50</v>
      </c>
      <c r="B7" s="85">
        <v>11098</v>
      </c>
      <c r="C7" s="85">
        <v>10202</v>
      </c>
      <c r="D7" s="85">
        <v>22731</v>
      </c>
      <c r="E7" s="151">
        <v>19939</v>
      </c>
      <c r="F7" s="85">
        <v>13005</v>
      </c>
      <c r="G7" s="85">
        <v>22584</v>
      </c>
      <c r="H7" s="85">
        <v>8736</v>
      </c>
      <c r="I7" s="100">
        <v>-1408</v>
      </c>
      <c r="J7" s="99"/>
      <c r="K7" s="99"/>
      <c r="N7" s="99"/>
      <c r="O7" s="99"/>
    </row>
    <row r="8" ht="15" spans="1:15">
      <c r="A8" s="142" t="s">
        <v>51</v>
      </c>
      <c r="B8" s="85">
        <v>48</v>
      </c>
      <c r="C8" s="85">
        <v>261</v>
      </c>
      <c r="D8" s="85">
        <v>914</v>
      </c>
      <c r="E8" s="151">
        <v>1463</v>
      </c>
      <c r="F8" s="85">
        <v>668</v>
      </c>
      <c r="G8" s="85">
        <v>1342</v>
      </c>
      <c r="H8" s="85">
        <v>574</v>
      </c>
      <c r="I8" s="100">
        <v>1189</v>
      </c>
      <c r="J8" s="99"/>
      <c r="K8" s="99"/>
      <c r="N8" s="99"/>
      <c r="O8" s="99"/>
    </row>
    <row r="9" ht="15" spans="1:15">
      <c r="A9" s="142" t="s">
        <v>52</v>
      </c>
      <c r="B9" s="85">
        <v>13239</v>
      </c>
      <c r="C9" s="85">
        <v>12499</v>
      </c>
      <c r="D9" s="85">
        <v>38204</v>
      </c>
      <c r="E9" s="151">
        <v>17797</v>
      </c>
      <c r="F9" s="85">
        <v>20806</v>
      </c>
      <c r="G9" s="85">
        <v>28003</v>
      </c>
      <c r="H9" s="85">
        <v>8726</v>
      </c>
      <c r="I9" s="100">
        <v>7380</v>
      </c>
      <c r="J9" s="99"/>
      <c r="K9" s="99"/>
      <c r="N9" s="99"/>
      <c r="O9" s="99"/>
    </row>
    <row r="10" ht="15" spans="1:15">
      <c r="A10" s="142" t="s">
        <v>53</v>
      </c>
      <c r="B10" s="85">
        <v>787</v>
      </c>
      <c r="C10" s="85">
        <v>-236</v>
      </c>
      <c r="D10" s="85">
        <v>2906</v>
      </c>
      <c r="E10" s="151">
        <v>1311</v>
      </c>
      <c r="F10" s="85">
        <v>1412</v>
      </c>
      <c r="G10" s="85">
        <v>1704</v>
      </c>
      <c r="H10" s="85">
        <v>1949</v>
      </c>
      <c r="I10" s="100">
        <v>191</v>
      </c>
      <c r="J10" s="99"/>
      <c r="K10" s="99"/>
      <c r="N10" s="99"/>
      <c r="O10" s="99"/>
    </row>
    <row r="11" customHeight="1" spans="1:15">
      <c r="A11" s="142" t="s">
        <v>54</v>
      </c>
      <c r="B11" s="85">
        <v>462</v>
      </c>
      <c r="C11" s="85">
        <v>3019</v>
      </c>
      <c r="D11" s="85">
        <v>5803</v>
      </c>
      <c r="E11" s="151">
        <v>994</v>
      </c>
      <c r="F11" s="85">
        <v>2140</v>
      </c>
      <c r="G11" s="85">
        <v>7105</v>
      </c>
      <c r="H11" s="85">
        <v>710</v>
      </c>
      <c r="I11" s="100">
        <v>3045</v>
      </c>
      <c r="J11" s="99"/>
      <c r="K11" s="99"/>
      <c r="N11" s="99"/>
      <c r="O11" s="99"/>
    </row>
    <row r="12" ht="15.75" spans="1:15">
      <c r="A12" s="141" t="s">
        <v>55</v>
      </c>
      <c r="B12" s="78">
        <v>130617</v>
      </c>
      <c r="C12" s="78">
        <v>85368</v>
      </c>
      <c r="D12" s="78">
        <v>187597</v>
      </c>
      <c r="E12" s="83">
        <v>197014</v>
      </c>
      <c r="F12" s="78">
        <v>166866</v>
      </c>
      <c r="G12" s="78">
        <v>204310</v>
      </c>
      <c r="H12" s="78">
        <v>203617</v>
      </c>
      <c r="I12" s="98">
        <v>227376</v>
      </c>
      <c r="J12" s="99"/>
      <c r="K12" s="99"/>
      <c r="N12" s="99"/>
      <c r="O12" s="99"/>
    </row>
    <row r="13" ht="15" spans="1:15">
      <c r="A13" s="142" t="s">
        <v>56</v>
      </c>
      <c r="B13" s="85">
        <v>3331</v>
      </c>
      <c r="C13" s="85">
        <v>6749</v>
      </c>
      <c r="D13" s="85">
        <v>10039</v>
      </c>
      <c r="E13" s="151">
        <v>12882</v>
      </c>
      <c r="F13" s="85">
        <v>13732</v>
      </c>
      <c r="G13" s="85">
        <v>16178</v>
      </c>
      <c r="H13" s="85">
        <v>19344</v>
      </c>
      <c r="I13" s="100">
        <v>-4784</v>
      </c>
      <c r="J13" s="99"/>
      <c r="K13" s="99"/>
      <c r="N13" s="99"/>
      <c r="O13" s="99"/>
    </row>
    <row r="14" ht="15" spans="1:15">
      <c r="A14" s="142" t="s">
        <v>57</v>
      </c>
      <c r="B14" s="85">
        <v>5374</v>
      </c>
      <c r="C14" s="85">
        <v>2034</v>
      </c>
      <c r="D14" s="85">
        <v>5890</v>
      </c>
      <c r="E14" s="151">
        <v>6562</v>
      </c>
      <c r="F14" s="85">
        <v>7540</v>
      </c>
      <c r="G14" s="85">
        <v>7901</v>
      </c>
      <c r="H14" s="85">
        <v>11324</v>
      </c>
      <c r="I14" s="100">
        <v>12727</v>
      </c>
      <c r="J14" s="99"/>
      <c r="K14" s="99"/>
      <c r="N14" s="99"/>
      <c r="O14" s="99"/>
    </row>
    <row r="15" ht="15" spans="1:15">
      <c r="A15" s="142" t="s">
        <v>58</v>
      </c>
      <c r="B15" s="85">
        <v>30811</v>
      </c>
      <c r="C15" s="85">
        <v>18831</v>
      </c>
      <c r="D15" s="85">
        <v>31240</v>
      </c>
      <c r="E15" s="151">
        <v>30875</v>
      </c>
      <c r="F15" s="85">
        <v>33560</v>
      </c>
      <c r="G15" s="85">
        <v>39722</v>
      </c>
      <c r="H15" s="85">
        <v>41441</v>
      </c>
      <c r="I15" s="100">
        <v>64436</v>
      </c>
      <c r="J15" s="99"/>
      <c r="K15" s="99"/>
      <c r="N15" s="99"/>
      <c r="O15" s="99"/>
    </row>
    <row r="16" ht="15" spans="1:15">
      <c r="A16" s="142" t="s">
        <v>59</v>
      </c>
      <c r="B16" s="85">
        <v>10716</v>
      </c>
      <c r="C16" s="85">
        <v>7196</v>
      </c>
      <c r="D16" s="85">
        <v>17992</v>
      </c>
      <c r="E16" s="151">
        <v>18396</v>
      </c>
      <c r="F16" s="85">
        <v>15341</v>
      </c>
      <c r="G16" s="85">
        <v>15004</v>
      </c>
      <c r="H16" s="85">
        <v>13531</v>
      </c>
      <c r="I16" s="100">
        <v>4800</v>
      </c>
      <c r="J16" s="99"/>
      <c r="K16" s="99"/>
      <c r="N16" s="99"/>
      <c r="O16" s="99"/>
    </row>
    <row r="17" ht="15" spans="1:15">
      <c r="A17" s="142" t="s">
        <v>60</v>
      </c>
      <c r="B17" s="85">
        <v>7137</v>
      </c>
      <c r="C17" s="85">
        <v>-3109</v>
      </c>
      <c r="D17" s="85">
        <v>12713</v>
      </c>
      <c r="E17" s="151">
        <v>10768</v>
      </c>
      <c r="F17" s="85">
        <v>13076</v>
      </c>
      <c r="G17" s="85">
        <v>12157</v>
      </c>
      <c r="H17" s="85">
        <v>9895</v>
      </c>
      <c r="I17" s="100">
        <v>13291</v>
      </c>
      <c r="J17" s="99"/>
      <c r="K17" s="99"/>
      <c r="N17" s="99"/>
      <c r="O17" s="99"/>
    </row>
    <row r="18" ht="15" spans="1:15">
      <c r="A18" s="142" t="s">
        <v>61</v>
      </c>
      <c r="B18" s="85">
        <v>17092</v>
      </c>
      <c r="C18" s="85">
        <v>13520</v>
      </c>
      <c r="D18" s="85">
        <v>37426</v>
      </c>
      <c r="E18" s="151">
        <v>40230</v>
      </c>
      <c r="F18" s="85">
        <v>38885</v>
      </c>
      <c r="G18" s="85">
        <v>46348</v>
      </c>
      <c r="H18" s="85">
        <v>52800</v>
      </c>
      <c r="I18" s="100">
        <v>46717</v>
      </c>
      <c r="J18" s="99"/>
      <c r="K18" s="99"/>
      <c r="N18" s="99"/>
      <c r="O18" s="99"/>
    </row>
    <row r="19" ht="15" spans="1:15">
      <c r="A19" s="142" t="s">
        <v>62</v>
      </c>
      <c r="B19" s="85">
        <v>7794</v>
      </c>
      <c r="C19" s="85">
        <v>10833</v>
      </c>
      <c r="D19" s="85">
        <v>9682</v>
      </c>
      <c r="E19" s="151">
        <v>5705</v>
      </c>
      <c r="F19" s="85">
        <v>12055</v>
      </c>
      <c r="G19" s="85">
        <v>-505</v>
      </c>
      <c r="H19" s="85">
        <v>3322</v>
      </c>
      <c r="I19" s="100">
        <v>7821</v>
      </c>
      <c r="J19" s="99"/>
      <c r="K19" s="99"/>
      <c r="N19" s="99"/>
      <c r="O19" s="99"/>
    </row>
    <row r="20" ht="15" spans="1:15">
      <c r="A20" s="142" t="s">
        <v>63</v>
      </c>
      <c r="B20" s="85">
        <v>10809</v>
      </c>
      <c r="C20" s="85">
        <v>2481</v>
      </c>
      <c r="D20" s="85">
        <v>9891</v>
      </c>
      <c r="E20" s="151">
        <v>7644</v>
      </c>
      <c r="F20" s="85">
        <v>7588</v>
      </c>
      <c r="G20" s="85">
        <v>8785</v>
      </c>
      <c r="H20" s="85">
        <v>11038</v>
      </c>
      <c r="I20" s="100">
        <v>11198</v>
      </c>
      <c r="J20" s="99"/>
      <c r="K20" s="99"/>
      <c r="N20" s="99"/>
      <c r="O20" s="99"/>
    </row>
    <row r="21" ht="15" spans="1:15">
      <c r="A21" s="143" t="s">
        <v>64</v>
      </c>
      <c r="B21" s="85">
        <v>37553</v>
      </c>
      <c r="C21" s="85">
        <v>26833</v>
      </c>
      <c r="D21" s="85">
        <v>52724</v>
      </c>
      <c r="E21" s="151">
        <v>63952</v>
      </c>
      <c r="F21" s="85">
        <v>25089</v>
      </c>
      <c r="G21" s="85">
        <v>58720</v>
      </c>
      <c r="H21" s="85">
        <v>40922</v>
      </c>
      <c r="I21" s="100">
        <v>71170</v>
      </c>
      <c r="J21" s="99"/>
      <c r="K21" s="99"/>
      <c r="N21" s="99"/>
      <c r="O21" s="99"/>
    </row>
    <row r="22" ht="15.75" spans="1:15">
      <c r="A22" s="141" t="s">
        <v>65</v>
      </c>
      <c r="B22" s="78">
        <v>391747</v>
      </c>
      <c r="C22" s="78">
        <v>320959</v>
      </c>
      <c r="D22" s="78">
        <v>816743</v>
      </c>
      <c r="E22" s="83">
        <v>790111</v>
      </c>
      <c r="F22" s="78">
        <v>773048</v>
      </c>
      <c r="G22" s="78">
        <v>949797</v>
      </c>
      <c r="H22" s="78">
        <v>840299</v>
      </c>
      <c r="I22" s="98">
        <v>476032</v>
      </c>
      <c r="J22" s="99"/>
      <c r="K22" s="99"/>
      <c r="N22" s="99"/>
      <c r="O22" s="99"/>
    </row>
    <row r="23" ht="15" spans="1:15">
      <c r="A23" s="143" t="s">
        <v>66</v>
      </c>
      <c r="B23" s="85">
        <v>95234</v>
      </c>
      <c r="C23" s="85">
        <v>75597</v>
      </c>
      <c r="D23" s="85">
        <v>175254</v>
      </c>
      <c r="E23" s="151">
        <v>155409</v>
      </c>
      <c r="F23" s="85">
        <v>152294</v>
      </c>
      <c r="G23" s="85">
        <v>168398</v>
      </c>
      <c r="H23" s="85">
        <v>130722</v>
      </c>
      <c r="I23" s="100">
        <v>90608</v>
      </c>
      <c r="J23" s="99"/>
      <c r="K23" s="99"/>
      <c r="N23" s="99"/>
      <c r="O23" s="99"/>
    </row>
    <row r="24" ht="15" spans="1:15">
      <c r="A24" s="142" t="s">
        <v>67</v>
      </c>
      <c r="B24" s="85">
        <v>23518</v>
      </c>
      <c r="C24" s="85">
        <v>12983</v>
      </c>
      <c r="D24" s="85">
        <v>36007</v>
      </c>
      <c r="E24" s="151">
        <v>40660</v>
      </c>
      <c r="F24" s="85">
        <v>31969</v>
      </c>
      <c r="G24" s="85">
        <v>25074</v>
      </c>
      <c r="H24" s="85">
        <v>29374</v>
      </c>
      <c r="I24" s="100">
        <v>18975</v>
      </c>
      <c r="J24" s="99"/>
      <c r="K24" s="99"/>
      <c r="N24" s="99"/>
      <c r="O24" s="99"/>
    </row>
    <row r="25" ht="15" spans="1:15">
      <c r="A25" s="143" t="s">
        <v>68</v>
      </c>
      <c r="B25" s="85">
        <v>72659</v>
      </c>
      <c r="C25" s="85">
        <v>58831</v>
      </c>
      <c r="D25" s="85">
        <v>107830</v>
      </c>
      <c r="E25" s="151">
        <v>121111</v>
      </c>
      <c r="F25" s="85">
        <v>116158</v>
      </c>
      <c r="G25" s="85">
        <v>144786</v>
      </c>
      <c r="H25" s="85">
        <v>154596</v>
      </c>
      <c r="I25" s="100">
        <v>88875</v>
      </c>
      <c r="J25" s="99"/>
      <c r="K25" s="99"/>
      <c r="N25" s="99"/>
      <c r="O25" s="99"/>
    </row>
    <row r="26" ht="15" spans="1:15">
      <c r="A26" s="142" t="s">
        <v>69</v>
      </c>
      <c r="B26" s="85">
        <v>200336</v>
      </c>
      <c r="C26" s="85">
        <v>173548</v>
      </c>
      <c r="D26" s="85">
        <v>497652</v>
      </c>
      <c r="E26" s="151">
        <v>472931</v>
      </c>
      <c r="F26" s="85">
        <v>472627</v>
      </c>
      <c r="G26" s="85">
        <v>611539</v>
      </c>
      <c r="H26" s="85">
        <v>525607</v>
      </c>
      <c r="I26" s="100">
        <v>277574</v>
      </c>
      <c r="J26" s="99"/>
      <c r="K26" s="99"/>
      <c r="N26" s="99"/>
      <c r="O26" s="99"/>
    </row>
    <row r="27" ht="15.75" spans="1:15">
      <c r="A27" s="141" t="s">
        <v>70</v>
      </c>
      <c r="B27" s="78">
        <v>150970</v>
      </c>
      <c r="C27" s="78">
        <v>155610</v>
      </c>
      <c r="D27" s="78">
        <v>330221</v>
      </c>
      <c r="E27" s="83">
        <v>162268</v>
      </c>
      <c r="F27" s="78">
        <v>199817</v>
      </c>
      <c r="G27" s="78">
        <v>300315</v>
      </c>
      <c r="H27" s="78">
        <v>275363</v>
      </c>
      <c r="I27" s="98">
        <v>184324</v>
      </c>
      <c r="J27" s="99"/>
      <c r="K27" s="99"/>
      <c r="N27" s="99"/>
      <c r="O27" s="99"/>
    </row>
    <row r="28" ht="15" spans="1:15">
      <c r="A28" s="142" t="s">
        <v>71</v>
      </c>
      <c r="B28" s="85">
        <v>58538</v>
      </c>
      <c r="C28" s="85">
        <v>62347</v>
      </c>
      <c r="D28" s="85">
        <v>122648</v>
      </c>
      <c r="E28" s="151">
        <v>72374</v>
      </c>
      <c r="F28" s="85">
        <v>86396</v>
      </c>
      <c r="G28" s="85">
        <v>122361</v>
      </c>
      <c r="H28" s="85">
        <v>110903</v>
      </c>
      <c r="I28" s="100">
        <v>69084</v>
      </c>
      <c r="J28" s="99"/>
      <c r="K28" s="99"/>
      <c r="N28" s="99"/>
      <c r="O28" s="99"/>
    </row>
    <row r="29" ht="15" spans="1:15">
      <c r="A29" s="142" t="s">
        <v>72</v>
      </c>
      <c r="B29" s="85">
        <v>49545</v>
      </c>
      <c r="C29" s="85">
        <v>45782</v>
      </c>
      <c r="D29" s="85">
        <v>90751</v>
      </c>
      <c r="E29" s="151">
        <v>63631</v>
      </c>
      <c r="F29" s="85">
        <v>61322</v>
      </c>
      <c r="G29" s="85">
        <v>83630</v>
      </c>
      <c r="H29" s="85">
        <v>73906</v>
      </c>
      <c r="I29" s="100">
        <v>51014</v>
      </c>
      <c r="J29" s="99"/>
      <c r="K29" s="99"/>
      <c r="N29" s="99"/>
      <c r="O29" s="99"/>
    </row>
    <row r="30" ht="15" spans="1:15">
      <c r="A30" s="143" t="s">
        <v>73</v>
      </c>
      <c r="B30" s="85">
        <v>42887</v>
      </c>
      <c r="C30" s="85">
        <v>47481</v>
      </c>
      <c r="D30" s="85">
        <v>116822</v>
      </c>
      <c r="E30" s="151">
        <v>26263</v>
      </c>
      <c r="F30" s="85">
        <v>52099</v>
      </c>
      <c r="G30" s="85">
        <v>94324</v>
      </c>
      <c r="H30" s="85">
        <v>90554</v>
      </c>
      <c r="I30" s="100">
        <v>64226</v>
      </c>
      <c r="J30" s="99"/>
      <c r="K30" s="99"/>
      <c r="N30" s="99"/>
      <c r="O30" s="99"/>
    </row>
    <row r="31" ht="15.75" spans="1:15">
      <c r="A31" s="141" t="s">
        <v>74</v>
      </c>
      <c r="B31" s="78">
        <v>59442</v>
      </c>
      <c r="C31" s="78">
        <v>57931</v>
      </c>
      <c r="D31" s="78">
        <v>111302</v>
      </c>
      <c r="E31" s="83">
        <v>55864</v>
      </c>
      <c r="F31" s="78">
        <v>45073</v>
      </c>
      <c r="G31" s="78">
        <v>93995</v>
      </c>
      <c r="H31" s="78">
        <v>106351</v>
      </c>
      <c r="I31" s="98">
        <v>70138</v>
      </c>
      <c r="J31" s="99"/>
      <c r="K31" s="99"/>
      <c r="N31" s="99"/>
      <c r="O31" s="99"/>
    </row>
    <row r="32" ht="15" spans="1:15">
      <c r="A32" s="142" t="s">
        <v>75</v>
      </c>
      <c r="B32" s="85">
        <v>11431</v>
      </c>
      <c r="C32" s="85">
        <v>12547</v>
      </c>
      <c r="D32" s="85">
        <v>20087</v>
      </c>
      <c r="E32" s="151">
        <v>4612</v>
      </c>
      <c r="F32" s="85">
        <v>6507</v>
      </c>
      <c r="G32" s="85">
        <v>11922</v>
      </c>
      <c r="H32" s="85">
        <v>9866</v>
      </c>
      <c r="I32" s="100">
        <v>12900</v>
      </c>
      <c r="J32" s="99"/>
      <c r="K32" s="99"/>
      <c r="N32" s="99"/>
      <c r="O32" s="99"/>
    </row>
    <row r="33" ht="15" spans="1:15">
      <c r="A33" s="142" t="s">
        <v>76</v>
      </c>
      <c r="B33" s="85">
        <v>10954</v>
      </c>
      <c r="C33" s="85">
        <v>16359</v>
      </c>
      <c r="D33" s="85">
        <v>27768</v>
      </c>
      <c r="E33" s="151">
        <v>-5776</v>
      </c>
      <c r="F33" s="85">
        <v>4131</v>
      </c>
      <c r="G33" s="85">
        <v>24556</v>
      </c>
      <c r="H33" s="85">
        <v>22893</v>
      </c>
      <c r="I33" s="100">
        <v>5412</v>
      </c>
      <c r="J33" s="99"/>
      <c r="K33" s="99"/>
      <c r="N33" s="99"/>
      <c r="O33" s="99"/>
    </row>
    <row r="34" ht="15" spans="1:15">
      <c r="A34" s="142" t="s">
        <v>77</v>
      </c>
      <c r="B34" s="85">
        <v>19664</v>
      </c>
      <c r="C34" s="85">
        <v>20767</v>
      </c>
      <c r="D34" s="85">
        <v>37253</v>
      </c>
      <c r="E34" s="151">
        <v>31672</v>
      </c>
      <c r="F34" s="85">
        <v>21061</v>
      </c>
      <c r="G34" s="85">
        <v>41153</v>
      </c>
      <c r="H34" s="85">
        <v>47347</v>
      </c>
      <c r="I34" s="100">
        <v>34404</v>
      </c>
      <c r="J34" s="99"/>
      <c r="K34" s="99"/>
      <c r="N34" s="99"/>
      <c r="O34" s="99"/>
    </row>
    <row r="35" ht="15.75" spans="1:15">
      <c r="A35" s="144" t="s">
        <v>78</v>
      </c>
      <c r="B35" s="145">
        <v>17393</v>
      </c>
      <c r="C35" s="145">
        <v>8258</v>
      </c>
      <c r="D35" s="145">
        <v>26194</v>
      </c>
      <c r="E35" s="152">
        <v>25356</v>
      </c>
      <c r="F35" s="145">
        <v>13374</v>
      </c>
      <c r="G35" s="145">
        <v>16364</v>
      </c>
      <c r="H35" s="145">
        <v>26245</v>
      </c>
      <c r="I35" s="154">
        <v>17422</v>
      </c>
      <c r="J35" s="99"/>
      <c r="K35" s="99"/>
      <c r="N35" s="99"/>
      <c r="O35" s="99"/>
    </row>
    <row r="36" ht="14.25" spans="1:9">
      <c r="A36" s="94" t="s">
        <v>44</v>
      </c>
      <c r="B36" s="97"/>
      <c r="C36" s="132"/>
      <c r="D36" s="132"/>
      <c r="E36" s="97"/>
      <c r="F36" s="97"/>
      <c r="G36" s="97"/>
      <c r="H36" s="97"/>
      <c r="I36" s="132"/>
    </row>
    <row r="37" ht="14.25" spans="1:9">
      <c r="A37" s="102"/>
      <c r="B37" s="97"/>
      <c r="C37" s="97"/>
      <c r="D37" s="97"/>
      <c r="E37" s="97"/>
      <c r="F37" s="97"/>
      <c r="G37" s="97"/>
      <c r="H37" s="97"/>
      <c r="I37" s="132"/>
    </row>
    <row r="38" ht="14.25" spans="1:9">
      <c r="A38" s="102"/>
      <c r="B38" s="97"/>
      <c r="C38" s="97"/>
      <c r="D38" s="97"/>
      <c r="E38" s="97"/>
      <c r="F38" s="97"/>
      <c r="G38" s="97"/>
      <c r="H38" s="97"/>
      <c r="I38" s="132"/>
    </row>
  </sheetData>
  <printOptions horizontalCentered="1" verticalCentered="1"/>
  <pageMargins left="0" right="0" top="0" bottom="0" header="0.196850393700787" footer="0.196850393700787"/>
  <pageSetup paperSize="9" scale="74" orientation="landscape" horizontalDpi="600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46"/>
  <sheetViews>
    <sheetView showGridLines="0" zoomScale="80" zoomScaleNormal="80" zoomScaleSheetLayoutView="60" workbookViewId="0">
      <selection activeCell="A1" sqref="$A1:$XFD3"/>
    </sheetView>
  </sheetViews>
  <sheetFormatPr defaultColWidth="9.14285714285714" defaultRowHeight="12.75"/>
  <cols>
    <col min="1" max="1" width="33.4285714285714" style="72" customWidth="1"/>
    <col min="2" max="12" width="21.7142857142857" style="72" customWidth="1"/>
    <col min="13" max="13" width="21.7142857142857" style="73" customWidth="1"/>
    <col min="14" max="14" width="10.1428571428571" style="72"/>
    <col min="15" max="15" width="8.85714285714286" style="72"/>
    <col min="16" max="16" width="11.1428571428571" style="72" customWidth="1"/>
    <col min="17" max="17" width="8.85714285714286" style="72"/>
    <col min="18" max="18" width="11.8571428571429" style="72" customWidth="1"/>
    <col min="19" max="19" width="14.8571428571429" style="72" customWidth="1"/>
    <col min="20" max="20" width="12.2857142857143" style="72" customWidth="1"/>
    <col min="21" max="21" width="12.1428571428571" style="72" customWidth="1"/>
    <col min="22" max="16384" width="9.14285714285714" style="72"/>
  </cols>
  <sheetData>
    <row r="1" ht="50.25" customHeight="1" spans="1:13">
      <c r="A1" s="119" t="s">
        <v>174</v>
      </c>
      <c r="B1" s="76">
        <v>2010</v>
      </c>
      <c r="C1" s="76">
        <v>2011</v>
      </c>
      <c r="D1" s="76">
        <v>2012</v>
      </c>
      <c r="E1" s="119">
        <v>2013</v>
      </c>
      <c r="F1" s="76">
        <v>2014</v>
      </c>
      <c r="G1" s="76">
        <v>2015</v>
      </c>
      <c r="H1" s="76">
        <v>2016</v>
      </c>
      <c r="I1" s="76">
        <v>2017</v>
      </c>
      <c r="J1" s="76">
        <v>2018</v>
      </c>
      <c r="K1" s="76" t="s">
        <v>168</v>
      </c>
      <c r="L1" s="76" t="s">
        <v>175</v>
      </c>
      <c r="M1" s="118" t="s">
        <v>176</v>
      </c>
    </row>
    <row r="2" ht="15.75" spans="1:19">
      <c r="A2" s="139" t="s">
        <v>13</v>
      </c>
      <c r="B2" s="78">
        <v>2470472</v>
      </c>
      <c r="C2" s="78">
        <v>2280377</v>
      </c>
      <c r="D2" s="78">
        <v>1568007</v>
      </c>
      <c r="E2" s="78">
        <v>1385512</v>
      </c>
      <c r="F2" s="78">
        <v>574147</v>
      </c>
      <c r="G2" s="78">
        <v>-1619958</v>
      </c>
      <c r="H2" s="78">
        <v>-1358867</v>
      </c>
      <c r="I2" s="78">
        <v>33493</v>
      </c>
      <c r="J2" s="78">
        <v>691512</v>
      </c>
      <c r="K2" s="78">
        <v>761776</v>
      </c>
      <c r="L2" s="78">
        <v>38410428</v>
      </c>
      <c r="M2" s="146">
        <f>(K2/L2)*100</f>
        <v>1.98325308949955</v>
      </c>
      <c r="N2" s="99"/>
      <c r="O2" s="99"/>
      <c r="R2" s="99"/>
      <c r="S2" s="99"/>
    </row>
    <row r="3" ht="15.75" spans="1:19">
      <c r="A3" s="140"/>
      <c r="B3" s="85"/>
      <c r="C3" s="85"/>
      <c r="D3" s="85"/>
      <c r="E3" s="85"/>
      <c r="F3" s="85"/>
      <c r="G3" s="85"/>
      <c r="H3" s="85"/>
      <c r="I3" s="85"/>
      <c r="J3" s="85"/>
      <c r="K3" s="85"/>
      <c r="L3" s="147"/>
      <c r="M3" s="148"/>
      <c r="N3" s="99"/>
      <c r="O3" s="99"/>
      <c r="R3" s="99"/>
      <c r="S3" s="99"/>
    </row>
    <row r="4" ht="15.75" spans="1:19">
      <c r="A4" s="141" t="s">
        <v>47</v>
      </c>
      <c r="B4" s="78">
        <v>119385</v>
      </c>
      <c r="C4" s="78">
        <v>163262</v>
      </c>
      <c r="D4" s="78">
        <v>92401</v>
      </c>
      <c r="E4" s="78">
        <v>83613</v>
      </c>
      <c r="F4" s="78">
        <v>36888</v>
      </c>
      <c r="G4" s="78">
        <v>-98424</v>
      </c>
      <c r="H4" s="78">
        <v>-79086</v>
      </c>
      <c r="I4" s="78">
        <v>11534</v>
      </c>
      <c r="J4" s="78">
        <v>40096</v>
      </c>
      <c r="K4" s="78">
        <v>35590</v>
      </c>
      <c r="L4" s="78">
        <v>1793301</v>
      </c>
      <c r="M4" s="146">
        <f>(K4/L4)*100</f>
        <v>1.98460827267704</v>
      </c>
      <c r="N4" s="99"/>
      <c r="O4" s="99"/>
      <c r="R4" s="99"/>
      <c r="S4" s="99"/>
    </row>
    <row r="5" ht="15" spans="1:19">
      <c r="A5" s="142" t="s">
        <v>48</v>
      </c>
      <c r="B5" s="85">
        <v>25795</v>
      </c>
      <c r="C5" s="85">
        <v>14091</v>
      </c>
      <c r="D5" s="85">
        <v>7078</v>
      </c>
      <c r="E5" s="85">
        <v>-2326</v>
      </c>
      <c r="F5" s="85">
        <v>-1931</v>
      </c>
      <c r="G5" s="85">
        <v>-16248</v>
      </c>
      <c r="H5" s="85">
        <v>-12117</v>
      </c>
      <c r="I5" s="85">
        <v>3142</v>
      </c>
      <c r="J5" s="85">
        <v>3489</v>
      </c>
      <c r="K5" s="85">
        <v>4476</v>
      </c>
      <c r="L5" s="85">
        <v>235172</v>
      </c>
      <c r="M5" s="148">
        <f t="shared" ref="M5:M35" si="0">(K5/L5)*100</f>
        <v>1.90328780637151</v>
      </c>
      <c r="N5" s="99"/>
      <c r="O5" s="99"/>
      <c r="R5" s="99"/>
      <c r="S5" s="99"/>
    </row>
    <row r="6" ht="15" spans="1:19">
      <c r="A6" s="143" t="s">
        <v>49</v>
      </c>
      <c r="B6" s="85">
        <v>2507</v>
      </c>
      <c r="C6" s="85">
        <v>6824</v>
      </c>
      <c r="D6" s="85">
        <v>2606</v>
      </c>
      <c r="E6" s="85">
        <v>2521</v>
      </c>
      <c r="F6" s="85">
        <v>1279</v>
      </c>
      <c r="G6" s="85">
        <v>-1987</v>
      </c>
      <c r="H6" s="85">
        <v>-2770</v>
      </c>
      <c r="I6" s="85">
        <v>478</v>
      </c>
      <c r="J6" s="85">
        <v>-714</v>
      </c>
      <c r="K6" s="85">
        <v>1777</v>
      </c>
      <c r="L6" s="85">
        <v>78727</v>
      </c>
      <c r="M6" s="148">
        <f t="shared" si="0"/>
        <v>2.25716717263455</v>
      </c>
      <c r="N6" s="99"/>
      <c r="O6" s="99"/>
      <c r="R6" s="99"/>
      <c r="S6" s="99"/>
    </row>
    <row r="7" ht="15" spans="1:19">
      <c r="A7" s="142" t="s">
        <v>50</v>
      </c>
      <c r="B7" s="85">
        <v>28106</v>
      </c>
      <c r="C7" s="85">
        <v>52710</v>
      </c>
      <c r="D7" s="85">
        <v>15362</v>
      </c>
      <c r="E7" s="85">
        <v>30329</v>
      </c>
      <c r="F7" s="85">
        <v>-1680</v>
      </c>
      <c r="G7" s="85">
        <v>-37311</v>
      </c>
      <c r="H7" s="85">
        <v>-16452</v>
      </c>
      <c r="I7" s="85">
        <v>1839</v>
      </c>
      <c r="J7" s="85">
        <v>8239</v>
      </c>
      <c r="K7" s="85">
        <v>12334</v>
      </c>
      <c r="L7" s="85">
        <v>446071</v>
      </c>
      <c r="M7" s="148">
        <f t="shared" si="0"/>
        <v>2.76503067897263</v>
      </c>
      <c r="N7" s="99"/>
      <c r="O7" s="99"/>
      <c r="R7" s="99"/>
      <c r="S7" s="99"/>
    </row>
    <row r="8" ht="15" spans="1:19">
      <c r="A8" s="142" t="s">
        <v>51</v>
      </c>
      <c r="B8" s="85">
        <v>4054</v>
      </c>
      <c r="C8" s="85">
        <v>4169</v>
      </c>
      <c r="D8" s="85">
        <v>4510</v>
      </c>
      <c r="E8" s="85">
        <v>1041</v>
      </c>
      <c r="F8" s="85">
        <v>3346</v>
      </c>
      <c r="G8" s="85">
        <v>404</v>
      </c>
      <c r="H8" s="85">
        <v>631</v>
      </c>
      <c r="I8" s="85">
        <v>3274</v>
      </c>
      <c r="J8" s="85">
        <v>15</v>
      </c>
      <c r="K8" s="85">
        <v>1604</v>
      </c>
      <c r="L8" s="85">
        <v>53180</v>
      </c>
      <c r="M8" s="148">
        <f t="shared" si="0"/>
        <v>3.0161714930425</v>
      </c>
      <c r="N8" s="99"/>
      <c r="O8" s="99"/>
      <c r="R8" s="99"/>
      <c r="S8" s="99"/>
    </row>
    <row r="9" ht="15" spans="1:19">
      <c r="A9" s="142" t="s">
        <v>52</v>
      </c>
      <c r="B9" s="85">
        <v>47038</v>
      </c>
      <c r="C9" s="85">
        <v>64190</v>
      </c>
      <c r="D9" s="85">
        <v>46052</v>
      </c>
      <c r="E9" s="85">
        <v>38665</v>
      </c>
      <c r="F9" s="85">
        <v>26824</v>
      </c>
      <c r="G9" s="85">
        <v>-36312</v>
      </c>
      <c r="H9" s="85">
        <v>-40337</v>
      </c>
      <c r="I9" s="85">
        <v>-2480</v>
      </c>
      <c r="J9" s="85">
        <v>21748</v>
      </c>
      <c r="K9" s="85">
        <v>12555</v>
      </c>
      <c r="L9" s="85">
        <v>725681</v>
      </c>
      <c r="M9" s="148">
        <f t="shared" si="0"/>
        <v>1.73009903800706</v>
      </c>
      <c r="N9" s="99"/>
      <c r="O9" s="99"/>
      <c r="R9" s="99"/>
      <c r="S9" s="99"/>
    </row>
    <row r="10" ht="15" spans="1:19">
      <c r="A10" s="142" t="s">
        <v>53</v>
      </c>
      <c r="B10" s="85">
        <v>4577</v>
      </c>
      <c r="C10" s="85">
        <v>9379</v>
      </c>
      <c r="D10" s="85">
        <v>7081</v>
      </c>
      <c r="E10" s="85">
        <v>4808</v>
      </c>
      <c r="F10" s="85">
        <v>-320</v>
      </c>
      <c r="G10" s="85">
        <v>-4821</v>
      </c>
      <c r="H10" s="85">
        <v>-3929</v>
      </c>
      <c r="I10" s="85">
        <v>17</v>
      </c>
      <c r="J10" s="85">
        <v>3208</v>
      </c>
      <c r="K10" s="85">
        <v>-20</v>
      </c>
      <c r="L10" s="85">
        <v>67157</v>
      </c>
      <c r="M10" s="148">
        <f t="shared" si="0"/>
        <v>-0.0297809610316125</v>
      </c>
      <c r="N10" s="99"/>
      <c r="O10" s="99"/>
      <c r="R10" s="99"/>
      <c r="S10" s="99"/>
    </row>
    <row r="11" customHeight="1" spans="1:19">
      <c r="A11" s="142" t="s">
        <v>54</v>
      </c>
      <c r="B11" s="85">
        <v>7308</v>
      </c>
      <c r="C11" s="85">
        <v>11899</v>
      </c>
      <c r="D11" s="85">
        <v>9712</v>
      </c>
      <c r="E11" s="85">
        <v>8575</v>
      </c>
      <c r="F11" s="85">
        <v>9370</v>
      </c>
      <c r="G11" s="85">
        <v>-2149</v>
      </c>
      <c r="H11" s="85">
        <v>-4112</v>
      </c>
      <c r="I11" s="85">
        <v>5264</v>
      </c>
      <c r="J11" s="85">
        <v>4111</v>
      </c>
      <c r="K11" s="85">
        <v>2864</v>
      </c>
      <c r="L11" s="85">
        <v>187313</v>
      </c>
      <c r="M11" s="148">
        <f t="shared" si="0"/>
        <v>1.52899158093672</v>
      </c>
      <c r="N11" s="99"/>
      <c r="O11" s="99"/>
      <c r="R11" s="99"/>
      <c r="S11" s="99"/>
    </row>
    <row r="12" ht="15.75" spans="1:19">
      <c r="A12" s="141" t="s">
        <v>55</v>
      </c>
      <c r="B12" s="78">
        <v>521943</v>
      </c>
      <c r="C12" s="78">
        <v>454258</v>
      </c>
      <c r="D12" s="78">
        <v>295779</v>
      </c>
      <c r="E12" s="78">
        <v>302434</v>
      </c>
      <c r="F12" s="78">
        <v>181653</v>
      </c>
      <c r="G12" s="78">
        <v>-220468</v>
      </c>
      <c r="H12" s="78">
        <v>-210862</v>
      </c>
      <c r="I12" s="78">
        <v>17119</v>
      </c>
      <c r="J12" s="78">
        <v>150168</v>
      </c>
      <c r="K12" s="78">
        <v>65113</v>
      </c>
      <c r="L12" s="78">
        <v>6314022</v>
      </c>
      <c r="M12" s="146">
        <f t="shared" si="0"/>
        <v>1.03124442708625</v>
      </c>
      <c r="N12" s="99"/>
      <c r="O12" s="99"/>
      <c r="R12" s="99"/>
      <c r="S12" s="99"/>
    </row>
    <row r="13" ht="15" spans="1:19">
      <c r="A13" s="142" t="s">
        <v>56</v>
      </c>
      <c r="B13" s="85">
        <v>35810</v>
      </c>
      <c r="C13" s="85">
        <v>33320</v>
      </c>
      <c r="D13" s="85">
        <v>19668</v>
      </c>
      <c r="E13" s="85">
        <v>22389</v>
      </c>
      <c r="F13" s="85">
        <v>7468</v>
      </c>
      <c r="G13" s="85">
        <v>-12350</v>
      </c>
      <c r="H13" s="85">
        <v>-18817</v>
      </c>
      <c r="I13" s="85">
        <v>2571</v>
      </c>
      <c r="J13" s="85">
        <v>11919</v>
      </c>
      <c r="K13" s="85">
        <v>9418</v>
      </c>
      <c r="L13" s="85">
        <v>465364</v>
      </c>
      <c r="M13" s="148">
        <f t="shared" si="0"/>
        <v>2.02379212831246</v>
      </c>
      <c r="N13" s="99"/>
      <c r="O13" s="99"/>
      <c r="R13" s="99"/>
      <c r="S13" s="99"/>
    </row>
    <row r="14" ht="15" spans="1:19">
      <c r="A14" s="142" t="s">
        <v>57</v>
      </c>
      <c r="B14" s="85">
        <v>19185</v>
      </c>
      <c r="C14" s="85">
        <v>13565</v>
      </c>
      <c r="D14" s="85">
        <v>13291</v>
      </c>
      <c r="E14" s="85">
        <v>13625</v>
      </c>
      <c r="F14" s="85">
        <v>11437</v>
      </c>
      <c r="G14" s="85">
        <v>-1529</v>
      </c>
      <c r="H14" s="85">
        <v>-13254</v>
      </c>
      <c r="I14" s="85">
        <v>4302</v>
      </c>
      <c r="J14" s="85">
        <v>7343</v>
      </c>
      <c r="K14" s="85">
        <v>3299</v>
      </c>
      <c r="L14" s="85">
        <v>290997</v>
      </c>
      <c r="M14" s="148">
        <f t="shared" si="0"/>
        <v>1.13368866345701</v>
      </c>
      <c r="N14" s="99"/>
      <c r="O14" s="99"/>
      <c r="R14" s="99"/>
      <c r="S14" s="99"/>
    </row>
    <row r="15" ht="15" spans="1:19">
      <c r="A15" s="142" t="s">
        <v>58</v>
      </c>
      <c r="B15" s="85">
        <v>85131</v>
      </c>
      <c r="C15" s="85">
        <v>69187</v>
      </c>
      <c r="D15" s="85">
        <v>52265</v>
      </c>
      <c r="E15" s="85">
        <v>60417</v>
      </c>
      <c r="F15" s="85">
        <v>59242</v>
      </c>
      <c r="G15" s="85">
        <v>-35078</v>
      </c>
      <c r="H15" s="85">
        <v>-36174</v>
      </c>
      <c r="I15" s="85">
        <v>207</v>
      </c>
      <c r="J15" s="85">
        <v>29985</v>
      </c>
      <c r="K15" s="85">
        <v>5090</v>
      </c>
      <c r="L15" s="85">
        <v>1149794</v>
      </c>
      <c r="M15" s="148">
        <f t="shared" si="0"/>
        <v>0.44268799454511</v>
      </c>
      <c r="N15" s="99"/>
      <c r="O15" s="99"/>
      <c r="R15" s="99"/>
      <c r="S15" s="99"/>
    </row>
    <row r="16" ht="15" spans="1:19">
      <c r="A16" s="142" t="s">
        <v>59</v>
      </c>
      <c r="B16" s="85">
        <v>33124</v>
      </c>
      <c r="C16" s="85">
        <v>18770</v>
      </c>
      <c r="D16" s="85">
        <v>18944</v>
      </c>
      <c r="E16" s="85">
        <v>19635</v>
      </c>
      <c r="F16" s="85">
        <v>14851</v>
      </c>
      <c r="G16" s="85">
        <v>-9447</v>
      </c>
      <c r="H16" s="85">
        <v>-13739</v>
      </c>
      <c r="I16" s="85">
        <v>2556</v>
      </c>
      <c r="J16" s="85">
        <v>7762</v>
      </c>
      <c r="K16" s="85">
        <v>2040</v>
      </c>
      <c r="L16" s="85">
        <v>425306</v>
      </c>
      <c r="M16" s="148">
        <f t="shared" si="0"/>
        <v>0.47965464865297</v>
      </c>
      <c r="N16" s="99"/>
      <c r="O16" s="99"/>
      <c r="R16" s="99"/>
      <c r="S16" s="99"/>
    </row>
    <row r="17" ht="15" spans="1:19">
      <c r="A17" s="142" t="s">
        <v>60</v>
      </c>
      <c r="B17" s="85">
        <v>30792</v>
      </c>
      <c r="C17" s="85">
        <v>25960</v>
      </c>
      <c r="D17" s="85">
        <v>24177</v>
      </c>
      <c r="E17" s="85">
        <v>23605</v>
      </c>
      <c r="F17" s="85">
        <v>19852</v>
      </c>
      <c r="G17" s="85">
        <v>-13464</v>
      </c>
      <c r="H17" s="85">
        <v>-11233</v>
      </c>
      <c r="I17" s="85">
        <v>-1297</v>
      </c>
      <c r="J17" s="85">
        <v>7668</v>
      </c>
      <c r="K17" s="85">
        <v>4674</v>
      </c>
      <c r="L17" s="85">
        <v>404154</v>
      </c>
      <c r="M17" s="148">
        <f t="shared" si="0"/>
        <v>1.15648985287786</v>
      </c>
      <c r="N17" s="99"/>
      <c r="O17" s="99"/>
      <c r="R17" s="99"/>
      <c r="S17" s="99"/>
    </row>
    <row r="18" ht="15" spans="1:19">
      <c r="A18" s="142" t="s">
        <v>61</v>
      </c>
      <c r="B18" s="85">
        <v>144100</v>
      </c>
      <c r="C18" s="85">
        <v>125332</v>
      </c>
      <c r="D18" s="85">
        <v>72716</v>
      </c>
      <c r="E18" s="85">
        <v>66952</v>
      </c>
      <c r="F18" s="85">
        <v>13226</v>
      </c>
      <c r="G18" s="85">
        <v>-73454</v>
      </c>
      <c r="H18" s="85">
        <v>-31835</v>
      </c>
      <c r="I18" s="85">
        <v>7806</v>
      </c>
      <c r="J18" s="85">
        <v>26617</v>
      </c>
      <c r="K18" s="85">
        <v>5895</v>
      </c>
      <c r="L18" s="85">
        <v>1248751</v>
      </c>
      <c r="M18" s="148">
        <f t="shared" si="0"/>
        <v>0.472071694036681</v>
      </c>
      <c r="N18" s="99"/>
      <c r="O18" s="99"/>
      <c r="R18" s="99"/>
      <c r="S18" s="99"/>
    </row>
    <row r="19" ht="15" spans="1:19">
      <c r="A19" s="142" t="s">
        <v>62</v>
      </c>
      <c r="B19" s="85">
        <v>37974</v>
      </c>
      <c r="C19" s="85">
        <v>54807</v>
      </c>
      <c r="D19" s="85">
        <v>31698</v>
      </c>
      <c r="E19" s="85">
        <v>16115</v>
      </c>
      <c r="F19" s="85">
        <v>11616</v>
      </c>
      <c r="G19" s="85">
        <v>7264</v>
      </c>
      <c r="H19" s="85">
        <v>1869</v>
      </c>
      <c r="I19" s="85">
        <v>-633</v>
      </c>
      <c r="J19" s="85">
        <v>15449</v>
      </c>
      <c r="K19" s="85">
        <v>-2240</v>
      </c>
      <c r="L19" s="85">
        <v>352204</v>
      </c>
      <c r="M19" s="148">
        <f t="shared" si="0"/>
        <v>-0.635995048324267</v>
      </c>
      <c r="N19" s="99"/>
      <c r="O19" s="99"/>
      <c r="R19" s="99"/>
      <c r="S19" s="99"/>
    </row>
    <row r="20" ht="15" spans="1:19">
      <c r="A20" s="142" t="s">
        <v>63</v>
      </c>
      <c r="B20" s="85">
        <v>23418</v>
      </c>
      <c r="C20" s="85">
        <v>25184</v>
      </c>
      <c r="D20" s="85">
        <v>12907</v>
      </c>
      <c r="E20" s="85">
        <v>16753</v>
      </c>
      <c r="F20" s="85">
        <v>14550</v>
      </c>
      <c r="G20" s="85">
        <v>-3073</v>
      </c>
      <c r="H20" s="85">
        <v>-15696</v>
      </c>
      <c r="I20" s="85">
        <v>-1348</v>
      </c>
      <c r="J20" s="85">
        <v>5212</v>
      </c>
      <c r="K20" s="85">
        <v>-1065</v>
      </c>
      <c r="L20" s="85">
        <v>285338</v>
      </c>
      <c r="M20" s="148">
        <f t="shared" si="0"/>
        <v>-0.373241559133379</v>
      </c>
      <c r="N20" s="99"/>
      <c r="O20" s="99"/>
      <c r="R20" s="99"/>
      <c r="S20" s="99"/>
    </row>
    <row r="21" ht="15" spans="1:19">
      <c r="A21" s="143" t="s">
        <v>64</v>
      </c>
      <c r="B21" s="85">
        <v>112409</v>
      </c>
      <c r="C21" s="85">
        <v>88133</v>
      </c>
      <c r="D21" s="85">
        <v>50113</v>
      </c>
      <c r="E21" s="85">
        <v>62943</v>
      </c>
      <c r="F21" s="85">
        <v>29411</v>
      </c>
      <c r="G21" s="85">
        <v>-79337</v>
      </c>
      <c r="H21" s="85">
        <v>-71983</v>
      </c>
      <c r="I21" s="85">
        <v>2955</v>
      </c>
      <c r="J21" s="85">
        <v>38213</v>
      </c>
      <c r="K21" s="85">
        <v>38002</v>
      </c>
      <c r="L21" s="85">
        <v>1692114</v>
      </c>
      <c r="M21" s="148">
        <f t="shared" si="0"/>
        <v>2.24582977269853</v>
      </c>
      <c r="N21" s="99"/>
      <c r="O21" s="99"/>
      <c r="R21" s="99"/>
      <c r="S21" s="99"/>
    </row>
    <row r="22" ht="15.75" spans="1:19">
      <c r="A22" s="141" t="s">
        <v>65</v>
      </c>
      <c r="B22" s="78">
        <v>1240546</v>
      </c>
      <c r="C22" s="78">
        <v>1113894</v>
      </c>
      <c r="D22" s="78">
        <v>741968</v>
      </c>
      <c r="E22" s="78">
        <v>556857</v>
      </c>
      <c r="F22" s="78">
        <v>161284</v>
      </c>
      <c r="G22" s="78">
        <v>-979204</v>
      </c>
      <c r="H22" s="78">
        <v>-852888</v>
      </c>
      <c r="I22" s="78">
        <v>-81015</v>
      </c>
      <c r="J22" s="78">
        <v>301606</v>
      </c>
      <c r="K22" s="78">
        <v>398867</v>
      </c>
      <c r="L22" s="78">
        <v>19982754</v>
      </c>
      <c r="M22" s="146">
        <f t="shared" si="0"/>
        <v>1.99605619926062</v>
      </c>
      <c r="N22" s="99"/>
      <c r="O22" s="99"/>
      <c r="R22" s="99"/>
      <c r="S22" s="99"/>
    </row>
    <row r="23" ht="15" spans="1:19">
      <c r="A23" s="143" t="s">
        <v>66</v>
      </c>
      <c r="B23" s="85">
        <v>272690</v>
      </c>
      <c r="C23" s="85">
        <v>217765</v>
      </c>
      <c r="D23" s="85">
        <v>150728</v>
      </c>
      <c r="E23" s="85">
        <v>94019</v>
      </c>
      <c r="F23" s="85">
        <v>16465</v>
      </c>
      <c r="G23" s="85">
        <v>-228347</v>
      </c>
      <c r="H23" s="85">
        <v>-133594</v>
      </c>
      <c r="I23" s="85">
        <v>19552</v>
      </c>
      <c r="J23" s="85">
        <v>87101</v>
      </c>
      <c r="K23" s="85">
        <v>111469</v>
      </c>
      <c r="L23" s="85">
        <v>3994667</v>
      </c>
      <c r="M23" s="148">
        <f t="shared" si="0"/>
        <v>2.79044536127792</v>
      </c>
      <c r="N23" s="99"/>
      <c r="O23" s="99"/>
      <c r="R23" s="99"/>
      <c r="S23" s="99"/>
    </row>
    <row r="24" ht="15" spans="1:19">
      <c r="A24" s="142" t="s">
        <v>67</v>
      </c>
      <c r="B24" s="85">
        <v>37485</v>
      </c>
      <c r="C24" s="85">
        <v>45066</v>
      </c>
      <c r="D24" s="85">
        <v>29069</v>
      </c>
      <c r="E24" s="85">
        <v>24670</v>
      </c>
      <c r="F24" s="85">
        <v>14688</v>
      </c>
      <c r="G24" s="85">
        <v>-47367</v>
      </c>
      <c r="H24" s="85">
        <v>-39710</v>
      </c>
      <c r="I24" s="85">
        <v>-1313</v>
      </c>
      <c r="J24" s="85">
        <v>21731</v>
      </c>
      <c r="K24" s="85">
        <v>18235</v>
      </c>
      <c r="L24" s="85">
        <v>716848</v>
      </c>
      <c r="M24" s="148">
        <f t="shared" si="0"/>
        <v>2.54377497042609</v>
      </c>
      <c r="N24" s="99"/>
      <c r="O24" s="99"/>
      <c r="R24" s="99"/>
      <c r="S24" s="99"/>
    </row>
    <row r="25" ht="15" spans="1:19">
      <c r="A25" s="143" t="s">
        <v>68</v>
      </c>
      <c r="B25" s="85">
        <v>219842</v>
      </c>
      <c r="C25" s="85">
        <v>237244</v>
      </c>
      <c r="D25" s="85">
        <v>176398</v>
      </c>
      <c r="E25" s="85">
        <v>124736</v>
      </c>
      <c r="F25" s="85">
        <v>69208</v>
      </c>
      <c r="G25" s="85">
        <v>-192328</v>
      </c>
      <c r="H25" s="85">
        <v>-262219</v>
      </c>
      <c r="I25" s="85">
        <v>-95945</v>
      </c>
      <c r="J25" s="85">
        <v>18644</v>
      </c>
      <c r="K25" s="85">
        <v>18927</v>
      </c>
      <c r="L25" s="85">
        <v>3312529</v>
      </c>
      <c r="M25" s="148">
        <f t="shared" si="0"/>
        <v>0.571376129839165</v>
      </c>
      <c r="N25" s="99"/>
      <c r="O25" s="99"/>
      <c r="R25" s="99"/>
      <c r="S25" s="99"/>
    </row>
    <row r="26" ht="15" spans="1:19">
      <c r="A26" s="142" t="s">
        <v>69</v>
      </c>
      <c r="B26" s="85">
        <v>710529</v>
      </c>
      <c r="C26" s="85">
        <v>613819</v>
      </c>
      <c r="D26" s="85">
        <v>385773</v>
      </c>
      <c r="E26" s="85">
        <v>313432</v>
      </c>
      <c r="F26" s="85">
        <v>60923</v>
      </c>
      <c r="G26" s="85">
        <v>-511162</v>
      </c>
      <c r="H26" s="85">
        <v>-417365</v>
      </c>
      <c r="I26" s="85">
        <v>-3309</v>
      </c>
      <c r="J26" s="85">
        <v>174130</v>
      </c>
      <c r="K26" s="85">
        <v>250236</v>
      </c>
      <c r="L26" s="85">
        <v>11958710</v>
      </c>
      <c r="M26" s="148">
        <f t="shared" si="0"/>
        <v>2.09249994355579</v>
      </c>
      <c r="N26" s="99"/>
      <c r="O26" s="99"/>
      <c r="R26" s="99"/>
      <c r="S26" s="99"/>
    </row>
    <row r="27" ht="15.75" spans="1:19">
      <c r="A27" s="141" t="s">
        <v>70</v>
      </c>
      <c r="B27" s="78">
        <v>451504</v>
      </c>
      <c r="C27" s="78">
        <v>368477</v>
      </c>
      <c r="D27" s="78">
        <v>266860</v>
      </c>
      <c r="E27" s="78">
        <v>295708</v>
      </c>
      <c r="F27" s="78">
        <v>140806</v>
      </c>
      <c r="G27" s="78">
        <v>-250017</v>
      </c>
      <c r="H27" s="78">
        <v>-145544</v>
      </c>
      <c r="I27" s="78">
        <v>45957</v>
      </c>
      <c r="J27" s="78">
        <v>122255</v>
      </c>
      <c r="K27" s="78">
        <v>150587</v>
      </c>
      <c r="L27" s="78">
        <v>7129017</v>
      </c>
      <c r="M27" s="146">
        <f t="shared" si="0"/>
        <v>2.11231085576034</v>
      </c>
      <c r="N27" s="99"/>
      <c r="O27" s="99"/>
      <c r="R27" s="99"/>
      <c r="S27" s="99"/>
    </row>
    <row r="28" ht="15" spans="1:19">
      <c r="A28" s="142" t="s">
        <v>71</v>
      </c>
      <c r="B28" s="85">
        <v>157588</v>
      </c>
      <c r="C28" s="85">
        <v>140274</v>
      </c>
      <c r="D28" s="85">
        <v>100340</v>
      </c>
      <c r="E28" s="85">
        <v>106013</v>
      </c>
      <c r="F28" s="85">
        <v>52576</v>
      </c>
      <c r="G28" s="85">
        <v>-84620</v>
      </c>
      <c r="H28" s="85">
        <v>-60339</v>
      </c>
      <c r="I28" s="85">
        <v>16734</v>
      </c>
      <c r="J28" s="85">
        <v>51057</v>
      </c>
      <c r="K28" s="85">
        <v>59295</v>
      </c>
      <c r="L28" s="85">
        <v>2603794</v>
      </c>
      <c r="M28" s="148">
        <f t="shared" si="0"/>
        <v>2.27725388413984</v>
      </c>
      <c r="N28" s="99"/>
      <c r="O28" s="99"/>
      <c r="R28" s="99"/>
      <c r="S28" s="99"/>
    </row>
    <row r="29" ht="15" spans="1:19">
      <c r="A29" s="142" t="s">
        <v>72</v>
      </c>
      <c r="B29" s="85">
        <v>115927</v>
      </c>
      <c r="C29" s="85">
        <v>94221</v>
      </c>
      <c r="D29" s="85">
        <v>71724</v>
      </c>
      <c r="E29" s="85">
        <v>87913</v>
      </c>
      <c r="F29" s="85">
        <v>60952</v>
      </c>
      <c r="G29" s="85">
        <v>-62953</v>
      </c>
      <c r="H29" s="85">
        <v>-29066</v>
      </c>
      <c r="I29" s="85">
        <v>37518</v>
      </c>
      <c r="J29" s="85">
        <v>48961</v>
      </c>
      <c r="K29" s="85">
        <v>73404</v>
      </c>
      <c r="L29" s="85">
        <v>2005382</v>
      </c>
      <c r="M29" s="148">
        <f t="shared" si="0"/>
        <v>3.66034999815496</v>
      </c>
      <c r="N29" s="99"/>
      <c r="O29" s="99"/>
      <c r="R29" s="99"/>
      <c r="S29" s="99"/>
    </row>
    <row r="30" ht="15" spans="1:19">
      <c r="A30" s="143" t="s">
        <v>73</v>
      </c>
      <c r="B30" s="85">
        <v>177989</v>
      </c>
      <c r="C30" s="85">
        <v>133982</v>
      </c>
      <c r="D30" s="85">
        <v>94796</v>
      </c>
      <c r="E30" s="85">
        <v>101782</v>
      </c>
      <c r="F30" s="85">
        <v>27278</v>
      </c>
      <c r="G30" s="85">
        <v>-102444</v>
      </c>
      <c r="H30" s="85">
        <v>-56139</v>
      </c>
      <c r="I30" s="85">
        <v>-8295</v>
      </c>
      <c r="J30" s="85">
        <v>22237</v>
      </c>
      <c r="K30" s="85">
        <v>17888</v>
      </c>
      <c r="L30" s="85">
        <v>2519841</v>
      </c>
      <c r="M30" s="148">
        <f t="shared" si="0"/>
        <v>0.709886060271263</v>
      </c>
      <c r="N30" s="99"/>
      <c r="O30" s="99"/>
      <c r="P30" s="99"/>
      <c r="Q30" s="99"/>
      <c r="R30" s="99"/>
      <c r="S30" s="99"/>
    </row>
    <row r="31" ht="15.75" spans="1:19">
      <c r="A31" s="141" t="s">
        <v>74</v>
      </c>
      <c r="B31" s="78">
        <v>137094</v>
      </c>
      <c r="C31" s="78">
        <v>180486</v>
      </c>
      <c r="D31" s="78">
        <v>170999</v>
      </c>
      <c r="E31" s="78">
        <v>146900</v>
      </c>
      <c r="F31" s="78">
        <v>53516</v>
      </c>
      <c r="G31" s="78">
        <v>-71845</v>
      </c>
      <c r="H31" s="78">
        <v>-70487</v>
      </c>
      <c r="I31" s="78">
        <v>39898</v>
      </c>
      <c r="J31" s="78">
        <v>77387</v>
      </c>
      <c r="K31" s="78">
        <v>111619</v>
      </c>
      <c r="L31" s="78">
        <v>3191334</v>
      </c>
      <c r="M31" s="146">
        <f t="shared" si="0"/>
        <v>3.49756559482649</v>
      </c>
      <c r="N31" s="99"/>
      <c r="O31" s="99"/>
      <c r="P31" s="99"/>
      <c r="Q31" s="99"/>
      <c r="R31" s="99"/>
      <c r="S31" s="99"/>
    </row>
    <row r="32" ht="15" spans="1:19">
      <c r="A32" s="142" t="s">
        <v>75</v>
      </c>
      <c r="B32" s="85">
        <v>22270</v>
      </c>
      <c r="C32" s="85">
        <v>26451</v>
      </c>
      <c r="D32" s="85">
        <v>26726</v>
      </c>
      <c r="E32" s="85">
        <v>20897</v>
      </c>
      <c r="F32" s="85">
        <v>3884</v>
      </c>
      <c r="G32" s="85">
        <v>-14388</v>
      </c>
      <c r="H32" s="85">
        <v>-173</v>
      </c>
      <c r="I32" s="85">
        <v>-5204</v>
      </c>
      <c r="J32" s="85">
        <v>-5440</v>
      </c>
      <c r="K32" s="85">
        <v>19170</v>
      </c>
      <c r="L32" s="85">
        <v>504847</v>
      </c>
      <c r="M32" s="148">
        <f t="shared" si="0"/>
        <v>3.79719003975462</v>
      </c>
      <c r="N32" s="99"/>
      <c r="O32" s="99"/>
      <c r="R32" s="99"/>
      <c r="S32" s="99"/>
    </row>
    <row r="33" ht="15" spans="1:19">
      <c r="A33" s="142" t="s">
        <v>76</v>
      </c>
      <c r="B33" s="85">
        <v>20151</v>
      </c>
      <c r="C33" s="85">
        <v>38121</v>
      </c>
      <c r="D33" s="85">
        <v>42466</v>
      </c>
      <c r="E33" s="85">
        <v>30092</v>
      </c>
      <c r="F33" s="85">
        <v>4915</v>
      </c>
      <c r="G33" s="85">
        <v>-15177</v>
      </c>
      <c r="H33" s="85">
        <v>-18146</v>
      </c>
      <c r="I33" s="85">
        <v>17844</v>
      </c>
      <c r="J33" s="85">
        <v>30789</v>
      </c>
      <c r="K33" s="85">
        <v>32641</v>
      </c>
      <c r="L33" s="85">
        <v>683976</v>
      </c>
      <c r="M33" s="148">
        <f t="shared" si="0"/>
        <v>4.77224347053113</v>
      </c>
      <c r="N33" s="99"/>
      <c r="O33" s="99"/>
      <c r="R33" s="99"/>
      <c r="S33" s="99"/>
    </row>
    <row r="34" ht="15" spans="1:19">
      <c r="A34" s="142" t="s">
        <v>77</v>
      </c>
      <c r="B34" s="85">
        <v>63250</v>
      </c>
      <c r="C34" s="85">
        <v>79776</v>
      </c>
      <c r="D34" s="85">
        <v>73934</v>
      </c>
      <c r="E34" s="85">
        <v>71198</v>
      </c>
      <c r="F34" s="85">
        <v>31997</v>
      </c>
      <c r="G34" s="85">
        <v>-27027</v>
      </c>
      <c r="H34" s="85">
        <v>-23462</v>
      </c>
      <c r="I34" s="85">
        <v>24668</v>
      </c>
      <c r="J34" s="85">
        <v>30642</v>
      </c>
      <c r="K34" s="85">
        <v>40745</v>
      </c>
      <c r="L34" s="85">
        <v>1213300</v>
      </c>
      <c r="M34" s="148">
        <f t="shared" si="0"/>
        <v>3.35819665375422</v>
      </c>
      <c r="N34" s="99"/>
      <c r="O34" s="99"/>
      <c r="R34" s="99"/>
      <c r="S34" s="99"/>
    </row>
    <row r="35" ht="15.75" spans="1:19">
      <c r="A35" s="144" t="s">
        <v>78</v>
      </c>
      <c r="B35" s="145">
        <v>31423</v>
      </c>
      <c r="C35" s="145">
        <v>36138</v>
      </c>
      <c r="D35" s="145">
        <v>27873</v>
      </c>
      <c r="E35" s="145">
        <v>24713</v>
      </c>
      <c r="F35" s="145">
        <v>12720</v>
      </c>
      <c r="G35" s="145">
        <v>-15253</v>
      </c>
      <c r="H35" s="145">
        <v>-28706</v>
      </c>
      <c r="I35" s="145">
        <v>2590</v>
      </c>
      <c r="J35" s="145">
        <v>21396</v>
      </c>
      <c r="K35" s="145">
        <v>19063</v>
      </c>
      <c r="L35" s="145">
        <v>789211</v>
      </c>
      <c r="M35" s="148">
        <f t="shared" si="0"/>
        <v>2.41545036751895</v>
      </c>
      <c r="N35" s="99"/>
      <c r="O35" s="99"/>
      <c r="R35" s="99"/>
      <c r="S35" s="99"/>
    </row>
    <row r="36" ht="14.25" spans="1:13">
      <c r="A36" s="94" t="s">
        <v>44</v>
      </c>
      <c r="B36" s="97"/>
      <c r="C36" s="132"/>
      <c r="D36" s="132"/>
      <c r="E36" s="97"/>
      <c r="F36" s="97"/>
      <c r="G36" s="97"/>
      <c r="H36" s="97"/>
      <c r="I36" s="97"/>
      <c r="J36" s="97"/>
      <c r="K36" s="97"/>
      <c r="L36" s="97"/>
      <c r="M36" s="149"/>
    </row>
    <row r="37" ht="14.25" spans="1:13">
      <c r="A37" s="97" t="s">
        <v>172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132"/>
    </row>
    <row r="38" ht="14.25" spans="1:13">
      <c r="A38" s="97" t="s">
        <v>173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132"/>
    </row>
    <row r="46" spans="13:13">
      <c r="M46" s="72"/>
    </row>
  </sheetData>
  <printOptions horizontalCentered="1" verticalCentered="1"/>
  <pageMargins left="0" right="0" top="0" bottom="0" header="0.196850393700787" footer="0.196850393700787"/>
  <pageSetup paperSize="9" scale="77" orientation="landscape" horizontalDpi="600" verticalDpi="6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45"/>
  <sheetViews>
    <sheetView showGridLines="0" zoomScaleSheetLayoutView="70" workbookViewId="0">
      <selection activeCell="A1" sqref="$A1:$XFD3"/>
    </sheetView>
  </sheetViews>
  <sheetFormatPr defaultColWidth="9.14285714285714" defaultRowHeight="12.75"/>
  <cols>
    <col min="1" max="1" width="39" style="72" customWidth="1"/>
    <col min="2" max="8" width="15.7142857142857" style="72" customWidth="1"/>
    <col min="9" max="9" width="15.7142857142857" style="73" customWidth="1"/>
    <col min="10" max="10" width="10.1428571428571" style="72"/>
    <col min="11" max="13" width="9.14285714285714" style="72"/>
    <col min="14" max="14" width="10.1428571428571" style="72"/>
    <col min="15" max="15" width="11.4285714285714" style="72" customWidth="1"/>
    <col min="16" max="16384" width="9.14285714285714" style="72"/>
  </cols>
  <sheetData>
    <row r="1" ht="30" customHeight="1" spans="1:9">
      <c r="A1" s="74" t="s">
        <v>164</v>
      </c>
      <c r="B1" s="118">
        <v>2002</v>
      </c>
      <c r="C1" s="76">
        <v>2003</v>
      </c>
      <c r="D1" s="76">
        <v>2004</v>
      </c>
      <c r="E1" s="76">
        <v>2005</v>
      </c>
      <c r="F1" s="119">
        <v>2006</v>
      </c>
      <c r="G1" s="76">
        <v>2007</v>
      </c>
      <c r="H1" s="76">
        <v>2008</v>
      </c>
      <c r="I1" s="118">
        <v>2009</v>
      </c>
    </row>
    <row r="2" ht="15.75" spans="1:15">
      <c r="A2" s="77" t="s">
        <v>13</v>
      </c>
      <c r="B2" s="120">
        <v>820887</v>
      </c>
      <c r="C2" s="121">
        <v>680999</v>
      </c>
      <c r="D2" s="121">
        <v>1466447</v>
      </c>
      <c r="E2" s="121">
        <v>1219240</v>
      </c>
      <c r="F2" s="121">
        <v>1207070</v>
      </c>
      <c r="G2" s="121">
        <v>1355824</v>
      </c>
      <c r="H2" s="121">
        <v>1803729</v>
      </c>
      <c r="I2" s="133">
        <v>680035</v>
      </c>
      <c r="J2" s="99"/>
      <c r="K2" s="99"/>
      <c r="N2" s="99"/>
      <c r="O2" s="99"/>
    </row>
    <row r="3" ht="15.75" spans="1:15">
      <c r="A3" s="79" t="s">
        <v>14</v>
      </c>
      <c r="B3" s="80"/>
      <c r="C3" s="81"/>
      <c r="D3" s="82"/>
      <c r="E3" s="82"/>
      <c r="F3" s="81"/>
      <c r="G3" s="81"/>
      <c r="H3" s="81"/>
      <c r="I3" s="134"/>
      <c r="J3" s="99"/>
      <c r="K3" s="99"/>
      <c r="N3" s="99"/>
      <c r="O3" s="99"/>
    </row>
    <row r="4" ht="15.75" spans="1:15">
      <c r="A4" s="77" t="s">
        <v>15</v>
      </c>
      <c r="B4" s="122">
        <v>3311</v>
      </c>
      <c r="C4" s="78">
        <v>5394</v>
      </c>
      <c r="D4" s="78">
        <v>8271</v>
      </c>
      <c r="E4" s="78">
        <v>8316</v>
      </c>
      <c r="F4" s="78">
        <v>10088</v>
      </c>
      <c r="G4" s="78">
        <v>8110</v>
      </c>
      <c r="H4" s="78">
        <v>11402</v>
      </c>
      <c r="I4" s="135">
        <v>-486</v>
      </c>
      <c r="J4" s="99"/>
      <c r="K4" s="99"/>
      <c r="N4" s="99"/>
      <c r="O4" s="99"/>
    </row>
    <row r="5" ht="15.75" spans="1:15">
      <c r="A5" s="79" t="s">
        <v>14</v>
      </c>
      <c r="B5" s="80"/>
      <c r="C5" s="81"/>
      <c r="D5" s="82"/>
      <c r="E5" s="82"/>
      <c r="F5" s="81"/>
      <c r="G5" s="81"/>
      <c r="H5" s="81"/>
      <c r="I5" s="134"/>
      <c r="J5" s="99"/>
      <c r="K5" s="99"/>
      <c r="N5" s="99"/>
      <c r="O5" s="99"/>
    </row>
    <row r="6" ht="26.25" customHeight="1" spans="1:15">
      <c r="A6" s="77" t="s">
        <v>16</v>
      </c>
      <c r="B6" s="122">
        <v>146977</v>
      </c>
      <c r="C6" s="78">
        <v>136188</v>
      </c>
      <c r="D6" s="78">
        <v>454556</v>
      </c>
      <c r="E6" s="78">
        <v>218331</v>
      </c>
      <c r="F6" s="78">
        <v>264663</v>
      </c>
      <c r="G6" s="78">
        <v>367904</v>
      </c>
      <c r="H6" s="78">
        <v>411192</v>
      </c>
      <c r="I6" s="135">
        <v>-60559</v>
      </c>
      <c r="J6" s="99"/>
      <c r="K6" s="99"/>
      <c r="N6" s="99"/>
      <c r="O6" s="99"/>
    </row>
    <row r="7" ht="15.75" spans="1:15">
      <c r="A7" s="79" t="s">
        <v>14</v>
      </c>
      <c r="B7" s="80"/>
      <c r="C7" s="81"/>
      <c r="D7" s="82"/>
      <c r="E7" s="82"/>
      <c r="F7" s="81"/>
      <c r="G7" s="81"/>
      <c r="H7" s="81"/>
      <c r="I7" s="134"/>
      <c r="J7" s="99"/>
      <c r="K7" s="99"/>
      <c r="N7" s="99"/>
      <c r="O7" s="99"/>
    </row>
    <row r="8" ht="15" spans="1:15">
      <c r="A8" s="79" t="s">
        <v>17</v>
      </c>
      <c r="B8" s="80">
        <v>6592</v>
      </c>
      <c r="C8" s="81">
        <v>-1460</v>
      </c>
      <c r="D8" s="84">
        <v>11469</v>
      </c>
      <c r="E8" s="84">
        <v>10436</v>
      </c>
      <c r="F8" s="81">
        <v>9570</v>
      </c>
      <c r="G8" s="81">
        <v>8862</v>
      </c>
      <c r="H8" s="81">
        <v>16412</v>
      </c>
      <c r="I8" s="134">
        <v>-3915</v>
      </c>
      <c r="J8" s="99"/>
      <c r="K8" s="99"/>
      <c r="N8" s="99"/>
      <c r="O8" s="99"/>
    </row>
    <row r="9" ht="15" spans="1:15">
      <c r="A9" s="79" t="s">
        <v>18</v>
      </c>
      <c r="B9" s="80">
        <v>10069</v>
      </c>
      <c r="C9" s="81">
        <v>11553</v>
      </c>
      <c r="D9" s="84">
        <v>38541</v>
      </c>
      <c r="E9" s="84">
        <v>15104</v>
      </c>
      <c r="F9" s="81">
        <v>21858</v>
      </c>
      <c r="G9" s="81">
        <v>39593</v>
      </c>
      <c r="H9" s="81">
        <v>49871</v>
      </c>
      <c r="I9" s="134">
        <v>-49813</v>
      </c>
      <c r="J9" s="99"/>
      <c r="K9" s="99"/>
      <c r="N9" s="99"/>
      <c r="O9" s="99"/>
    </row>
    <row r="10" ht="15" spans="1:15">
      <c r="A10" s="79" t="s">
        <v>19</v>
      </c>
      <c r="B10" s="80">
        <v>9494</v>
      </c>
      <c r="C10" s="81">
        <v>8641</v>
      </c>
      <c r="D10" s="84">
        <v>24537</v>
      </c>
      <c r="E10" s="84">
        <v>8191</v>
      </c>
      <c r="F10" s="81">
        <v>13975</v>
      </c>
      <c r="G10" s="81">
        <v>32420</v>
      </c>
      <c r="H10" s="81">
        <v>40776</v>
      </c>
      <c r="I10" s="134">
        <v>-28048</v>
      </c>
      <c r="J10" s="99"/>
      <c r="K10" s="99"/>
      <c r="N10" s="99"/>
      <c r="O10" s="99"/>
    </row>
    <row r="11" customHeight="1" spans="1:15">
      <c r="A11" s="79" t="s">
        <v>20</v>
      </c>
      <c r="B11" s="80">
        <v>-3870</v>
      </c>
      <c r="C11" s="81">
        <v>-55</v>
      </c>
      <c r="D11" s="84">
        <v>19186</v>
      </c>
      <c r="E11" s="84">
        <v>11431</v>
      </c>
      <c r="F11" s="81">
        <v>7225</v>
      </c>
      <c r="G11" s="81">
        <v>10631</v>
      </c>
      <c r="H11" s="81">
        <v>19739</v>
      </c>
      <c r="I11" s="134">
        <v>-16571</v>
      </c>
      <c r="J11" s="99"/>
      <c r="K11" s="99"/>
      <c r="N11" s="99"/>
      <c r="O11" s="99"/>
    </row>
    <row r="12" ht="15" spans="1:15">
      <c r="A12" s="79" t="s">
        <v>21</v>
      </c>
      <c r="B12" s="80">
        <v>5601</v>
      </c>
      <c r="C12" s="81">
        <v>10013</v>
      </c>
      <c r="D12" s="84">
        <v>36629</v>
      </c>
      <c r="E12" s="84">
        <v>18509</v>
      </c>
      <c r="F12" s="81">
        <v>8924</v>
      </c>
      <c r="G12" s="81">
        <v>37500</v>
      </c>
      <c r="H12" s="81">
        <v>39849</v>
      </c>
      <c r="I12" s="134">
        <v>-32842</v>
      </c>
      <c r="J12" s="99"/>
      <c r="K12" s="99"/>
      <c r="N12" s="99"/>
      <c r="O12" s="99"/>
    </row>
    <row r="13" ht="15" spans="1:15">
      <c r="A13" s="79" t="s">
        <v>22</v>
      </c>
      <c r="B13" s="80">
        <v>14269</v>
      </c>
      <c r="C13" s="81">
        <v>4881</v>
      </c>
      <c r="D13" s="84">
        <v>32390</v>
      </c>
      <c r="E13" s="84">
        <v>-9482</v>
      </c>
      <c r="F13" s="81">
        <v>4424</v>
      </c>
      <c r="G13" s="81">
        <v>9469</v>
      </c>
      <c r="H13" s="81">
        <v>138</v>
      </c>
      <c r="I13" s="134">
        <v>-9032</v>
      </c>
      <c r="J13" s="99"/>
      <c r="K13" s="99"/>
      <c r="N13" s="99"/>
      <c r="O13" s="99"/>
    </row>
    <row r="14" ht="15" spans="1:15">
      <c r="A14" s="79" t="s">
        <v>23</v>
      </c>
      <c r="B14" s="80">
        <v>3098</v>
      </c>
      <c r="C14" s="81">
        <v>370</v>
      </c>
      <c r="D14" s="84">
        <v>11718</v>
      </c>
      <c r="E14" s="84">
        <v>7994</v>
      </c>
      <c r="F14" s="81">
        <v>7650</v>
      </c>
      <c r="G14" s="81">
        <v>6609</v>
      </c>
      <c r="H14" s="81">
        <v>12251</v>
      </c>
      <c r="I14" s="134">
        <v>-4495</v>
      </c>
      <c r="J14" s="99"/>
      <c r="K14" s="99"/>
      <c r="N14" s="99"/>
      <c r="O14" s="99"/>
    </row>
    <row r="15" ht="15" spans="1:15">
      <c r="A15" s="79" t="s">
        <v>24</v>
      </c>
      <c r="B15" s="80">
        <v>8553</v>
      </c>
      <c r="C15" s="81">
        <v>5088</v>
      </c>
      <c r="D15" s="84">
        <v>25238</v>
      </c>
      <c r="E15" s="84">
        <v>14422</v>
      </c>
      <c r="F15" s="81">
        <v>14545</v>
      </c>
      <c r="G15" s="81">
        <v>10672</v>
      </c>
      <c r="H15" s="81">
        <v>14453</v>
      </c>
      <c r="I15" s="134">
        <v>-351</v>
      </c>
      <c r="J15" s="99"/>
      <c r="K15" s="99"/>
      <c r="N15" s="99"/>
      <c r="O15" s="99"/>
    </row>
    <row r="16" ht="15" spans="1:15">
      <c r="A16" s="79" t="s">
        <v>25</v>
      </c>
      <c r="B16" s="80">
        <v>12200</v>
      </c>
      <c r="C16" s="81">
        <v>5509</v>
      </c>
      <c r="D16" s="84">
        <v>37449</v>
      </c>
      <c r="E16" s="84">
        <v>22734</v>
      </c>
      <c r="F16" s="81">
        <v>20834</v>
      </c>
      <c r="G16" s="81">
        <v>23334</v>
      </c>
      <c r="H16" s="81">
        <v>31783</v>
      </c>
      <c r="I16" s="134">
        <v>3964</v>
      </c>
      <c r="J16" s="99"/>
      <c r="K16" s="99"/>
      <c r="N16" s="99"/>
      <c r="O16" s="99"/>
    </row>
    <row r="17" ht="15" spans="1:15">
      <c r="A17" s="79" t="s">
        <v>26</v>
      </c>
      <c r="B17" s="80">
        <v>19757</v>
      </c>
      <c r="C17" s="81">
        <v>4051</v>
      </c>
      <c r="D17" s="84">
        <v>55599</v>
      </c>
      <c r="E17" s="84">
        <v>33160</v>
      </c>
      <c r="F17" s="81">
        <v>26674</v>
      </c>
      <c r="G17" s="81">
        <v>42041</v>
      </c>
      <c r="H17" s="81">
        <v>44915</v>
      </c>
      <c r="I17" s="134">
        <v>9687</v>
      </c>
      <c r="J17" s="99"/>
      <c r="K17" s="99"/>
      <c r="N17" s="99"/>
      <c r="O17" s="99"/>
    </row>
    <row r="18" ht="15" spans="1:15">
      <c r="A18" s="79" t="s">
        <v>27</v>
      </c>
      <c r="B18" s="80">
        <v>15869</v>
      </c>
      <c r="C18" s="81">
        <v>17896</v>
      </c>
      <c r="D18" s="84">
        <v>42506</v>
      </c>
      <c r="E18" s="84">
        <v>-2593</v>
      </c>
      <c r="F18" s="81">
        <v>11761</v>
      </c>
      <c r="G18" s="81">
        <v>14524</v>
      </c>
      <c r="H18" s="81">
        <v>30237</v>
      </c>
      <c r="I18" s="134">
        <v>21017</v>
      </c>
      <c r="J18" s="99"/>
      <c r="K18" s="99"/>
      <c r="N18" s="99"/>
      <c r="O18" s="99"/>
    </row>
    <row r="19" ht="15" spans="1:15">
      <c r="A19" s="79" t="s">
        <v>28</v>
      </c>
      <c r="B19" s="80">
        <v>45345</v>
      </c>
      <c r="C19" s="81">
        <v>69701</v>
      </c>
      <c r="D19" s="84">
        <v>119294</v>
      </c>
      <c r="E19" s="84">
        <v>88425</v>
      </c>
      <c r="F19" s="81">
        <v>117223</v>
      </c>
      <c r="G19" s="81">
        <v>132249</v>
      </c>
      <c r="H19" s="81">
        <v>110768</v>
      </c>
      <c r="I19" s="134">
        <v>49840</v>
      </c>
      <c r="J19" s="99"/>
      <c r="K19" s="99"/>
      <c r="N19" s="99"/>
      <c r="O19" s="99"/>
    </row>
    <row r="20" ht="15.75" spans="1:15">
      <c r="A20" s="79" t="s">
        <v>14</v>
      </c>
      <c r="B20" s="80"/>
      <c r="C20" s="81"/>
      <c r="D20" s="82"/>
      <c r="E20" s="82"/>
      <c r="F20" s="81"/>
      <c r="G20" s="81"/>
      <c r="H20" s="81"/>
      <c r="I20" s="134"/>
      <c r="J20" s="99"/>
      <c r="K20" s="99"/>
      <c r="N20" s="99"/>
      <c r="O20" s="99"/>
    </row>
    <row r="21" ht="31.5" spans="1:15">
      <c r="A21" s="77" t="s">
        <v>29</v>
      </c>
      <c r="B21" s="122">
        <v>4451</v>
      </c>
      <c r="C21" s="78">
        <v>2054</v>
      </c>
      <c r="D21" s="78">
        <v>6671</v>
      </c>
      <c r="E21" s="78">
        <v>9980</v>
      </c>
      <c r="F21" s="78">
        <v>9531</v>
      </c>
      <c r="G21" s="78">
        <v>6465</v>
      </c>
      <c r="H21" s="78">
        <v>9513</v>
      </c>
      <c r="I21" s="135">
        <v>6319</v>
      </c>
      <c r="J21" s="99"/>
      <c r="K21" s="99"/>
      <c r="N21" s="99"/>
      <c r="O21" s="99"/>
    </row>
    <row r="22" ht="15.75" spans="1:15">
      <c r="A22" s="79" t="s">
        <v>14</v>
      </c>
      <c r="B22" s="80"/>
      <c r="C22" s="81"/>
      <c r="D22" s="82"/>
      <c r="E22" s="82"/>
      <c r="F22" s="81"/>
      <c r="G22" s="81"/>
      <c r="H22" s="81"/>
      <c r="I22" s="134"/>
      <c r="J22" s="99"/>
      <c r="K22" s="99"/>
      <c r="L22" s="102"/>
      <c r="N22" s="99"/>
      <c r="O22" s="99"/>
    </row>
    <row r="23" ht="15.75" spans="1:15">
      <c r="A23" s="77" t="s">
        <v>30</v>
      </c>
      <c r="B23" s="122">
        <v>21029</v>
      </c>
      <c r="C23" s="78">
        <v>-13591</v>
      </c>
      <c r="D23" s="78">
        <v>90022</v>
      </c>
      <c r="E23" s="78">
        <v>91206</v>
      </c>
      <c r="F23" s="78">
        <v>118839</v>
      </c>
      <c r="G23" s="78">
        <v>142743</v>
      </c>
      <c r="H23" s="78">
        <v>268113</v>
      </c>
      <c r="I23" s="135">
        <v>151537</v>
      </c>
      <c r="J23" s="99"/>
      <c r="K23" s="99"/>
      <c r="N23" s="99"/>
      <c r="O23" s="99"/>
    </row>
    <row r="24" ht="15.75" spans="1:15">
      <c r="A24" s="79" t="s">
        <v>14</v>
      </c>
      <c r="B24" s="80"/>
      <c r="C24" s="81"/>
      <c r="D24" s="82"/>
      <c r="E24" s="82"/>
      <c r="F24" s="81"/>
      <c r="G24" s="81"/>
      <c r="H24" s="81"/>
      <c r="I24" s="134"/>
      <c r="J24" s="99"/>
      <c r="K24" s="99"/>
      <c r="L24" s="102"/>
      <c r="N24" s="99"/>
      <c r="O24" s="99"/>
    </row>
    <row r="25" ht="15.75" spans="1:15">
      <c r="A25" s="77" t="s">
        <v>31</v>
      </c>
      <c r="B25" s="122">
        <v>133461</v>
      </c>
      <c r="C25" s="78">
        <v>93338</v>
      </c>
      <c r="D25" s="78">
        <v>214879</v>
      </c>
      <c r="E25" s="78">
        <v>205362</v>
      </c>
      <c r="F25" s="78">
        <v>129979</v>
      </c>
      <c r="G25" s="78">
        <v>161160</v>
      </c>
      <c r="H25" s="78">
        <v>210274</v>
      </c>
      <c r="I25" s="135">
        <v>51171</v>
      </c>
      <c r="J25" s="99"/>
      <c r="K25" s="99"/>
      <c r="N25" s="99"/>
      <c r="O25" s="99"/>
    </row>
    <row r="26" ht="15.75" spans="1:15">
      <c r="A26" s="79" t="s">
        <v>14</v>
      </c>
      <c r="B26" s="80"/>
      <c r="C26" s="81"/>
      <c r="D26" s="82"/>
      <c r="E26" s="82"/>
      <c r="F26" s="81"/>
      <c r="G26" s="81"/>
      <c r="H26" s="81"/>
      <c r="I26" s="134"/>
      <c r="J26" s="99"/>
      <c r="K26" s="99"/>
      <c r="N26" s="99"/>
      <c r="O26" s="99"/>
    </row>
    <row r="27" ht="15" spans="1:15">
      <c r="A27" s="79" t="s">
        <v>32</v>
      </c>
      <c r="B27" s="80">
        <v>106739</v>
      </c>
      <c r="C27" s="81">
        <v>70813</v>
      </c>
      <c r="D27" s="85">
        <v>161007</v>
      </c>
      <c r="E27" s="85">
        <v>165441</v>
      </c>
      <c r="F27" s="81">
        <v>92795</v>
      </c>
      <c r="G27" s="81">
        <v>116081</v>
      </c>
      <c r="H27" s="81">
        <v>154408</v>
      </c>
      <c r="I27" s="134">
        <v>32214</v>
      </c>
      <c r="J27" s="99"/>
      <c r="K27" s="99"/>
      <c r="N27" s="99"/>
      <c r="O27" s="99"/>
    </row>
    <row r="28" ht="15" spans="1:15">
      <c r="A28" s="79" t="s">
        <v>33</v>
      </c>
      <c r="B28" s="80">
        <v>26722</v>
      </c>
      <c r="C28" s="81">
        <v>22525</v>
      </c>
      <c r="D28" s="84">
        <v>53872</v>
      </c>
      <c r="E28" s="84">
        <v>39921</v>
      </c>
      <c r="F28" s="81">
        <v>37184</v>
      </c>
      <c r="G28" s="81">
        <v>45079</v>
      </c>
      <c r="H28" s="81">
        <v>55866</v>
      </c>
      <c r="I28" s="134">
        <v>18957</v>
      </c>
      <c r="J28" s="99"/>
      <c r="K28" s="99"/>
      <c r="N28" s="99"/>
      <c r="O28" s="99"/>
    </row>
    <row r="29" ht="15.75" spans="1:15">
      <c r="A29" s="79" t="s">
        <v>14</v>
      </c>
      <c r="B29" s="80"/>
      <c r="C29" s="81"/>
      <c r="D29" s="82"/>
      <c r="E29" s="82"/>
      <c r="F29" s="81"/>
      <c r="G29" s="81"/>
      <c r="H29" s="81"/>
      <c r="I29" s="134"/>
      <c r="J29" s="99"/>
      <c r="K29" s="99"/>
      <c r="N29" s="99"/>
      <c r="O29" s="99"/>
    </row>
    <row r="30" ht="15.75" spans="1:15">
      <c r="A30" s="77" t="s">
        <v>34</v>
      </c>
      <c r="B30" s="122">
        <v>262464</v>
      </c>
      <c r="C30" s="78">
        <v>212171</v>
      </c>
      <c r="D30" s="78">
        <v>383558</v>
      </c>
      <c r="E30" s="78">
        <v>453534</v>
      </c>
      <c r="F30" s="78">
        <v>441615</v>
      </c>
      <c r="G30" s="78">
        <v>424671</v>
      </c>
      <c r="H30" s="78">
        <v>584112</v>
      </c>
      <c r="I30" s="135">
        <v>348658</v>
      </c>
      <c r="J30" s="99"/>
      <c r="K30" s="99"/>
      <c r="N30" s="99"/>
      <c r="O30" s="99"/>
    </row>
    <row r="31" ht="15.75" spans="1:15">
      <c r="A31" s="79" t="s">
        <v>14</v>
      </c>
      <c r="B31" s="80"/>
      <c r="C31" s="81"/>
      <c r="D31" s="82"/>
      <c r="E31" s="82"/>
      <c r="F31" s="81"/>
      <c r="G31" s="81"/>
      <c r="H31" s="81"/>
      <c r="I31" s="134"/>
      <c r="J31" s="99"/>
      <c r="K31" s="99"/>
      <c r="N31" s="99"/>
      <c r="O31" s="99"/>
    </row>
    <row r="32" ht="15" spans="1:15">
      <c r="A32" s="79" t="s">
        <v>35</v>
      </c>
      <c r="B32" s="80">
        <v>1789</v>
      </c>
      <c r="C32" s="81">
        <v>7553</v>
      </c>
      <c r="D32" s="85">
        <v>5722</v>
      </c>
      <c r="E32" s="85">
        <v>20956</v>
      </c>
      <c r="F32" s="81">
        <v>17626</v>
      </c>
      <c r="G32" s="81">
        <v>8724</v>
      </c>
      <c r="H32" s="81">
        <v>19326</v>
      </c>
      <c r="I32" s="134">
        <v>-466</v>
      </c>
      <c r="J32" s="99"/>
      <c r="K32" s="99"/>
      <c r="N32" s="99"/>
      <c r="O32" s="99"/>
    </row>
    <row r="33" ht="15" spans="1:15">
      <c r="A33" s="123" t="s">
        <v>36</v>
      </c>
      <c r="B33" s="80">
        <v>72372</v>
      </c>
      <c r="C33" s="81">
        <v>56109</v>
      </c>
      <c r="D33" s="85">
        <v>132643</v>
      </c>
      <c r="E33" s="85">
        <v>150783</v>
      </c>
      <c r="F33" s="81">
        <v>163964</v>
      </c>
      <c r="G33" s="81">
        <v>154617</v>
      </c>
      <c r="H33" s="81">
        <v>201217</v>
      </c>
      <c r="I33" s="134">
        <v>87458</v>
      </c>
      <c r="J33" s="99"/>
      <c r="K33" s="99"/>
      <c r="N33" s="99"/>
      <c r="O33" s="99"/>
    </row>
    <row r="34" ht="15" spans="1:15">
      <c r="A34" s="79" t="s">
        <v>37</v>
      </c>
      <c r="B34" s="80">
        <v>29127</v>
      </c>
      <c r="C34" s="81">
        <v>35541</v>
      </c>
      <c r="D34" s="84">
        <v>79167</v>
      </c>
      <c r="E34" s="84">
        <v>79228</v>
      </c>
      <c r="F34" s="81">
        <v>47224</v>
      </c>
      <c r="G34" s="81">
        <v>58312</v>
      </c>
      <c r="H34" s="81">
        <v>82652</v>
      </c>
      <c r="I34" s="134">
        <v>28332</v>
      </c>
      <c r="J34" s="99"/>
      <c r="K34" s="99"/>
      <c r="N34" s="99"/>
      <c r="O34" s="99"/>
    </row>
    <row r="35" ht="15" spans="1:15">
      <c r="A35" s="79" t="s">
        <v>38</v>
      </c>
      <c r="B35" s="80">
        <v>67620</v>
      </c>
      <c r="C35" s="81">
        <v>40336</v>
      </c>
      <c r="D35" s="84">
        <v>82646</v>
      </c>
      <c r="E35" s="84">
        <v>102644</v>
      </c>
      <c r="F35" s="81">
        <v>117485</v>
      </c>
      <c r="G35" s="81">
        <v>107441</v>
      </c>
      <c r="H35" s="81">
        <v>155644</v>
      </c>
      <c r="I35" s="134">
        <v>102390</v>
      </c>
      <c r="J35" s="99"/>
      <c r="K35" s="99"/>
      <c r="N35" s="99"/>
      <c r="O35" s="99"/>
    </row>
    <row r="36" ht="15" spans="1:15">
      <c r="A36" s="79" t="s">
        <v>39</v>
      </c>
      <c r="B36" s="80">
        <v>27665</v>
      </c>
      <c r="C36" s="81">
        <v>14844</v>
      </c>
      <c r="D36" s="84">
        <v>28985</v>
      </c>
      <c r="E36" s="84">
        <v>38109</v>
      </c>
      <c r="F36" s="81">
        <v>40178</v>
      </c>
      <c r="G36" s="81">
        <v>37282</v>
      </c>
      <c r="H36" s="81">
        <v>58364</v>
      </c>
      <c r="I36" s="134">
        <v>58700</v>
      </c>
      <c r="J36" s="99"/>
      <c r="K36" s="99"/>
      <c r="N36" s="99"/>
      <c r="O36" s="99"/>
    </row>
    <row r="37" ht="15" spans="1:15">
      <c r="A37" s="79" t="s">
        <v>40</v>
      </c>
      <c r="B37" s="80">
        <v>63891</v>
      </c>
      <c r="C37" s="81">
        <v>57788</v>
      </c>
      <c r="D37" s="81">
        <v>54395</v>
      </c>
      <c r="E37" s="81">
        <v>61814</v>
      </c>
      <c r="F37" s="81">
        <v>55138</v>
      </c>
      <c r="G37" s="81">
        <v>58295</v>
      </c>
      <c r="H37" s="81">
        <v>66909</v>
      </c>
      <c r="I37" s="134">
        <v>72244</v>
      </c>
      <c r="J37" s="99"/>
      <c r="K37" s="99"/>
      <c r="N37" s="99"/>
      <c r="O37" s="99"/>
    </row>
    <row r="38" ht="15" spans="1:15">
      <c r="A38" s="79" t="s">
        <v>14</v>
      </c>
      <c r="B38" s="80"/>
      <c r="C38" s="81"/>
      <c r="D38" s="80"/>
      <c r="E38" s="80"/>
      <c r="F38" s="81"/>
      <c r="G38" s="81"/>
      <c r="H38" s="81"/>
      <c r="I38" s="134"/>
      <c r="J38" s="99"/>
      <c r="K38" s="99"/>
      <c r="N38" s="99"/>
      <c r="O38" s="99"/>
    </row>
    <row r="39" ht="15.75" spans="1:15">
      <c r="A39" s="124" t="s">
        <v>41</v>
      </c>
      <c r="B39" s="122">
        <v>27349</v>
      </c>
      <c r="C39" s="78">
        <v>20635</v>
      </c>
      <c r="D39" s="78">
        <v>26964</v>
      </c>
      <c r="E39" s="78">
        <v>33061</v>
      </c>
      <c r="F39" s="78">
        <v>26753</v>
      </c>
      <c r="G39" s="78">
        <v>29154</v>
      </c>
      <c r="H39" s="78">
        <v>40751</v>
      </c>
      <c r="I39" s="135">
        <v>36286</v>
      </c>
      <c r="J39" s="99"/>
      <c r="K39" s="99"/>
      <c r="N39" s="99"/>
      <c r="O39" s="99"/>
    </row>
    <row r="40" ht="15" spans="1:15">
      <c r="A40" s="79" t="s">
        <v>14</v>
      </c>
      <c r="B40" s="80"/>
      <c r="C40" s="81"/>
      <c r="D40" s="80"/>
      <c r="E40" s="80"/>
      <c r="F40" s="81"/>
      <c r="G40" s="81"/>
      <c r="H40" s="81"/>
      <c r="I40" s="134"/>
      <c r="J40" s="99"/>
      <c r="K40" s="99"/>
      <c r="N40" s="99"/>
      <c r="O40" s="99"/>
    </row>
    <row r="41" ht="15.75" spans="1:15">
      <c r="A41" s="124" t="s">
        <v>165</v>
      </c>
      <c r="B41" s="122">
        <v>221002</v>
      </c>
      <c r="C41" s="78">
        <v>221138</v>
      </c>
      <c r="D41" s="78">
        <v>281470</v>
      </c>
      <c r="E41" s="78">
        <v>199400</v>
      </c>
      <c r="F41" s="78">
        <v>205602</v>
      </c>
      <c r="G41" s="78">
        <v>215617</v>
      </c>
      <c r="H41" s="78">
        <v>268372</v>
      </c>
      <c r="I41" s="135">
        <v>147109</v>
      </c>
      <c r="J41" s="99"/>
      <c r="K41" s="99"/>
      <c r="N41" s="99"/>
      <c r="O41" s="99"/>
    </row>
    <row r="42" s="117" customFormat="1" ht="15.75" spans="1:15">
      <c r="A42" s="125"/>
      <c r="B42" s="126"/>
      <c r="C42" s="127"/>
      <c r="D42" s="127"/>
      <c r="E42" s="127"/>
      <c r="F42" s="128"/>
      <c r="G42" s="128"/>
      <c r="H42" s="128"/>
      <c r="I42" s="136"/>
      <c r="J42" s="137"/>
      <c r="K42" s="137"/>
      <c r="N42" s="137"/>
      <c r="O42" s="137"/>
    </row>
    <row r="43" ht="22.5" customHeight="1" spans="1:9">
      <c r="A43" s="129" t="s">
        <v>113</v>
      </c>
      <c r="B43" s="130">
        <v>843</v>
      </c>
      <c r="C43" s="131">
        <v>3672</v>
      </c>
      <c r="D43" s="131">
        <v>56</v>
      </c>
      <c r="E43" s="131">
        <v>50</v>
      </c>
      <c r="F43" s="131">
        <v>0</v>
      </c>
      <c r="G43" s="131">
        <v>0</v>
      </c>
      <c r="H43" s="131">
        <v>0</v>
      </c>
      <c r="I43" s="138">
        <v>0</v>
      </c>
    </row>
    <row r="44" ht="14.25" spans="1:9">
      <c r="A44" s="94" t="s">
        <v>44</v>
      </c>
      <c r="B44" s="97"/>
      <c r="C44" s="132"/>
      <c r="D44" s="132"/>
      <c r="E44" s="97"/>
      <c r="F44" s="97"/>
      <c r="G44" s="97"/>
      <c r="H44" s="97"/>
      <c r="I44" s="132"/>
    </row>
    <row r="45" ht="14.25" spans="1:9">
      <c r="A45" s="97"/>
      <c r="B45" s="97"/>
      <c r="C45" s="97"/>
      <c r="D45" s="97"/>
      <c r="E45" s="97"/>
      <c r="F45" s="97"/>
      <c r="G45" s="97"/>
      <c r="H45" s="97"/>
      <c r="I45" s="132"/>
    </row>
  </sheetData>
  <printOptions horizontalCentered="1" verticalCentered="1"/>
  <pageMargins left="0" right="0" top="0" bottom="0" header="0.196850393700787" footer="0.196850393700787"/>
  <pageSetup paperSize="9" scale="72" orientation="landscape" horizontalDpi="600" verticalDpi="6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88"/>
  <sheetViews>
    <sheetView showGridLines="0" zoomScale="50" zoomScaleNormal="50" zoomScaleSheetLayoutView="60" workbookViewId="0">
      <selection activeCell="O10" sqref="O10"/>
    </sheetView>
  </sheetViews>
  <sheetFormatPr defaultColWidth="9.14285714285714" defaultRowHeight="15"/>
  <cols>
    <col min="1" max="7" width="25.2857142857143" customWidth="1"/>
    <col min="8" max="8" width="27"/>
    <col min="9" max="9" width="25.2857142857143" customWidth="1"/>
    <col min="10" max="10" width="27.4285714285714"/>
    <col min="11" max="11" width="19.8571428571429" customWidth="1"/>
  </cols>
  <sheetData>
    <row r="1" ht="54" customHeight="1" spans="1:11">
      <c r="A1" s="52" t="s">
        <v>106</v>
      </c>
      <c r="B1" s="53" t="s">
        <v>177</v>
      </c>
      <c r="C1" s="53" t="s">
        <v>15</v>
      </c>
      <c r="D1" s="53" t="s">
        <v>16</v>
      </c>
      <c r="E1" s="53" t="s">
        <v>108</v>
      </c>
      <c r="F1" s="53" t="s">
        <v>109</v>
      </c>
      <c r="G1" s="53" t="s">
        <v>31</v>
      </c>
      <c r="H1" s="53" t="s">
        <v>34</v>
      </c>
      <c r="I1" s="53" t="s">
        <v>112</v>
      </c>
      <c r="J1" s="61" t="s">
        <v>42</v>
      </c>
      <c r="K1" s="65"/>
    </row>
    <row r="2" ht="15.75" hidden="1" customHeight="1" spans="1:11">
      <c r="A2" s="54">
        <v>41244</v>
      </c>
      <c r="B2" s="106">
        <f>SUM(C2:J2)</f>
        <v>40322084</v>
      </c>
      <c r="C2" s="56">
        <v>223014</v>
      </c>
      <c r="D2" s="56">
        <v>8316422</v>
      </c>
      <c r="E2" s="56">
        <v>410432</v>
      </c>
      <c r="F2" s="56">
        <v>3175431</v>
      </c>
      <c r="G2" s="56">
        <v>9083944</v>
      </c>
      <c r="H2" s="56">
        <v>16643009</v>
      </c>
      <c r="I2" s="56">
        <v>872153</v>
      </c>
      <c r="J2" s="62">
        <v>1597679</v>
      </c>
      <c r="K2" s="65"/>
    </row>
    <row r="3" ht="27" spans="1:11">
      <c r="A3" s="57">
        <v>41275</v>
      </c>
      <c r="B3" s="107">
        <f>B4-tabela10!B6</f>
        <v>40255192</v>
      </c>
      <c r="C3" s="107">
        <f>C4-tabela10!C6</f>
        <v>227370</v>
      </c>
      <c r="D3" s="107">
        <f>D4-tabela10!D6</f>
        <v>8284408</v>
      </c>
      <c r="E3" s="107">
        <f>E4-tabela10!E6</f>
        <v>430790</v>
      </c>
      <c r="F3" s="107">
        <f>F4-tabela10!F6</f>
        <v>3004402</v>
      </c>
      <c r="G3" s="107">
        <f>G4-tabela10!G6</f>
        <v>8963906</v>
      </c>
      <c r="H3" s="107">
        <f>H4-tabela10!H6</f>
        <v>16871533</v>
      </c>
      <c r="I3" s="107">
        <f>I4-tabela10!I6</f>
        <v>858071</v>
      </c>
      <c r="J3" s="108">
        <f>J4-tabela10!J6</f>
        <v>1614712</v>
      </c>
      <c r="K3" s="65"/>
    </row>
    <row r="4" ht="27" spans="1:11">
      <c r="A4" s="57">
        <v>41306</v>
      </c>
      <c r="B4" s="107">
        <f>B5-tabela10!B7</f>
        <v>40378638</v>
      </c>
      <c r="C4" s="107">
        <f>C5-tabela10!C7</f>
        <v>227535</v>
      </c>
      <c r="D4" s="107">
        <f>D5-tabela10!D7</f>
        <v>8317874</v>
      </c>
      <c r="E4" s="107">
        <f>E5-tabela10!E7</f>
        <v>430733</v>
      </c>
      <c r="F4" s="107">
        <f>F5-tabela10!F7</f>
        <v>3020038</v>
      </c>
      <c r="G4" s="107">
        <f>G5-tabela10!G7</f>
        <v>8953492</v>
      </c>
      <c r="H4" s="107">
        <f>H5-tabela10!H7</f>
        <v>16953594</v>
      </c>
      <c r="I4" s="107">
        <f>I5-tabela10!I7</f>
        <v>870435</v>
      </c>
      <c r="J4" s="108">
        <f>J5-tabela10!J7</f>
        <v>1604937</v>
      </c>
      <c r="K4" s="65"/>
    </row>
    <row r="5" ht="27" spans="1:11">
      <c r="A5" s="57">
        <v>41334</v>
      </c>
      <c r="B5" s="107">
        <f>B6-tabela10!B8</f>
        <v>40491088</v>
      </c>
      <c r="C5" s="107">
        <f>C6-tabela10!C8</f>
        <v>228180</v>
      </c>
      <c r="D5" s="107">
        <f>D6-tabela10!D8</f>
        <v>8343664</v>
      </c>
      <c r="E5" s="107">
        <f>E6-tabela10!E8</f>
        <v>430398</v>
      </c>
      <c r="F5" s="107">
        <f>F6-tabela10!F8</f>
        <v>3039747</v>
      </c>
      <c r="G5" s="107">
        <f>G6-tabela10!G8</f>
        <v>8956652</v>
      </c>
      <c r="H5" s="107">
        <f>H6-tabela10!H8</f>
        <v>17014943</v>
      </c>
      <c r="I5" s="107">
        <f>I6-tabela10!I8</f>
        <v>877001</v>
      </c>
      <c r="J5" s="108">
        <f>J6-tabela10!J8</f>
        <v>1600503</v>
      </c>
      <c r="K5" s="65"/>
    </row>
    <row r="6" ht="27" spans="1:11">
      <c r="A6" s="57">
        <v>41365</v>
      </c>
      <c r="B6" s="107">
        <f>B7-tabela10!B9</f>
        <v>40688001</v>
      </c>
      <c r="C6" s="107">
        <f>C7-tabela10!C9</f>
        <v>228817</v>
      </c>
      <c r="D6" s="107">
        <f>D7-tabela10!D9</f>
        <v>8384267</v>
      </c>
      <c r="E6" s="107">
        <f>E7-tabela10!E9</f>
        <v>432635</v>
      </c>
      <c r="F6" s="107">
        <f>F7-tabela10!F9</f>
        <v>3072668</v>
      </c>
      <c r="G6" s="107">
        <f>G7-tabela10!G9</f>
        <v>8973283</v>
      </c>
      <c r="H6" s="107">
        <f>H7-tabela10!H9</f>
        <v>17090163</v>
      </c>
      <c r="I6" s="107">
        <f>I7-tabela10!I9</f>
        <v>880858</v>
      </c>
      <c r="J6" s="108">
        <f>J7-tabela10!J9</f>
        <v>1625310</v>
      </c>
      <c r="K6" s="65"/>
    </row>
    <row r="7" ht="27" spans="1:11">
      <c r="A7" s="57">
        <v>41395</v>
      </c>
      <c r="B7" s="107">
        <f>B8-tabela10!B10</f>
        <v>40760029</v>
      </c>
      <c r="C7" s="107">
        <f>C8-tabela10!C10</f>
        <v>229009</v>
      </c>
      <c r="D7" s="107">
        <f>D8-tabela10!D10</f>
        <v>8400021</v>
      </c>
      <c r="E7" s="107">
        <f>E8-tabela10!E10</f>
        <v>432729</v>
      </c>
      <c r="F7" s="107">
        <f>F8-tabela10!F10</f>
        <v>3070791</v>
      </c>
      <c r="G7" s="107">
        <f>G8-tabela10!G10</f>
        <v>8973319</v>
      </c>
      <c r="H7" s="107">
        <f>H8-tabela10!H10</f>
        <v>17111317</v>
      </c>
      <c r="I7" s="107">
        <f>I8-tabela10!I10</f>
        <v>883708</v>
      </c>
      <c r="J7" s="108">
        <f>J8-tabela10!J10</f>
        <v>1659135</v>
      </c>
      <c r="K7" s="65"/>
    </row>
    <row r="8" ht="27" spans="1:11">
      <c r="A8" s="57">
        <v>41426</v>
      </c>
      <c r="B8" s="107">
        <f>B9-tabela10!B11</f>
        <v>40883865</v>
      </c>
      <c r="C8" s="107">
        <f>C9-tabela10!C11</f>
        <v>229705</v>
      </c>
      <c r="D8" s="107">
        <f>D9-tabela10!D11</f>
        <v>8407943</v>
      </c>
      <c r="E8" s="107">
        <f>E9-tabela10!E11</f>
        <v>433236</v>
      </c>
      <c r="F8" s="107">
        <f>F9-tabela10!F11</f>
        <v>3072883</v>
      </c>
      <c r="G8" s="107">
        <f>G9-tabela10!G11</f>
        <v>8981649</v>
      </c>
      <c r="H8" s="107">
        <f>H9-tabela10!H11</f>
        <v>17155339</v>
      </c>
      <c r="I8" s="107">
        <f>I9-tabela10!I11</f>
        <v>884956</v>
      </c>
      <c r="J8" s="108">
        <f>J9-tabela10!J11</f>
        <v>1718154</v>
      </c>
      <c r="K8" s="65"/>
    </row>
    <row r="9" ht="27" spans="1:11">
      <c r="A9" s="57">
        <v>41456</v>
      </c>
      <c r="B9" s="107">
        <f>B10-tabela10!B12</f>
        <v>40925328</v>
      </c>
      <c r="C9" s="107">
        <f>C10-tabela10!C12</f>
        <v>229469</v>
      </c>
      <c r="D9" s="107">
        <f>D10-tabela10!D12</f>
        <v>8415097</v>
      </c>
      <c r="E9" s="107">
        <f>E10-tabela10!E12</f>
        <v>431915</v>
      </c>
      <c r="F9" s="107">
        <f>F10-tabela10!F12</f>
        <v>3077782</v>
      </c>
      <c r="G9" s="107">
        <f>G10-tabela10!G12</f>
        <v>8983194</v>
      </c>
      <c r="H9" s="107">
        <f>H10-tabela10!H12</f>
        <v>17166573</v>
      </c>
      <c r="I9" s="107">
        <f>I10-tabela10!I12</f>
        <v>885011</v>
      </c>
      <c r="J9" s="108">
        <f>J10-tabela10!J12</f>
        <v>1736287</v>
      </c>
      <c r="K9" s="65"/>
    </row>
    <row r="10" ht="27" spans="1:11">
      <c r="A10" s="57">
        <v>41487</v>
      </c>
      <c r="B10" s="107">
        <f>B11-tabela10!B13</f>
        <v>41052976</v>
      </c>
      <c r="C10" s="107">
        <f>C11-tabela10!C13</f>
        <v>230113</v>
      </c>
      <c r="D10" s="107">
        <f>D11-tabela10!D13</f>
        <v>8426444</v>
      </c>
      <c r="E10" s="107">
        <f>E11-tabela10!E13</f>
        <v>431467</v>
      </c>
      <c r="F10" s="107">
        <f>F11-tabela10!F13</f>
        <v>3088947</v>
      </c>
      <c r="G10" s="107">
        <f>G11-tabela10!G13</f>
        <v>9033264</v>
      </c>
      <c r="H10" s="107">
        <f>H11-tabela10!H13</f>
        <v>17230863</v>
      </c>
      <c r="I10" s="107">
        <f>I11-tabela10!I13</f>
        <v>887683</v>
      </c>
      <c r="J10" s="108">
        <f>J11-tabela10!J13</f>
        <v>1724195</v>
      </c>
      <c r="K10" s="65"/>
    </row>
    <row r="11" ht="27" spans="1:11">
      <c r="A11" s="57">
        <v>41518</v>
      </c>
      <c r="B11" s="107">
        <f>B12-tabela10!B14</f>
        <v>41264044</v>
      </c>
      <c r="C11" s="107">
        <f>C12-tabela10!C14</f>
        <v>230858</v>
      </c>
      <c r="D11" s="107">
        <f>D12-tabela10!D14</f>
        <v>8489720</v>
      </c>
      <c r="E11" s="107">
        <f>E12-tabela10!E14</f>
        <v>432423</v>
      </c>
      <c r="F11" s="107">
        <f>F12-tabela10!F14</f>
        <v>3118726</v>
      </c>
      <c r="G11" s="107">
        <f>G12-tabela10!G14</f>
        <v>9087109</v>
      </c>
      <c r="H11" s="107">
        <f>H12-tabela10!H14</f>
        <v>17301460</v>
      </c>
      <c r="I11" s="107">
        <f>I12-tabela10!I14</f>
        <v>889722</v>
      </c>
      <c r="J11" s="108">
        <f>J12-tabela10!J14</f>
        <v>1714026</v>
      </c>
      <c r="K11" s="65"/>
    </row>
    <row r="12" ht="27" spans="1:11">
      <c r="A12" s="57">
        <v>41548</v>
      </c>
      <c r="B12" s="107">
        <f>B13-tabela10!B15</f>
        <v>41358937</v>
      </c>
      <c r="C12" s="107">
        <f>C13-tabela10!C15</f>
        <v>231066</v>
      </c>
      <c r="D12" s="107">
        <f>D13-tabela10!D15</f>
        <v>8523194</v>
      </c>
      <c r="E12" s="107">
        <f>E13-tabela10!E15</f>
        <v>433639</v>
      </c>
      <c r="F12" s="107">
        <f>F13-tabela10!F15</f>
        <v>3116574</v>
      </c>
      <c r="G12" s="107">
        <f>G13-tabela10!G15</f>
        <v>9139287</v>
      </c>
      <c r="H12" s="107">
        <f>H13-tabela10!H15</f>
        <v>17333531</v>
      </c>
      <c r="I12" s="107">
        <f>I13-tabela10!I15</f>
        <v>890354</v>
      </c>
      <c r="J12" s="108">
        <f>J13-tabela10!J15</f>
        <v>1691292</v>
      </c>
      <c r="K12" s="65"/>
    </row>
    <row r="13" ht="27" spans="1:11">
      <c r="A13" s="57">
        <v>41579</v>
      </c>
      <c r="B13" s="107">
        <f>B14-tabela10!B16</f>
        <v>41406423</v>
      </c>
      <c r="C13" s="107">
        <f>C14-tabela10!C16</f>
        <v>230186</v>
      </c>
      <c r="D13" s="107">
        <f>D14-tabela10!D16</f>
        <v>8488928</v>
      </c>
      <c r="E13" s="107">
        <f>E14-tabela10!E16</f>
        <v>433797</v>
      </c>
      <c r="F13" s="107">
        <f>F14-tabela10!F16</f>
        <v>3084804</v>
      </c>
      <c r="G13" s="107">
        <f>G14-tabela10!G16</f>
        <v>9242545</v>
      </c>
      <c r="H13" s="107">
        <f>H14-tabela10!H16</f>
        <v>17378356</v>
      </c>
      <c r="I13" s="107">
        <f>I14-tabela10!I16</f>
        <v>889698</v>
      </c>
      <c r="J13" s="108">
        <f>J14-tabela10!J16</f>
        <v>1658109</v>
      </c>
      <c r="K13" s="65"/>
    </row>
    <row r="14" ht="27" spans="1:11">
      <c r="A14" s="57">
        <v>41609</v>
      </c>
      <c r="B14" s="107">
        <f>B15-tabela10!B17</f>
        <v>40956979</v>
      </c>
      <c r="C14" s="107">
        <f>C15-tabela10!C17</f>
        <v>228641</v>
      </c>
      <c r="D14" s="107">
        <f>D15-tabela10!D17</f>
        <v>8324606</v>
      </c>
      <c r="E14" s="107">
        <f>E15-tabela10!E17</f>
        <v>431903</v>
      </c>
      <c r="F14" s="107">
        <f>F15-tabela10!F17</f>
        <v>3006052</v>
      </c>
      <c r="G14" s="107">
        <f>G15-tabela10!G17</f>
        <v>9239389</v>
      </c>
      <c r="H14" s="107">
        <f>H15-tabela10!H17</f>
        <v>17265736</v>
      </c>
      <c r="I14" s="107">
        <f>I15-tabela10!I17</f>
        <v>874621</v>
      </c>
      <c r="J14" s="108">
        <f>J15-tabela10!J17</f>
        <v>1586031</v>
      </c>
      <c r="K14" s="65"/>
    </row>
    <row r="15" ht="27" spans="1:11">
      <c r="A15" s="57">
        <v>41640</v>
      </c>
      <c r="B15" s="107">
        <f>B16-tabela10!B18</f>
        <v>40986574</v>
      </c>
      <c r="C15" s="107">
        <f>C16-tabela10!C18</f>
        <v>228908</v>
      </c>
      <c r="D15" s="107">
        <f>D16-tabela10!D18</f>
        <v>8363122</v>
      </c>
      <c r="E15" s="107">
        <f>E16-tabela10!E18</f>
        <v>433156</v>
      </c>
      <c r="F15" s="107">
        <f>F16-tabela10!F18</f>
        <v>3044110</v>
      </c>
      <c r="G15" s="107">
        <f>G16-tabela10!G18</f>
        <v>9161271</v>
      </c>
      <c r="H15" s="107">
        <f>H16-tabela10!H18</f>
        <v>17290417</v>
      </c>
      <c r="I15" s="107">
        <f>I16-tabela10!I18</f>
        <v>875814</v>
      </c>
      <c r="J15" s="108">
        <f>J16-tabela10!J18</f>
        <v>1589776</v>
      </c>
      <c r="K15" s="65"/>
    </row>
    <row r="16" ht="27" spans="1:11">
      <c r="A16" s="57">
        <v>41671</v>
      </c>
      <c r="B16" s="107">
        <f>B17-tabela10!B19</f>
        <v>41247397</v>
      </c>
      <c r="C16" s="107">
        <f>C17-tabela10!C19</f>
        <v>229531</v>
      </c>
      <c r="D16" s="107">
        <f>D17-tabela10!D19</f>
        <v>8415073</v>
      </c>
      <c r="E16" s="107">
        <f>E17-tabela10!E19</f>
        <v>434773</v>
      </c>
      <c r="F16" s="107">
        <f>F17-tabela10!F19</f>
        <v>3069165</v>
      </c>
      <c r="G16" s="107">
        <f>G17-tabela10!G19</f>
        <v>9180601</v>
      </c>
      <c r="H16" s="107">
        <f>H17-tabela10!H19</f>
        <v>17433762</v>
      </c>
      <c r="I16" s="107">
        <f>I17-tabela10!I19</f>
        <v>888618</v>
      </c>
      <c r="J16" s="108">
        <f>J17-tabela10!J19</f>
        <v>1595874</v>
      </c>
      <c r="K16" s="65"/>
    </row>
    <row r="17" ht="27" spans="1:11">
      <c r="A17" s="57">
        <v>41699</v>
      </c>
      <c r="B17" s="107">
        <f>B18-tabela10!B20</f>
        <v>41260514</v>
      </c>
      <c r="C17" s="107">
        <f>C18-tabela10!C20</f>
        <v>229526</v>
      </c>
      <c r="D17" s="107">
        <f>D18-tabela10!D20</f>
        <v>8420557</v>
      </c>
      <c r="E17" s="107">
        <f>E18-tabela10!E20</f>
        <v>435272</v>
      </c>
      <c r="F17" s="107">
        <f>F18-tabela10!F20</f>
        <v>3066934</v>
      </c>
      <c r="G17" s="107">
        <f>G18-tabela10!G20</f>
        <v>9154350</v>
      </c>
      <c r="H17" s="107">
        <f>H18-tabela10!H20</f>
        <v>17471215</v>
      </c>
      <c r="I17" s="107">
        <f>I18-tabela10!I20</f>
        <v>892100</v>
      </c>
      <c r="J17" s="108">
        <f>J18-tabela10!J20</f>
        <v>1590560</v>
      </c>
      <c r="K17" s="65"/>
    </row>
    <row r="18" ht="27" spans="1:11">
      <c r="A18" s="57">
        <v>41730</v>
      </c>
      <c r="B18" s="107">
        <f>B19-tabela10!B21</f>
        <v>41365898</v>
      </c>
      <c r="C18" s="107">
        <f>C19-tabela10!C21</f>
        <v>229996</v>
      </c>
      <c r="D18" s="107">
        <f>D19-tabela10!D21</f>
        <v>8417130</v>
      </c>
      <c r="E18" s="107">
        <f>E19-tabela10!E21</f>
        <v>436312</v>
      </c>
      <c r="F18" s="107">
        <f>F19-tabela10!F21</f>
        <v>3071251</v>
      </c>
      <c r="G18" s="107">
        <f>G19-tabela10!G21</f>
        <v>9170919</v>
      </c>
      <c r="H18" s="107">
        <f>H19-tabela10!H21</f>
        <v>17540091</v>
      </c>
      <c r="I18" s="107">
        <f>I19-tabela10!I21</f>
        <v>895587</v>
      </c>
      <c r="J18" s="108">
        <f>J19-tabela10!J21</f>
        <v>1604612</v>
      </c>
      <c r="K18" s="65"/>
    </row>
    <row r="19" ht="27" spans="1:11">
      <c r="A19" s="57">
        <v>41760</v>
      </c>
      <c r="B19" s="107">
        <f>B20-tabela10!B22</f>
        <v>41424734</v>
      </c>
      <c r="C19" s="107">
        <f>C20-tabela10!C22</f>
        <v>230051</v>
      </c>
      <c r="D19" s="107">
        <f>D20-tabela10!D22</f>
        <v>8388597</v>
      </c>
      <c r="E19" s="107">
        <f>E20-tabela10!E22</f>
        <v>436699</v>
      </c>
      <c r="F19" s="107">
        <f>F20-tabela10!F22</f>
        <v>3073943</v>
      </c>
      <c r="G19" s="107">
        <f>G20-tabela10!G22</f>
        <v>9170094</v>
      </c>
      <c r="H19" s="107">
        <f>H20-tabela10!H22</f>
        <v>17578905</v>
      </c>
      <c r="I19" s="107">
        <f>I20-tabela10!I22</f>
        <v>897728</v>
      </c>
      <c r="J19" s="108">
        <f>J20-tabela10!J22</f>
        <v>1648717</v>
      </c>
      <c r="K19" s="65"/>
    </row>
    <row r="20" ht="27" spans="1:11">
      <c r="A20" s="57">
        <v>41791</v>
      </c>
      <c r="B20" s="107">
        <f>B21-tabela10!B23</f>
        <v>41450097</v>
      </c>
      <c r="C20" s="107">
        <f>C21-tabela10!C23</f>
        <v>229976</v>
      </c>
      <c r="D20" s="107">
        <f>D21-tabela10!D23</f>
        <v>8360044</v>
      </c>
      <c r="E20" s="107">
        <f>E21-tabela10!E23</f>
        <v>436652</v>
      </c>
      <c r="F20" s="107">
        <f>F21-tabela10!F23</f>
        <v>3061542</v>
      </c>
      <c r="G20" s="107">
        <f>G21-tabela10!G23</f>
        <v>9163024</v>
      </c>
      <c r="H20" s="107">
        <f>H21-tabela10!H23</f>
        <v>17610048</v>
      </c>
      <c r="I20" s="107">
        <f>I21-tabela10!I23</f>
        <v>899276</v>
      </c>
      <c r="J20" s="108">
        <f>J21-tabela10!J23</f>
        <v>1689535</v>
      </c>
      <c r="K20" s="65"/>
    </row>
    <row r="21" ht="27" spans="1:11">
      <c r="A21" s="57">
        <v>41821</v>
      </c>
      <c r="B21" s="107">
        <f>B22-tabela10!B24</f>
        <v>41461893</v>
      </c>
      <c r="C21" s="107">
        <f>C22-tabela10!C24</f>
        <v>230048</v>
      </c>
      <c r="D21" s="107">
        <f>D22-tabela10!D24</f>
        <v>8344652</v>
      </c>
      <c r="E21" s="107">
        <f>E22-tabela10!E24</f>
        <v>436752</v>
      </c>
      <c r="F21" s="107">
        <f>F22-tabela10!F24</f>
        <v>3064555</v>
      </c>
      <c r="G21" s="107">
        <f>G22-tabela10!G24</f>
        <v>9163979</v>
      </c>
      <c r="H21" s="107">
        <f>H22-tabela10!H24</f>
        <v>17621942</v>
      </c>
      <c r="I21" s="107">
        <f>I22-tabela10!I24</f>
        <v>900477</v>
      </c>
      <c r="J21" s="108">
        <f>J22-tabela10!J24</f>
        <v>1699488</v>
      </c>
      <c r="K21" s="65"/>
    </row>
    <row r="22" ht="27" spans="1:11">
      <c r="A22" s="57">
        <v>41852</v>
      </c>
      <c r="B22" s="107">
        <f>B23-tabela10!B25</f>
        <v>41563318</v>
      </c>
      <c r="C22" s="107">
        <f>C23-tabela10!C25</f>
        <v>230255</v>
      </c>
      <c r="D22" s="107">
        <f>D23-tabela10!D25</f>
        <v>8340541</v>
      </c>
      <c r="E22" s="107">
        <f>E23-tabela10!E25</f>
        <v>436896</v>
      </c>
      <c r="F22" s="107">
        <f>F23-tabela10!F25</f>
        <v>3066794</v>
      </c>
      <c r="G22" s="107">
        <f>G23-tabela10!G25</f>
        <v>9204598</v>
      </c>
      <c r="H22" s="107">
        <f>H23-tabela10!H25</f>
        <v>17693234</v>
      </c>
      <c r="I22" s="107">
        <f>I23-tabela10!I25</f>
        <v>901135</v>
      </c>
      <c r="J22" s="108">
        <f>J23-tabela10!J25</f>
        <v>1689865</v>
      </c>
      <c r="K22" s="65"/>
    </row>
    <row r="23" ht="27" spans="1:11">
      <c r="A23" s="57">
        <v>41883</v>
      </c>
      <c r="B23" s="107">
        <f>B24-tabela10!B26</f>
        <v>41687103</v>
      </c>
      <c r="C23" s="107">
        <f>C24-tabela10!C26</f>
        <v>229800</v>
      </c>
      <c r="D23" s="107">
        <f>D24-tabela10!D26</f>
        <v>8365378</v>
      </c>
      <c r="E23" s="107">
        <f>E24-tabela10!E26</f>
        <v>437337</v>
      </c>
      <c r="F23" s="107">
        <f>F24-tabela10!F26</f>
        <v>3075231</v>
      </c>
      <c r="G23" s="107">
        <f>G24-tabela10!G26</f>
        <v>9241007</v>
      </c>
      <c r="H23" s="107">
        <f>H24-tabela10!H26</f>
        <v>17755612</v>
      </c>
      <c r="I23" s="107">
        <f>I24-tabela10!I26</f>
        <v>901749</v>
      </c>
      <c r="J23" s="108">
        <f>J24-tabela10!J26</f>
        <v>1680989</v>
      </c>
      <c r="K23" s="65"/>
    </row>
    <row r="24" ht="27" spans="1:11">
      <c r="A24" s="57">
        <v>41913</v>
      </c>
      <c r="B24" s="107">
        <f>B25-tabela10!B27</f>
        <v>41656820</v>
      </c>
      <c r="C24" s="107">
        <f>C25-tabela10!C27</f>
        <v>229243</v>
      </c>
      <c r="D24" s="107">
        <f>D25-tabela10!D27</f>
        <v>8353529</v>
      </c>
      <c r="E24" s="107">
        <f>E25-tabela10!E27</f>
        <v>437252</v>
      </c>
      <c r="F24" s="107">
        <f>F25-tabela10!F27</f>
        <v>3041675</v>
      </c>
      <c r="G24" s="107">
        <f>G25-tabela10!G27</f>
        <v>9273778</v>
      </c>
      <c r="H24" s="107">
        <f>H25-tabela10!H27</f>
        <v>17758045</v>
      </c>
      <c r="I24" s="107">
        <f>I25-tabela10!I27</f>
        <v>901933</v>
      </c>
      <c r="J24" s="108">
        <f>J25-tabela10!J27</f>
        <v>1661365</v>
      </c>
      <c r="K24" s="65"/>
    </row>
    <row r="25" ht="27" spans="1:11">
      <c r="A25" s="57">
        <v>41944</v>
      </c>
      <c r="B25" s="107">
        <f>B26-tabela10!B28</f>
        <v>41665201</v>
      </c>
      <c r="C25" s="107">
        <f>C26-tabela10!C28</f>
        <v>228518</v>
      </c>
      <c r="D25" s="107">
        <f>D26-tabela10!D28</f>
        <v>8309829</v>
      </c>
      <c r="E25" s="107">
        <f>E26-tabela10!E28</f>
        <v>437333</v>
      </c>
      <c r="F25" s="107">
        <f>F26-tabela10!F28</f>
        <v>2992781</v>
      </c>
      <c r="G25" s="107">
        <f>G26-tabela10!G28</f>
        <v>9378821</v>
      </c>
      <c r="H25" s="107">
        <f>H26-tabela10!H28</f>
        <v>17787571</v>
      </c>
      <c r="I25" s="107">
        <f>I26-tabela10!I28</f>
        <v>901110</v>
      </c>
      <c r="J25" s="108">
        <f>J26-tabela10!J28</f>
        <v>1629238</v>
      </c>
      <c r="K25" s="65"/>
    </row>
    <row r="26" ht="27" spans="1:11">
      <c r="A26" s="57">
        <v>41974</v>
      </c>
      <c r="B26" s="107">
        <f>B27-tabela10!B29</f>
        <v>41109693</v>
      </c>
      <c r="C26" s="107">
        <f>C27-tabela10!C29</f>
        <v>225841</v>
      </c>
      <c r="D26" s="107">
        <f>D27-tabela10!D29</f>
        <v>8138066</v>
      </c>
      <c r="E26" s="107">
        <f>E27-tabela10!E29</f>
        <v>436119</v>
      </c>
      <c r="F26" s="107">
        <f>F27-tabela10!F29</f>
        <v>2860766</v>
      </c>
      <c r="G26" s="107">
        <f>G27-tabela10!G29</f>
        <v>9364227</v>
      </c>
      <c r="H26" s="107">
        <f>H27-tabela10!H29</f>
        <v>17638834</v>
      </c>
      <c r="I26" s="107">
        <f>I27-tabela10!I29</f>
        <v>880689</v>
      </c>
      <c r="J26" s="108">
        <f>J27-tabela10!J29</f>
        <v>1565151</v>
      </c>
      <c r="K26" s="65"/>
    </row>
    <row r="27" ht="27" spans="1:11">
      <c r="A27" s="57">
        <v>42005</v>
      </c>
      <c r="B27" s="107">
        <f>B28-tabela10!B30</f>
        <v>41027919</v>
      </c>
      <c r="C27" s="107">
        <f>C28-tabela10!C30</f>
        <v>224048</v>
      </c>
      <c r="D27" s="107">
        <f>D28-tabela10!D30</f>
        <v>8165483</v>
      </c>
      <c r="E27" s="107">
        <f>E28-tabela10!E30</f>
        <v>436358</v>
      </c>
      <c r="F27" s="107">
        <f>F28-tabela10!F30</f>
        <v>2851037</v>
      </c>
      <c r="G27" s="107">
        <f>G28-tabela10!G30</f>
        <v>9266427</v>
      </c>
      <c r="H27" s="107">
        <f>H28-tabela10!H30</f>
        <v>17631693</v>
      </c>
      <c r="I27" s="107">
        <f>I28-tabela10!I30</f>
        <v>878294</v>
      </c>
      <c r="J27" s="108">
        <f>J28-tabela10!J30</f>
        <v>1574579</v>
      </c>
      <c r="K27" s="65"/>
    </row>
    <row r="28" ht="27" spans="1:11">
      <c r="A28" s="57">
        <v>42036</v>
      </c>
      <c r="B28" s="107">
        <f>B29-tabela10!B31</f>
        <v>41025504</v>
      </c>
      <c r="C28" s="107">
        <f>C29-tabela10!C31</f>
        <v>222788</v>
      </c>
      <c r="D28" s="107">
        <f>D29-tabela10!D31</f>
        <v>8167484</v>
      </c>
      <c r="E28" s="107">
        <f>E29-tabela10!E31</f>
        <v>436048</v>
      </c>
      <c r="F28" s="107">
        <f>F29-tabela10!F31</f>
        <v>2825214</v>
      </c>
      <c r="G28" s="107">
        <f>G29-tabela10!G31</f>
        <v>9236073</v>
      </c>
      <c r="H28" s="107">
        <f>H29-tabela10!H31</f>
        <v>17683954</v>
      </c>
      <c r="I28" s="107">
        <f>I29-tabela10!I31</f>
        <v>888835</v>
      </c>
      <c r="J28" s="108">
        <f>J29-tabela10!J31</f>
        <v>1565108</v>
      </c>
      <c r="K28" s="65"/>
    </row>
    <row r="29" ht="27" spans="1:11">
      <c r="A29" s="57">
        <v>42064</v>
      </c>
      <c r="B29" s="107">
        <f>B30-tabela10!B32</f>
        <v>41044786</v>
      </c>
      <c r="C29" s="107">
        <f>C30-tabela10!C32</f>
        <v>221113</v>
      </c>
      <c r="D29" s="107">
        <f>D30-tabela10!D32</f>
        <v>8152801</v>
      </c>
      <c r="E29" s="107">
        <f>E30-tabela10!E32</f>
        <v>436700</v>
      </c>
      <c r="F29" s="107">
        <f>F30-tabela10!F32</f>
        <v>2807009</v>
      </c>
      <c r="G29" s="107">
        <f>G30-tabela10!G32</f>
        <v>9238757</v>
      </c>
      <c r="H29" s="107">
        <f>H30-tabela10!H32</f>
        <v>17737732</v>
      </c>
      <c r="I29" s="107">
        <f>I30-tabela10!I32</f>
        <v>891847</v>
      </c>
      <c r="J29" s="108">
        <f>J30-tabela10!J32</f>
        <v>1558827</v>
      </c>
      <c r="K29" s="65"/>
    </row>
    <row r="30" ht="27" spans="1:11">
      <c r="A30" s="57">
        <v>42095</v>
      </c>
      <c r="B30" s="107">
        <f>B31-tabela10!B33</f>
        <v>40946958</v>
      </c>
      <c r="C30" s="107">
        <f>C31-tabela10!C33</f>
        <v>220290</v>
      </c>
      <c r="D30" s="107">
        <f>D31-tabela10!D33</f>
        <v>8098951</v>
      </c>
      <c r="E30" s="107">
        <f>E31-tabela10!E33</f>
        <v>436608</v>
      </c>
      <c r="F30" s="107">
        <f>F31-tabela10!F33</f>
        <v>2783961</v>
      </c>
      <c r="G30" s="107">
        <f>G31-tabela10!G33</f>
        <v>9217875</v>
      </c>
      <c r="H30" s="107">
        <f>H31-tabela10!H33</f>
        <v>17730202</v>
      </c>
      <c r="I30" s="107">
        <f>I31-tabela10!I33</f>
        <v>891774</v>
      </c>
      <c r="J30" s="108">
        <f>J31-tabela10!J33</f>
        <v>1567297</v>
      </c>
      <c r="K30" s="65"/>
    </row>
    <row r="31" ht="27" spans="1:11">
      <c r="A31" s="57">
        <v>42125</v>
      </c>
      <c r="B31" s="107">
        <f>B32-tabela10!B34</f>
        <v>40831359</v>
      </c>
      <c r="C31" s="107">
        <f>C32-tabela10!C34</f>
        <v>219235</v>
      </c>
      <c r="D31" s="107">
        <f>D32-tabela10!D34</f>
        <v>8037962</v>
      </c>
      <c r="E31" s="107">
        <f>E32-tabela10!E34</f>
        <v>436489</v>
      </c>
      <c r="F31" s="107">
        <f>F32-tabela10!F34</f>
        <v>2754166</v>
      </c>
      <c r="G31" s="107">
        <f>G32-tabela10!G34</f>
        <v>9198524</v>
      </c>
      <c r="H31" s="107">
        <f>H32-tabela10!H34</f>
        <v>17697600</v>
      </c>
      <c r="I31" s="107">
        <f>I32-tabela10!I34</f>
        <v>891724</v>
      </c>
      <c r="J31" s="108">
        <f>J32-tabela10!J34</f>
        <v>1595659</v>
      </c>
      <c r="K31" s="65"/>
    </row>
    <row r="32" ht="27" spans="1:11">
      <c r="A32" s="57">
        <v>42156</v>
      </c>
      <c r="B32" s="107">
        <f>B33-tabela10!B35</f>
        <v>40720160</v>
      </c>
      <c r="C32" s="107">
        <f>C33-tabela10!C35</f>
        <v>218576</v>
      </c>
      <c r="D32" s="107">
        <f>D33-tabela10!D35</f>
        <v>7973734</v>
      </c>
      <c r="E32" s="107">
        <f>E33-tabela10!E35</f>
        <v>435077</v>
      </c>
      <c r="F32" s="107">
        <f>F33-tabela10!F35</f>
        <v>2730035</v>
      </c>
      <c r="G32" s="107">
        <f>G33-tabela10!G35</f>
        <v>9172939</v>
      </c>
      <c r="H32" s="107">
        <f>H33-tabela10!H35</f>
        <v>17658470</v>
      </c>
      <c r="I32" s="107">
        <f>I33-tabela10!I35</f>
        <v>891020</v>
      </c>
      <c r="J32" s="108">
        <f>J33-tabela10!J35</f>
        <v>1640309</v>
      </c>
      <c r="K32" s="65"/>
    </row>
    <row r="33" ht="27" spans="1:11">
      <c r="A33" s="57">
        <v>42186</v>
      </c>
      <c r="B33" s="107">
        <f>B34-tabela10!B36</f>
        <v>40562255</v>
      </c>
      <c r="C33" s="107">
        <f>C34-tabela10!C36</f>
        <v>217781</v>
      </c>
      <c r="D33" s="107">
        <f>D34-tabela10!D36</f>
        <v>7909422</v>
      </c>
      <c r="E33" s="107">
        <f>E34-tabela10!E36</f>
        <v>434366</v>
      </c>
      <c r="F33" s="107">
        <f>F34-tabela10!F36</f>
        <v>2708039</v>
      </c>
      <c r="G33" s="107">
        <f>G34-tabela10!G36</f>
        <v>9138394</v>
      </c>
      <c r="H33" s="107">
        <f>H34-tabela10!H36</f>
        <v>17600460</v>
      </c>
      <c r="I33" s="107">
        <f>I34-tabela10!I36</f>
        <v>889019</v>
      </c>
      <c r="J33" s="108">
        <f>J34-tabela10!J36</f>
        <v>1664774</v>
      </c>
      <c r="K33" s="65"/>
    </row>
    <row r="34" ht="27" spans="1:11">
      <c r="A34" s="57">
        <v>42217</v>
      </c>
      <c r="B34" s="107">
        <f>B35-tabela10!B37</f>
        <v>40475712</v>
      </c>
      <c r="C34" s="107">
        <f>C35-tabela10!C37</f>
        <v>216893</v>
      </c>
      <c r="D34" s="107">
        <f>D35-tabela10!D37</f>
        <v>7861478</v>
      </c>
      <c r="E34" s="107">
        <f>E35-tabela10!E37</f>
        <v>433431</v>
      </c>
      <c r="F34" s="107">
        <f>F35-tabela10!F37</f>
        <v>2682970</v>
      </c>
      <c r="G34" s="107">
        <f>G35-tabela10!G37</f>
        <v>9125440</v>
      </c>
      <c r="H34" s="107">
        <f>H35-tabela10!H37</f>
        <v>17605425</v>
      </c>
      <c r="I34" s="107">
        <f>I35-tabela10!I37</f>
        <v>889749</v>
      </c>
      <c r="J34" s="108">
        <f>J35-tabela10!J37</f>
        <v>1660326</v>
      </c>
      <c r="K34" s="65"/>
    </row>
    <row r="35" ht="27" spans="1:11">
      <c r="A35" s="57">
        <v>42248</v>
      </c>
      <c r="B35" s="107">
        <f>B36-tabela10!B38</f>
        <v>40380110</v>
      </c>
      <c r="C35" s="107">
        <f>C36-tabela10!C38</f>
        <v>216320</v>
      </c>
      <c r="D35" s="107">
        <f>D36-tabela10!D38</f>
        <v>7850563</v>
      </c>
      <c r="E35" s="107">
        <f>E36-tabela10!E38</f>
        <v>432660</v>
      </c>
      <c r="F35" s="107">
        <f>F36-tabela10!F38</f>
        <v>2654749</v>
      </c>
      <c r="G35" s="107">
        <f>G36-tabela10!G38</f>
        <v>9108187</v>
      </c>
      <c r="H35" s="107">
        <f>H36-tabela10!H38</f>
        <v>17571890</v>
      </c>
      <c r="I35" s="107">
        <f>I36-tabela10!I38</f>
        <v>888661</v>
      </c>
      <c r="J35" s="108">
        <f>J36-tabela10!J38</f>
        <v>1657080</v>
      </c>
      <c r="K35" s="65"/>
    </row>
    <row r="36" ht="27" spans="1:11">
      <c r="A36" s="57">
        <v>42278</v>
      </c>
      <c r="B36" s="107">
        <f>B37-tabela10!B39</f>
        <v>40210979</v>
      </c>
      <c r="C36" s="107">
        <f>C37-tabela10!C39</f>
        <v>214907</v>
      </c>
      <c r="D36" s="107">
        <f>D37-tabela10!D39</f>
        <v>7802119</v>
      </c>
      <c r="E36" s="107">
        <f>E37-tabela10!E39</f>
        <v>431250</v>
      </c>
      <c r="F36" s="107">
        <f>F37-tabela10!F39</f>
        <v>2604919</v>
      </c>
      <c r="G36" s="107">
        <f>G37-tabela10!G39</f>
        <v>9103926</v>
      </c>
      <c r="H36" s="107">
        <f>H37-tabela10!H39</f>
        <v>17525644</v>
      </c>
      <c r="I36" s="107">
        <f>I37-tabela10!I39</f>
        <v>888092</v>
      </c>
      <c r="J36" s="108">
        <f>J37-tabela10!J39</f>
        <v>1640122</v>
      </c>
      <c r="K36" s="65"/>
    </row>
    <row r="37" ht="27" spans="1:11">
      <c r="A37" s="57">
        <v>42309</v>
      </c>
      <c r="B37" s="107">
        <f>B38-tabela10!B40</f>
        <v>40080350</v>
      </c>
      <c r="C37" s="107">
        <f>C38-tabela10!C40</f>
        <v>213616</v>
      </c>
      <c r="D37" s="107">
        <f>D38-tabela10!D40</f>
        <v>7724778</v>
      </c>
      <c r="E37" s="107">
        <f>E38-tabela10!E40</f>
        <v>429669</v>
      </c>
      <c r="F37" s="107">
        <f>F38-tabela10!F40</f>
        <v>2549334</v>
      </c>
      <c r="G37" s="107">
        <f>G38-tabela10!G40</f>
        <v>9156518</v>
      </c>
      <c r="H37" s="107">
        <f>H38-tabela10!H40</f>
        <v>17502332</v>
      </c>
      <c r="I37" s="107">
        <f>I38-tabela10!I40</f>
        <v>885950</v>
      </c>
      <c r="J37" s="108">
        <f>J38-tabela10!J40</f>
        <v>1618153</v>
      </c>
      <c r="K37" s="65"/>
    </row>
    <row r="38" ht="27" spans="1:11">
      <c r="A38" s="57">
        <v>42339</v>
      </c>
      <c r="B38" s="107">
        <f>B39-tabela10!B41</f>
        <v>39484142</v>
      </c>
      <c r="C38" s="107">
        <f>C39-tabela10!C41</f>
        <v>211805</v>
      </c>
      <c r="D38" s="107">
        <f>D39-tabela10!D41</f>
        <v>7531945</v>
      </c>
      <c r="E38" s="107">
        <f>E39-tabela10!E41</f>
        <v>427758</v>
      </c>
      <c r="F38" s="107">
        <f>F39-tabela10!F41</f>
        <v>2446674</v>
      </c>
      <c r="G38" s="107">
        <f>G39-tabela10!G41</f>
        <v>9117821</v>
      </c>
      <c r="H38" s="107">
        <f>H39-tabela10!H41</f>
        <v>17321391</v>
      </c>
      <c r="I38" s="107">
        <f>I39-tabela10!I41</f>
        <v>867448</v>
      </c>
      <c r="J38" s="108">
        <f>J39-tabela10!J41</f>
        <v>1559300</v>
      </c>
      <c r="K38" s="65"/>
    </row>
    <row r="39" ht="27" spans="1:11">
      <c r="A39" s="57">
        <v>42370</v>
      </c>
      <c r="B39" s="107">
        <f>B40-tabela10!B42</f>
        <v>39384448</v>
      </c>
      <c r="C39" s="107">
        <f>C40-tabela10!C42</f>
        <v>210585</v>
      </c>
      <c r="D39" s="107">
        <f>D40-tabela10!D42</f>
        <v>7515392</v>
      </c>
      <c r="E39" s="107">
        <f>E40-tabela10!E42</f>
        <v>426868</v>
      </c>
      <c r="F39" s="107">
        <f>F40-tabela10!F42</f>
        <v>2444086</v>
      </c>
      <c r="G39" s="107">
        <f>G40-tabela10!G42</f>
        <v>9048071</v>
      </c>
      <c r="H39" s="107">
        <f>H40-tabela10!H42</f>
        <v>17304232</v>
      </c>
      <c r="I39" s="107">
        <f>I40-tabela10!I42</f>
        <v>867185</v>
      </c>
      <c r="J39" s="108">
        <f>J40-tabela10!J42</f>
        <v>1568029</v>
      </c>
      <c r="K39" s="65"/>
    </row>
    <row r="40" ht="27" spans="1:11">
      <c r="A40" s="57">
        <v>42401</v>
      </c>
      <c r="B40" s="107">
        <f>B41-tabela10!B43</f>
        <v>39279866</v>
      </c>
      <c r="C40" s="107">
        <f>C41-tabela10!C43</f>
        <v>210195</v>
      </c>
      <c r="D40" s="107">
        <f>D41-tabela10!D43</f>
        <v>7489205</v>
      </c>
      <c r="E40" s="107">
        <f>E41-tabela10!E43</f>
        <v>425802</v>
      </c>
      <c r="F40" s="107">
        <f>F41-tabela10!F43</f>
        <v>2426934</v>
      </c>
      <c r="G40" s="107">
        <f>G41-tabela10!G43</f>
        <v>8992551</v>
      </c>
      <c r="H40" s="107">
        <f>H41-tabela10!H43</f>
        <v>17295043</v>
      </c>
      <c r="I40" s="107">
        <f>I41-tabela10!I43</f>
        <v>875768</v>
      </c>
      <c r="J40" s="108">
        <f>J41-tabela10!J43</f>
        <v>1564368</v>
      </c>
      <c r="K40" s="65"/>
    </row>
    <row r="41" ht="27" spans="1:11">
      <c r="A41" s="57">
        <v>42430</v>
      </c>
      <c r="B41" s="107">
        <f>B42-tabela10!B44</f>
        <v>39161090</v>
      </c>
      <c r="C41" s="107">
        <f>C42-tabela10!C44</f>
        <v>209231</v>
      </c>
      <c r="D41" s="107">
        <f>D42-tabela10!D44</f>
        <v>7464349</v>
      </c>
      <c r="E41" s="107">
        <f>E42-tabela10!E44</f>
        <v>425458</v>
      </c>
      <c r="F41" s="107">
        <f>F42-tabela10!F44</f>
        <v>2402750</v>
      </c>
      <c r="G41" s="107">
        <f>G42-tabela10!G44</f>
        <v>8950573</v>
      </c>
      <c r="H41" s="107">
        <f>H42-tabela10!H44</f>
        <v>17276389</v>
      </c>
      <c r="I41" s="107">
        <f>I42-tabela10!I44</f>
        <v>880103</v>
      </c>
      <c r="J41" s="108">
        <f>J42-tabela10!J44</f>
        <v>1552237</v>
      </c>
      <c r="K41" s="65"/>
    </row>
    <row r="42" ht="27" spans="1:11">
      <c r="A42" s="57">
        <v>42461</v>
      </c>
      <c r="B42" s="107">
        <f>B43-tabela10!B45</f>
        <v>39098246</v>
      </c>
      <c r="C42" s="107">
        <f>C43-tabela10!C45</f>
        <v>208952</v>
      </c>
      <c r="D42" s="107">
        <f>D43-tabela10!D45</f>
        <v>7448367</v>
      </c>
      <c r="E42" s="107">
        <f>E43-tabela10!E45</f>
        <v>425049</v>
      </c>
      <c r="F42" s="107">
        <f>F43-tabela10!F45</f>
        <v>2386714</v>
      </c>
      <c r="G42" s="107">
        <f>G43-tabela10!G45</f>
        <v>8920066</v>
      </c>
      <c r="H42" s="107">
        <f>H43-tabela10!H45</f>
        <v>17266452</v>
      </c>
      <c r="I42" s="107">
        <f>I43-tabela10!I45</f>
        <v>882358</v>
      </c>
      <c r="J42" s="108">
        <f>J43-tabela10!J45</f>
        <v>1560288</v>
      </c>
      <c r="K42" s="65"/>
    </row>
    <row r="43" ht="27" spans="1:11">
      <c r="A43" s="57">
        <v>42491</v>
      </c>
      <c r="B43" s="107">
        <f>B44-tabela10!B46</f>
        <v>39025631</v>
      </c>
      <c r="C43" s="107">
        <f>C44-tabela10!C46</f>
        <v>207757</v>
      </c>
      <c r="D43" s="107">
        <f>D44-tabela10!D46</f>
        <v>7427205</v>
      </c>
      <c r="E43" s="107">
        <f>E44-tabela10!E46</f>
        <v>424868</v>
      </c>
      <c r="F43" s="107">
        <f>F44-tabela10!F46</f>
        <v>2357974</v>
      </c>
      <c r="G43" s="107">
        <f>G44-tabela10!G46</f>
        <v>8891181</v>
      </c>
      <c r="H43" s="107">
        <f>H44-tabela10!H46</f>
        <v>17229492</v>
      </c>
      <c r="I43" s="107">
        <f>I44-tabela10!I46</f>
        <v>883749</v>
      </c>
      <c r="J43" s="108">
        <f>J44-tabela10!J46</f>
        <v>1603405</v>
      </c>
      <c r="K43" s="65"/>
    </row>
    <row r="44" ht="27" spans="1:11">
      <c r="A44" s="57">
        <v>42522</v>
      </c>
      <c r="B44" s="107">
        <f>B45-tabela10!B47</f>
        <v>38934599</v>
      </c>
      <c r="C44" s="107">
        <f>C45-tabela10!C47</f>
        <v>207012</v>
      </c>
      <c r="D44" s="107">
        <f>D45-tabela10!D47</f>
        <v>7396103</v>
      </c>
      <c r="E44" s="107">
        <f>E45-tabela10!E47</f>
        <v>423877</v>
      </c>
      <c r="F44" s="107">
        <f>F45-tabela10!F47</f>
        <v>2329825</v>
      </c>
      <c r="G44" s="107">
        <f>G45-tabela10!G47</f>
        <v>8864394</v>
      </c>
      <c r="H44" s="107">
        <f>H45-tabela10!H47</f>
        <v>17186814</v>
      </c>
      <c r="I44" s="107">
        <f>I45-tabela10!I47</f>
        <v>884539</v>
      </c>
      <c r="J44" s="108">
        <f>J45-tabela10!J47</f>
        <v>1642035</v>
      </c>
      <c r="K44" s="65"/>
    </row>
    <row r="45" ht="27" spans="1:11">
      <c r="A45" s="57">
        <v>42552</v>
      </c>
      <c r="B45" s="107">
        <f>B46-tabela10!B48</f>
        <v>38839875</v>
      </c>
      <c r="C45" s="107">
        <f>C46-tabela10!C48</f>
        <v>205831</v>
      </c>
      <c r="D45" s="107">
        <f>D46-tabela10!D48</f>
        <v>7382805</v>
      </c>
      <c r="E45" s="107">
        <f>E46-tabela10!E48</f>
        <v>423286</v>
      </c>
      <c r="F45" s="107">
        <f>F46-tabela10!F48</f>
        <v>2302107</v>
      </c>
      <c r="G45" s="107">
        <f>G46-tabela10!G48</f>
        <v>8848108</v>
      </c>
      <c r="H45" s="107">
        <f>H46-tabela10!H48</f>
        <v>17146674</v>
      </c>
      <c r="I45" s="107">
        <f>I46-tabela10!I48</f>
        <v>884776</v>
      </c>
      <c r="J45" s="108">
        <f>J46-tabela10!J48</f>
        <v>1646288</v>
      </c>
      <c r="K45" s="109"/>
    </row>
    <row r="46" ht="27" spans="1:11">
      <c r="A46" s="57">
        <v>42583</v>
      </c>
      <c r="B46" s="107">
        <f>B47-tabela10!B49</f>
        <v>38805922</v>
      </c>
      <c r="C46" s="107">
        <f>C47-tabela10!C49</f>
        <v>206197</v>
      </c>
      <c r="D46" s="107">
        <f>D47-tabela10!D49</f>
        <v>7389099</v>
      </c>
      <c r="E46" s="107">
        <f>E47-tabela10!E49</f>
        <v>422798</v>
      </c>
      <c r="F46" s="107">
        <f>F47-tabela10!F49</f>
        <v>2279994</v>
      </c>
      <c r="G46" s="107">
        <f>G47-tabela10!G49</f>
        <v>8848996</v>
      </c>
      <c r="H46" s="107">
        <f>H47-tabela10!H49</f>
        <v>17143660</v>
      </c>
      <c r="I46" s="107">
        <f>I47-tabela10!I49</f>
        <v>884326</v>
      </c>
      <c r="J46" s="108">
        <f>J47-tabela10!J49</f>
        <v>1630852</v>
      </c>
      <c r="K46" s="65"/>
    </row>
    <row r="47" ht="27" spans="1:10">
      <c r="A47" s="57">
        <v>42614</v>
      </c>
      <c r="B47" s="107">
        <f>B48-tabela10!B50</f>
        <v>38766640</v>
      </c>
      <c r="C47" s="107">
        <f>C48-tabela10!C50</f>
        <v>205505</v>
      </c>
      <c r="D47" s="107">
        <f>D48-tabela10!D50</f>
        <v>7398462</v>
      </c>
      <c r="E47" s="107">
        <f>E48-tabela10!E50</f>
        <v>422283</v>
      </c>
      <c r="F47" s="107">
        <f>F48-tabela10!F50</f>
        <v>2252403</v>
      </c>
      <c r="G47" s="107">
        <f>G48-tabela10!G50</f>
        <v>8852936</v>
      </c>
      <c r="H47" s="107">
        <f>H48-tabela10!H50</f>
        <v>17128519</v>
      </c>
      <c r="I47" s="107">
        <f>I48-tabela10!I50</f>
        <v>883878</v>
      </c>
      <c r="J47" s="108">
        <f>J48-tabela10!J50</f>
        <v>1622654</v>
      </c>
    </row>
    <row r="48" ht="27" spans="1:10">
      <c r="A48" s="57">
        <v>42644</v>
      </c>
      <c r="B48" s="107">
        <f>B49-tabela10!B51</f>
        <v>38691892</v>
      </c>
      <c r="C48" s="107">
        <f>C49-tabela10!C51</f>
        <v>204435</v>
      </c>
      <c r="D48" s="107">
        <f>D49-tabela10!D51</f>
        <v>7392891</v>
      </c>
      <c r="E48" s="107">
        <f>E49-tabela10!E51</f>
        <v>420580</v>
      </c>
      <c r="F48" s="107">
        <f>F49-tabela10!F51</f>
        <v>2218886</v>
      </c>
      <c r="G48" s="107">
        <f>G49-tabela10!G51</f>
        <v>8865437</v>
      </c>
      <c r="H48" s="107">
        <f>H49-tabela10!H51</f>
        <v>17098202</v>
      </c>
      <c r="I48" s="107">
        <f>I49-tabela10!I51</f>
        <v>881310</v>
      </c>
      <c r="J48" s="108">
        <f>J49-tabela10!J51</f>
        <v>1610151</v>
      </c>
    </row>
    <row r="49" ht="27" spans="1:10">
      <c r="A49" s="57">
        <v>42675</v>
      </c>
      <c r="B49" s="107">
        <f>B50-tabela10!B52</f>
        <v>38575145</v>
      </c>
      <c r="C49" s="107">
        <f>C50-tabela10!C52</f>
        <v>202601</v>
      </c>
      <c r="D49" s="107">
        <f>D50-tabela10!D52</f>
        <v>7341032</v>
      </c>
      <c r="E49" s="107">
        <f>E50-tabela10!E52</f>
        <v>417938</v>
      </c>
      <c r="F49" s="107">
        <f>F50-tabela10!F52</f>
        <v>2167995</v>
      </c>
      <c r="G49" s="107">
        <f>G50-tabela10!G52</f>
        <v>8924398</v>
      </c>
      <c r="H49" s="107">
        <f>H50-tabela10!H52</f>
        <v>17060243</v>
      </c>
      <c r="I49" s="107">
        <f>I50-tabela10!I52</f>
        <v>876884</v>
      </c>
      <c r="J49" s="108">
        <f>J50-tabela10!J52</f>
        <v>1584054</v>
      </c>
    </row>
    <row r="50" ht="27" spans="1:10">
      <c r="A50" s="57">
        <v>42705</v>
      </c>
      <c r="B50" s="107">
        <f>B51-tabela10!B53</f>
        <v>38112779</v>
      </c>
      <c r="C50" s="107">
        <f>C51-tabela10!C53</f>
        <v>199950</v>
      </c>
      <c r="D50" s="107">
        <f>D51-tabela10!D53</f>
        <v>7210433</v>
      </c>
      <c r="E50" s="107">
        <f>E51-tabela10!E53</f>
        <v>415885</v>
      </c>
      <c r="F50" s="107">
        <f>F51-tabela10!F53</f>
        <v>2085428</v>
      </c>
      <c r="G50" s="107">
        <f>G51-tabela10!G53</f>
        <v>8905425</v>
      </c>
      <c r="H50" s="107">
        <f>H51-tabela10!H53</f>
        <v>16902589</v>
      </c>
      <c r="I50" s="107">
        <f>I51-tabela10!I53</f>
        <v>857280</v>
      </c>
      <c r="J50" s="108">
        <f>J51-tabela10!J53</f>
        <v>1535789</v>
      </c>
    </row>
    <row r="51" ht="27" spans="1:10">
      <c r="A51" s="57">
        <v>42736</v>
      </c>
      <c r="B51" s="107">
        <f>B52-tabela10!B54</f>
        <v>38071915</v>
      </c>
      <c r="C51" s="107">
        <f>C52-tabela10!C54</f>
        <v>199891</v>
      </c>
      <c r="D51" s="107">
        <f>D52-tabela10!D54</f>
        <v>7227934</v>
      </c>
      <c r="E51" s="107">
        <f>E52-tabela10!E54</f>
        <v>416620</v>
      </c>
      <c r="F51" s="107">
        <f>F52-tabela10!F54</f>
        <v>2084653</v>
      </c>
      <c r="G51" s="107">
        <f>G52-tabela10!G54</f>
        <v>8845350</v>
      </c>
      <c r="H51" s="107">
        <f>H52-tabela10!H54</f>
        <v>16893064</v>
      </c>
      <c r="I51" s="107">
        <f>I52-tabela10!I54</f>
        <v>857951</v>
      </c>
      <c r="J51" s="108">
        <f>J52-tabela10!J54</f>
        <v>1546452</v>
      </c>
    </row>
    <row r="52" ht="27" spans="1:10">
      <c r="A52" s="57">
        <v>42767</v>
      </c>
      <c r="B52" s="107">
        <f>B53-tabela10!B55</f>
        <v>38107527</v>
      </c>
      <c r="C52" s="107">
        <f>C53-tabela10!C55</f>
        <v>199403</v>
      </c>
      <c r="D52" s="107">
        <f>D53-tabela10!D55</f>
        <v>7231883</v>
      </c>
      <c r="E52" s="107">
        <f>E53-tabela10!E55</f>
        <v>417728</v>
      </c>
      <c r="F52" s="107">
        <f>F53-tabela10!F55</f>
        <v>2071796</v>
      </c>
      <c r="G52" s="107">
        <f>G53-tabela10!G55</f>
        <v>8824156</v>
      </c>
      <c r="H52" s="107">
        <f>H53-tabela10!H55</f>
        <v>16943677</v>
      </c>
      <c r="I52" s="107">
        <f>I53-tabela10!I55</f>
        <v>866231</v>
      </c>
      <c r="J52" s="108">
        <f>J53-tabela10!J55</f>
        <v>1552653</v>
      </c>
    </row>
    <row r="53" ht="27" spans="1:10">
      <c r="A53" s="57">
        <v>42795</v>
      </c>
      <c r="B53" s="107">
        <f>B54-tabela10!B56</f>
        <v>38043903</v>
      </c>
      <c r="C53" s="107">
        <f>C54-tabela10!C56</f>
        <v>198956</v>
      </c>
      <c r="D53" s="107">
        <f>D54-tabela10!D56</f>
        <v>7228384</v>
      </c>
      <c r="E53" s="107">
        <f>E54-tabela10!E56</f>
        <v>416997</v>
      </c>
      <c r="F53" s="107">
        <f>F54-tabela10!F56</f>
        <v>2062737</v>
      </c>
      <c r="G53" s="107">
        <f>G54-tabela10!G56</f>
        <v>8790247</v>
      </c>
      <c r="H53" s="107">
        <f>H54-tabela10!H56</f>
        <v>16926595</v>
      </c>
      <c r="I53" s="107">
        <f>I54-tabela10!I56</f>
        <v>870805</v>
      </c>
      <c r="J53" s="108">
        <f>J54-tabela10!J56</f>
        <v>1549182</v>
      </c>
    </row>
    <row r="54" ht="27" spans="1:10">
      <c r="A54" s="57">
        <v>42826</v>
      </c>
      <c r="B54" s="107">
        <f>B55-tabela10!B57</f>
        <v>38103759</v>
      </c>
      <c r="C54" s="107">
        <f>C55-tabela10!C57</f>
        <v>199219</v>
      </c>
      <c r="D54" s="107">
        <f>D55-tabela10!D57</f>
        <v>7242073</v>
      </c>
      <c r="E54" s="107">
        <f>E55-tabela10!E57</f>
        <v>417687</v>
      </c>
      <c r="F54" s="107">
        <f>F55-tabela10!F57</f>
        <v>2060977</v>
      </c>
      <c r="G54" s="107">
        <f>G55-tabela10!G57</f>
        <v>8795574</v>
      </c>
      <c r="H54" s="107">
        <f>H55-tabela10!H57</f>
        <v>16951307</v>
      </c>
      <c r="I54" s="107">
        <f>I55-tabela10!I57</f>
        <v>873092</v>
      </c>
      <c r="J54" s="108">
        <f>J55-tabela10!J57</f>
        <v>1563830</v>
      </c>
    </row>
    <row r="55" ht="27" spans="1:10">
      <c r="A55" s="57">
        <v>42856</v>
      </c>
      <c r="B55" s="107">
        <f>B56-tabela10!B58</f>
        <v>38138012</v>
      </c>
      <c r="C55" s="107">
        <f>C56-tabela10!C58</f>
        <v>198709</v>
      </c>
      <c r="D55" s="107">
        <f>D56-tabela10!D58</f>
        <v>7243505</v>
      </c>
      <c r="E55" s="107">
        <f>E56-tabela10!E58</f>
        <v>417300</v>
      </c>
      <c r="F55" s="107">
        <f>F56-tabela10!F58</f>
        <v>2056956</v>
      </c>
      <c r="G55" s="107">
        <f>G56-tabela10!G58</f>
        <v>8784320</v>
      </c>
      <c r="H55" s="107">
        <f>H56-tabela10!H58</f>
        <v>16953296</v>
      </c>
      <c r="I55" s="107">
        <f>I56-tabela10!I58</f>
        <v>874047</v>
      </c>
      <c r="J55" s="108">
        <f>J56-tabela10!J58</f>
        <v>1609879</v>
      </c>
    </row>
    <row r="56" ht="27" spans="1:10">
      <c r="A56" s="57">
        <v>42887</v>
      </c>
      <c r="B56" s="107">
        <f>B57-tabela10!B59</f>
        <v>38147833</v>
      </c>
      <c r="C56" s="107">
        <f>C57-tabela10!C59</f>
        <v>198526</v>
      </c>
      <c r="D56" s="107">
        <f>D57-tabela10!D59</f>
        <v>7235618</v>
      </c>
      <c r="E56" s="107">
        <f>E57-tabela10!E59</f>
        <v>416643</v>
      </c>
      <c r="F56" s="107">
        <f>F57-tabela10!F59</f>
        <v>2047993</v>
      </c>
      <c r="G56" s="107">
        <f>G57-tabela10!G59</f>
        <v>8781573</v>
      </c>
      <c r="H56" s="107">
        <f>H57-tabela10!H59</f>
        <v>16946023</v>
      </c>
      <c r="I56" s="107">
        <f>I57-tabela10!I59</f>
        <v>874751</v>
      </c>
      <c r="J56" s="108">
        <f>J57-tabela10!J59</f>
        <v>1646706</v>
      </c>
    </row>
    <row r="57" ht="27" spans="1:10">
      <c r="A57" s="57">
        <v>42917</v>
      </c>
      <c r="B57" s="107">
        <f>B58-tabela10!B60</f>
        <v>38183733</v>
      </c>
      <c r="C57" s="107">
        <f>C58-tabela10!C60</f>
        <v>198302</v>
      </c>
      <c r="D57" s="107">
        <f>D58-tabela10!D60</f>
        <v>7248212</v>
      </c>
      <c r="E57" s="107">
        <f>E58-tabela10!E60</f>
        <v>415518</v>
      </c>
      <c r="F57" s="107">
        <f>F58-tabela10!F60</f>
        <v>2048717</v>
      </c>
      <c r="G57" s="107">
        <f>G58-tabela10!G60</f>
        <v>8791729</v>
      </c>
      <c r="H57" s="107">
        <f>H58-tabela10!H60</f>
        <v>16953737</v>
      </c>
      <c r="I57" s="107">
        <f>I58-tabela10!I60</f>
        <v>873757</v>
      </c>
      <c r="J57" s="108">
        <f>J58-tabela10!J60</f>
        <v>1653761</v>
      </c>
    </row>
    <row r="58" ht="27" spans="1:10">
      <c r="A58" s="57">
        <v>42948</v>
      </c>
      <c r="B58" s="107">
        <f>B59-tabela10!B61</f>
        <v>38219190</v>
      </c>
      <c r="C58" s="107">
        <f>C59-tabela10!C61</f>
        <v>198167</v>
      </c>
      <c r="D58" s="107">
        <f>D59-tabela10!D61</f>
        <v>7261085</v>
      </c>
      <c r="E58" s="107">
        <f>E59-tabela10!E61</f>
        <v>415084</v>
      </c>
      <c r="F58" s="107">
        <f>F59-tabela10!F61</f>
        <v>2049734</v>
      </c>
      <c r="G58" s="107">
        <f>G59-tabela10!G61</f>
        <v>8802450</v>
      </c>
      <c r="H58" s="107">
        <f>H59-tabela10!H61</f>
        <v>16977036</v>
      </c>
      <c r="I58" s="107">
        <f>I59-tabela10!I61</f>
        <v>874285</v>
      </c>
      <c r="J58" s="108">
        <f>J59-tabela10!J61</f>
        <v>1641349</v>
      </c>
    </row>
    <row r="59" ht="27" spans="1:10">
      <c r="A59" s="57">
        <v>42979</v>
      </c>
      <c r="B59" s="107">
        <f>B60-tabela10!B62</f>
        <v>38253582</v>
      </c>
      <c r="C59" s="107">
        <f>C60-tabela10!C62</f>
        <v>198034</v>
      </c>
      <c r="D59" s="107">
        <f>D60-tabela10!D62</f>
        <v>7286769</v>
      </c>
      <c r="E59" s="107">
        <f>E60-tabela10!E62</f>
        <v>413838</v>
      </c>
      <c r="F59" s="107">
        <f>F60-tabela10!F62</f>
        <v>2050114</v>
      </c>
      <c r="G59" s="107">
        <f>G60-tabela10!G62</f>
        <v>8817490</v>
      </c>
      <c r="H59" s="107">
        <f>H60-tabela10!H62</f>
        <v>16980779</v>
      </c>
      <c r="I59" s="107">
        <f>I60-tabela10!I62</f>
        <v>873581</v>
      </c>
      <c r="J59" s="108">
        <f>J60-tabela10!J62</f>
        <v>1632977</v>
      </c>
    </row>
    <row r="60" ht="27" spans="1:10">
      <c r="A60" s="57">
        <v>43009</v>
      </c>
      <c r="B60" s="107">
        <f>B61-tabela10!B63</f>
        <v>38330181</v>
      </c>
      <c r="C60" s="107">
        <f>C61-tabela10!C63</f>
        <v>197502</v>
      </c>
      <c r="D60" s="107">
        <f>D61-tabela10!D63</f>
        <v>7319969</v>
      </c>
      <c r="E60" s="107">
        <f>E61-tabela10!E63</f>
        <v>413109</v>
      </c>
      <c r="F60" s="107">
        <f>F61-tabela10!F63</f>
        <v>2045350</v>
      </c>
      <c r="G60" s="107">
        <f>G61-tabela10!G63</f>
        <v>8854811</v>
      </c>
      <c r="H60" s="107">
        <f>H61-tabela10!H63</f>
        <v>16996694</v>
      </c>
      <c r="I60" s="107">
        <f>I61-tabela10!I63</f>
        <v>873320</v>
      </c>
      <c r="J60" s="108">
        <f>J61-tabela10!J63</f>
        <v>1629426</v>
      </c>
    </row>
    <row r="61" ht="27" spans="1:10">
      <c r="A61" s="57">
        <v>43040</v>
      </c>
      <c r="B61" s="107">
        <f>B62-tabela10!B64</f>
        <v>38317889</v>
      </c>
      <c r="C61" s="107">
        <f>C62-tabela10!C64</f>
        <v>196347</v>
      </c>
      <c r="D61" s="107">
        <f>D62-tabela10!D64</f>
        <v>7290963</v>
      </c>
      <c r="E61" s="107">
        <f>E62-tabela10!E64</f>
        <v>412295</v>
      </c>
      <c r="F61" s="107">
        <f>F62-tabela10!F64</f>
        <v>2022524</v>
      </c>
      <c r="G61" s="107">
        <f>G62-tabela10!G64</f>
        <v>8923413</v>
      </c>
      <c r="H61" s="107">
        <f>H62-tabela10!H64</f>
        <v>16993722</v>
      </c>
      <c r="I61" s="107">
        <f>I62-tabela10!I64</f>
        <v>870960</v>
      </c>
      <c r="J61" s="108">
        <f>J62-tabela10!J64</f>
        <v>1607665</v>
      </c>
    </row>
    <row r="62" ht="27" spans="1:10">
      <c r="A62" s="57">
        <v>43070</v>
      </c>
      <c r="B62" s="107">
        <f>B63-tabela10!B65</f>
        <v>37989350</v>
      </c>
      <c r="C62" s="107">
        <f>C63-tabela10!C65</f>
        <v>194017</v>
      </c>
      <c r="D62" s="107">
        <f>D63-tabela10!D65</f>
        <v>7180708</v>
      </c>
      <c r="E62" s="107">
        <f>E63-tabela10!E65</f>
        <v>410487</v>
      </c>
      <c r="F62" s="107">
        <f>F63-tabela10!F65</f>
        <v>1970367</v>
      </c>
      <c r="G62" s="107">
        <f>G63-tabela10!G65</f>
        <v>8929698</v>
      </c>
      <c r="H62" s="107">
        <f>H63-tabela10!H65</f>
        <v>16886187</v>
      </c>
      <c r="I62" s="107">
        <f>I63-tabela10!I65</f>
        <v>854560</v>
      </c>
      <c r="J62" s="108">
        <f>J63-tabela10!J65</f>
        <v>1563326</v>
      </c>
    </row>
    <row r="63" ht="27" spans="1:10">
      <c r="A63" s="57">
        <v>43101</v>
      </c>
      <c r="B63" s="107">
        <f>B64-tabela10!B66</f>
        <v>38067172</v>
      </c>
      <c r="C63" s="107">
        <f>C64-tabela10!C66</f>
        <v>193666</v>
      </c>
      <c r="D63" s="107">
        <f>D64-tabela10!D66</f>
        <v>7230208</v>
      </c>
      <c r="E63" s="107">
        <f>E64-tabela10!E66</f>
        <v>411545</v>
      </c>
      <c r="F63" s="107">
        <f>F64-tabela10!F66</f>
        <v>1985354</v>
      </c>
      <c r="G63" s="107">
        <f>G64-tabela10!G66</f>
        <v>8880951</v>
      </c>
      <c r="H63" s="107">
        <f>H64-tabela10!H66</f>
        <v>16932731</v>
      </c>
      <c r="I63" s="107">
        <f>I64-tabela10!I66</f>
        <v>853758</v>
      </c>
      <c r="J63" s="108">
        <f>J64-tabela10!J66</f>
        <v>1578959</v>
      </c>
    </row>
    <row r="64" ht="27" spans="1:10">
      <c r="A64" s="57">
        <v>43132</v>
      </c>
      <c r="B64" s="107">
        <f>B65-tabela10!B67</f>
        <v>38128360</v>
      </c>
      <c r="C64" s="107">
        <f>C65-tabela10!C67</f>
        <v>193981</v>
      </c>
      <c r="D64" s="107">
        <f>D65-tabela10!D67</f>
        <v>7247571</v>
      </c>
      <c r="E64" s="107">
        <f>E65-tabela10!E67</f>
        <v>412174</v>
      </c>
      <c r="F64" s="107">
        <f>F65-tabela10!F67</f>
        <v>1981747</v>
      </c>
      <c r="G64" s="107">
        <f>G65-tabela10!G67</f>
        <v>8855704</v>
      </c>
      <c r="H64" s="107">
        <f>H65-tabela10!H67</f>
        <v>16998651</v>
      </c>
      <c r="I64" s="107">
        <f>I65-tabela10!I67</f>
        <v>863311</v>
      </c>
      <c r="J64" s="108">
        <f>J65-tabela10!J67</f>
        <v>1575221</v>
      </c>
    </row>
    <row r="65" ht="27" spans="1:10">
      <c r="A65" s="57">
        <v>43160</v>
      </c>
      <c r="B65" s="107">
        <f>B66-tabela10!B68</f>
        <v>38184511</v>
      </c>
      <c r="C65" s="107">
        <f>C66-tabela10!C68</f>
        <v>194341</v>
      </c>
      <c r="D65" s="107">
        <f>D66-tabela10!D68</f>
        <v>7258021</v>
      </c>
      <c r="E65" s="107">
        <f>E66-tabela10!E68</f>
        <v>412448</v>
      </c>
      <c r="F65" s="107">
        <f>F66-tabela10!F68</f>
        <v>1989475</v>
      </c>
      <c r="G65" s="107">
        <f>G66-tabela10!G68</f>
        <v>8849826</v>
      </c>
      <c r="H65" s="107">
        <f>H66-tabela10!H68</f>
        <v>17056035</v>
      </c>
      <c r="I65" s="107">
        <f>I66-tabela10!I68</f>
        <v>866971</v>
      </c>
      <c r="J65" s="108">
        <f>J66-tabela10!J68</f>
        <v>1557394</v>
      </c>
    </row>
    <row r="66" ht="27" spans="1:10">
      <c r="A66" s="57">
        <v>43191</v>
      </c>
      <c r="B66" s="107">
        <f>B67-tabela10!B69</f>
        <v>38300409</v>
      </c>
      <c r="C66" s="107">
        <f>C67-tabela10!C69</f>
        <v>195061</v>
      </c>
      <c r="D66" s="107">
        <f>D67-tabela10!D69</f>
        <v>7282129</v>
      </c>
      <c r="E66" s="107">
        <f>E67-tabela10!E69</f>
        <v>413029</v>
      </c>
      <c r="F66" s="107">
        <f>F67-tabela10!F69</f>
        <v>2003869</v>
      </c>
      <c r="G66" s="107">
        <f>G67-tabela10!G69</f>
        <v>8859113</v>
      </c>
      <c r="H66" s="107">
        <f>H67-tabela10!H69</f>
        <v>17120272</v>
      </c>
      <c r="I66" s="107">
        <f>I67-tabela10!I69</f>
        <v>867951</v>
      </c>
      <c r="J66" s="108">
        <f>J67-tabela10!J69</f>
        <v>1558985</v>
      </c>
    </row>
    <row r="67" ht="27" spans="1:10">
      <c r="A67" s="57">
        <v>43221</v>
      </c>
      <c r="B67" s="107">
        <f>B68-tabela10!B70</f>
        <v>38334068</v>
      </c>
      <c r="C67" s="107">
        <f>C68-tabela10!C70</f>
        <v>195291</v>
      </c>
      <c r="D67" s="107">
        <f>D68-tabela10!D70</f>
        <v>7275665</v>
      </c>
      <c r="E67" s="107">
        <f>E68-tabela10!E70</f>
        <v>413584</v>
      </c>
      <c r="F67" s="107">
        <f>F68-tabela10!F70</f>
        <v>2007050</v>
      </c>
      <c r="G67" s="107">
        <f>G68-tabela10!G70</f>
        <v>8847194</v>
      </c>
      <c r="H67" s="107">
        <f>H68-tabela10!H70</f>
        <v>17138849</v>
      </c>
      <c r="I67" s="107">
        <f>I68-tabela10!I70</f>
        <v>868148</v>
      </c>
      <c r="J67" s="108">
        <f>J68-tabela10!J70</f>
        <v>1588287</v>
      </c>
    </row>
    <row r="68" ht="27" spans="1:10">
      <c r="A68" s="57">
        <v>43252</v>
      </c>
      <c r="B68" s="107">
        <f>B69-tabela10!B71</f>
        <v>38333407</v>
      </c>
      <c r="C68" s="107">
        <f>C69-tabela10!C71</f>
        <v>195203</v>
      </c>
      <c r="D68" s="107">
        <f>D69-tabela10!D71</f>
        <v>7255195</v>
      </c>
      <c r="E68" s="107">
        <f>E69-tabela10!E71</f>
        <v>414735</v>
      </c>
      <c r="F68" s="107">
        <f>F69-tabela10!F71</f>
        <v>2006116</v>
      </c>
      <c r="G68" s="107">
        <f>G69-tabela10!G71</f>
        <v>8826223</v>
      </c>
      <c r="H68" s="107">
        <f>H69-tabela10!H71</f>
        <v>17139438</v>
      </c>
      <c r="I68" s="107">
        <f>I69-tabela10!I71</f>
        <v>867293</v>
      </c>
      <c r="J68" s="108">
        <f>J69-tabela10!J71</f>
        <v>1629204</v>
      </c>
    </row>
    <row r="69" ht="27" spans="1:10">
      <c r="A69" s="57">
        <v>43282</v>
      </c>
      <c r="B69" s="107">
        <f>B70-tabela10!B72</f>
        <v>38380726</v>
      </c>
      <c r="C69" s="107">
        <f>C70-tabela10!C72</f>
        <v>195905</v>
      </c>
      <c r="D69" s="107">
        <f>D70-tabela10!D72</f>
        <v>7260188</v>
      </c>
      <c r="E69" s="107">
        <f>E70-tabela10!E72</f>
        <v>416070</v>
      </c>
      <c r="F69" s="107">
        <f>F70-tabela10!F72</f>
        <v>2016179</v>
      </c>
      <c r="G69" s="107">
        <f>G70-tabela10!G72</f>
        <v>8825974</v>
      </c>
      <c r="H69" s="107">
        <f>H70-tabela10!H72</f>
        <v>17153986</v>
      </c>
      <c r="I69" s="107">
        <f>I70-tabela10!I72</f>
        <v>865765</v>
      </c>
      <c r="J69" s="108">
        <f>J70-tabela10!J72</f>
        <v>1646659</v>
      </c>
    </row>
    <row r="70" ht="27" spans="1:10">
      <c r="A70" s="57">
        <v>43313</v>
      </c>
      <c r="B70" s="107">
        <f>B71-tabela10!B73</f>
        <v>38491157</v>
      </c>
      <c r="C70" s="107">
        <f>C71-tabela10!C73</f>
        <v>196372</v>
      </c>
      <c r="D70" s="107">
        <f>D71-tabela10!D73</f>
        <v>7275952</v>
      </c>
      <c r="E70" s="107">
        <f>E71-tabela10!E73</f>
        <v>417310</v>
      </c>
      <c r="F70" s="107">
        <f>F71-tabela10!F73</f>
        <v>2027979</v>
      </c>
      <c r="G70" s="107">
        <f>G71-tabela10!G73</f>
        <v>8843833</v>
      </c>
      <c r="H70" s="107">
        <f>H71-tabela10!H73</f>
        <v>17220242</v>
      </c>
      <c r="I70" s="107">
        <f>I71-tabela10!I73</f>
        <v>866159</v>
      </c>
      <c r="J70" s="108">
        <f>J71-tabela10!J73</f>
        <v>1643310</v>
      </c>
    </row>
    <row r="71" ht="27" spans="1:11">
      <c r="A71" s="57">
        <v>43344</v>
      </c>
      <c r="B71" s="107">
        <f>B72-tabela10!B74</f>
        <v>38628493</v>
      </c>
      <c r="C71" s="107">
        <f>C72-tabela10!C74</f>
        <v>196775</v>
      </c>
      <c r="D71" s="107">
        <f>D72-tabela10!D74</f>
        <v>7313401</v>
      </c>
      <c r="E71" s="107">
        <f>E72-tabela10!E74</f>
        <v>418401</v>
      </c>
      <c r="F71" s="107">
        <f>F72-tabela10!F74</f>
        <v>2040460</v>
      </c>
      <c r="G71" s="107">
        <f>G72-tabela10!G74</f>
        <v>8870518</v>
      </c>
      <c r="H71" s="107">
        <f>H72-tabela10!H74</f>
        <v>17281203</v>
      </c>
      <c r="I71" s="107">
        <f>I72-tabela10!I74</f>
        <v>867113</v>
      </c>
      <c r="J71" s="108">
        <f>J72-tabela10!J74</f>
        <v>1640622</v>
      </c>
      <c r="K71" s="65"/>
    </row>
    <row r="72" ht="27" spans="1:11">
      <c r="A72" s="57">
        <v>43374</v>
      </c>
      <c r="B72" s="107">
        <f>B73-tabela10!B75</f>
        <v>38686226</v>
      </c>
      <c r="C72" s="107">
        <f>C73-tabela10!C75</f>
        <v>197152</v>
      </c>
      <c r="D72" s="107">
        <f>D73-tabela10!D75</f>
        <v>7320449</v>
      </c>
      <c r="E72" s="107">
        <f>E73-tabela10!E75</f>
        <v>418669</v>
      </c>
      <c r="F72" s="107">
        <f>F73-tabela10!F75</f>
        <v>2041020</v>
      </c>
      <c r="G72" s="107">
        <f>G73-tabela10!G75</f>
        <v>8904651</v>
      </c>
      <c r="H72" s="107">
        <f>H73-tabela10!H75</f>
        <v>17309962</v>
      </c>
      <c r="I72" s="107">
        <f>I73-tabela10!I75</f>
        <v>866760</v>
      </c>
      <c r="J72" s="108">
        <f>J73-tabela10!J75</f>
        <v>1627563</v>
      </c>
      <c r="K72" s="65"/>
    </row>
    <row r="73" ht="27" spans="1:10">
      <c r="A73" s="57">
        <v>43405</v>
      </c>
      <c r="B73" s="107">
        <f>B74-tabela10!B76</f>
        <v>38744890</v>
      </c>
      <c r="C73" s="107">
        <f>C74-tabela10!C76</f>
        <v>196408</v>
      </c>
      <c r="D73" s="107">
        <f>D74-tabela10!D76</f>
        <v>7296162</v>
      </c>
      <c r="E73" s="107">
        <f>E74-tabela10!E76</f>
        <v>418126</v>
      </c>
      <c r="F73" s="107">
        <f>F74-tabela10!F76</f>
        <v>2027166</v>
      </c>
      <c r="G73" s="107">
        <f>G74-tabela10!G76</f>
        <v>8993238</v>
      </c>
      <c r="H73" s="107">
        <f>H74-tabela10!H76</f>
        <v>17344281</v>
      </c>
      <c r="I73" s="107">
        <f>I74-tabela10!I76</f>
        <v>865638</v>
      </c>
      <c r="J73" s="108">
        <f>J74-tabela10!J76</f>
        <v>1603871</v>
      </c>
    </row>
    <row r="74" ht="27" spans="1:10">
      <c r="A74" s="57">
        <v>43435</v>
      </c>
      <c r="B74" s="107">
        <v>38410428</v>
      </c>
      <c r="C74" s="107">
        <v>195377</v>
      </c>
      <c r="D74" s="107">
        <v>7178109</v>
      </c>
      <c r="E74" s="107">
        <v>416720</v>
      </c>
      <c r="F74" s="107">
        <v>1975590</v>
      </c>
      <c r="G74" s="107">
        <v>9012881</v>
      </c>
      <c r="H74" s="107">
        <v>17226870</v>
      </c>
      <c r="I74" s="107">
        <v>848639</v>
      </c>
      <c r="J74" s="108">
        <v>1556242</v>
      </c>
    </row>
    <row r="75" ht="27" spans="1:10">
      <c r="A75" s="57">
        <v>43466</v>
      </c>
      <c r="B75" s="107">
        <f>B74+tabela10!B77</f>
        <v>38444741</v>
      </c>
      <c r="C75" s="107">
        <f>C74+tabela10!C77</f>
        <v>195461</v>
      </c>
      <c r="D75" s="107">
        <f>D74+tabela10!D77</f>
        <v>7213038</v>
      </c>
      <c r="E75" s="107">
        <f>E74+tabela10!E77</f>
        <v>416632</v>
      </c>
      <c r="F75" s="107">
        <f>F74+tabela10!F77</f>
        <v>1989865</v>
      </c>
      <c r="G75" s="107">
        <f>G74+tabela10!G77</f>
        <v>8946903</v>
      </c>
      <c r="H75" s="107">
        <f>H74+tabela10!H77</f>
        <v>17270319</v>
      </c>
      <c r="I75" s="107">
        <f>I74+tabela10!I77</f>
        <v>847953</v>
      </c>
      <c r="J75" s="108">
        <f>J74+tabela10!J77</f>
        <v>1564570</v>
      </c>
    </row>
    <row r="76" ht="27" spans="1:10">
      <c r="A76" s="57">
        <v>43497</v>
      </c>
      <c r="B76" s="107">
        <f>B75+tabela10!B78</f>
        <v>38617880</v>
      </c>
      <c r="C76" s="107">
        <f>C75+tabela10!C78</f>
        <v>196446</v>
      </c>
      <c r="D76" s="107">
        <f>D75+tabela10!D78</f>
        <v>7246510</v>
      </c>
      <c r="E76" s="107">
        <f>E75+tabela10!E78</f>
        <v>417497</v>
      </c>
      <c r="F76" s="107">
        <f>F75+tabela10!F78</f>
        <v>2000962</v>
      </c>
      <c r="G76" s="107">
        <f>G75+tabela10!G78</f>
        <v>8952893</v>
      </c>
      <c r="H76" s="107">
        <f>H75+tabela10!H78</f>
        <v>17382731</v>
      </c>
      <c r="I76" s="107">
        <f>I75+tabela10!I78</f>
        <v>859348</v>
      </c>
      <c r="J76" s="108">
        <f>J75+tabela10!J78</f>
        <v>1561493</v>
      </c>
    </row>
    <row r="77" ht="27" spans="1:10">
      <c r="A77" s="57">
        <v>43525</v>
      </c>
      <c r="B77" s="58">
        <f>B76+tabela10!B79</f>
        <v>38574684</v>
      </c>
      <c r="C77" s="58">
        <f>C76+tabela10!C79</f>
        <v>196974</v>
      </c>
      <c r="D77" s="58">
        <f>D76+tabela10!D79</f>
        <v>7243430</v>
      </c>
      <c r="E77" s="58">
        <f>E76+tabela10!E79</f>
        <v>416835</v>
      </c>
      <c r="F77" s="58">
        <f>F76+tabela10!F79</f>
        <v>1993181</v>
      </c>
      <c r="G77" s="58">
        <f>G76+tabela10!G79</f>
        <v>8924090</v>
      </c>
      <c r="H77" s="58">
        <f>H76+tabela10!H79</f>
        <v>17387303</v>
      </c>
      <c r="I77" s="58">
        <f>I76+tabela10!I79</f>
        <v>860923</v>
      </c>
      <c r="J77" s="63">
        <f>J76+tabela10!J79</f>
        <v>1551948</v>
      </c>
    </row>
    <row r="78" ht="27" spans="1:10">
      <c r="A78" s="57">
        <v>43556</v>
      </c>
      <c r="B78" s="107">
        <f>B77+tabela10!B80</f>
        <v>38704285</v>
      </c>
      <c r="C78" s="107">
        <f>C77+tabela10!C80</f>
        <v>197428</v>
      </c>
      <c r="D78" s="107">
        <f>D77+tabela10!D80</f>
        <v>7263909</v>
      </c>
      <c r="E78" s="107">
        <f>E77+tabela10!E80</f>
        <v>417702</v>
      </c>
      <c r="F78" s="107">
        <f>F77+tabela10!F80</f>
        <v>2007248</v>
      </c>
      <c r="G78" s="107">
        <f>G77+tabela10!G80</f>
        <v>8936381</v>
      </c>
      <c r="H78" s="107">
        <f>H77+tabela10!H80</f>
        <v>17453598</v>
      </c>
      <c r="I78" s="107">
        <f>I77+tabela10!I80</f>
        <v>862164</v>
      </c>
      <c r="J78" s="108">
        <f>J77+tabela10!J80</f>
        <v>1565855</v>
      </c>
    </row>
    <row r="79" ht="27" spans="1:10">
      <c r="A79" s="57">
        <v>43586</v>
      </c>
      <c r="B79" s="107">
        <f>B78+tabela10!B81</f>
        <v>38736425</v>
      </c>
      <c r="C79" s="107">
        <f>C78+tabela10!C81</f>
        <v>198055</v>
      </c>
      <c r="D79" s="107">
        <f>D78+tabela10!D81</f>
        <v>7257773</v>
      </c>
      <c r="E79" s="107">
        <f>E78+tabela10!E81</f>
        <v>417287</v>
      </c>
      <c r="F79" s="107">
        <f>F78+tabela10!F81</f>
        <v>2015707</v>
      </c>
      <c r="G79" s="107">
        <f>G78+tabela10!G81</f>
        <v>8925076</v>
      </c>
      <c r="H79" s="107">
        <f>H78+tabela10!H81</f>
        <v>17456131</v>
      </c>
      <c r="I79" s="107">
        <f>I78+tabela10!I81</f>
        <v>863168</v>
      </c>
      <c r="J79" s="108">
        <f>J78+tabela10!J81</f>
        <v>1603228</v>
      </c>
    </row>
    <row r="80" ht="27" spans="1:10">
      <c r="A80" s="57">
        <v>43617</v>
      </c>
      <c r="B80" s="107">
        <f>B79+tabela10!B82</f>
        <v>38784861</v>
      </c>
      <c r="C80" s="107">
        <f>C79+tabela10!C82</f>
        <v>198620</v>
      </c>
      <c r="D80" s="107">
        <f>D79+tabela10!D82</f>
        <v>7246785</v>
      </c>
      <c r="E80" s="107">
        <f>E79+tabela10!E82</f>
        <v>419812</v>
      </c>
      <c r="F80" s="107">
        <f>F79+tabela10!F82</f>
        <v>2028843</v>
      </c>
      <c r="G80" s="107">
        <f>G79+tabela10!G82</f>
        <v>8922069</v>
      </c>
      <c r="H80" s="107">
        <f>H79+tabela10!H82</f>
        <v>17479151</v>
      </c>
      <c r="I80" s="107">
        <f>I79+tabela10!I82</f>
        <v>863651</v>
      </c>
      <c r="J80" s="108">
        <f>J79+tabela10!J82</f>
        <v>1625930</v>
      </c>
    </row>
    <row r="81" ht="27" spans="1:10">
      <c r="A81" s="57">
        <v>43647</v>
      </c>
      <c r="B81" s="107">
        <f>B80+tabela10!B83</f>
        <v>38828681</v>
      </c>
      <c r="C81" s="107">
        <f>C80+tabela10!C83</f>
        <v>199669</v>
      </c>
      <c r="D81" s="107">
        <f>D80+tabela10!D83</f>
        <v>7252176</v>
      </c>
      <c r="E81" s="107">
        <f>E80+tabela10!E83</f>
        <v>420306</v>
      </c>
      <c r="F81" s="107">
        <f>F80+tabela10!F83</f>
        <v>2047564</v>
      </c>
      <c r="G81" s="107">
        <f>G80+tabela10!G83</f>
        <v>8926956</v>
      </c>
      <c r="H81" s="107">
        <f>H80+tabela10!H83</f>
        <v>17488099</v>
      </c>
      <c r="I81" s="107">
        <f>I80+tabela10!I83</f>
        <v>863336</v>
      </c>
      <c r="J81" s="108">
        <f>J80+tabela10!J83</f>
        <v>1630575</v>
      </c>
    </row>
    <row r="82" ht="27" spans="1:10">
      <c r="A82" s="57">
        <v>43678</v>
      </c>
      <c r="B82" s="107">
        <f>B81+tabela10!B84</f>
        <v>38950068</v>
      </c>
      <c r="C82" s="107">
        <f>C81+tabela10!C84</f>
        <v>200904</v>
      </c>
      <c r="D82" s="107">
        <f>D81+tabela10!D84</f>
        <v>7271693</v>
      </c>
      <c r="E82" s="107">
        <f>E81+tabela10!E84</f>
        <v>420229</v>
      </c>
      <c r="F82" s="107">
        <f>F81+tabela10!F84</f>
        <v>2064870</v>
      </c>
      <c r="G82" s="107">
        <f>G81+tabela10!G84</f>
        <v>8950582</v>
      </c>
      <c r="H82" s="107">
        <f>H81+tabela10!H84</f>
        <v>17549829</v>
      </c>
      <c r="I82" s="107">
        <f>I81+tabela10!I84</f>
        <v>864727</v>
      </c>
      <c r="J82" s="108">
        <f>J81+tabela10!J84</f>
        <v>1627234</v>
      </c>
    </row>
    <row r="83" ht="27" spans="1:10">
      <c r="A83" s="66">
        <v>43709</v>
      </c>
      <c r="B83" s="110">
        <f>B82+tabela10!B85</f>
        <v>39107281</v>
      </c>
      <c r="C83" s="110">
        <f>C82+tabela10!C85</f>
        <v>201649</v>
      </c>
      <c r="D83" s="110">
        <f>D82+tabela10!D85</f>
        <v>7313872</v>
      </c>
      <c r="E83" s="110">
        <f>E82+tabela10!E85</f>
        <v>419781</v>
      </c>
      <c r="F83" s="110">
        <f>F82+tabela10!F85</f>
        <v>2083201</v>
      </c>
      <c r="G83" s="110">
        <f>G82+tabela10!G85</f>
        <v>8977500</v>
      </c>
      <c r="H83" s="110">
        <f>H82+tabela10!H85</f>
        <v>17614362</v>
      </c>
      <c r="I83" s="110">
        <f>I82+tabela10!I85</f>
        <v>865219</v>
      </c>
      <c r="J83" s="116">
        <f>J82+tabela10!J85</f>
        <v>1631697</v>
      </c>
    </row>
    <row r="84" ht="27" spans="1:10">
      <c r="A84" s="111"/>
      <c r="B84" s="112"/>
      <c r="C84" s="112"/>
      <c r="D84" s="112"/>
      <c r="E84" s="112"/>
      <c r="F84" s="112"/>
      <c r="G84" s="112"/>
      <c r="H84" s="112"/>
      <c r="I84" s="112"/>
      <c r="J84" s="112"/>
    </row>
    <row r="85" ht="25.5" spans="1:1">
      <c r="A85" s="70" t="s">
        <v>44</v>
      </c>
    </row>
    <row r="86" ht="31.5" customHeight="1" spans="2:10">
      <c r="B86" s="113"/>
      <c r="C86" s="114"/>
      <c r="D86" s="114"/>
      <c r="E86" s="114"/>
      <c r="F86" s="114"/>
      <c r="G86" s="114"/>
      <c r="H86" s="114"/>
      <c r="I86" s="114"/>
      <c r="J86" s="114"/>
    </row>
    <row r="87" spans="2:2">
      <c r="B87" s="115"/>
    </row>
    <row r="88" spans="2:2">
      <c r="B88" s="60"/>
    </row>
  </sheetData>
  <conditionalFormatting sqref="B2">
    <cfRule type="expression" dxfId="0" priority="4" stopIfTrue="1">
      <formula>(B2:J71)=""</formula>
    </cfRule>
  </conditionalFormatting>
  <conditionalFormatting sqref="B77">
    <cfRule type="expression" dxfId="0" priority="1" stopIfTrue="1">
      <formula>(B77:J142)=""</formula>
    </cfRule>
  </conditionalFormatting>
  <conditionalFormatting sqref="C77:J77">
    <cfRule type="expression" dxfId="0" priority="375" stopIfTrue="1">
      <formula>(C85:K142)=""</formula>
    </cfRule>
  </conditionalFormatting>
  <printOptions horizontalCentered="1"/>
  <pageMargins left="0.511811023622047" right="0.511811023622047" top="0.393700787401575" bottom="0.393700787401575" header="0" footer="0"/>
  <pageSetup paperSize="9" scale="31" orientation="portrait" horizontalDpi="600" verticalDpi="6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45"/>
  <sheetViews>
    <sheetView showGridLines="0" zoomScaleSheetLayoutView="70" workbookViewId="0">
      <selection activeCell="A1" sqref="$A1:$XFD3"/>
    </sheetView>
  </sheetViews>
  <sheetFormatPr defaultColWidth="9.14285714285714" defaultRowHeight="12.75"/>
  <cols>
    <col min="1" max="1" width="33.4285714285714" style="72" customWidth="1"/>
    <col min="2" max="10" width="15.7142857142857" style="72" customWidth="1"/>
    <col min="11" max="11" width="15.7142857142857" style="73" customWidth="1"/>
    <col min="12" max="14" width="9.14285714285714" style="72"/>
    <col min="15" max="15" width="10.1428571428571" style="72"/>
    <col min="16" max="16" width="11.4285714285714" style="72" customWidth="1"/>
    <col min="17" max="16384" width="9.14285714285714" style="72"/>
  </cols>
  <sheetData>
    <row r="1" ht="50.25" customHeight="1" spans="1:11">
      <c r="A1" s="74" t="s">
        <v>167</v>
      </c>
      <c r="B1" s="75">
        <v>2010</v>
      </c>
      <c r="C1" s="76">
        <v>2011</v>
      </c>
      <c r="D1" s="76">
        <v>2012</v>
      </c>
      <c r="E1" s="76">
        <v>2013</v>
      </c>
      <c r="F1" s="76">
        <v>2014</v>
      </c>
      <c r="G1" s="76">
        <v>2015</v>
      </c>
      <c r="H1" s="76">
        <v>2016</v>
      </c>
      <c r="I1" s="76">
        <v>2017</v>
      </c>
      <c r="J1" s="76">
        <v>2018</v>
      </c>
      <c r="K1" s="76">
        <v>2019</v>
      </c>
    </row>
    <row r="2" ht="15.75" spans="1:16">
      <c r="A2" s="77" t="s">
        <v>171</v>
      </c>
      <c r="B2" s="78">
        <v>2362443</v>
      </c>
      <c r="C2" s="78">
        <v>2079188</v>
      </c>
      <c r="D2" s="78">
        <v>1574216</v>
      </c>
      <c r="E2" s="78">
        <v>1323461</v>
      </c>
      <c r="F2" s="78">
        <v>904913</v>
      </c>
      <c r="G2" s="78">
        <v>-657761</v>
      </c>
      <c r="H2" s="78">
        <v>-683597</v>
      </c>
      <c r="I2" s="78">
        <v>208874</v>
      </c>
      <c r="J2" s="78">
        <v>719089</v>
      </c>
      <c r="K2" s="98">
        <v>761776</v>
      </c>
      <c r="L2" s="99"/>
      <c r="O2" s="99"/>
      <c r="P2" s="99"/>
    </row>
    <row r="3" ht="15.75" spans="1:16">
      <c r="A3" s="79" t="s">
        <v>14</v>
      </c>
      <c r="B3" s="80"/>
      <c r="C3" s="81"/>
      <c r="D3" s="82"/>
      <c r="E3" s="81"/>
      <c r="F3" s="80"/>
      <c r="G3" s="81"/>
      <c r="H3" s="81"/>
      <c r="I3" s="81"/>
      <c r="J3" s="81"/>
      <c r="K3" s="100"/>
      <c r="L3" s="99"/>
      <c r="O3" s="99"/>
      <c r="P3" s="99"/>
    </row>
    <row r="4" ht="15.75" spans="1:16">
      <c r="A4" s="77" t="s">
        <v>15</v>
      </c>
      <c r="B4" s="83">
        <v>14592</v>
      </c>
      <c r="C4" s="78">
        <v>17703</v>
      </c>
      <c r="D4" s="78">
        <v>12901</v>
      </c>
      <c r="E4" s="78">
        <v>4681</v>
      </c>
      <c r="F4" s="83">
        <v>1588</v>
      </c>
      <c r="G4" s="83">
        <v>-9536</v>
      </c>
      <c r="H4" s="78">
        <v>-6385</v>
      </c>
      <c r="I4" s="78">
        <v>-1907</v>
      </c>
      <c r="J4" s="78">
        <v>2845</v>
      </c>
      <c r="K4" s="98">
        <v>6274</v>
      </c>
      <c r="L4" s="99"/>
      <c r="O4" s="99"/>
      <c r="P4" s="99"/>
    </row>
    <row r="5" ht="15.75" spans="1:16">
      <c r="A5" s="79" t="s">
        <v>14</v>
      </c>
      <c r="B5" s="80"/>
      <c r="C5" s="81"/>
      <c r="D5" s="82"/>
      <c r="E5" s="81"/>
      <c r="F5" s="80"/>
      <c r="G5" s="80"/>
      <c r="H5" s="81"/>
      <c r="I5" s="81"/>
      <c r="J5" s="81"/>
      <c r="K5" s="100"/>
      <c r="L5" s="99"/>
      <c r="O5" s="99"/>
      <c r="P5" s="99"/>
    </row>
    <row r="6" ht="26.25" customHeight="1" spans="1:16">
      <c r="A6" s="77" t="s">
        <v>16</v>
      </c>
      <c r="B6" s="83">
        <v>625862</v>
      </c>
      <c r="C6" s="78">
        <v>399030</v>
      </c>
      <c r="D6" s="78">
        <v>256961</v>
      </c>
      <c r="E6" s="78">
        <v>280427</v>
      </c>
      <c r="F6" s="83">
        <v>55479</v>
      </c>
      <c r="G6" s="83">
        <v>-287472</v>
      </c>
      <c r="H6" s="78">
        <v>-136422</v>
      </c>
      <c r="I6" s="78">
        <v>81523</v>
      </c>
      <c r="J6" s="78">
        <v>136271</v>
      </c>
      <c r="K6" s="98">
        <v>137269</v>
      </c>
      <c r="L6" s="99"/>
      <c r="O6" s="99"/>
      <c r="P6" s="99"/>
    </row>
    <row r="7" ht="15.75" spans="1:16">
      <c r="A7" s="79" t="s">
        <v>14</v>
      </c>
      <c r="B7" s="80"/>
      <c r="C7" s="81"/>
      <c r="D7" s="82"/>
      <c r="E7" s="81"/>
      <c r="F7" s="80"/>
      <c r="G7" s="80"/>
      <c r="I7" s="101"/>
      <c r="J7" s="81"/>
      <c r="K7" s="100"/>
      <c r="L7" s="99"/>
      <c r="O7" s="99"/>
      <c r="P7" s="99"/>
    </row>
    <row r="8" ht="15" spans="1:16">
      <c r="A8" s="79" t="s">
        <v>17</v>
      </c>
      <c r="B8" s="80">
        <v>28944</v>
      </c>
      <c r="C8" s="81">
        <v>25521</v>
      </c>
      <c r="D8" s="84">
        <v>13775</v>
      </c>
      <c r="E8" s="81">
        <v>13318</v>
      </c>
      <c r="F8" s="80">
        <v>1118</v>
      </c>
      <c r="G8" s="80">
        <v>-17085</v>
      </c>
      <c r="H8" s="81">
        <v>-24500</v>
      </c>
      <c r="I8" s="81">
        <v>-9600</v>
      </c>
      <c r="J8" s="81">
        <v>3235</v>
      </c>
      <c r="K8" s="100">
        <v>3744</v>
      </c>
      <c r="L8" s="99"/>
      <c r="O8" s="99"/>
      <c r="P8" s="99"/>
    </row>
    <row r="9" ht="15" spans="1:16">
      <c r="A9" s="79" t="s">
        <v>18</v>
      </c>
      <c r="B9" s="80">
        <v>73677</v>
      </c>
      <c r="C9" s="81">
        <v>34813</v>
      </c>
      <c r="D9" s="84">
        <v>9251</v>
      </c>
      <c r="E9" s="81">
        <v>13575</v>
      </c>
      <c r="F9" s="80">
        <v>-11293</v>
      </c>
      <c r="G9" s="80">
        <v>-49830</v>
      </c>
      <c r="H9" s="81">
        <v>-30766</v>
      </c>
      <c r="I9" s="81">
        <v>328</v>
      </c>
      <c r="J9" s="81">
        <v>9051</v>
      </c>
      <c r="K9" s="100">
        <v>11737</v>
      </c>
      <c r="L9" s="99"/>
      <c r="O9" s="99"/>
      <c r="P9" s="99"/>
    </row>
    <row r="10" ht="15" spans="1:16">
      <c r="A10" s="79" t="s">
        <v>19</v>
      </c>
      <c r="B10" s="80">
        <v>47423</v>
      </c>
      <c r="C10" s="81">
        <v>31786</v>
      </c>
      <c r="D10" s="84">
        <v>15595</v>
      </c>
      <c r="E10" s="81">
        <v>26408</v>
      </c>
      <c r="F10" s="80">
        <v>-5204</v>
      </c>
      <c r="G10" s="80">
        <v>-49519</v>
      </c>
      <c r="H10" s="81">
        <v>-27177</v>
      </c>
      <c r="I10" s="81">
        <v>-3549</v>
      </c>
      <c r="J10" s="81">
        <v>10811</v>
      </c>
      <c r="K10" s="100">
        <v>14809</v>
      </c>
      <c r="L10" s="99"/>
      <c r="O10" s="99"/>
      <c r="P10" s="99"/>
    </row>
    <row r="11" customHeight="1" spans="1:16">
      <c r="A11" s="79" t="s">
        <v>20</v>
      </c>
      <c r="B11" s="80">
        <v>26865</v>
      </c>
      <c r="C11" s="81">
        <v>25052</v>
      </c>
      <c r="D11" s="84">
        <v>9670</v>
      </c>
      <c r="E11" s="81">
        <v>5814</v>
      </c>
      <c r="F11" s="80">
        <v>-6607</v>
      </c>
      <c r="G11" s="80">
        <v>-29309</v>
      </c>
      <c r="H11" s="81">
        <v>-8568</v>
      </c>
      <c r="I11" s="81">
        <v>2872</v>
      </c>
      <c r="J11" s="81">
        <v>2069</v>
      </c>
      <c r="K11" s="100">
        <v>5660</v>
      </c>
      <c r="L11" s="99"/>
      <c r="O11" s="99"/>
      <c r="P11" s="99"/>
    </row>
    <row r="12" ht="15" spans="1:16">
      <c r="A12" s="79" t="s">
        <v>21</v>
      </c>
      <c r="B12" s="80">
        <v>52270</v>
      </c>
      <c r="C12" s="81">
        <v>28993</v>
      </c>
      <c r="D12" s="84">
        <v>3554</v>
      </c>
      <c r="E12" s="81">
        <v>27865</v>
      </c>
      <c r="F12" s="80">
        <v>-27584</v>
      </c>
      <c r="G12" s="80">
        <v>-53320</v>
      </c>
      <c r="H12" s="81">
        <v>-35007</v>
      </c>
      <c r="I12" s="81">
        <v>4667</v>
      </c>
      <c r="J12" s="81">
        <v>15947</v>
      </c>
      <c r="K12" s="100">
        <v>775</v>
      </c>
      <c r="L12" s="99"/>
      <c r="O12" s="99"/>
      <c r="P12" s="99"/>
    </row>
    <row r="13" ht="15" spans="1:16">
      <c r="A13" s="79" t="s">
        <v>22</v>
      </c>
      <c r="B13" s="80">
        <v>31467</v>
      </c>
      <c r="C13" s="81">
        <v>15419</v>
      </c>
      <c r="D13" s="84">
        <v>15608</v>
      </c>
      <c r="E13" s="81">
        <v>9924</v>
      </c>
      <c r="F13" s="80">
        <v>1641</v>
      </c>
      <c r="G13" s="80">
        <v>-19089</v>
      </c>
      <c r="H13" s="81">
        <v>-15860</v>
      </c>
      <c r="I13" s="81">
        <v>3351</v>
      </c>
      <c r="J13" s="81">
        <v>9270</v>
      </c>
      <c r="K13" s="100">
        <v>2140</v>
      </c>
      <c r="L13" s="99"/>
      <c r="O13" s="99"/>
      <c r="P13" s="99"/>
    </row>
    <row r="14" ht="15" spans="1:16">
      <c r="A14" s="79" t="s">
        <v>23</v>
      </c>
      <c r="B14" s="80">
        <v>16532</v>
      </c>
      <c r="C14" s="81">
        <v>7801</v>
      </c>
      <c r="D14" s="84">
        <v>5509</v>
      </c>
      <c r="E14" s="81">
        <v>807</v>
      </c>
      <c r="F14" s="80">
        <v>1403</v>
      </c>
      <c r="G14" s="80">
        <v>-13835</v>
      </c>
      <c r="H14" s="81">
        <v>-11178</v>
      </c>
      <c r="I14" s="81">
        <v>-3329</v>
      </c>
      <c r="J14" s="81">
        <v>-1170</v>
      </c>
      <c r="K14" s="100">
        <v>-3819</v>
      </c>
      <c r="L14" s="99"/>
      <c r="O14" s="99"/>
      <c r="P14" s="99"/>
    </row>
    <row r="15" ht="15" spans="1:16">
      <c r="A15" s="79" t="s">
        <v>24</v>
      </c>
      <c r="B15" s="80">
        <v>26732</v>
      </c>
      <c r="C15" s="81">
        <v>11181</v>
      </c>
      <c r="D15" s="84">
        <v>13767</v>
      </c>
      <c r="E15" s="81">
        <v>14588</v>
      </c>
      <c r="F15" s="80">
        <v>7000</v>
      </c>
      <c r="G15" s="80">
        <v>-7840</v>
      </c>
      <c r="H15" s="81">
        <v>-939</v>
      </c>
      <c r="I15" s="81">
        <v>5480</v>
      </c>
      <c r="J15" s="81">
        <v>7175</v>
      </c>
      <c r="K15" s="100">
        <v>3611</v>
      </c>
      <c r="L15" s="99"/>
      <c r="O15" s="99"/>
      <c r="P15" s="99"/>
    </row>
    <row r="16" ht="15" spans="1:16">
      <c r="A16" s="79" t="s">
        <v>25</v>
      </c>
      <c r="B16" s="80">
        <v>48177</v>
      </c>
      <c r="C16" s="81">
        <v>60644</v>
      </c>
      <c r="D16" s="84">
        <v>49086</v>
      </c>
      <c r="E16" s="81">
        <v>46975</v>
      </c>
      <c r="F16" s="80">
        <v>26757</v>
      </c>
      <c r="G16" s="80">
        <v>-12947</v>
      </c>
      <c r="H16" s="81">
        <v>6631</v>
      </c>
      <c r="I16" s="81">
        <v>23144</v>
      </c>
      <c r="J16" s="81">
        <v>29623</v>
      </c>
      <c r="K16" s="100">
        <v>26376</v>
      </c>
      <c r="L16" s="99"/>
      <c r="O16" s="99"/>
      <c r="P16" s="99"/>
    </row>
    <row r="17" ht="15" spans="1:16">
      <c r="A17" s="79" t="s">
        <v>26</v>
      </c>
      <c r="B17" s="80">
        <v>77098</v>
      </c>
      <c r="C17" s="81">
        <v>21704</v>
      </c>
      <c r="D17" s="84">
        <v>25854</v>
      </c>
      <c r="E17" s="81">
        <v>37949</v>
      </c>
      <c r="F17" s="80">
        <v>17819</v>
      </c>
      <c r="G17" s="80">
        <v>-43545</v>
      </c>
      <c r="H17" s="81">
        <v>-3846</v>
      </c>
      <c r="I17" s="81">
        <v>26847</v>
      </c>
      <c r="J17" s="81">
        <v>-1995</v>
      </c>
      <c r="K17" s="100">
        <v>14504</v>
      </c>
      <c r="L17" s="99"/>
      <c r="O17" s="99"/>
      <c r="P17" s="99"/>
    </row>
    <row r="18" ht="15" spans="1:16">
      <c r="A18" s="79" t="s">
        <v>27</v>
      </c>
      <c r="B18" s="80">
        <v>54953</v>
      </c>
      <c r="C18" s="81">
        <v>23613</v>
      </c>
      <c r="D18" s="84">
        <v>19694</v>
      </c>
      <c r="E18" s="81">
        <v>19457</v>
      </c>
      <c r="F18" s="80">
        <v>8545</v>
      </c>
      <c r="G18" s="80">
        <v>4804</v>
      </c>
      <c r="H18" s="81">
        <v>20970</v>
      </c>
      <c r="I18" s="81">
        <v>12425</v>
      </c>
      <c r="J18" s="81">
        <v>10064</v>
      </c>
      <c r="K18" s="100">
        <v>9512</v>
      </c>
      <c r="L18" s="99"/>
      <c r="O18" s="99"/>
      <c r="P18" s="99"/>
    </row>
    <row r="19" ht="15" spans="1:16">
      <c r="A19" s="79" t="s">
        <v>28</v>
      </c>
      <c r="B19" s="80">
        <v>141724</v>
      </c>
      <c r="C19" s="81">
        <v>112503</v>
      </c>
      <c r="D19" s="84">
        <v>75598</v>
      </c>
      <c r="E19" s="81">
        <v>63747</v>
      </c>
      <c r="F19" s="80">
        <v>41884</v>
      </c>
      <c r="G19" s="80">
        <v>4043</v>
      </c>
      <c r="H19" s="81">
        <v>-6182</v>
      </c>
      <c r="I19" s="81">
        <v>18887</v>
      </c>
      <c r="J19" s="81">
        <v>42191</v>
      </c>
      <c r="K19" s="100">
        <v>48220</v>
      </c>
      <c r="L19" s="99"/>
      <c r="O19" s="99"/>
      <c r="P19" s="99"/>
    </row>
    <row r="20" ht="15.75" spans="1:16">
      <c r="A20" s="79" t="s">
        <v>14</v>
      </c>
      <c r="B20" s="80"/>
      <c r="C20" s="81"/>
      <c r="D20" s="82"/>
      <c r="E20" s="81"/>
      <c r="F20" s="80"/>
      <c r="G20" s="80"/>
      <c r="H20" s="81"/>
      <c r="I20" s="81"/>
      <c r="J20" s="81"/>
      <c r="K20" s="100"/>
      <c r="L20" s="99"/>
      <c r="O20" s="99"/>
      <c r="P20" s="99"/>
    </row>
    <row r="21" ht="31.5" spans="1:16">
      <c r="A21" s="77" t="s">
        <v>29</v>
      </c>
      <c r="B21" s="83">
        <v>15281</v>
      </c>
      <c r="C21" s="78">
        <v>10367</v>
      </c>
      <c r="D21" s="78">
        <v>13260</v>
      </c>
      <c r="E21" s="78">
        <v>8445</v>
      </c>
      <c r="F21" s="83">
        <v>5923</v>
      </c>
      <c r="G21" s="83">
        <v>-3703</v>
      </c>
      <c r="H21" s="78">
        <v>-5995</v>
      </c>
      <c r="I21" s="78">
        <v>-1241</v>
      </c>
      <c r="J21" s="78">
        <v>10098</v>
      </c>
      <c r="K21" s="98">
        <v>6636</v>
      </c>
      <c r="L21" s="99"/>
      <c r="O21" s="99"/>
      <c r="P21" s="99"/>
    </row>
    <row r="22" ht="15.75" spans="1:16">
      <c r="A22" s="79" t="s">
        <v>14</v>
      </c>
      <c r="B22" s="80"/>
      <c r="C22" s="81"/>
      <c r="D22" s="82"/>
      <c r="E22" s="81"/>
      <c r="F22" s="80"/>
      <c r="G22" s="80"/>
      <c r="H22" s="81"/>
      <c r="I22" s="81"/>
      <c r="J22" s="81"/>
      <c r="K22" s="100"/>
      <c r="L22" s="99"/>
      <c r="M22" s="102"/>
      <c r="O22" s="99"/>
      <c r="P22" s="99"/>
    </row>
    <row r="23" ht="15.75" spans="1:16">
      <c r="A23" s="77" t="s">
        <v>30</v>
      </c>
      <c r="B23" s="83">
        <v>359935</v>
      </c>
      <c r="C23" s="78">
        <v>293086</v>
      </c>
      <c r="D23" s="78">
        <v>273922</v>
      </c>
      <c r="E23" s="78">
        <v>202633</v>
      </c>
      <c r="F23" s="83">
        <v>99564</v>
      </c>
      <c r="G23" s="83">
        <v>-204852</v>
      </c>
      <c r="H23" s="78">
        <v>-191862</v>
      </c>
      <c r="I23" s="78">
        <v>-28107</v>
      </c>
      <c r="J23" s="78">
        <v>80135</v>
      </c>
      <c r="K23" s="98">
        <v>116530</v>
      </c>
      <c r="L23" s="99"/>
      <c r="O23" s="99"/>
      <c r="P23" s="99"/>
    </row>
    <row r="24" ht="15.75" spans="1:16">
      <c r="A24" s="79" t="s">
        <v>14</v>
      </c>
      <c r="B24" s="80"/>
      <c r="C24" s="81"/>
      <c r="D24" s="82"/>
      <c r="E24" s="81"/>
      <c r="F24" s="80"/>
      <c r="G24" s="80"/>
      <c r="H24" s="81"/>
      <c r="I24" s="81"/>
      <c r="J24" s="81"/>
      <c r="K24" s="100"/>
      <c r="L24" s="99"/>
      <c r="M24" s="102"/>
      <c r="O24" s="99"/>
      <c r="P24" s="99"/>
    </row>
    <row r="25" ht="15.75" spans="1:16">
      <c r="A25" s="77" t="s">
        <v>31</v>
      </c>
      <c r="B25" s="83">
        <v>261828</v>
      </c>
      <c r="C25" s="78">
        <v>210918</v>
      </c>
      <c r="D25" s="78">
        <v>131213</v>
      </c>
      <c r="E25" s="78">
        <v>55603</v>
      </c>
      <c r="F25" s="83">
        <v>-6405</v>
      </c>
      <c r="G25" s="83">
        <v>-224175</v>
      </c>
      <c r="H25" s="78">
        <v>-267267</v>
      </c>
      <c r="I25" s="78">
        <v>-99270</v>
      </c>
      <c r="J25" s="78">
        <v>-75030</v>
      </c>
      <c r="K25" s="98">
        <v>-30540</v>
      </c>
      <c r="L25" s="99"/>
      <c r="O25" s="99"/>
      <c r="P25" s="99"/>
    </row>
    <row r="26" ht="15.75" spans="1:16">
      <c r="A26" s="79" t="s">
        <v>14</v>
      </c>
      <c r="B26" s="80">
        <v>55051</v>
      </c>
      <c r="C26" s="81">
        <v>52173</v>
      </c>
      <c r="D26" s="82">
        <v>46962</v>
      </c>
      <c r="E26" s="81">
        <v>63035</v>
      </c>
      <c r="F26" s="80">
        <v>43389</v>
      </c>
      <c r="G26" s="80">
        <v>-14307</v>
      </c>
      <c r="H26" s="81">
        <v>5722</v>
      </c>
      <c r="I26" s="81">
        <v>17167</v>
      </c>
      <c r="J26" s="81">
        <v>28189</v>
      </c>
      <c r="K26" s="100"/>
      <c r="L26" s="99"/>
      <c r="O26" s="99"/>
      <c r="P26" s="99"/>
    </row>
    <row r="27" ht="15" spans="1:16">
      <c r="A27" s="79" t="s">
        <v>32</v>
      </c>
      <c r="B27" s="80">
        <v>240642</v>
      </c>
      <c r="C27" s="81">
        <v>191796</v>
      </c>
      <c r="D27" s="85">
        <v>124925</v>
      </c>
      <c r="E27" s="81">
        <v>72568</v>
      </c>
      <c r="F27" s="80">
        <v>-4209</v>
      </c>
      <c r="G27" s="80">
        <v>-218297</v>
      </c>
      <c r="H27" s="81">
        <v>-241739</v>
      </c>
      <c r="I27" s="81">
        <v>-90410</v>
      </c>
      <c r="J27" s="81">
        <v>-67682</v>
      </c>
      <c r="K27" s="100">
        <v>-55686</v>
      </c>
      <c r="L27" s="99"/>
      <c r="O27" s="99"/>
      <c r="P27" s="99"/>
    </row>
    <row r="28" ht="15" spans="1:16">
      <c r="A28" s="79" t="s">
        <v>33</v>
      </c>
      <c r="B28" s="80">
        <v>76237</v>
      </c>
      <c r="C28" s="81">
        <v>71295</v>
      </c>
      <c r="D28" s="84">
        <v>53250</v>
      </c>
      <c r="E28" s="81">
        <v>46070</v>
      </c>
      <c r="F28" s="80">
        <v>41193</v>
      </c>
      <c r="G28" s="80">
        <v>-20185</v>
      </c>
      <c r="H28" s="81">
        <v>-19806</v>
      </c>
      <c r="I28" s="81">
        <v>8307</v>
      </c>
      <c r="J28" s="81">
        <v>20841</v>
      </c>
      <c r="K28" s="100">
        <v>25146</v>
      </c>
      <c r="L28" s="99"/>
      <c r="O28" s="99"/>
      <c r="P28" s="99"/>
    </row>
    <row r="29" ht="15.75" spans="1:16">
      <c r="A29" s="79" t="s">
        <v>14</v>
      </c>
      <c r="B29" s="80"/>
      <c r="C29" s="81"/>
      <c r="D29" s="82"/>
      <c r="E29" s="81"/>
      <c r="F29" s="80"/>
      <c r="G29" s="80"/>
      <c r="H29" s="81"/>
      <c r="I29" s="81"/>
      <c r="J29" s="81"/>
      <c r="K29" s="100"/>
      <c r="L29" s="99"/>
      <c r="O29" s="99"/>
      <c r="P29" s="99"/>
    </row>
    <row r="30" ht="15.75" spans="1:16">
      <c r="A30" s="77" t="s">
        <v>34</v>
      </c>
      <c r="B30" s="83">
        <v>838831</v>
      </c>
      <c r="C30" s="78">
        <v>840202</v>
      </c>
      <c r="D30" s="78">
        <v>667166</v>
      </c>
      <c r="E30" s="78">
        <v>547649</v>
      </c>
      <c r="F30" s="83">
        <v>566112</v>
      </c>
      <c r="G30" s="83">
        <v>-32550</v>
      </c>
      <c r="H30" s="78">
        <v>-174350</v>
      </c>
      <c r="I30" s="78">
        <v>115070</v>
      </c>
      <c r="J30" s="78">
        <v>436865</v>
      </c>
      <c r="K30" s="98">
        <v>423837</v>
      </c>
      <c r="L30" s="99"/>
      <c r="O30" s="99"/>
      <c r="P30" s="99"/>
    </row>
    <row r="31" ht="15" spans="1:16">
      <c r="A31" s="79" t="s">
        <v>14</v>
      </c>
      <c r="B31" s="80"/>
      <c r="C31" s="81"/>
      <c r="D31" s="81"/>
      <c r="E31" s="81"/>
      <c r="F31" s="81"/>
      <c r="G31" s="81"/>
      <c r="H31" s="81"/>
      <c r="I31" s="81"/>
      <c r="J31" s="81"/>
      <c r="K31" s="100"/>
      <c r="L31" s="99"/>
      <c r="O31" s="99"/>
      <c r="P31" s="99"/>
    </row>
    <row r="32" ht="15" spans="1:16">
      <c r="A32" s="79" t="s">
        <v>35</v>
      </c>
      <c r="B32" s="80">
        <v>25598</v>
      </c>
      <c r="C32" s="81">
        <v>24336</v>
      </c>
      <c r="D32" s="81">
        <v>8000</v>
      </c>
      <c r="E32" s="86">
        <v>3234</v>
      </c>
      <c r="F32" s="80">
        <v>3360</v>
      </c>
      <c r="G32" s="81">
        <v>-1021</v>
      </c>
      <c r="H32" s="81">
        <v>-7008</v>
      </c>
      <c r="I32" s="81">
        <v>-12335</v>
      </c>
      <c r="J32" s="81">
        <v>6712</v>
      </c>
      <c r="K32" s="100">
        <v>6028</v>
      </c>
      <c r="L32" s="99"/>
      <c r="O32" s="99"/>
      <c r="P32" s="99"/>
    </row>
    <row r="33" ht="15" spans="1:16">
      <c r="A33" s="79" t="s">
        <v>36</v>
      </c>
      <c r="B33" s="80">
        <v>321323</v>
      </c>
      <c r="C33" s="81">
        <v>283104</v>
      </c>
      <c r="D33" s="86">
        <v>188443</v>
      </c>
      <c r="E33" s="87">
        <v>141286</v>
      </c>
      <c r="F33" s="80">
        <v>134233</v>
      </c>
      <c r="G33" s="81">
        <v>-94942</v>
      </c>
      <c r="H33" s="86">
        <v>-118657</v>
      </c>
      <c r="I33" s="86">
        <v>31809</v>
      </c>
      <c r="J33" s="86">
        <v>157402</v>
      </c>
      <c r="K33" s="100">
        <v>159465</v>
      </c>
      <c r="L33" s="99"/>
      <c r="O33" s="99"/>
      <c r="P33" s="99"/>
    </row>
    <row r="34" ht="15" spans="1:16">
      <c r="A34" s="79" t="s">
        <v>37</v>
      </c>
      <c r="B34" s="80">
        <v>116956</v>
      </c>
      <c r="C34" s="86">
        <v>126876</v>
      </c>
      <c r="D34" s="86">
        <v>78396</v>
      </c>
      <c r="E34" s="87">
        <v>87463</v>
      </c>
      <c r="F34" s="88">
        <v>65036</v>
      </c>
      <c r="G34" s="88">
        <v>-30908</v>
      </c>
      <c r="H34" s="88">
        <v>-52346</v>
      </c>
      <c r="I34" s="87">
        <v>1463</v>
      </c>
      <c r="J34" s="87">
        <v>45571</v>
      </c>
      <c r="K34" s="100">
        <v>41226</v>
      </c>
      <c r="L34" s="99"/>
      <c r="O34" s="99"/>
      <c r="P34" s="99"/>
    </row>
    <row r="35" ht="15" spans="1:16">
      <c r="A35" s="79" t="s">
        <v>38</v>
      </c>
      <c r="B35" s="80">
        <v>211716</v>
      </c>
      <c r="C35" s="86">
        <v>227598</v>
      </c>
      <c r="D35" s="86">
        <v>184671</v>
      </c>
      <c r="E35" s="87">
        <v>126684</v>
      </c>
      <c r="F35" s="88">
        <v>147809</v>
      </c>
      <c r="G35" s="88">
        <v>-32423</v>
      </c>
      <c r="H35" s="88">
        <v>-91161</v>
      </c>
      <c r="I35" s="87">
        <v>-19855</v>
      </c>
      <c r="J35" s="87">
        <v>54810</v>
      </c>
      <c r="K35" s="100">
        <v>38725</v>
      </c>
      <c r="L35" s="99"/>
      <c r="O35" s="99"/>
      <c r="P35" s="99"/>
    </row>
    <row r="36" ht="15" spans="1:16">
      <c r="A36" s="79" t="s">
        <v>39</v>
      </c>
      <c r="B36" s="80">
        <v>71331</v>
      </c>
      <c r="C36" s="86">
        <v>72070</v>
      </c>
      <c r="D36" s="86">
        <v>90770</v>
      </c>
      <c r="E36" s="87">
        <v>76501</v>
      </c>
      <c r="F36" s="88">
        <v>88573</v>
      </c>
      <c r="G36" s="88">
        <v>55089</v>
      </c>
      <c r="H36" s="88">
        <v>40220</v>
      </c>
      <c r="I36" s="87">
        <v>46393</v>
      </c>
      <c r="J36" s="87">
        <v>75656</v>
      </c>
      <c r="K36" s="100">
        <v>87009</v>
      </c>
      <c r="L36" s="99"/>
      <c r="O36" s="99"/>
      <c r="P36" s="99"/>
    </row>
    <row r="37" ht="15" spans="1:16">
      <c r="A37" s="79" t="s">
        <v>40</v>
      </c>
      <c r="B37" s="80">
        <v>91907</v>
      </c>
      <c r="C37" s="86">
        <v>106218</v>
      </c>
      <c r="D37" s="87">
        <v>116886</v>
      </c>
      <c r="E37" s="87">
        <v>112481</v>
      </c>
      <c r="F37" s="88">
        <v>127101</v>
      </c>
      <c r="G37" s="88">
        <v>71655</v>
      </c>
      <c r="H37" s="88">
        <v>54602</v>
      </c>
      <c r="I37" s="87">
        <v>67595</v>
      </c>
      <c r="J37" s="87">
        <v>96714</v>
      </c>
      <c r="K37" s="100">
        <v>91384</v>
      </c>
      <c r="L37" s="99"/>
      <c r="O37" s="99"/>
      <c r="P37" s="99"/>
    </row>
    <row r="38" ht="15" spans="1:16">
      <c r="A38" s="79" t="s">
        <v>14</v>
      </c>
      <c r="B38" s="80"/>
      <c r="C38" s="86"/>
      <c r="D38" s="87"/>
      <c r="E38" s="87"/>
      <c r="F38" s="88"/>
      <c r="G38" s="88"/>
      <c r="H38" s="88"/>
      <c r="I38" s="87"/>
      <c r="J38" s="87"/>
      <c r="K38" s="100"/>
      <c r="L38" s="99"/>
      <c r="O38" s="99"/>
      <c r="P38" s="99"/>
    </row>
    <row r="39" ht="15.75" spans="1:16">
      <c r="A39" s="77" t="s">
        <v>41</v>
      </c>
      <c r="B39" s="83">
        <v>31011</v>
      </c>
      <c r="C39" s="78">
        <v>33092</v>
      </c>
      <c r="D39" s="78">
        <v>35253</v>
      </c>
      <c r="E39" s="78">
        <v>36739</v>
      </c>
      <c r="F39" s="83">
        <v>28744</v>
      </c>
      <c r="G39" s="83">
        <v>12375</v>
      </c>
      <c r="H39" s="78">
        <v>18151</v>
      </c>
      <c r="I39" s="78">
        <v>18229</v>
      </c>
      <c r="J39" s="78">
        <v>13665</v>
      </c>
      <c r="K39" s="98">
        <v>17129</v>
      </c>
      <c r="L39" s="99"/>
      <c r="O39" s="99"/>
      <c r="P39" s="99"/>
    </row>
    <row r="40" ht="15" spans="1:16">
      <c r="A40" s="79" t="s">
        <v>14</v>
      </c>
      <c r="B40" s="86"/>
      <c r="C40" s="86"/>
      <c r="D40" s="86"/>
      <c r="E40" s="86"/>
      <c r="F40" s="86"/>
      <c r="G40" s="86"/>
      <c r="H40" s="86"/>
      <c r="I40" s="86"/>
      <c r="J40" s="86"/>
      <c r="K40" s="103"/>
      <c r="L40" s="99"/>
      <c r="O40" s="99"/>
      <c r="P40" s="99"/>
    </row>
    <row r="41" ht="15.75" spans="1:16">
      <c r="A41" s="77" t="s">
        <v>165</v>
      </c>
      <c r="B41" s="83">
        <v>160052</v>
      </c>
      <c r="C41" s="78">
        <v>222617</v>
      </c>
      <c r="D41" s="78">
        <v>136578</v>
      </c>
      <c r="E41" s="78">
        <v>124249</v>
      </c>
      <c r="F41" s="83">
        <v>110519</v>
      </c>
      <c r="G41" s="83">
        <v>106459</v>
      </c>
      <c r="H41" s="78">
        <v>74811</v>
      </c>
      <c r="I41" s="78">
        <v>107410</v>
      </c>
      <c r="J41" s="78">
        <v>86051</v>
      </c>
      <c r="K41" s="98">
        <v>84641</v>
      </c>
      <c r="L41" s="99"/>
      <c r="O41" s="99"/>
      <c r="P41" s="99"/>
    </row>
    <row r="42" ht="11.25" customHeight="1" spans="1:16">
      <c r="A42" s="89"/>
      <c r="B42" s="90"/>
      <c r="C42" s="90" t="s">
        <v>178</v>
      </c>
      <c r="D42" s="90"/>
      <c r="E42" s="90"/>
      <c r="F42" s="90"/>
      <c r="G42" s="90"/>
      <c r="H42" s="90"/>
      <c r="I42" s="90"/>
      <c r="J42" s="90"/>
      <c r="K42" s="104"/>
      <c r="L42" s="99"/>
      <c r="O42" s="99"/>
      <c r="P42" s="99"/>
    </row>
    <row r="43" ht="11.25" customHeight="1" spans="1:16">
      <c r="A43" s="91" t="s">
        <v>113</v>
      </c>
      <c r="B43" s="92">
        <v>0</v>
      </c>
      <c r="C43" s="93">
        <v>0</v>
      </c>
      <c r="D43" s="93">
        <v>0</v>
      </c>
      <c r="E43" s="93">
        <v>0</v>
      </c>
      <c r="F43" s="92">
        <v>0</v>
      </c>
      <c r="G43" s="92">
        <v>0</v>
      </c>
      <c r="H43" s="93">
        <v>0</v>
      </c>
      <c r="I43" s="93">
        <v>0</v>
      </c>
      <c r="J43" s="93">
        <v>0</v>
      </c>
      <c r="K43" s="105">
        <v>0</v>
      </c>
      <c r="L43" s="99"/>
      <c r="O43" s="99"/>
      <c r="P43" s="99"/>
    </row>
    <row r="44" ht="15" spans="1:11">
      <c r="A44" s="94" t="s">
        <v>44</v>
      </c>
      <c r="B44" s="95"/>
      <c r="C44" s="96"/>
      <c r="D44" s="96"/>
      <c r="E44" s="95"/>
      <c r="F44" s="95"/>
      <c r="G44" s="95"/>
      <c r="H44" s="95"/>
      <c r="I44" s="95"/>
      <c r="J44" s="95"/>
      <c r="K44" s="96"/>
    </row>
    <row r="45" ht="14.25" spans="1:1">
      <c r="A45" s="97" t="s">
        <v>179</v>
      </c>
    </row>
  </sheetData>
  <printOptions horizontalCentered="1" verticalCentered="1"/>
  <pageMargins left="0.25" right="0.25" top="0.75" bottom="0.75" header="0.3" footer="0.3"/>
  <pageSetup paperSize="9" scale="57" orientation="landscape" horizontalDpi="600" verticalDpi="6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89"/>
  <sheetViews>
    <sheetView showGridLines="0" zoomScale="50" zoomScaleNormal="50" zoomScaleSheetLayoutView="50" workbookViewId="0">
      <selection activeCell="A1" sqref="A1"/>
    </sheetView>
  </sheetViews>
  <sheetFormatPr defaultColWidth="9.14285714285714" defaultRowHeight="15"/>
  <cols>
    <col min="1" max="3" width="25.2857142857143" customWidth="1"/>
    <col min="4" max="4" width="29.2857142857143" customWidth="1"/>
    <col min="5" max="9" width="25.2857142857143" customWidth="1"/>
    <col min="10" max="10" width="28.1428571428571" customWidth="1"/>
    <col min="11" max="11" width="11.5714285714286"/>
  </cols>
  <sheetData>
    <row r="1" ht="41.25" spans="1:11">
      <c r="A1" s="47" t="s">
        <v>180</v>
      </c>
      <c r="B1" s="48"/>
      <c r="C1" s="49"/>
      <c r="D1" s="49"/>
      <c r="E1" s="49"/>
      <c r="F1" s="49"/>
      <c r="G1" s="49"/>
      <c r="H1" s="49"/>
      <c r="I1" s="59"/>
      <c r="J1" s="59"/>
      <c r="K1" s="60"/>
    </row>
    <row r="2" ht="67.5" customHeight="1" spans="1:10">
      <c r="A2" s="50" t="s">
        <v>181</v>
      </c>
      <c r="B2" s="50"/>
      <c r="C2" s="50"/>
      <c r="D2" s="50"/>
      <c r="E2" s="50"/>
      <c r="F2" s="50"/>
      <c r="G2" s="50"/>
      <c r="H2" s="50"/>
      <c r="I2" s="50"/>
      <c r="J2" s="50"/>
    </row>
    <row r="3" ht="15.75" spans="1:10">
      <c r="A3" s="51"/>
      <c r="B3" s="8"/>
      <c r="C3" s="8"/>
      <c r="D3" s="8"/>
      <c r="E3" s="8"/>
      <c r="F3" s="8"/>
      <c r="G3" s="8"/>
      <c r="H3" s="8"/>
      <c r="I3" s="8"/>
      <c r="J3" s="8"/>
    </row>
    <row r="4" ht="79.5" spans="1:10">
      <c r="A4" s="52" t="s">
        <v>106</v>
      </c>
      <c r="B4" s="53" t="s">
        <v>177</v>
      </c>
      <c r="C4" s="53" t="s">
        <v>15</v>
      </c>
      <c r="D4" s="53" t="s">
        <v>16</v>
      </c>
      <c r="E4" s="53" t="s">
        <v>108</v>
      </c>
      <c r="F4" s="53" t="s">
        <v>109</v>
      </c>
      <c r="G4" s="53" t="s">
        <v>31</v>
      </c>
      <c r="H4" s="53" t="s">
        <v>34</v>
      </c>
      <c r="I4" s="53" t="s">
        <v>112</v>
      </c>
      <c r="J4" s="61" t="s">
        <v>42</v>
      </c>
    </row>
    <row r="5" ht="27" hidden="1" spans="1:10">
      <c r="A5" s="54">
        <v>41244</v>
      </c>
      <c r="B5" s="55">
        <f>SUM(C5:J5)</f>
        <v>39680311</v>
      </c>
      <c r="C5" s="56">
        <v>223502</v>
      </c>
      <c r="D5" s="56">
        <v>8276666</v>
      </c>
      <c r="E5" s="56">
        <v>407520</v>
      </c>
      <c r="F5" s="56">
        <v>3083094</v>
      </c>
      <c r="G5" s="56">
        <v>8914136</v>
      </c>
      <c r="H5" s="56">
        <v>16347858</v>
      </c>
      <c r="I5" s="56">
        <v>872976</v>
      </c>
      <c r="J5" s="62">
        <v>1554559</v>
      </c>
    </row>
    <row r="6" ht="27" spans="1:11">
      <c r="A6" s="57">
        <v>41275</v>
      </c>
      <c r="B6" s="58">
        <f>B7-tabela10.1!B6</f>
        <v>39254750</v>
      </c>
      <c r="C6" s="58">
        <f>C7-tabela10.1!C6</f>
        <v>226495</v>
      </c>
      <c r="D6" s="58">
        <f>D7-tabela10.1!D6</f>
        <v>8222059</v>
      </c>
      <c r="E6" s="58">
        <f>E7-tabela10.1!E6</f>
        <v>425719</v>
      </c>
      <c r="F6" s="58">
        <f>F7-tabela10.1!F6</f>
        <v>2890194</v>
      </c>
      <c r="G6" s="58">
        <f>G7-tabela10.1!G6</f>
        <v>8690639</v>
      </c>
      <c r="H6" s="58">
        <f>H7-tabela10.1!H6</f>
        <v>16417720</v>
      </c>
      <c r="I6" s="58">
        <f>I7-tabela10.1!I6</f>
        <v>851508</v>
      </c>
      <c r="J6" s="63">
        <f>J7-tabela10.1!J6</f>
        <v>1530416</v>
      </c>
      <c r="K6" s="64"/>
    </row>
    <row r="7" ht="27" spans="1:11">
      <c r="A7" s="57">
        <v>41306</v>
      </c>
      <c r="B7" s="58">
        <f>B8-tabela10.1!B7</f>
        <v>39423598</v>
      </c>
      <c r="C7" s="58">
        <f>C8-tabela10.1!C7</f>
        <v>226739</v>
      </c>
      <c r="D7" s="58">
        <f>D8-tabela10.1!D7</f>
        <v>8260490</v>
      </c>
      <c r="E7" s="58">
        <f>E8-tabela10.1!E7</f>
        <v>426233</v>
      </c>
      <c r="F7" s="58">
        <f>F8-tabela10.1!F7</f>
        <v>2914427</v>
      </c>
      <c r="G7" s="58">
        <f>G8-tabela10.1!G7</f>
        <v>8689492</v>
      </c>
      <c r="H7" s="58">
        <f>H8-tabela10.1!H7</f>
        <v>16516131</v>
      </c>
      <c r="I7" s="58">
        <f>I8-tabela10.1!I7</f>
        <v>866001</v>
      </c>
      <c r="J7" s="63">
        <f>J8-tabela10.1!J7</f>
        <v>1524085</v>
      </c>
      <c r="K7" s="64"/>
    </row>
    <row r="8" ht="27" spans="1:11">
      <c r="A8" s="57">
        <v>41334</v>
      </c>
      <c r="B8" s="58">
        <f>B9-tabela10.1!B8</f>
        <v>39606616</v>
      </c>
      <c r="C8" s="58">
        <f>C9-tabela10.1!C8</f>
        <v>227482</v>
      </c>
      <c r="D8" s="58">
        <f>D9-tabela10.1!D8</f>
        <v>8294658</v>
      </c>
      <c r="E8" s="58">
        <f>E9-tabela10.1!E8</f>
        <v>426251</v>
      </c>
      <c r="F8" s="58">
        <f>F9-tabela10.1!F8</f>
        <v>2945899</v>
      </c>
      <c r="G8" s="58">
        <f>G9-tabela10.1!G8</f>
        <v>8708649</v>
      </c>
      <c r="H8" s="58">
        <f>H9-tabela10.1!H8</f>
        <v>16606112</v>
      </c>
      <c r="I8" s="58">
        <f>I9-tabela10.1!I8</f>
        <v>874354</v>
      </c>
      <c r="J8" s="63">
        <f>J9-tabela10.1!J8</f>
        <v>1523211</v>
      </c>
      <c r="K8" s="64"/>
    </row>
    <row r="9" ht="27" spans="1:11">
      <c r="A9" s="57">
        <v>41365</v>
      </c>
      <c r="B9" s="58">
        <f>B10-tabela10.1!B9</f>
        <v>39862841</v>
      </c>
      <c r="C9" s="58">
        <f>C10-tabela10.1!C9</f>
        <v>228252</v>
      </c>
      <c r="D9" s="58">
        <f>D10-tabela10.1!D9</f>
        <v>8341698</v>
      </c>
      <c r="E9" s="58">
        <f>E10-tabela10.1!E9</f>
        <v>428674</v>
      </c>
      <c r="F9" s="58">
        <f>F10-tabela10.1!F9</f>
        <v>2988090</v>
      </c>
      <c r="G9" s="58">
        <f>G10-tabela10.1!G9</f>
        <v>8739328</v>
      </c>
      <c r="H9" s="58">
        <f>H10-tabela10.1!H9</f>
        <v>16704077</v>
      </c>
      <c r="I9" s="58">
        <f>I10-tabela10.1!I9</f>
        <v>878815</v>
      </c>
      <c r="J9" s="63">
        <f>J10-tabela10.1!J9</f>
        <v>1553907</v>
      </c>
      <c r="K9" s="64"/>
    </row>
    <row r="10" ht="27" spans="1:11">
      <c r="A10" s="57">
        <v>41395</v>
      </c>
      <c r="B10" s="58">
        <f>B11-tabela10.1!B10</f>
        <v>39974065</v>
      </c>
      <c r="C10" s="58">
        <f>C11-tabela10.1!C10</f>
        <v>228484</v>
      </c>
      <c r="D10" s="58">
        <f>D11-tabela10.1!D10</f>
        <v>8362471</v>
      </c>
      <c r="E10" s="58">
        <f>E11-tabela10.1!E10</f>
        <v>429027</v>
      </c>
      <c r="F10" s="58">
        <f>F11-tabela10.1!F10</f>
        <v>2992181</v>
      </c>
      <c r="G10" s="58">
        <f>G11-tabela10.1!G10</f>
        <v>8748049</v>
      </c>
      <c r="H10" s="58">
        <f>H11-tabela10.1!H10</f>
        <v>16738030</v>
      </c>
      <c r="I10" s="58">
        <f>I11-tabela10.1!I10</f>
        <v>881601</v>
      </c>
      <c r="J10" s="63">
        <f>J11-tabela10.1!J10</f>
        <v>1594222</v>
      </c>
      <c r="K10" s="64"/>
    </row>
    <row r="11" ht="27" spans="1:11">
      <c r="A11" s="57">
        <v>41426</v>
      </c>
      <c r="B11" s="58">
        <f>B12-tabela10.1!B11</f>
        <v>40132134</v>
      </c>
      <c r="C11" s="58">
        <f>C12-tabela10.1!C11</f>
        <v>229210</v>
      </c>
      <c r="D11" s="58">
        <f>D12-tabela10.1!D11</f>
        <v>8372721</v>
      </c>
      <c r="E11" s="58">
        <f>E12-tabela10.1!E11</f>
        <v>429714</v>
      </c>
      <c r="F11" s="58">
        <f>F12-tabela10.1!F11</f>
        <v>3001848</v>
      </c>
      <c r="G11" s="58">
        <f>G12-tabela10.1!G11</f>
        <v>8765400</v>
      </c>
      <c r="H11" s="58">
        <f>H12-tabela10.1!H11</f>
        <v>16791731</v>
      </c>
      <c r="I11" s="58">
        <f>I12-tabela10.1!I11</f>
        <v>882991</v>
      </c>
      <c r="J11" s="63">
        <f>J12-tabela10.1!J11</f>
        <v>1658519</v>
      </c>
      <c r="K11" s="64"/>
    </row>
    <row r="12" ht="27" spans="1:11">
      <c r="A12" s="57">
        <v>41456</v>
      </c>
      <c r="B12" s="58">
        <f>B13-tabela10.1!B12</f>
        <v>40205351</v>
      </c>
      <c r="C12" s="58">
        <f>C13-tabela10.1!C12</f>
        <v>229142</v>
      </c>
      <c r="D12" s="58">
        <f>D13-tabela10.1!D12</f>
        <v>8383320</v>
      </c>
      <c r="E12" s="58">
        <f>E13-tabela10.1!E12</f>
        <v>428544</v>
      </c>
      <c r="F12" s="58">
        <f>F13-tabela10.1!F12</f>
        <v>3012460</v>
      </c>
      <c r="G12" s="58">
        <f>G13-tabela10.1!G12</f>
        <v>8774154</v>
      </c>
      <c r="H12" s="58">
        <f>H13-tabela10.1!H12</f>
        <v>16814578</v>
      </c>
      <c r="I12" s="58">
        <f>I13-tabela10.1!I12</f>
        <v>883450</v>
      </c>
      <c r="J12" s="63">
        <f>J13-tabela10.1!J12</f>
        <v>1679703</v>
      </c>
      <c r="K12" s="64"/>
    </row>
    <row r="13" ht="27" spans="1:11">
      <c r="A13" s="57">
        <v>41487</v>
      </c>
      <c r="B13" s="58">
        <f>B14-tabela10.1!B13</f>
        <v>40367511</v>
      </c>
      <c r="C13" s="58">
        <f>C14-tabela10.1!C13</f>
        <v>230015</v>
      </c>
      <c r="D13" s="58">
        <f>D14-tabela10.1!D13</f>
        <v>8398424</v>
      </c>
      <c r="E13" s="58">
        <f>E14-tabela10.1!E13</f>
        <v>427976</v>
      </c>
      <c r="F13" s="58">
        <f>F14-tabela10.1!F13</f>
        <v>3031517</v>
      </c>
      <c r="G13" s="58">
        <f>G14-tabela10.1!G13</f>
        <v>8833655</v>
      </c>
      <c r="H13" s="58">
        <f>H14-tabela10.1!H13</f>
        <v>16890543</v>
      </c>
      <c r="I13" s="58">
        <f>I14-tabela10.1!I13</f>
        <v>886563</v>
      </c>
      <c r="J13" s="63">
        <f>J14-tabela10.1!J13</f>
        <v>1668818</v>
      </c>
      <c r="K13" s="64"/>
    </row>
    <row r="14" ht="27" spans="1:11">
      <c r="A14" s="57">
        <v>41518</v>
      </c>
      <c r="B14" s="58">
        <f>B15-tabela10.1!B14</f>
        <v>40625179</v>
      </c>
      <c r="C14" s="58">
        <f>C15-tabela10.1!C14</f>
        <v>230884</v>
      </c>
      <c r="D14" s="58">
        <f>D15-tabela10.1!D14</f>
        <v>8467916</v>
      </c>
      <c r="E14" s="58">
        <f>E15-tabela10.1!E14</f>
        <v>428971</v>
      </c>
      <c r="F14" s="58">
        <f>F15-tabela10.1!F14</f>
        <v>3068333</v>
      </c>
      <c r="G14" s="58">
        <f>G15-tabela10.1!G14</f>
        <v>8899577</v>
      </c>
      <c r="H14" s="58">
        <f>H15-tabela10.1!H14</f>
        <v>16978888</v>
      </c>
      <c r="I14" s="58">
        <f>I15-tabela10.1!I14</f>
        <v>888857</v>
      </c>
      <c r="J14" s="63">
        <f>J15-tabela10.1!J14</f>
        <v>1661753</v>
      </c>
      <c r="K14" s="64"/>
    </row>
    <row r="15" ht="27" spans="1:11">
      <c r="A15" s="57">
        <v>41548</v>
      </c>
      <c r="B15" s="58">
        <f>B16-tabela10.1!B15</f>
        <v>40756044</v>
      </c>
      <c r="C15" s="58">
        <f>C16-tabela10.1!C15</f>
        <v>231103</v>
      </c>
      <c r="D15" s="58">
        <f>D16-tabela10.1!D15</f>
        <v>8504686</v>
      </c>
      <c r="E15" s="58">
        <f>E16-tabela10.1!E15</f>
        <v>430485</v>
      </c>
      <c r="F15" s="58">
        <f>F16-tabela10.1!F15</f>
        <v>3073965</v>
      </c>
      <c r="G15" s="58">
        <f>G16-tabela10.1!G15</f>
        <v>8960305</v>
      </c>
      <c r="H15" s="58">
        <f>H16-tabela10.1!H15</f>
        <v>17025184</v>
      </c>
      <c r="I15" s="58">
        <f>I16-tabela10.1!I15</f>
        <v>889390</v>
      </c>
      <c r="J15" s="63">
        <f>J16-tabela10.1!J15</f>
        <v>1640926</v>
      </c>
      <c r="K15" s="64"/>
    </row>
    <row r="16" ht="27" spans="1:11">
      <c r="A16" s="57">
        <v>41579</v>
      </c>
      <c r="B16" s="58">
        <f>B17-tabela10.1!B16</f>
        <v>40825405</v>
      </c>
      <c r="C16" s="58">
        <f>C17-tabela10.1!C16</f>
        <v>230242</v>
      </c>
      <c r="D16" s="58">
        <f>D17-tabela10.1!D16</f>
        <v>8471503</v>
      </c>
      <c r="E16" s="58">
        <f>E17-tabela10.1!E16</f>
        <v>430624</v>
      </c>
      <c r="F16" s="58">
        <f>F17-tabela10.1!F16</f>
        <v>3045217</v>
      </c>
      <c r="G16" s="58">
        <f>G17-tabela10.1!G16</f>
        <v>9075691</v>
      </c>
      <c r="H16" s="58">
        <f>H17-tabela10.1!H16</f>
        <v>17076181</v>
      </c>
      <c r="I16" s="58">
        <f>I17-tabela10.1!I16</f>
        <v>889153</v>
      </c>
      <c r="J16" s="63">
        <f>J17-tabela10.1!J16</f>
        <v>1606794</v>
      </c>
      <c r="K16" s="64"/>
    </row>
    <row r="17" ht="27" spans="1:11">
      <c r="A17" s="57">
        <v>41609</v>
      </c>
      <c r="B17" s="58">
        <f>B18-tabela10.1!B17</f>
        <v>40317698</v>
      </c>
      <c r="C17" s="58">
        <f>C18-tabela10.1!C17</f>
        <v>228515</v>
      </c>
      <c r="D17" s="58">
        <f>D18-tabela10.1!D17</f>
        <v>8295566</v>
      </c>
      <c r="E17" s="58">
        <f>E18-tabela10.1!E17</f>
        <v>428523</v>
      </c>
      <c r="F17" s="58">
        <f>F18-tabela10.1!F17</f>
        <v>2950152</v>
      </c>
      <c r="G17" s="58">
        <f>G18-tabela10.1!G17</f>
        <v>9072911</v>
      </c>
      <c r="H17" s="58">
        <f>H18-tabela10.1!H17</f>
        <v>16949582</v>
      </c>
      <c r="I17" s="58">
        <f>I18-tabela10.1!I17</f>
        <v>870343</v>
      </c>
      <c r="J17" s="63">
        <f>J18-tabela10.1!J17</f>
        <v>1522106</v>
      </c>
      <c r="K17" s="64"/>
    </row>
    <row r="18" ht="27" spans="1:11">
      <c r="A18" s="57">
        <v>41640</v>
      </c>
      <c r="B18" s="58">
        <f>B19-tabela10.1!B18</f>
        <v>40380936</v>
      </c>
      <c r="C18" s="58">
        <f>C19-tabela10.1!C18</f>
        <v>228766</v>
      </c>
      <c r="D18" s="58">
        <f>D19-tabela10.1!D18</f>
        <v>8338299</v>
      </c>
      <c r="E18" s="58">
        <f>E19-tabela10.1!E18</f>
        <v>429794</v>
      </c>
      <c r="F18" s="58">
        <f>F19-tabela10.1!F18</f>
        <v>2997043</v>
      </c>
      <c r="G18" s="58">
        <f>G19-tabela10.1!G18</f>
        <v>9000564</v>
      </c>
      <c r="H18" s="58">
        <f>H19-tabela10.1!H18</f>
        <v>16987628</v>
      </c>
      <c r="I18" s="58">
        <f>I19-tabela10.1!I18</f>
        <v>871532</v>
      </c>
      <c r="J18" s="63">
        <f>J19-tabela10.1!J18</f>
        <v>1527310</v>
      </c>
      <c r="K18" s="64"/>
    </row>
    <row r="19" ht="27" spans="1:11">
      <c r="A19" s="57">
        <v>41671</v>
      </c>
      <c r="B19" s="58">
        <f>B20-tabela10.1!B19</f>
        <v>40682330</v>
      </c>
      <c r="C19" s="58">
        <f>C20-tabela10.1!C19</f>
        <v>229452</v>
      </c>
      <c r="D19" s="58">
        <f>D20-tabela10.1!D19</f>
        <v>8394591</v>
      </c>
      <c r="E19" s="58">
        <f>E20-tabela10.1!E19</f>
        <v>431720</v>
      </c>
      <c r="F19" s="58">
        <f>F20-tabela10.1!F19</f>
        <v>3028437</v>
      </c>
      <c r="G19" s="58">
        <f>G20-tabela10.1!G19</f>
        <v>9027491</v>
      </c>
      <c r="H19" s="58">
        <f>H20-tabela10.1!H19</f>
        <v>17150206</v>
      </c>
      <c r="I19" s="58">
        <f>I20-tabela10.1!I19</f>
        <v>885642</v>
      </c>
      <c r="J19" s="63">
        <f>J20-tabela10.1!J19</f>
        <v>1534791</v>
      </c>
      <c r="K19" s="64"/>
    </row>
    <row r="20" ht="27" spans="1:11">
      <c r="A20" s="57">
        <v>41699</v>
      </c>
      <c r="B20" s="58">
        <f>B21-tabela10.1!B20</f>
        <v>40717435</v>
      </c>
      <c r="C20" s="58">
        <f>C21-tabela10.1!C20</f>
        <v>229603</v>
      </c>
      <c r="D20" s="58">
        <f>D21-tabela10.1!D20</f>
        <v>8402234</v>
      </c>
      <c r="E20" s="58">
        <f>E21-tabela10.1!E20</f>
        <v>432131</v>
      </c>
      <c r="F20" s="58">
        <f>F21-tabela10.1!F20</f>
        <v>3029884</v>
      </c>
      <c r="G20" s="58">
        <f>G21-tabela10.1!G20</f>
        <v>9005679</v>
      </c>
      <c r="H20" s="58">
        <f>H21-tabela10.1!H20</f>
        <v>17197708</v>
      </c>
      <c r="I20" s="58">
        <f>I21-tabela10.1!I20</f>
        <v>889330</v>
      </c>
      <c r="J20" s="63">
        <f>J21-tabela10.1!J20</f>
        <v>1530866</v>
      </c>
      <c r="K20" s="64"/>
    </row>
    <row r="21" ht="27" spans="1:11">
      <c r="A21" s="57">
        <v>41730</v>
      </c>
      <c r="B21" s="58">
        <f>B22-tabela10.1!B21</f>
        <v>40850150</v>
      </c>
      <c r="C21" s="58">
        <f>C22-tabela10.1!C21</f>
        <v>230176</v>
      </c>
      <c r="D21" s="58">
        <f>D22-tabela10.1!D21</f>
        <v>8401144</v>
      </c>
      <c r="E21" s="58">
        <f>E22-tabela10.1!E21</f>
        <v>433184</v>
      </c>
      <c r="F21" s="58">
        <f>F22-tabela10.1!F21</f>
        <v>3038003</v>
      </c>
      <c r="G21" s="58">
        <f>G22-tabela10.1!G21</f>
        <v>9029453</v>
      </c>
      <c r="H21" s="58">
        <f>H22-tabela10.1!H21</f>
        <v>17277610</v>
      </c>
      <c r="I21" s="58">
        <f>I22-tabela10.1!I21</f>
        <v>893080</v>
      </c>
      <c r="J21" s="63">
        <f>J22-tabela10.1!J21</f>
        <v>1547500</v>
      </c>
      <c r="K21" s="64"/>
    </row>
    <row r="22" ht="27" spans="1:11">
      <c r="A22" s="57">
        <v>41760</v>
      </c>
      <c r="B22" s="58">
        <f>B23-tabela10.1!B22</f>
        <v>40936822</v>
      </c>
      <c r="C22" s="58">
        <f>C23-tabela10.1!C22</f>
        <v>230283</v>
      </c>
      <c r="D22" s="58">
        <f>D23-tabela10.1!D22</f>
        <v>8372911</v>
      </c>
      <c r="E22" s="58">
        <f>E23-tabela10.1!E22</f>
        <v>433718</v>
      </c>
      <c r="F22" s="58">
        <f>F23-tabela10.1!F22</f>
        <v>3044162</v>
      </c>
      <c r="G22" s="58">
        <f>G23-tabela10.1!G22</f>
        <v>9034709</v>
      </c>
      <c r="H22" s="58">
        <f>H23-tabela10.1!H22</f>
        <v>17329784</v>
      </c>
      <c r="I22" s="58">
        <f>I23-tabela10.1!I22</f>
        <v>895330</v>
      </c>
      <c r="J22" s="63">
        <f>J23-tabela10.1!J22</f>
        <v>1595925</v>
      </c>
      <c r="K22" s="64"/>
    </row>
    <row r="23" ht="27" spans="1:11">
      <c r="A23" s="57">
        <v>41791</v>
      </c>
      <c r="B23" s="58">
        <f>B24-tabela10.1!B23</f>
        <v>40987395</v>
      </c>
      <c r="C23" s="58">
        <f>C24-tabela10.1!C23</f>
        <v>230325</v>
      </c>
      <c r="D23" s="58">
        <f>D24-tabela10.1!D23</f>
        <v>8346109</v>
      </c>
      <c r="E23" s="58">
        <f>E24-tabela10.1!E23</f>
        <v>433884</v>
      </c>
      <c r="F23" s="58">
        <f>F24-tabela10.1!F23</f>
        <v>3035569</v>
      </c>
      <c r="G23" s="58">
        <f>G24-tabela10.1!G23</f>
        <v>9033025</v>
      </c>
      <c r="H23" s="58">
        <f>H24-tabela10.1!H23</f>
        <v>17372390</v>
      </c>
      <c r="I23" s="58">
        <f>I24-tabela10.1!I23</f>
        <v>896932</v>
      </c>
      <c r="J23" s="63">
        <f>J24-tabela10.1!J23</f>
        <v>1639161</v>
      </c>
      <c r="K23" s="64"/>
    </row>
    <row r="24" ht="27" spans="1:11">
      <c r="A24" s="57">
        <v>41821</v>
      </c>
      <c r="B24" s="58">
        <f>B25-tabela10.1!B24</f>
        <v>41018578</v>
      </c>
      <c r="C24" s="58">
        <f>C25-tabela10.1!C24</f>
        <v>230406</v>
      </c>
      <c r="D24" s="58">
        <f>D25-tabela10.1!D24</f>
        <v>8333594</v>
      </c>
      <c r="E24" s="58">
        <f>E25-tabela10.1!E24</f>
        <v>434060</v>
      </c>
      <c r="F24" s="58">
        <f>F25-tabela10.1!F24</f>
        <v>3041924</v>
      </c>
      <c r="G24" s="58">
        <f>G25-tabela10.1!G24</f>
        <v>9038504</v>
      </c>
      <c r="H24" s="58">
        <f>H25-tabela10.1!H24</f>
        <v>17389559</v>
      </c>
      <c r="I24" s="58">
        <f>I25-tabela10.1!I24</f>
        <v>898137</v>
      </c>
      <c r="J24" s="63">
        <f>J25-tabela10.1!J24</f>
        <v>1652394</v>
      </c>
      <c r="K24" s="64"/>
    </row>
    <row r="25" ht="27" spans="1:11">
      <c r="A25" s="57">
        <v>41852</v>
      </c>
      <c r="B25" s="58">
        <f>B26-tabela10.1!B25</f>
        <v>41149482</v>
      </c>
      <c r="C25" s="58">
        <f>C26-tabela10.1!C25</f>
        <v>230607</v>
      </c>
      <c r="D25" s="58">
        <f>D26-tabela10.1!D25</f>
        <v>8331874</v>
      </c>
      <c r="E25" s="58">
        <f>E26-tabela10.1!E25</f>
        <v>434305</v>
      </c>
      <c r="F25" s="58">
        <f>F26-tabela10.1!F25</f>
        <v>3048668</v>
      </c>
      <c r="G25" s="58">
        <f>G26-tabela10.1!G25</f>
        <v>9087623</v>
      </c>
      <c r="H25" s="58">
        <f>H26-tabela10.1!H25</f>
        <v>17471817</v>
      </c>
      <c r="I25" s="58">
        <f>I26-tabela10.1!I25</f>
        <v>899042</v>
      </c>
      <c r="J25" s="63">
        <f>J26-tabela10.1!J25</f>
        <v>1645546</v>
      </c>
      <c r="K25" s="64"/>
    </row>
    <row r="26" ht="27" spans="1:11">
      <c r="A26" s="57">
        <v>41883</v>
      </c>
      <c r="B26" s="58">
        <f>B27-tabela10.1!B26</f>
        <v>41318308</v>
      </c>
      <c r="C26" s="58">
        <f>C27-tabela10.1!C26</f>
        <v>230171</v>
      </c>
      <c r="D26" s="58">
        <f>D27-tabela10.1!D26</f>
        <v>8360774</v>
      </c>
      <c r="E26" s="58">
        <f>E27-tabela10.1!E26</f>
        <v>434906</v>
      </c>
      <c r="F26" s="58">
        <f>F27-tabela10.1!F26</f>
        <v>3063050</v>
      </c>
      <c r="G26" s="58">
        <f>G27-tabela10.1!G26</f>
        <v>9134984</v>
      </c>
      <c r="H26" s="58">
        <f>H27-tabela10.1!H26</f>
        <v>17554007</v>
      </c>
      <c r="I26" s="58">
        <f>I27-tabela10.1!I26</f>
        <v>899928</v>
      </c>
      <c r="J26" s="63">
        <f>J27-tabela10.1!J26</f>
        <v>1640488</v>
      </c>
      <c r="K26" s="64"/>
    </row>
    <row r="27" ht="27" spans="1:11">
      <c r="A27" s="57">
        <v>41913</v>
      </c>
      <c r="B27" s="58">
        <f>B28-tabela10.1!B27</f>
        <v>41301276</v>
      </c>
      <c r="C27" s="58">
        <f>C28-tabela10.1!C27</f>
        <v>229593</v>
      </c>
      <c r="D27" s="58">
        <f>D28-tabela10.1!D27</f>
        <v>8352948</v>
      </c>
      <c r="E27" s="58">
        <f>E28-tabela10.1!E27</f>
        <v>434763</v>
      </c>
      <c r="F27" s="58">
        <f>F28-tabela10.1!F27</f>
        <v>3030308</v>
      </c>
      <c r="G27" s="58">
        <f>G28-tabela10.1!G27</f>
        <v>9172239</v>
      </c>
      <c r="H27" s="58">
        <f>H28-tabela10.1!H27</f>
        <v>17559413</v>
      </c>
      <c r="I27" s="58">
        <f>I28-tabela10.1!I27</f>
        <v>900106</v>
      </c>
      <c r="J27" s="63">
        <f>J28-tabela10.1!J27</f>
        <v>1621906</v>
      </c>
      <c r="K27" s="64"/>
    </row>
    <row r="28" ht="27" spans="1:11">
      <c r="A28" s="57">
        <v>41944</v>
      </c>
      <c r="B28" s="58">
        <f>B29-tabela10.1!B28</f>
        <v>41320624</v>
      </c>
      <c r="C28" s="58">
        <f>C29-tabela10.1!C28</f>
        <v>228933</v>
      </c>
      <c r="D28" s="58">
        <f>D29-tabela10.1!D28</f>
        <v>8309457</v>
      </c>
      <c r="E28" s="58">
        <f>E29-tabela10.1!E28</f>
        <v>434849</v>
      </c>
      <c r="F28" s="58">
        <f>F29-tabela10.1!F28</f>
        <v>2979667</v>
      </c>
      <c r="G28" s="58">
        <f>G29-tabela10.1!G28</f>
        <v>9283389</v>
      </c>
      <c r="H28" s="58">
        <f>H29-tabela10.1!H28</f>
        <v>17596288</v>
      </c>
      <c r="I28" s="58">
        <f>I29-tabela10.1!I28</f>
        <v>899128</v>
      </c>
      <c r="J28" s="63">
        <f>J29-tabela10.1!J28</f>
        <v>1588913</v>
      </c>
      <c r="K28" s="64"/>
    </row>
    <row r="29" ht="27" spans="1:11">
      <c r="A29" s="57">
        <v>41974</v>
      </c>
      <c r="B29" s="58">
        <f>B30-tabela10.1!B29</f>
        <v>40738388</v>
      </c>
      <c r="C29" s="58">
        <f>C30-tabela10.1!C29</f>
        <v>225976</v>
      </c>
      <c r="D29" s="58">
        <f>D30-tabela10.1!D29</f>
        <v>8132715</v>
      </c>
      <c r="E29" s="58">
        <f>E30-tabela10.1!E29</f>
        <v>433716</v>
      </c>
      <c r="F29" s="58">
        <f>F30-tabela10.1!F29</f>
        <v>2841133</v>
      </c>
      <c r="G29" s="58">
        <f>G30-tabela10.1!G29</f>
        <v>9269200</v>
      </c>
      <c r="H29" s="58">
        <f>H30-tabela10.1!H29</f>
        <v>17436872</v>
      </c>
      <c r="I29" s="58">
        <f>I30-tabela10.1!I29</f>
        <v>876843</v>
      </c>
      <c r="J29" s="63">
        <f>J30-tabela10.1!J29</f>
        <v>1521933</v>
      </c>
      <c r="K29" s="64"/>
    </row>
    <row r="30" ht="27" spans="1:11">
      <c r="A30" s="57">
        <v>42005</v>
      </c>
      <c r="B30" s="58">
        <f>B31-tabela10.1!B30</f>
        <v>40676563</v>
      </c>
      <c r="C30" s="58">
        <f>C31-tabela10.1!C30</f>
        <v>224203</v>
      </c>
      <c r="D30" s="58">
        <f>D31-tabela10.1!D30</f>
        <v>8161881</v>
      </c>
      <c r="E30" s="58">
        <f>E31-tabela10.1!E30</f>
        <v>433747</v>
      </c>
      <c r="F30" s="58">
        <f>F31-tabela10.1!F30</f>
        <v>2836546</v>
      </c>
      <c r="G30" s="58">
        <f>G31-tabela10.1!G30</f>
        <v>9175452</v>
      </c>
      <c r="H30" s="58">
        <f>H31-tabela10.1!H30</f>
        <v>17437914</v>
      </c>
      <c r="I30" s="58">
        <f>I31-tabela10.1!I30</f>
        <v>874548</v>
      </c>
      <c r="J30" s="63">
        <f>J31-tabela10.1!J30</f>
        <v>1532272</v>
      </c>
      <c r="K30" s="64"/>
    </row>
    <row r="31" ht="27" spans="1:11">
      <c r="A31" s="57">
        <v>42036</v>
      </c>
      <c r="B31" s="58">
        <f>B32-tabela10.1!B31</f>
        <v>40689736</v>
      </c>
      <c r="C31" s="58">
        <f>C32-tabela10.1!C31</f>
        <v>222841</v>
      </c>
      <c r="D31" s="58">
        <f>D32-tabela10.1!D31</f>
        <v>8163775</v>
      </c>
      <c r="E31" s="58">
        <f>E32-tabela10.1!E31</f>
        <v>433455</v>
      </c>
      <c r="F31" s="58">
        <f>F32-tabela10.1!F31</f>
        <v>2809574</v>
      </c>
      <c r="G31" s="58">
        <f>G32-tabela10.1!G31</f>
        <v>9148458</v>
      </c>
      <c r="H31" s="58">
        <f>H32-tabela10.1!H31</f>
        <v>17498484</v>
      </c>
      <c r="I31" s="58">
        <f>I32-tabela10.1!I31</f>
        <v>889065</v>
      </c>
      <c r="J31" s="63">
        <f>J32-tabela10.1!J31</f>
        <v>1524084</v>
      </c>
      <c r="K31" s="64"/>
    </row>
    <row r="32" ht="27" spans="1:11">
      <c r="A32" s="57">
        <v>42064</v>
      </c>
      <c r="B32" s="58">
        <f>B33-tabela10.1!B32</f>
        <v>40725801</v>
      </c>
      <c r="C32" s="58">
        <f>C33-tabela10.1!C32</f>
        <v>221243</v>
      </c>
      <c r="D32" s="58">
        <f>D33-tabela10.1!D32</f>
        <v>8151002</v>
      </c>
      <c r="E32" s="58">
        <f>E33-tabela10.1!E32</f>
        <v>434127</v>
      </c>
      <c r="F32" s="58">
        <f>F33-tabela10.1!F32</f>
        <v>2789998</v>
      </c>
      <c r="G32" s="58">
        <f>G33-tabela10.1!G32</f>
        <v>9155291</v>
      </c>
      <c r="H32" s="58">
        <f>H33-tabela10.1!H32</f>
        <v>17561590</v>
      </c>
      <c r="I32" s="58">
        <f>I33-tabela10.1!I32</f>
        <v>892683</v>
      </c>
      <c r="J32" s="63">
        <f>J33-tabela10.1!J32</f>
        <v>1519867</v>
      </c>
      <c r="K32" s="64"/>
    </row>
    <row r="33" ht="27" spans="1:11">
      <c r="A33" s="57">
        <v>42095</v>
      </c>
      <c r="B33" s="58">
        <f>B34-tabela10.1!B33</f>
        <v>40641020</v>
      </c>
      <c r="C33" s="58">
        <f>C34-tabela10.1!C33</f>
        <v>220390</v>
      </c>
      <c r="D33" s="58">
        <f>D34-tabela10.1!D33</f>
        <v>8097671</v>
      </c>
      <c r="E33" s="58">
        <f>E34-tabela10.1!E33</f>
        <v>434160</v>
      </c>
      <c r="F33" s="58">
        <f>F34-tabela10.1!F33</f>
        <v>2764996</v>
      </c>
      <c r="G33" s="58">
        <f>G34-tabela10.1!G33</f>
        <v>9137953</v>
      </c>
      <c r="H33" s="58">
        <f>H34-tabela10.1!H33</f>
        <v>17562388</v>
      </c>
      <c r="I33" s="58">
        <f>I34-tabela10.1!I33</f>
        <v>892538</v>
      </c>
      <c r="J33" s="63">
        <f>J34-tabela10.1!J33</f>
        <v>1530924</v>
      </c>
      <c r="K33" s="64"/>
    </row>
    <row r="34" ht="27" spans="1:11">
      <c r="A34" s="57">
        <v>42125</v>
      </c>
      <c r="B34" s="58">
        <f>B35-tabela10.1!B34</f>
        <v>40531656</v>
      </c>
      <c r="C34" s="58">
        <f>C35-tabela10.1!C34</f>
        <v>219403</v>
      </c>
      <c r="D34" s="58">
        <f>D35-tabela10.1!D34</f>
        <v>8036226</v>
      </c>
      <c r="E34" s="58">
        <f>E35-tabela10.1!E34</f>
        <v>434234</v>
      </c>
      <c r="F34" s="58">
        <f>F35-tabela10.1!F34</f>
        <v>2734087</v>
      </c>
      <c r="G34" s="58">
        <f>G35-tabela10.1!G34</f>
        <v>9121943</v>
      </c>
      <c r="H34" s="58">
        <f>H35-tabela10.1!H34</f>
        <v>17529479</v>
      </c>
      <c r="I34" s="58">
        <f>I35-tabela10.1!I34</f>
        <v>892442</v>
      </c>
      <c r="J34" s="63">
        <f>J35-tabela10.1!J34</f>
        <v>1563842</v>
      </c>
      <c r="K34" s="64"/>
    </row>
    <row r="35" ht="27" spans="1:11">
      <c r="A35" s="57">
        <v>42156</v>
      </c>
      <c r="B35" s="58">
        <f>B36-tabela10.1!B35</f>
        <v>40432794</v>
      </c>
      <c r="C35" s="58">
        <f>C36-tabela10.1!C35</f>
        <v>218730</v>
      </c>
      <c r="D35" s="58">
        <f>D36-tabela10.1!D35</f>
        <v>7971434</v>
      </c>
      <c r="E35" s="58">
        <f>E36-tabela10.1!E35</f>
        <v>432773</v>
      </c>
      <c r="F35" s="58">
        <f>F36-tabela10.1!F35</f>
        <v>2711662</v>
      </c>
      <c r="G35" s="58">
        <f>G36-tabela10.1!G35</f>
        <v>9098874</v>
      </c>
      <c r="H35" s="58">
        <f>H36-tabela10.1!H35</f>
        <v>17496763</v>
      </c>
      <c r="I35" s="58">
        <f>I36-tabela10.1!I35</f>
        <v>891675</v>
      </c>
      <c r="J35" s="63">
        <f>J36-tabela10.1!J35</f>
        <v>1610883</v>
      </c>
      <c r="K35" s="64"/>
    </row>
    <row r="36" ht="27" spans="1:11">
      <c r="A36" s="57">
        <v>42186</v>
      </c>
      <c r="B36" s="58">
        <f>B37-tabela10.1!B36</f>
        <v>40283437</v>
      </c>
      <c r="C36" s="58">
        <f>C37-tabela10.1!C36</f>
        <v>217937</v>
      </c>
      <c r="D36" s="58">
        <f>D37-tabela10.1!D36</f>
        <v>7906456</v>
      </c>
      <c r="E36" s="58">
        <f>E37-tabela10.1!E36</f>
        <v>431803</v>
      </c>
      <c r="F36" s="58">
        <f>F37-tabela10.1!F36</f>
        <v>2692637</v>
      </c>
      <c r="G36" s="58">
        <f>G37-tabela10.1!G36</f>
        <v>9066638</v>
      </c>
      <c r="H36" s="58">
        <f>H37-tabela10.1!H36</f>
        <v>17441103</v>
      </c>
      <c r="I36" s="58">
        <f>I37-tabela10.1!I36</f>
        <v>889468</v>
      </c>
      <c r="J36" s="63">
        <f>J37-tabela10.1!J36</f>
        <v>1637395</v>
      </c>
      <c r="K36" s="64"/>
    </row>
    <row r="37" ht="27" spans="1:11">
      <c r="A37" s="57">
        <v>42217</v>
      </c>
      <c r="B37" s="58">
        <f>B38-tabela10.1!B37</f>
        <v>40206117</v>
      </c>
      <c r="C37" s="58">
        <f>C38-tabela10.1!C37</f>
        <v>217050</v>
      </c>
      <c r="D37" s="58">
        <f>D38-tabela10.1!D37</f>
        <v>7856635</v>
      </c>
      <c r="E37" s="58">
        <f>E38-tabela10.1!E37</f>
        <v>430676</v>
      </c>
      <c r="F37" s="58">
        <f>F38-tabela10.1!F37</f>
        <v>2668828</v>
      </c>
      <c r="G37" s="58">
        <f>G38-tabela10.1!G37</f>
        <v>9056735</v>
      </c>
      <c r="H37" s="58">
        <f>H38-tabela10.1!H37</f>
        <v>17451537</v>
      </c>
      <c r="I37" s="58">
        <f>I38-tabela10.1!I37</f>
        <v>890274</v>
      </c>
      <c r="J37" s="63">
        <f>J38-tabela10.1!J37</f>
        <v>1634382</v>
      </c>
      <c r="K37" s="64"/>
    </row>
    <row r="38" ht="27" spans="1:11">
      <c r="A38" s="57">
        <v>42248</v>
      </c>
      <c r="B38" s="58">
        <f>B39-tabela10.1!B38</f>
        <v>40118362</v>
      </c>
      <c r="C38" s="58">
        <f>C39-tabela10.1!C38</f>
        <v>216459</v>
      </c>
      <c r="D38" s="58">
        <f>D39-tabela10.1!D38</f>
        <v>7845559</v>
      </c>
      <c r="E38" s="58">
        <f>E39-tabela10.1!E38</f>
        <v>429915</v>
      </c>
      <c r="F38" s="58">
        <f>F39-tabela10.1!F38</f>
        <v>2642015</v>
      </c>
      <c r="G38" s="58">
        <f>G39-tabela10.1!G38</f>
        <v>9042699</v>
      </c>
      <c r="H38" s="58">
        <f>H39-tabela10.1!H38</f>
        <v>17419888</v>
      </c>
      <c r="I38" s="58">
        <f>I39-tabela10.1!I38</f>
        <v>889147</v>
      </c>
      <c r="J38" s="63">
        <f>J39-tabela10.1!J38</f>
        <v>1632680</v>
      </c>
      <c r="K38" s="64"/>
    </row>
    <row r="39" ht="27" spans="1:11">
      <c r="A39" s="57">
        <v>42278</v>
      </c>
      <c r="B39" s="58">
        <f>B40-tabela10.1!B39</f>
        <v>39951694</v>
      </c>
      <c r="C39" s="58">
        <f>C40-tabela10.1!C39</f>
        <v>215011</v>
      </c>
      <c r="D39" s="58">
        <f>D40-tabela10.1!D39</f>
        <v>7796589</v>
      </c>
      <c r="E39" s="58">
        <f>E40-tabela10.1!E39</f>
        <v>428706</v>
      </c>
      <c r="F39" s="58">
        <f>F40-tabela10.1!F39</f>
        <v>2591478</v>
      </c>
      <c r="G39" s="58">
        <f>G40-tabela10.1!G39</f>
        <v>9040757</v>
      </c>
      <c r="H39" s="58">
        <f>H40-tabela10.1!H39</f>
        <v>17376143</v>
      </c>
      <c r="I39" s="58">
        <f>I40-tabela10.1!I39</f>
        <v>888289</v>
      </c>
      <c r="J39" s="63">
        <f>J40-tabela10.1!J39</f>
        <v>1614721</v>
      </c>
      <c r="K39" s="64"/>
    </row>
    <row r="40" ht="27" spans="1:11">
      <c r="A40" s="57">
        <v>42309</v>
      </c>
      <c r="B40" s="58">
        <f>B41-tabela10.1!B40</f>
        <v>39817792</v>
      </c>
      <c r="C40" s="58">
        <f>C41-tabela10.1!C40</f>
        <v>213682</v>
      </c>
      <c r="D40" s="58">
        <f>D41-tabela10.1!D40</f>
        <v>7716575</v>
      </c>
      <c r="E40" s="58">
        <f>E41-tabela10.1!E40</f>
        <v>427399</v>
      </c>
      <c r="F40" s="58">
        <f>F41-tabela10.1!F40</f>
        <v>2531253</v>
      </c>
      <c r="G40" s="58">
        <f>G41-tabela10.1!G40</f>
        <v>9096286</v>
      </c>
      <c r="H40" s="58">
        <f>H41-tabela10.1!H40</f>
        <v>17354568</v>
      </c>
      <c r="I40" s="58">
        <f>I41-tabela10.1!I40</f>
        <v>886034</v>
      </c>
      <c r="J40" s="63">
        <f>J41-tabela10.1!J40</f>
        <v>1591995</v>
      </c>
      <c r="K40" s="64"/>
    </row>
    <row r="41" ht="27" spans="1:11">
      <c r="A41" s="57">
        <v>42339</v>
      </c>
      <c r="B41" s="58">
        <f>B42-tabela10.1!B41</f>
        <v>39203399</v>
      </c>
      <c r="C41" s="58">
        <f>C42-tabela10.1!C41</f>
        <v>211758</v>
      </c>
      <c r="D41" s="58">
        <f>D42-tabela10.1!D41</f>
        <v>7520506</v>
      </c>
      <c r="E41" s="58">
        <f>E42-tabela10.1!E41</f>
        <v>425432</v>
      </c>
      <c r="F41" s="58">
        <f>F42-tabela10.1!F41</f>
        <v>2424444</v>
      </c>
      <c r="G41" s="58">
        <f>G42-tabela10.1!G41</f>
        <v>9056444</v>
      </c>
      <c r="H41" s="58">
        <f>H42-tabela10.1!H41</f>
        <v>17168945</v>
      </c>
      <c r="I41" s="58">
        <f>I42-tabela10.1!I41</f>
        <v>865674</v>
      </c>
      <c r="J41" s="63">
        <f>J42-tabela10.1!J41</f>
        <v>1530196</v>
      </c>
      <c r="K41" s="64"/>
    </row>
    <row r="42" ht="27" spans="1:11">
      <c r="A42" s="57">
        <v>42370</v>
      </c>
      <c r="B42" s="58">
        <f>B43-tabela10.1!B42</f>
        <v>39111126</v>
      </c>
      <c r="C42" s="58">
        <f>C43-tabela10.1!C42</f>
        <v>210551</v>
      </c>
      <c r="D42" s="58">
        <f>D43-tabela10.1!D42</f>
        <v>7503944</v>
      </c>
      <c r="E42" s="58">
        <f>E43-tabela10.1!E42</f>
        <v>424499</v>
      </c>
      <c r="F42" s="58">
        <f>F43-tabela10.1!F42</f>
        <v>2424424</v>
      </c>
      <c r="G42" s="58">
        <f>G43-tabela10.1!G42</f>
        <v>8988810</v>
      </c>
      <c r="H42" s="58">
        <f>H43-tabela10.1!H42</f>
        <v>17154427</v>
      </c>
      <c r="I42" s="58">
        <f>I43-tabela10.1!I42</f>
        <v>865213</v>
      </c>
      <c r="J42" s="63">
        <f>J43-tabela10.1!J42</f>
        <v>1539258</v>
      </c>
      <c r="K42" s="64"/>
    </row>
    <row r="43" ht="27" spans="1:11">
      <c r="A43" s="57">
        <v>42401</v>
      </c>
      <c r="B43" s="58">
        <f>B44-tabela10.1!B43</f>
        <v>39014792</v>
      </c>
      <c r="C43" s="58">
        <f>C44-tabela10.1!C43</f>
        <v>210131</v>
      </c>
      <c r="D43" s="58">
        <f>D44-tabela10.1!D43</f>
        <v>7475946</v>
      </c>
      <c r="E43" s="58">
        <f>E44-tabela10.1!E43</f>
        <v>423551</v>
      </c>
      <c r="F43" s="58">
        <f>F44-tabela10.1!F43</f>
        <v>2407704</v>
      </c>
      <c r="G43" s="58">
        <f>G44-tabela10.1!G43</f>
        <v>8932940</v>
      </c>
      <c r="H43" s="58">
        <f>H44-tabela10.1!H43</f>
        <v>17152155</v>
      </c>
      <c r="I43" s="58">
        <f>I44-tabela10.1!I43</f>
        <v>875234</v>
      </c>
      <c r="J43" s="63">
        <f>J44-tabela10.1!J43</f>
        <v>1537131</v>
      </c>
      <c r="K43" s="64"/>
    </row>
    <row r="44" ht="27" spans="1:11">
      <c r="A44" s="57">
        <v>42430</v>
      </c>
      <c r="B44" s="58">
        <f>B45-tabela10.1!B44</f>
        <v>38900270</v>
      </c>
      <c r="C44" s="58">
        <f>C45-tabela10.1!C44</f>
        <v>209155</v>
      </c>
      <c r="D44" s="58">
        <f>D45-tabela10.1!D44</f>
        <v>7450562</v>
      </c>
      <c r="E44" s="58">
        <f>E45-tabela10.1!E44</f>
        <v>423270</v>
      </c>
      <c r="F44" s="58">
        <f>F45-tabela10.1!F44</f>
        <v>2383617</v>
      </c>
      <c r="G44" s="58">
        <f>G45-tabela10.1!G44</f>
        <v>8891467</v>
      </c>
      <c r="H44" s="58">
        <f>H45-tabela10.1!H44</f>
        <v>17134660</v>
      </c>
      <c r="I44" s="58">
        <f>I45-tabela10.1!I44</f>
        <v>880019</v>
      </c>
      <c r="J44" s="63">
        <f>J45-tabela10.1!J44</f>
        <v>1527520</v>
      </c>
      <c r="K44" s="64"/>
    </row>
    <row r="45" ht="27" spans="1:11">
      <c r="A45" s="57">
        <v>42461</v>
      </c>
      <c r="B45" s="58">
        <f>B46-tabela10.1!B45</f>
        <v>38844448</v>
      </c>
      <c r="C45" s="58">
        <f>C46-tabela10.1!C45</f>
        <v>208874</v>
      </c>
      <c r="D45" s="58">
        <f>D46-tabela10.1!D45</f>
        <v>7433816</v>
      </c>
      <c r="E45" s="58">
        <f>E46-tabela10.1!E45</f>
        <v>423047</v>
      </c>
      <c r="F45" s="58">
        <f>F46-tabela10.1!F45</f>
        <v>2369015</v>
      </c>
      <c r="G45" s="58">
        <f>G46-tabela10.1!G45</f>
        <v>8862266</v>
      </c>
      <c r="H45" s="58">
        <f>H46-tabela10.1!H45</f>
        <v>17128602</v>
      </c>
      <c r="I45" s="58">
        <f>I46-tabela10.1!I45</f>
        <v>882398</v>
      </c>
      <c r="J45" s="63">
        <f>J46-tabela10.1!J45</f>
        <v>1536430</v>
      </c>
      <c r="K45" s="64"/>
    </row>
    <row r="46" ht="27" spans="1:11">
      <c r="A46" s="57">
        <v>42491</v>
      </c>
      <c r="B46" s="58">
        <f>B47-tabela10.1!B46</f>
        <v>38778062</v>
      </c>
      <c r="C46" s="58">
        <f>C47-tabela10.1!C46</f>
        <v>207688</v>
      </c>
      <c r="D46" s="58">
        <f>D47-tabela10.1!D46</f>
        <v>7412408</v>
      </c>
      <c r="E46" s="58">
        <f>E47-tabela10.1!E46</f>
        <v>422529</v>
      </c>
      <c r="F46" s="58">
        <f>F47-tabela10.1!F46</f>
        <v>2340256</v>
      </c>
      <c r="G46" s="58">
        <f>G47-tabela10.1!G46</f>
        <v>8834141</v>
      </c>
      <c r="H46" s="58">
        <f>H47-tabela10.1!H46</f>
        <v>17094277</v>
      </c>
      <c r="I46" s="58">
        <f>I47-tabela10.1!I46</f>
        <v>883949</v>
      </c>
      <c r="J46" s="63">
        <f>J47-tabela10.1!J46</f>
        <v>1582814</v>
      </c>
      <c r="K46" s="64"/>
    </row>
    <row r="47" ht="27" spans="1:11">
      <c r="A47" s="57">
        <v>42522</v>
      </c>
      <c r="B47" s="58">
        <f>B48-tabela10.1!B47</f>
        <v>38690342</v>
      </c>
      <c r="C47" s="58">
        <f>C48-tabela10.1!C47</f>
        <v>206941</v>
      </c>
      <c r="D47" s="58">
        <f>D48-tabela10.1!D47</f>
        <v>7381317</v>
      </c>
      <c r="E47" s="58">
        <f>E48-tabela10.1!E47</f>
        <v>421281</v>
      </c>
      <c r="F47" s="58">
        <f>F48-tabela10.1!F47</f>
        <v>2312522</v>
      </c>
      <c r="G47" s="58">
        <f>G48-tabela10.1!G47</f>
        <v>8808010</v>
      </c>
      <c r="H47" s="58">
        <f>H48-tabela10.1!H47</f>
        <v>17051921</v>
      </c>
      <c r="I47" s="58">
        <f>I48-tabela10.1!I47</f>
        <v>884770</v>
      </c>
      <c r="J47" s="63">
        <f>J48-tabela10.1!J47</f>
        <v>1623580</v>
      </c>
      <c r="K47" s="64"/>
    </row>
    <row r="48" ht="27" spans="1:11">
      <c r="A48" s="57">
        <v>42552</v>
      </c>
      <c r="B48" s="58">
        <f>B49-tabela10.1!B48</f>
        <v>38606102</v>
      </c>
      <c r="C48" s="58">
        <f>C49-tabela10.1!C48</f>
        <v>205807</v>
      </c>
      <c r="D48" s="58">
        <f>D49-tabela10.1!D48</f>
        <v>7368435</v>
      </c>
      <c r="E48" s="58">
        <f>E49-tabela10.1!E48</f>
        <v>420632</v>
      </c>
      <c r="F48" s="58">
        <f>F49-tabela10.1!F48</f>
        <v>2284452</v>
      </c>
      <c r="G48" s="58">
        <f>G49-tabela10.1!G48</f>
        <v>8793144</v>
      </c>
      <c r="H48" s="58">
        <f>H49-tabela10.1!H48</f>
        <v>17020321</v>
      </c>
      <c r="I48" s="58">
        <f>I49-tabela10.1!I48</f>
        <v>884836</v>
      </c>
      <c r="J48" s="63">
        <f>J49-tabela10.1!J48</f>
        <v>1628475</v>
      </c>
      <c r="K48" s="64"/>
    </row>
    <row r="49" ht="27" spans="1:11">
      <c r="A49" s="57">
        <v>42583</v>
      </c>
      <c r="B49" s="58">
        <f>B50-tabela10.1!B49</f>
        <v>38584016</v>
      </c>
      <c r="C49" s="58">
        <f>C50-tabela10.1!C49</f>
        <v>206155</v>
      </c>
      <c r="D49" s="58">
        <f>D50-tabela10.1!D49</f>
        <v>7375520</v>
      </c>
      <c r="E49" s="58">
        <f>E50-tabela10.1!E49</f>
        <v>419835</v>
      </c>
      <c r="F49" s="58">
        <f>F50-tabela10.1!F49</f>
        <v>2262789</v>
      </c>
      <c r="G49" s="58">
        <f>G50-tabela10.1!G49</f>
        <v>8796214</v>
      </c>
      <c r="H49" s="58">
        <f>H50-tabela10.1!H49</f>
        <v>17024739</v>
      </c>
      <c r="I49" s="58">
        <f>I50-tabela10.1!I49</f>
        <v>884641</v>
      </c>
      <c r="J49" s="63">
        <f>J50-tabela10.1!J49</f>
        <v>1614123</v>
      </c>
      <c r="K49" s="64"/>
    </row>
    <row r="50" ht="27" spans="1:11">
      <c r="A50" s="57">
        <v>42614</v>
      </c>
      <c r="B50" s="58">
        <f>B51-tabela10.1!B50</f>
        <v>38551747</v>
      </c>
      <c r="C50" s="58">
        <f>C51-tabela10.1!C50</f>
        <v>205491</v>
      </c>
      <c r="D50" s="58">
        <f>D51-tabela10.1!D50</f>
        <v>7386824</v>
      </c>
      <c r="E50" s="58">
        <f>E51-tabela10.1!E50</f>
        <v>419226</v>
      </c>
      <c r="F50" s="58">
        <f>F51-tabela10.1!F50</f>
        <v>2235114</v>
      </c>
      <c r="G50" s="58">
        <f>G51-tabela10.1!G50</f>
        <v>8802651</v>
      </c>
      <c r="H50" s="58">
        <f>H51-tabela10.1!H50</f>
        <v>17012310</v>
      </c>
      <c r="I50" s="58">
        <f>I51-tabela10.1!I50</f>
        <v>884500</v>
      </c>
      <c r="J50" s="63">
        <f>J51-tabela10.1!J50</f>
        <v>1605631</v>
      </c>
      <c r="K50" s="64"/>
    </row>
    <row r="51" ht="27" spans="1:11">
      <c r="A51" s="57">
        <v>42644</v>
      </c>
      <c r="B51" s="58">
        <f>B52-tabela10.1!B51</f>
        <v>38472982</v>
      </c>
      <c r="C51" s="58">
        <f>C52-tabela10.1!C51</f>
        <v>204408</v>
      </c>
      <c r="D51" s="58">
        <f>D52-tabela10.1!D51</f>
        <v>7381692</v>
      </c>
      <c r="E51" s="58">
        <f>E52-tabela10.1!E51</f>
        <v>417488</v>
      </c>
      <c r="F51" s="58">
        <f>F52-tabela10.1!F51</f>
        <v>2200176</v>
      </c>
      <c r="G51" s="58">
        <f>G52-tabela10.1!G51</f>
        <v>8816959</v>
      </c>
      <c r="H51" s="58">
        <f>H52-tabela10.1!H51</f>
        <v>16978363</v>
      </c>
      <c r="I51" s="58">
        <f>I52-tabela10.1!I51</f>
        <v>881164</v>
      </c>
      <c r="J51" s="63">
        <f>J52-tabela10.1!J51</f>
        <v>1592732</v>
      </c>
      <c r="K51" s="64"/>
    </row>
    <row r="52" ht="27" spans="1:11">
      <c r="A52" s="57">
        <v>42675</v>
      </c>
      <c r="B52" s="58">
        <f>B53-tabela10.1!B52</f>
        <v>38354948</v>
      </c>
      <c r="C52" s="58">
        <f>C53-tabela10.1!C52</f>
        <v>202589</v>
      </c>
      <c r="D52" s="58">
        <f>D53-tabela10.1!D52</f>
        <v>7329552</v>
      </c>
      <c r="E52" s="58">
        <f>E53-tabela10.1!E52</f>
        <v>414806</v>
      </c>
      <c r="F52" s="58">
        <f>F53-tabela10.1!F52</f>
        <v>2148940</v>
      </c>
      <c r="G52" s="58">
        <f>G53-tabela10.1!G52</f>
        <v>8877136</v>
      </c>
      <c r="H52" s="58">
        <f>H53-tabela10.1!H52</f>
        <v>16939037</v>
      </c>
      <c r="I52" s="58">
        <f>I53-tabela10.1!I52</f>
        <v>876644</v>
      </c>
      <c r="J52" s="63">
        <f>J53-tabela10.1!J52</f>
        <v>1566244</v>
      </c>
      <c r="K52" s="64"/>
    </row>
    <row r="53" ht="27" spans="1:11">
      <c r="A53" s="57">
        <v>42705</v>
      </c>
      <c r="B53" s="58">
        <f>B54-tabela10.1!B53</f>
        <v>37876841</v>
      </c>
      <c r="C53" s="58">
        <f>C54-tabela10.1!C53</f>
        <v>199849</v>
      </c>
      <c r="D53" s="58">
        <f>D54-tabela10.1!D53</f>
        <v>7196356</v>
      </c>
      <c r="E53" s="58">
        <f>E54-tabela10.1!E53</f>
        <v>412643</v>
      </c>
      <c r="F53" s="58">
        <f>F54-tabela10.1!F53</f>
        <v>2062570</v>
      </c>
      <c r="G53" s="58">
        <f>G54-tabela10.1!G53</f>
        <v>8858949</v>
      </c>
      <c r="H53" s="58">
        <f>H54-tabela10.1!H53</f>
        <v>16776371</v>
      </c>
      <c r="I53" s="58">
        <f>I54-tabela10.1!I53</f>
        <v>854100</v>
      </c>
      <c r="J53" s="63">
        <f>J54-tabela10.1!J53</f>
        <v>1516003</v>
      </c>
      <c r="K53" s="64"/>
    </row>
    <row r="54" ht="27" spans="1:11">
      <c r="A54" s="57">
        <v>42736</v>
      </c>
      <c r="B54" s="58">
        <f>B55-tabela10.1!B54</f>
        <v>37845766</v>
      </c>
      <c r="C54" s="58">
        <f>C55-tabela10.1!C54</f>
        <v>199767</v>
      </c>
      <c r="D54" s="58">
        <f>D55-tabela10.1!D54</f>
        <v>7215427</v>
      </c>
      <c r="E54" s="58">
        <f>E55-tabela10.1!E54</f>
        <v>413572</v>
      </c>
      <c r="F54" s="58">
        <f>F55-tabela10.1!F54</f>
        <v>2063769</v>
      </c>
      <c r="G54" s="58">
        <f>G55-tabela10.1!G54</f>
        <v>8797361</v>
      </c>
      <c r="H54" s="58">
        <f>H55-tabela10.1!H54</f>
        <v>16773549</v>
      </c>
      <c r="I54" s="58">
        <f>I55-tabela10.1!I54</f>
        <v>854494</v>
      </c>
      <c r="J54" s="63">
        <f>J55-tabela10.1!J54</f>
        <v>1527827</v>
      </c>
      <c r="K54" s="65"/>
    </row>
    <row r="55" ht="27" spans="1:10">
      <c r="A55" s="57">
        <v>42767</v>
      </c>
      <c r="B55" s="58">
        <f>B56-tabela10.1!B55</f>
        <v>37895395</v>
      </c>
      <c r="C55" s="58">
        <f>C56-tabela10.1!C55</f>
        <v>199263</v>
      </c>
      <c r="D55" s="58">
        <f>D56-tabela10.1!D55</f>
        <v>7220562</v>
      </c>
      <c r="E55" s="58">
        <f>E56-tabela10.1!E55</f>
        <v>414741</v>
      </c>
      <c r="F55" s="58">
        <f>F56-tabela10.1!F55</f>
        <v>2052209</v>
      </c>
      <c r="G55" s="58">
        <f>G56-tabela10.1!G55</f>
        <v>8778225</v>
      </c>
      <c r="H55" s="58">
        <f>H56-tabela10.1!H55</f>
        <v>16832709</v>
      </c>
      <c r="I55" s="58">
        <f>I56-tabela10.1!I55</f>
        <v>863120</v>
      </c>
      <c r="J55" s="63">
        <f>J56-tabela10.1!J55</f>
        <v>1534566</v>
      </c>
    </row>
    <row r="56" ht="27" spans="1:10">
      <c r="A56" s="57">
        <v>42795</v>
      </c>
      <c r="B56" s="58">
        <f>B57-tabela10.1!B56</f>
        <v>37837801</v>
      </c>
      <c r="C56" s="58">
        <f>C57-tabela10.1!C56</f>
        <v>198824</v>
      </c>
      <c r="D56" s="58">
        <f>D57-tabela10.1!D56</f>
        <v>7216736</v>
      </c>
      <c r="E56" s="58">
        <f>E57-tabela10.1!E56</f>
        <v>414129</v>
      </c>
      <c r="F56" s="58">
        <f>F57-tabela10.1!F56</f>
        <v>2044125</v>
      </c>
      <c r="G56" s="58">
        <f>G57-tabela10.1!G56</f>
        <v>8745202</v>
      </c>
      <c r="H56" s="58">
        <f>H57-tabela10.1!H56</f>
        <v>16819010</v>
      </c>
      <c r="I56" s="58">
        <f>I57-tabela10.1!I56</f>
        <v>867870</v>
      </c>
      <c r="J56" s="63">
        <f>J57-tabela10.1!J56</f>
        <v>1531905</v>
      </c>
    </row>
    <row r="57" ht="27" spans="1:10">
      <c r="A57" s="57">
        <v>42826</v>
      </c>
      <c r="B57" s="58">
        <f>B58-tabela10.1!B57</f>
        <v>37912183</v>
      </c>
      <c r="C57" s="58">
        <f>C58-tabela10.1!C57</f>
        <v>199179</v>
      </c>
      <c r="D57" s="58">
        <f>D58-tabela10.1!D57</f>
        <v>7230954</v>
      </c>
      <c r="E57" s="58">
        <f>E58-tabela10.1!E57</f>
        <v>415038</v>
      </c>
      <c r="F57" s="58">
        <f>F58-tabela10.1!F57</f>
        <v>2043612</v>
      </c>
      <c r="G57" s="58">
        <f>G58-tabela10.1!G57</f>
        <v>8752629</v>
      </c>
      <c r="H57" s="58">
        <f>H58-tabela10.1!H57</f>
        <v>16851980</v>
      </c>
      <c r="I57" s="58">
        <f>I58-tabela10.1!I57</f>
        <v>870240</v>
      </c>
      <c r="J57" s="63">
        <f>J58-tabela10.1!J57</f>
        <v>1548551</v>
      </c>
    </row>
    <row r="58" ht="27" spans="1:10">
      <c r="A58" s="57">
        <v>42856</v>
      </c>
      <c r="B58" s="58">
        <f>B59-tabela10.1!B58</f>
        <v>37957027</v>
      </c>
      <c r="C58" s="58">
        <f>C59-tabela10.1!C58</f>
        <v>198685</v>
      </c>
      <c r="D58" s="58">
        <f>D59-tabela10.1!D58</f>
        <v>7233286</v>
      </c>
      <c r="E58" s="58">
        <f>E59-tabela10.1!E58</f>
        <v>414744</v>
      </c>
      <c r="F58" s="58">
        <f>F59-tabela10.1!F58</f>
        <v>2040321</v>
      </c>
      <c r="G58" s="58">
        <f>G59-tabela10.1!G58</f>
        <v>8743335</v>
      </c>
      <c r="H58" s="58">
        <f>H59-tabela10.1!H58</f>
        <v>16855871</v>
      </c>
      <c r="I58" s="58">
        <f>I59-tabela10.1!I58</f>
        <v>871627</v>
      </c>
      <c r="J58" s="63">
        <f>J59-tabela10.1!J58</f>
        <v>1599158</v>
      </c>
    </row>
    <row r="59" ht="27" spans="1:10">
      <c r="A59" s="57">
        <v>42887</v>
      </c>
      <c r="B59" s="58">
        <f>B60-tabela10.1!B59</f>
        <v>37973878</v>
      </c>
      <c r="C59" s="58">
        <f>C60-tabela10.1!C59</f>
        <v>198484</v>
      </c>
      <c r="D59" s="58">
        <f>D60-tabela10.1!D59</f>
        <v>7226003</v>
      </c>
      <c r="E59" s="58">
        <f>E60-tabela10.1!E59</f>
        <v>414128</v>
      </c>
      <c r="F59" s="58">
        <f>F60-tabela10.1!F59</f>
        <v>2031892</v>
      </c>
      <c r="G59" s="58">
        <f>G60-tabela10.1!G59</f>
        <v>8741549</v>
      </c>
      <c r="H59" s="58">
        <f>H60-tabela10.1!H59</f>
        <v>16851353</v>
      </c>
      <c r="I59" s="58">
        <f>I60-tabela10.1!I59</f>
        <v>872706</v>
      </c>
      <c r="J59" s="63">
        <f>J60-tabela10.1!J59</f>
        <v>1637763</v>
      </c>
    </row>
    <row r="60" ht="27" spans="1:10">
      <c r="A60" s="57">
        <v>42917</v>
      </c>
      <c r="B60" s="58">
        <f>B61-tabela10.1!B60</f>
        <v>38024659</v>
      </c>
      <c r="C60" s="58">
        <f>C61-tabela10.1!C60</f>
        <v>198295</v>
      </c>
      <c r="D60" s="58">
        <f>D61-tabela10.1!D60</f>
        <v>7240215</v>
      </c>
      <c r="E60" s="58">
        <f>E61-tabela10.1!E60</f>
        <v>413069</v>
      </c>
      <c r="F60" s="58">
        <f>F61-tabela10.1!F60</f>
        <v>2034415</v>
      </c>
      <c r="G60" s="58">
        <f>G61-tabela10.1!G60</f>
        <v>8754056</v>
      </c>
      <c r="H60" s="58">
        <f>H61-tabela10.1!H60</f>
        <v>16866026</v>
      </c>
      <c r="I60" s="58">
        <f>I61-tabela10.1!I60</f>
        <v>872431</v>
      </c>
      <c r="J60" s="63">
        <f>J61-tabela10.1!J60</f>
        <v>1646152</v>
      </c>
    </row>
    <row r="61" ht="27" spans="1:10">
      <c r="A61" s="57">
        <v>42948</v>
      </c>
      <c r="B61" s="58">
        <f>B62-tabela10.1!B61</f>
        <v>38074101</v>
      </c>
      <c r="C61" s="58">
        <f>C62-tabela10.1!C61</f>
        <v>198223</v>
      </c>
      <c r="D61" s="58">
        <f>D62-tabela10.1!D61</f>
        <v>7254554</v>
      </c>
      <c r="E61" s="58">
        <f>E62-tabela10.1!E61</f>
        <v>412772</v>
      </c>
      <c r="F61" s="58">
        <f>F62-tabela10.1!F61</f>
        <v>2038091</v>
      </c>
      <c r="G61" s="58">
        <f>G62-tabela10.1!G61</f>
        <v>8767610</v>
      </c>
      <c r="H61" s="58">
        <f>H62-tabela10.1!H61</f>
        <v>16895573</v>
      </c>
      <c r="I61" s="58">
        <f>I62-tabela10.1!I61</f>
        <v>872626</v>
      </c>
      <c r="J61" s="63">
        <f>J62-tabela10.1!J61</f>
        <v>1634652</v>
      </c>
    </row>
    <row r="62" ht="27" spans="1:10">
      <c r="A62" s="57">
        <v>42979</v>
      </c>
      <c r="B62" s="58">
        <f>B63-tabela10.1!B62</f>
        <v>38123384</v>
      </c>
      <c r="C62" s="58">
        <f>C63-tabela10.1!C62</f>
        <v>198072</v>
      </c>
      <c r="D62" s="58">
        <f>D63-tabela10.1!D62</f>
        <v>7282326</v>
      </c>
      <c r="E62" s="58">
        <f>E63-tabela10.1!E62</f>
        <v>411590</v>
      </c>
      <c r="F62" s="58">
        <f>F63-tabela10.1!F62</f>
        <v>2040022</v>
      </c>
      <c r="G62" s="58">
        <f>G63-tabela10.1!G62</f>
        <v>8785652</v>
      </c>
      <c r="H62" s="58">
        <f>H63-tabela10.1!H62</f>
        <v>16906740</v>
      </c>
      <c r="I62" s="58">
        <f>I63-tabela10.1!I62</f>
        <v>872182</v>
      </c>
      <c r="J62" s="63">
        <f>J63-tabela10.1!J62</f>
        <v>1626800</v>
      </c>
    </row>
    <row r="63" ht="27" spans="1:10">
      <c r="A63" s="57">
        <v>43009</v>
      </c>
      <c r="B63" s="58">
        <f>B64-tabela10.1!B63</f>
        <v>38210309</v>
      </c>
      <c r="C63" s="58">
        <f>C64-tabela10.1!C63</f>
        <v>197568</v>
      </c>
      <c r="D63" s="58">
        <f>D64-tabela10.1!D63</f>
        <v>7316723</v>
      </c>
      <c r="E63" s="58">
        <f>E64-tabela10.1!E63</f>
        <v>410890</v>
      </c>
      <c r="F63" s="58">
        <f>F64-tabela10.1!F63</f>
        <v>2036124</v>
      </c>
      <c r="G63" s="58">
        <f>G64-tabela10.1!G63</f>
        <v>8825707</v>
      </c>
      <c r="H63" s="58">
        <f>H64-tabela10.1!H63</f>
        <v>16926941</v>
      </c>
      <c r="I63" s="58">
        <f>I64-tabela10.1!I63</f>
        <v>872333</v>
      </c>
      <c r="J63" s="63">
        <f>J64-tabela10.1!J63</f>
        <v>1624023</v>
      </c>
    </row>
    <row r="64" ht="27" spans="1:10">
      <c r="A64" s="57">
        <v>43040</v>
      </c>
      <c r="B64" s="58">
        <f>B65-tabela10.1!B64</f>
        <v>38205508</v>
      </c>
      <c r="C64" s="58">
        <f>C65-tabela10.1!C64</f>
        <v>196341</v>
      </c>
      <c r="D64" s="58">
        <f>D65-tabela10.1!D64</f>
        <v>7288634</v>
      </c>
      <c r="E64" s="58">
        <f>E65-tabela10.1!E64</f>
        <v>410062</v>
      </c>
      <c r="F64" s="58">
        <f>F65-tabela10.1!F64</f>
        <v>2013632</v>
      </c>
      <c r="G64" s="58">
        <f>G65-tabela10.1!G64</f>
        <v>8898085</v>
      </c>
      <c r="H64" s="58">
        <f>H65-tabela10.1!H64</f>
        <v>16929287</v>
      </c>
      <c r="I64" s="58">
        <f>I65-tabela10.1!I64</f>
        <v>869846</v>
      </c>
      <c r="J64" s="63">
        <f>J65-tabela10.1!J64</f>
        <v>1599621</v>
      </c>
    </row>
    <row r="65" ht="27" spans="1:10">
      <c r="A65" s="57">
        <v>43070</v>
      </c>
      <c r="B65" s="58">
        <f>B66-tabela10.1!B65</f>
        <v>37864877</v>
      </c>
      <c r="C65" s="58">
        <f>C66-tabela10.1!C65</f>
        <v>193899</v>
      </c>
      <c r="D65" s="58">
        <f>D66-tabela10.1!D65</f>
        <v>7175297</v>
      </c>
      <c r="E65" s="58">
        <f>E66-tabela10.1!E65</f>
        <v>408518</v>
      </c>
      <c r="F65" s="58">
        <f>F66-tabela10.1!F65</f>
        <v>1958496</v>
      </c>
      <c r="G65" s="58">
        <f>G66-tabela10.1!G65</f>
        <v>8905027</v>
      </c>
      <c r="H65" s="58">
        <f>H66-tabela10.1!H65</f>
        <v>16817501</v>
      </c>
      <c r="I65" s="58">
        <f>I66-tabela10.1!I65</f>
        <v>852934</v>
      </c>
      <c r="J65" s="63">
        <f>J66-tabela10.1!J65</f>
        <v>1553205</v>
      </c>
    </row>
    <row r="66" ht="27" spans="1:10">
      <c r="A66" s="57">
        <v>43101</v>
      </c>
      <c r="B66" s="58">
        <f>B67-tabela10.1!B66</f>
        <v>37955944</v>
      </c>
      <c r="C66" s="58">
        <f>C67-tabela10.1!C66</f>
        <v>193522</v>
      </c>
      <c r="D66" s="58">
        <f>D67-tabela10.1!D66</f>
        <v>7225539</v>
      </c>
      <c r="E66" s="58">
        <f>E67-tabela10.1!E66</f>
        <v>409863</v>
      </c>
      <c r="F66" s="58">
        <f>F67-tabela10.1!F66</f>
        <v>1975717</v>
      </c>
      <c r="G66" s="58">
        <f>G67-tabela10.1!G66</f>
        <v>8858723</v>
      </c>
      <c r="H66" s="58">
        <f>H67-tabela10.1!H66</f>
        <v>16870784</v>
      </c>
      <c r="I66" s="58">
        <f>I67-tabela10.1!I66</f>
        <v>852524</v>
      </c>
      <c r="J66" s="63">
        <f>J67-tabela10.1!J66</f>
        <v>1569272</v>
      </c>
    </row>
    <row r="67" ht="27" spans="1:10">
      <c r="A67" s="57">
        <v>43132</v>
      </c>
      <c r="B67" s="58">
        <f>B68-tabela10.1!B67</f>
        <v>38032975</v>
      </c>
      <c r="C67" s="58">
        <f>C68-tabela10.1!C67</f>
        <v>193820</v>
      </c>
      <c r="D67" s="58">
        <f>D68-tabela10.1!D67</f>
        <v>7242791</v>
      </c>
      <c r="E67" s="58">
        <f>E68-tabela10.1!E67</f>
        <v>410804</v>
      </c>
      <c r="F67" s="58">
        <f>F68-tabela10.1!F67</f>
        <v>1972647</v>
      </c>
      <c r="G67" s="58">
        <f>G68-tabela10.1!G67</f>
        <v>8834521</v>
      </c>
      <c r="H67" s="58">
        <f>H68-tabela10.1!H67</f>
        <v>16949339</v>
      </c>
      <c r="I67" s="58">
        <f>I68-tabela10.1!I67</f>
        <v>862391</v>
      </c>
      <c r="J67" s="63">
        <f>J68-tabela10.1!J67</f>
        <v>1566662</v>
      </c>
    </row>
    <row r="68" ht="27" spans="1:10">
      <c r="A68" s="57">
        <v>43160</v>
      </c>
      <c r="B68" s="58">
        <f>B69-tabela10.1!B68</f>
        <v>38108093</v>
      </c>
      <c r="C68" s="58">
        <f>C69-tabela10.1!C68</f>
        <v>194221</v>
      </c>
      <c r="D68" s="58">
        <f>D69-tabela10.1!D68</f>
        <v>7254878</v>
      </c>
      <c r="E68" s="58">
        <f>E69-tabela10.1!E68</f>
        <v>411204</v>
      </c>
      <c r="F68" s="58">
        <f>F69-tabela10.1!F68</f>
        <v>1981489</v>
      </c>
      <c r="G68" s="58">
        <f>G69-tabela10.1!G68</f>
        <v>8833712</v>
      </c>
      <c r="H68" s="58">
        <f>H69-tabela10.1!H68</f>
        <v>17016182</v>
      </c>
      <c r="I68" s="58">
        <f>I69-tabela10.1!I68</f>
        <v>866595</v>
      </c>
      <c r="J68" s="63">
        <f>J69-tabela10.1!J68</f>
        <v>1549812</v>
      </c>
    </row>
    <row r="69" ht="27" spans="1:10">
      <c r="A69" s="57">
        <v>43191</v>
      </c>
      <c r="B69" s="58">
        <f>B70-tabela10.1!B69</f>
        <v>38239553</v>
      </c>
      <c r="C69" s="58">
        <f>C70-tabela10.1!C69</f>
        <v>194947</v>
      </c>
      <c r="D69" s="58">
        <f>D70-tabela10.1!D69</f>
        <v>7279593</v>
      </c>
      <c r="E69" s="58">
        <f>E70-tabela10.1!E69</f>
        <v>412047</v>
      </c>
      <c r="F69" s="58">
        <f>F70-tabela10.1!F69</f>
        <v>1998205</v>
      </c>
      <c r="G69" s="58">
        <f>G70-tabela10.1!G69</f>
        <v>8845974</v>
      </c>
      <c r="H69" s="58">
        <f>H70-tabela10.1!H69</f>
        <v>17087493</v>
      </c>
      <c r="I69" s="58">
        <f>I70-tabela10.1!I69</f>
        <v>867540</v>
      </c>
      <c r="J69" s="63">
        <f>J70-tabela10.1!J69</f>
        <v>1553754</v>
      </c>
    </row>
    <row r="70" ht="27" spans="1:10">
      <c r="A70" s="57">
        <v>43221</v>
      </c>
      <c r="B70" s="58">
        <f>B71-tabela10.1!B70</f>
        <v>38282615</v>
      </c>
      <c r="C70" s="58">
        <f>C71-tabela10.1!C70</f>
        <v>195184</v>
      </c>
      <c r="D70" s="58">
        <f>D71-tabela10.1!D70</f>
        <v>7273396</v>
      </c>
      <c r="E70" s="58">
        <f>E71-tabela10.1!E70</f>
        <v>412551</v>
      </c>
      <c r="F70" s="58">
        <f>F71-tabela10.1!F70</f>
        <v>2002623</v>
      </c>
      <c r="G70" s="58">
        <f>G71-tabela10.1!G70</f>
        <v>8835796</v>
      </c>
      <c r="H70" s="58">
        <f>H71-tabela10.1!H70</f>
        <v>17110160</v>
      </c>
      <c r="I70" s="58">
        <f>I71-tabela10.1!I70</f>
        <v>867762</v>
      </c>
      <c r="J70" s="63">
        <f>J71-tabela10.1!J70</f>
        <v>1585143</v>
      </c>
    </row>
    <row r="71" ht="27" spans="1:10">
      <c r="A71" s="57">
        <v>43252</v>
      </c>
      <c r="B71" s="58">
        <f>B72-tabela10.1!B71</f>
        <v>38291012</v>
      </c>
      <c r="C71" s="58">
        <f>C72-tabela10.1!C71</f>
        <v>195119</v>
      </c>
      <c r="D71" s="58">
        <f>D72-tabela10.1!D71</f>
        <v>7252704</v>
      </c>
      <c r="E71" s="58">
        <f>E72-tabela10.1!E71</f>
        <v>415292</v>
      </c>
      <c r="F71" s="58">
        <f>F72-tabela10.1!F71</f>
        <v>2001963</v>
      </c>
      <c r="G71" s="58">
        <f>G72-tabela10.1!G71</f>
        <v>8816248</v>
      </c>
      <c r="H71" s="58">
        <f>H72-tabela10.1!H71</f>
        <v>17114503</v>
      </c>
      <c r="I71" s="58">
        <f>I72-tabela10.1!I71</f>
        <v>866994</v>
      </c>
      <c r="J71" s="63">
        <f>J72-tabela10.1!J71</f>
        <v>1628189</v>
      </c>
    </row>
    <row r="72" ht="27" spans="1:10">
      <c r="A72" s="57">
        <v>43282</v>
      </c>
      <c r="B72" s="58">
        <f>B73-tabela10.1!B72</f>
        <v>38349157</v>
      </c>
      <c r="C72" s="58">
        <f>C73-tabela10.1!C72</f>
        <v>195883</v>
      </c>
      <c r="D72" s="58">
        <f>D73-tabela10.1!D72</f>
        <v>7258893</v>
      </c>
      <c r="E72" s="58">
        <f>E73-tabela10.1!E72</f>
        <v>416650</v>
      </c>
      <c r="F72" s="58">
        <f>F73-tabela10.1!F72</f>
        <v>2014527</v>
      </c>
      <c r="G72" s="58">
        <f>G73-tabela10.1!G72</f>
        <v>8817266</v>
      </c>
      <c r="H72" s="58">
        <f>H73-tabela10.1!H72</f>
        <v>17133583</v>
      </c>
      <c r="I72" s="58">
        <f>I73-tabela10.1!I72</f>
        <v>865554</v>
      </c>
      <c r="J72" s="63">
        <f>J73-tabela10.1!J72</f>
        <v>1646801</v>
      </c>
    </row>
    <row r="73" ht="27" spans="1:10">
      <c r="A73" s="57">
        <v>43313</v>
      </c>
      <c r="B73" s="58">
        <f>B74-tabela10.1!B73</f>
        <v>38472901</v>
      </c>
      <c r="C73" s="58">
        <f>C74-tabela10.1!C73</f>
        <v>196368</v>
      </c>
      <c r="D73" s="58">
        <f>D74-tabela10.1!D73</f>
        <v>7276053</v>
      </c>
      <c r="E73" s="58">
        <f>E74-tabela10.1!E73</f>
        <v>417889</v>
      </c>
      <c r="F73" s="58">
        <f>F74-tabela10.1!F73</f>
        <v>2028414</v>
      </c>
      <c r="G73" s="58">
        <f>G74-tabela10.1!G73</f>
        <v>8836822</v>
      </c>
      <c r="H73" s="58">
        <f>H74-tabela10.1!H73</f>
        <v>17206273</v>
      </c>
      <c r="I73" s="58">
        <f>I74-tabela10.1!I73</f>
        <v>866134</v>
      </c>
      <c r="J73" s="63">
        <f>J74-tabela10.1!J73</f>
        <v>1644948</v>
      </c>
    </row>
    <row r="74" ht="27" spans="1:10">
      <c r="A74" s="57">
        <v>43344</v>
      </c>
      <c r="B74" s="58">
        <f>B75-tabela10.1!B74</f>
        <v>38623907</v>
      </c>
      <c r="C74" s="58">
        <f>C75-tabela10.1!C74</f>
        <v>196803</v>
      </c>
      <c r="D74" s="58">
        <f>D75-tabela10.1!D74</f>
        <v>7315372</v>
      </c>
      <c r="E74" s="58">
        <f>E75-tabela10.1!E74</f>
        <v>418962</v>
      </c>
      <c r="F74" s="58">
        <f>F75-tabela10.1!F74</f>
        <v>2041998</v>
      </c>
      <c r="G74" s="58">
        <f>G75-tabela10.1!G74</f>
        <v>8866146</v>
      </c>
      <c r="H74" s="58">
        <f>H75-tabela10.1!H74</f>
        <v>17273519</v>
      </c>
      <c r="I74" s="58">
        <f>I75-tabela10.1!I74</f>
        <v>867445</v>
      </c>
      <c r="J74" s="63">
        <f>J75-tabela10.1!J74</f>
        <v>1643662</v>
      </c>
    </row>
    <row r="75" ht="27" spans="1:10">
      <c r="A75" s="57">
        <v>43374</v>
      </c>
      <c r="B75" s="58">
        <f>B76-tabela10.1!B75</f>
        <v>38689979</v>
      </c>
      <c r="C75" s="58">
        <f>C76-tabela10.1!C75</f>
        <v>197177</v>
      </c>
      <c r="D75" s="58">
        <f>D76-tabela10.1!D75</f>
        <v>7322249</v>
      </c>
      <c r="E75" s="58">
        <f>E76-tabela10.1!E75</f>
        <v>418792</v>
      </c>
      <c r="F75" s="58">
        <f>F76-tabela10.1!F75</f>
        <v>2043105</v>
      </c>
      <c r="G75" s="58">
        <f>G76-tabela10.1!G75</f>
        <v>8901579</v>
      </c>
      <c r="H75" s="58">
        <f>H76-tabela10.1!H75</f>
        <v>17309197</v>
      </c>
      <c r="I75" s="58">
        <f>I76-tabela10.1!I75</f>
        <v>866909</v>
      </c>
      <c r="J75" s="63">
        <f>J76-tabela10.1!J75</f>
        <v>1630971</v>
      </c>
    </row>
    <row r="76" ht="27" spans="1:10">
      <c r="A76" s="57">
        <v>43405</v>
      </c>
      <c r="B76" s="58">
        <f>B77-tabela10.1!B76</f>
        <v>38752930</v>
      </c>
      <c r="C76" s="58">
        <f>C77-tabela10.1!C76</f>
        <v>196459</v>
      </c>
      <c r="D76" s="58">
        <f>D77-tabela10.1!D76</f>
        <v>7297988</v>
      </c>
      <c r="E76" s="58">
        <f>E77-tabela10.1!E76</f>
        <v>417963</v>
      </c>
      <c r="F76" s="58">
        <f>F77-tabela10.1!F76</f>
        <v>2029090</v>
      </c>
      <c r="G76" s="58">
        <f>G77-tabela10.1!G76</f>
        <v>8993222</v>
      </c>
      <c r="H76" s="58">
        <f>H77-tabela10.1!H76</f>
        <v>17346172</v>
      </c>
      <c r="I76" s="58">
        <f>I77-tabela10.1!I76</f>
        <v>865722</v>
      </c>
      <c r="J76" s="63">
        <f>J77-tabela10.1!J76</f>
        <v>1606314</v>
      </c>
    </row>
    <row r="77" ht="27" spans="1:10">
      <c r="A77" s="57">
        <v>43435</v>
      </c>
      <c r="B77" s="58">
        <v>38410428</v>
      </c>
      <c r="C77" s="58">
        <v>195377</v>
      </c>
      <c r="D77" s="58">
        <v>7178109</v>
      </c>
      <c r="E77" s="58">
        <v>416720</v>
      </c>
      <c r="F77" s="58">
        <v>1975590</v>
      </c>
      <c r="G77" s="58">
        <v>9012881</v>
      </c>
      <c r="H77" s="58">
        <v>17226870</v>
      </c>
      <c r="I77" s="58">
        <v>848639</v>
      </c>
      <c r="J77" s="63">
        <v>1556242</v>
      </c>
    </row>
    <row r="78" ht="27" spans="1:10">
      <c r="A78" s="57">
        <v>43466</v>
      </c>
      <c r="B78" s="58">
        <f>B77+tabela10.1!B77</f>
        <v>38454133</v>
      </c>
      <c r="C78" s="58">
        <f>C77+tabela10.1!C77</f>
        <v>195502</v>
      </c>
      <c r="D78" s="58">
        <f>D77+tabela10.1!D77</f>
        <v>7213181</v>
      </c>
      <c r="E78" s="58">
        <f>E77+tabela10.1!E77</f>
        <v>416744</v>
      </c>
      <c r="F78" s="58">
        <f>F77+tabela10.1!F77</f>
        <v>1991499</v>
      </c>
      <c r="G78" s="58">
        <f>G77+tabela10.1!G77</f>
        <v>8947393</v>
      </c>
      <c r="H78" s="58">
        <f>H77+tabela10.1!H77</f>
        <v>17277046</v>
      </c>
      <c r="I78" s="58">
        <f>I77+tabela10.1!I77</f>
        <v>847611</v>
      </c>
      <c r="J78" s="63">
        <f>J77+tabela10.1!J77</f>
        <v>1565157</v>
      </c>
    </row>
    <row r="79" ht="27" spans="1:10">
      <c r="A79" s="57">
        <v>43497</v>
      </c>
      <c r="B79" s="58">
        <f>B78+tabela10.1!B78</f>
        <v>38645472</v>
      </c>
      <c r="C79" s="58">
        <f>C78+tabela10.1!C78</f>
        <v>196521</v>
      </c>
      <c r="D79" s="58">
        <f>D78+tabela10.1!D78</f>
        <v>7247255</v>
      </c>
      <c r="E79" s="58">
        <f>E78+tabela10.1!E78</f>
        <v>417901</v>
      </c>
      <c r="F79" s="58">
        <f>F78+tabela10.1!F78</f>
        <v>2003293</v>
      </c>
      <c r="G79" s="58">
        <f>G78+tabela10.1!G78</f>
        <v>8954818</v>
      </c>
      <c r="H79" s="58">
        <f>H78+tabela10.1!H78</f>
        <v>17401654</v>
      </c>
      <c r="I79" s="58">
        <f>I78+tabela10.1!I78</f>
        <v>859894</v>
      </c>
      <c r="J79" s="63">
        <f>J78+tabela10.1!J78</f>
        <v>1564136</v>
      </c>
    </row>
    <row r="80" ht="27" spans="1:10">
      <c r="A80" s="57">
        <v>43525</v>
      </c>
      <c r="B80" s="58">
        <f>B79+tabela10.1!B79</f>
        <v>38606268</v>
      </c>
      <c r="C80" s="58">
        <f>C79+tabela10.1!C79</f>
        <v>197091</v>
      </c>
      <c r="D80" s="58">
        <f>D79+tabela10.1!D79</f>
        <v>7244475</v>
      </c>
      <c r="E80" s="58">
        <f>E79+tabela10.1!E79</f>
        <v>417097</v>
      </c>
      <c r="F80" s="58">
        <f>F79+tabela10.1!F79</f>
        <v>1996503</v>
      </c>
      <c r="G80" s="58">
        <f>G79+tabela10.1!G79</f>
        <v>8926134</v>
      </c>
      <c r="H80" s="58">
        <f>H79+tabela10.1!H79</f>
        <v>17408360</v>
      </c>
      <c r="I80" s="58">
        <f>I79+tabela10.1!I79</f>
        <v>861541</v>
      </c>
      <c r="J80" s="63">
        <f>J79+tabela10.1!J79</f>
        <v>1555067</v>
      </c>
    </row>
    <row r="81" ht="27" spans="1:10">
      <c r="A81" s="57">
        <v>43556</v>
      </c>
      <c r="B81" s="58">
        <f>B80+tabela10.1!B80</f>
        <v>38741725</v>
      </c>
      <c r="C81" s="58">
        <f>C80+tabela10.1!C80</f>
        <v>197582</v>
      </c>
      <c r="D81" s="58">
        <f>D80+tabela10.1!D80</f>
        <v>7264622</v>
      </c>
      <c r="E81" s="58">
        <f>E80+tabela10.1!E80</f>
        <v>417863</v>
      </c>
      <c r="F81" s="58">
        <f>F80+tabela10.1!F80</f>
        <v>2011753</v>
      </c>
      <c r="G81" s="58">
        <f>G80+tabela10.1!G80</f>
        <v>8939683</v>
      </c>
      <c r="H81" s="58">
        <f>H80+tabela10.1!H80</f>
        <v>17476497</v>
      </c>
      <c r="I81" s="58">
        <f>I80+tabela10.1!I80</f>
        <v>862793</v>
      </c>
      <c r="J81" s="63">
        <f>J80+tabela10.1!J80</f>
        <v>1570932</v>
      </c>
    </row>
    <row r="82" ht="27" spans="1:10">
      <c r="A82" s="57">
        <v>43586</v>
      </c>
      <c r="B82" s="58">
        <f>B81+tabela10.1!B81</f>
        <v>38781119</v>
      </c>
      <c r="C82" s="58">
        <f>C81+tabela10.1!C81</f>
        <v>198016</v>
      </c>
      <c r="D82" s="58">
        <f>D81+tabela10.1!D81</f>
        <v>7258258</v>
      </c>
      <c r="E82" s="58">
        <f>E81+tabela10.1!E81</f>
        <v>417596</v>
      </c>
      <c r="F82" s="58">
        <f>F81+tabela10.1!F81</f>
        <v>2021111</v>
      </c>
      <c r="G82" s="58">
        <f>G81+tabela10.1!G81</f>
        <v>8929284</v>
      </c>
      <c r="H82" s="58">
        <f>H81+tabela10.1!H81</f>
        <v>17483480</v>
      </c>
      <c r="I82" s="58">
        <f>I81+tabela10.1!I81</f>
        <v>863586</v>
      </c>
      <c r="J82" s="63">
        <f>J81+tabela10.1!J81</f>
        <v>1609788</v>
      </c>
    </row>
    <row r="83" ht="27" spans="1:10">
      <c r="A83" s="57">
        <v>43617</v>
      </c>
      <c r="B83" s="58">
        <f>B82+tabela10.1!B82</f>
        <v>38840262</v>
      </c>
      <c r="C83" s="58">
        <f>C82+tabela10.1!C82</f>
        <v>198594</v>
      </c>
      <c r="D83" s="58">
        <f>D82+tabela10.1!D82</f>
        <v>7247139</v>
      </c>
      <c r="E83" s="58">
        <f>E82+tabela10.1!E82</f>
        <v>423412</v>
      </c>
      <c r="F83" s="58">
        <f>F82+tabela10.1!F82</f>
        <v>2035039</v>
      </c>
      <c r="G83" s="58">
        <f>G82+tabela10.1!G82</f>
        <v>8926671</v>
      </c>
      <c r="H83" s="58">
        <f>H82+tabela10.1!H82</f>
        <v>17511095</v>
      </c>
      <c r="I83" s="58">
        <f>I82+tabela10.1!I82</f>
        <v>864035</v>
      </c>
      <c r="J83" s="63">
        <f>J82+tabela10.1!J82</f>
        <v>1634277</v>
      </c>
    </row>
    <row r="84" ht="27" spans="1:10">
      <c r="A84" s="57">
        <v>43647</v>
      </c>
      <c r="B84" s="58">
        <f>B83+tabela10.1!B83</f>
        <v>38889136</v>
      </c>
      <c r="C84" s="58">
        <f>C83+tabela10.1!C83</f>
        <v>199671</v>
      </c>
      <c r="D84" s="58">
        <f>D83+tabela10.1!D83</f>
        <v>7253303</v>
      </c>
      <c r="E84" s="58">
        <f>E83+tabela10.1!E83</f>
        <v>423884</v>
      </c>
      <c r="F84" s="58">
        <f>F83+tabela10.1!F83</f>
        <v>2055358</v>
      </c>
      <c r="G84" s="58">
        <f>G83+tabela10.1!G83</f>
        <v>8931074</v>
      </c>
      <c r="H84" s="58">
        <f>H83+tabela10.1!H83</f>
        <v>17522524</v>
      </c>
      <c r="I84" s="58">
        <f>I83+tabela10.1!I83</f>
        <v>863816</v>
      </c>
      <c r="J84" s="63">
        <f>J83+tabela10.1!J83</f>
        <v>1639506</v>
      </c>
    </row>
    <row r="85" ht="27" spans="1:10">
      <c r="A85" s="57">
        <v>43678</v>
      </c>
      <c r="B85" s="58">
        <f>B84+tabela10.1!B84</f>
        <v>39014991</v>
      </c>
      <c r="C85" s="58">
        <f>C84+tabela10.1!C84</f>
        <v>200906</v>
      </c>
      <c r="D85" s="58">
        <f>D84+tabela10.1!D84</f>
        <v>7273199</v>
      </c>
      <c r="E85" s="58">
        <f>E84+tabela10.1!E84</f>
        <v>423804</v>
      </c>
      <c r="F85" s="58">
        <f>F84+tabela10.1!F84</f>
        <v>2073789</v>
      </c>
      <c r="G85" s="58">
        <f>G84+tabela10.1!G84</f>
        <v>8955423</v>
      </c>
      <c r="H85" s="58">
        <f>H84+tabela10.1!H84</f>
        <v>17586174</v>
      </c>
      <c r="I85" s="58">
        <f>I84+tabela10.1!I84</f>
        <v>865276</v>
      </c>
      <c r="J85" s="63">
        <f>J84+tabela10.1!J84</f>
        <v>1636420</v>
      </c>
    </row>
    <row r="86" ht="27" spans="1:10">
      <c r="A86" s="66">
        <v>43709</v>
      </c>
      <c r="B86" s="67">
        <f>B85+tabela10.1!B85</f>
        <v>39172204</v>
      </c>
      <c r="C86" s="67">
        <f>C85+tabela10.1!C85</f>
        <v>201651</v>
      </c>
      <c r="D86" s="67">
        <f>D85+tabela10.1!D85</f>
        <v>7315378</v>
      </c>
      <c r="E86" s="67">
        <f>E85+tabela10.1!E85</f>
        <v>423356</v>
      </c>
      <c r="F86" s="67">
        <f>F85+tabela10.1!F85</f>
        <v>2092120</v>
      </c>
      <c r="G86" s="67">
        <f>G85+tabela10.1!G85</f>
        <v>8982341</v>
      </c>
      <c r="H86" s="67">
        <f>H85+tabela10.1!H85</f>
        <v>17650707</v>
      </c>
      <c r="I86" s="67">
        <f>I85+tabela10.1!I85</f>
        <v>865768</v>
      </c>
      <c r="J86" s="71">
        <f>J85+tabela10.1!J85</f>
        <v>1640883</v>
      </c>
    </row>
    <row r="87" ht="27" spans="1:10">
      <c r="A87" s="68"/>
      <c r="B87" s="69"/>
      <c r="C87" s="69"/>
      <c r="D87" s="69"/>
      <c r="E87" s="69"/>
      <c r="F87" s="69"/>
      <c r="G87" s="69"/>
      <c r="H87" s="69"/>
      <c r="I87" s="69"/>
      <c r="J87" s="69"/>
    </row>
    <row r="88" ht="25.5" spans="1:1">
      <c r="A88" s="70" t="s">
        <v>44</v>
      </c>
    </row>
    <row r="89" spans="2:2">
      <c r="B89" s="22"/>
    </row>
  </sheetData>
  <mergeCells count="1">
    <mergeCell ref="A2:J2"/>
  </mergeCells>
  <conditionalFormatting sqref="B5">
    <cfRule type="expression" dxfId="0" priority="10" stopIfTrue="1">
      <formula>(B5:J97)=""</formula>
    </cfRule>
  </conditionalFormatting>
  <conditionalFormatting sqref="B18">
    <cfRule type="expression" dxfId="0" priority="9" stopIfTrue="1">
      <formula>(B18:J68)=""</formula>
    </cfRule>
  </conditionalFormatting>
  <conditionalFormatting sqref="C80:J80">
    <cfRule type="expression" dxfId="0" priority="3" stopIfTrue="1">
      <formula>(C82:K147)=""</formula>
    </cfRule>
  </conditionalFormatting>
  <conditionalFormatting sqref="B87">
    <cfRule type="expression" dxfId="0" priority="333" stopIfTrue="1">
      <formula>(B87:J150)=""</formula>
    </cfRule>
  </conditionalFormatting>
  <conditionalFormatting sqref="C87:J87">
    <cfRule type="expression" dxfId="0" priority="380" stopIfTrue="1">
      <formula>(C90:K150)=""</formula>
    </cfRule>
  </conditionalFormatting>
  <conditionalFormatting sqref="B6:B17;C6:J18">
    <cfRule type="expression" dxfId="0" priority="8" stopIfTrue="1">
      <formula>(B6:J55)=""</formula>
    </cfRule>
  </conditionalFormatting>
  <conditionalFormatting sqref="B19:J55">
    <cfRule type="expression" dxfId="0" priority="691" stopIfTrue="1">
      <formula>(B19:J88)=""</formula>
    </cfRule>
  </conditionalFormatting>
  <conditionalFormatting sqref="B56:J63">
    <cfRule type="expression" dxfId="0" priority="638" stopIfTrue="1">
      <formula>(B56:J124)=""</formula>
    </cfRule>
  </conditionalFormatting>
  <conditionalFormatting sqref="B80;B64:J79;B81:J86">
    <cfRule type="expression" dxfId="0" priority="2" stopIfTrue="1">
      <formula>(B64:J131)=""</formula>
    </cfRule>
  </conditionalFormatting>
  <printOptions horizontalCentered="1" verticalCentered="1"/>
  <pageMargins left="0.511811023622047" right="0.511811023622047" top="0.393700787401575" bottom="0.393700787401575" header="0" footer="0"/>
  <pageSetup paperSize="9" scale="36" orientation="portrait" horizontalDpi="600" verticalDpi="6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87"/>
  <sheetViews>
    <sheetView showGridLines="0" zoomScale="20" zoomScaleNormal="20" zoomScaleSheetLayoutView="30" workbookViewId="0">
      <selection activeCell="A3" sqref="$A3:$XFD4"/>
    </sheetView>
  </sheetViews>
  <sheetFormatPr defaultColWidth="9.14285714285714" defaultRowHeight="15"/>
  <cols>
    <col min="1" max="1" width="40.4285714285714" customWidth="1"/>
    <col min="2" max="2" width="72" customWidth="1"/>
    <col min="3" max="10" width="76.7142857142857" customWidth="1"/>
  </cols>
  <sheetData>
    <row r="1" ht="27" customHeight="1" spans="1:10">
      <c r="A1" s="2"/>
      <c r="B1" s="37"/>
      <c r="C1" s="4"/>
      <c r="D1" s="4"/>
      <c r="E1" s="4"/>
      <c r="F1" s="4"/>
      <c r="G1" s="4"/>
      <c r="H1" s="4"/>
      <c r="I1" s="4"/>
      <c r="J1" s="4"/>
    </row>
    <row r="2" spans="1:10">
      <c r="A2" s="5"/>
      <c r="B2" s="6"/>
      <c r="C2" s="6"/>
      <c r="D2" s="6"/>
      <c r="E2" s="6"/>
      <c r="F2" s="6"/>
      <c r="G2" s="6"/>
      <c r="H2" s="6"/>
      <c r="I2" s="6"/>
      <c r="J2" s="6"/>
    </row>
    <row r="3" ht="27.75" spans="1:10">
      <c r="A3" s="7"/>
      <c r="B3" s="8"/>
      <c r="C3" s="8"/>
      <c r="D3" s="8"/>
      <c r="E3" s="8"/>
      <c r="F3" s="8"/>
      <c r="G3" s="8"/>
      <c r="H3" s="8"/>
      <c r="I3" s="8"/>
      <c r="J3" s="8"/>
    </row>
    <row r="4" s="36" customFormat="1" ht="132" customHeight="1" spans="1:10">
      <c r="A4" s="9" t="s">
        <v>106</v>
      </c>
      <c r="B4" s="10" t="s">
        <v>177</v>
      </c>
      <c r="C4" s="10" t="s">
        <v>15</v>
      </c>
      <c r="D4" s="10" t="s">
        <v>16</v>
      </c>
      <c r="E4" s="10" t="s">
        <v>108</v>
      </c>
      <c r="F4" s="10" t="s">
        <v>109</v>
      </c>
      <c r="G4" s="10" t="s">
        <v>31</v>
      </c>
      <c r="H4" s="10" t="s">
        <v>34</v>
      </c>
      <c r="I4" s="10" t="s">
        <v>112</v>
      </c>
      <c r="J4" s="14" t="s">
        <v>42</v>
      </c>
    </row>
    <row r="5" ht="79.5" customHeight="1" spans="1:10">
      <c r="A5" s="11">
        <v>41275</v>
      </c>
      <c r="B5" s="38">
        <v>28900</v>
      </c>
      <c r="C5" s="38">
        <v>454</v>
      </c>
      <c r="D5" s="38">
        <v>43370</v>
      </c>
      <c r="E5" s="38">
        <v>4285</v>
      </c>
      <c r="F5" s="38">
        <v>33421</v>
      </c>
      <c r="G5" s="38">
        <v>-67458</v>
      </c>
      <c r="H5" s="38">
        <v>14746</v>
      </c>
      <c r="I5" s="38">
        <v>704</v>
      </c>
      <c r="J5" s="42">
        <v>-622</v>
      </c>
    </row>
    <row r="6" ht="79.5" customHeight="1" spans="1:10">
      <c r="A6" s="11">
        <v>41306</v>
      </c>
      <c r="B6" s="38">
        <v>123446</v>
      </c>
      <c r="C6" s="38">
        <v>165</v>
      </c>
      <c r="D6" s="38">
        <v>33466</v>
      </c>
      <c r="E6" s="38">
        <v>-57</v>
      </c>
      <c r="F6" s="38">
        <v>15636</v>
      </c>
      <c r="G6" s="38">
        <v>-10414</v>
      </c>
      <c r="H6" s="38">
        <v>82061</v>
      </c>
      <c r="I6" s="38">
        <v>12364</v>
      </c>
      <c r="J6" s="42">
        <v>-9775</v>
      </c>
    </row>
    <row r="7" ht="79.5" customHeight="1" spans="1:10">
      <c r="A7" s="11">
        <v>41334</v>
      </c>
      <c r="B7" s="38">
        <v>112450</v>
      </c>
      <c r="C7" s="38">
        <v>645</v>
      </c>
      <c r="D7" s="38">
        <v>25790</v>
      </c>
      <c r="E7" s="38">
        <v>-335</v>
      </c>
      <c r="F7" s="38">
        <v>19709</v>
      </c>
      <c r="G7" s="38">
        <v>3160</v>
      </c>
      <c r="H7" s="38">
        <v>61349</v>
      </c>
      <c r="I7" s="38">
        <v>6566</v>
      </c>
      <c r="J7" s="42">
        <v>-4434</v>
      </c>
    </row>
    <row r="8" ht="79.5" customHeight="1" spans="1:10">
      <c r="A8" s="11">
        <v>41365</v>
      </c>
      <c r="B8" s="38">
        <v>196913</v>
      </c>
      <c r="C8" s="38">
        <v>637</v>
      </c>
      <c r="D8" s="38">
        <v>40603</v>
      </c>
      <c r="E8" s="38">
        <v>2237</v>
      </c>
      <c r="F8" s="38">
        <v>32921</v>
      </c>
      <c r="G8" s="38">
        <v>16631</v>
      </c>
      <c r="H8" s="38">
        <v>75220</v>
      </c>
      <c r="I8" s="38">
        <v>3857</v>
      </c>
      <c r="J8" s="42">
        <v>24807</v>
      </c>
    </row>
    <row r="9" ht="79.5" customHeight="1" spans="1:10">
      <c r="A9" s="11">
        <v>41395</v>
      </c>
      <c r="B9" s="38">
        <v>72028</v>
      </c>
      <c r="C9" s="38">
        <v>192</v>
      </c>
      <c r="D9" s="38">
        <v>15754</v>
      </c>
      <c r="E9" s="38">
        <v>94</v>
      </c>
      <c r="F9" s="38">
        <v>-1877</v>
      </c>
      <c r="G9" s="38">
        <v>36</v>
      </c>
      <c r="H9" s="38">
        <v>21154</v>
      </c>
      <c r="I9" s="38">
        <v>2850</v>
      </c>
      <c r="J9" s="42">
        <v>33825</v>
      </c>
    </row>
    <row r="10" ht="79.5" customHeight="1" spans="1:10">
      <c r="A10" s="11">
        <v>41426</v>
      </c>
      <c r="B10" s="38">
        <v>123836</v>
      </c>
      <c r="C10" s="38">
        <v>696</v>
      </c>
      <c r="D10" s="38">
        <v>7922</v>
      </c>
      <c r="E10" s="38">
        <v>507</v>
      </c>
      <c r="F10" s="38">
        <v>2092</v>
      </c>
      <c r="G10" s="38">
        <v>8330</v>
      </c>
      <c r="H10" s="38">
        <v>44022</v>
      </c>
      <c r="I10" s="38">
        <v>1248</v>
      </c>
      <c r="J10" s="42">
        <v>59019</v>
      </c>
    </row>
    <row r="11" ht="79.5" customHeight="1" spans="1:10">
      <c r="A11" s="11">
        <v>41456</v>
      </c>
      <c r="B11" s="38">
        <v>41463</v>
      </c>
      <c r="C11" s="38">
        <v>-236</v>
      </c>
      <c r="D11" s="38">
        <v>7154</v>
      </c>
      <c r="E11" s="38">
        <v>-1321</v>
      </c>
      <c r="F11" s="38">
        <v>4899</v>
      </c>
      <c r="G11" s="38">
        <v>1545</v>
      </c>
      <c r="H11" s="38">
        <v>11234</v>
      </c>
      <c r="I11" s="38">
        <v>55</v>
      </c>
      <c r="J11" s="42">
        <v>18133</v>
      </c>
    </row>
    <row r="12" ht="79.5" customHeight="1" spans="1:10">
      <c r="A12" s="11">
        <v>41487</v>
      </c>
      <c r="B12" s="38">
        <v>127648</v>
      </c>
      <c r="C12" s="38">
        <v>644</v>
      </c>
      <c r="D12" s="38">
        <v>11347</v>
      </c>
      <c r="E12" s="38">
        <v>-448</v>
      </c>
      <c r="F12" s="38">
        <v>11165</v>
      </c>
      <c r="G12" s="38">
        <v>50070</v>
      </c>
      <c r="H12" s="38">
        <v>64290</v>
      </c>
      <c r="I12" s="38">
        <v>2672</v>
      </c>
      <c r="J12" s="42">
        <v>-12092</v>
      </c>
    </row>
    <row r="13" ht="79.5" customHeight="1" spans="1:10">
      <c r="A13" s="11">
        <v>41518</v>
      </c>
      <c r="B13" s="38">
        <v>211068</v>
      </c>
      <c r="C13" s="38">
        <v>745</v>
      </c>
      <c r="D13" s="38">
        <v>63276</v>
      </c>
      <c r="E13" s="38">
        <v>956</v>
      </c>
      <c r="F13" s="38">
        <v>29779</v>
      </c>
      <c r="G13" s="38">
        <v>53845</v>
      </c>
      <c r="H13" s="38">
        <v>70597</v>
      </c>
      <c r="I13" s="38">
        <v>2039</v>
      </c>
      <c r="J13" s="42">
        <v>-10169</v>
      </c>
    </row>
    <row r="14" ht="79.5" customHeight="1" spans="1:10">
      <c r="A14" s="11">
        <v>41548</v>
      </c>
      <c r="B14" s="38">
        <v>94893</v>
      </c>
      <c r="C14" s="38">
        <v>208</v>
      </c>
      <c r="D14" s="38">
        <v>33474</v>
      </c>
      <c r="E14" s="38">
        <v>1216</v>
      </c>
      <c r="F14" s="38">
        <v>-2152</v>
      </c>
      <c r="G14" s="38">
        <v>52178</v>
      </c>
      <c r="H14" s="38">
        <v>32071</v>
      </c>
      <c r="I14" s="38">
        <v>632</v>
      </c>
      <c r="J14" s="42">
        <v>-22734</v>
      </c>
    </row>
    <row r="15" ht="79.5" customHeight="1" spans="1:10">
      <c r="A15" s="11">
        <v>41579</v>
      </c>
      <c r="B15" s="38">
        <v>47486</v>
      </c>
      <c r="C15" s="38">
        <v>-880</v>
      </c>
      <c r="D15" s="38">
        <v>-34266</v>
      </c>
      <c r="E15" s="38">
        <v>158</v>
      </c>
      <c r="F15" s="38">
        <v>-31770</v>
      </c>
      <c r="G15" s="38">
        <v>103258</v>
      </c>
      <c r="H15" s="38">
        <v>44825</v>
      </c>
      <c r="I15" s="38">
        <v>-656</v>
      </c>
      <c r="J15" s="42">
        <v>-33183</v>
      </c>
    </row>
    <row r="16" ht="79.5" customHeight="1" spans="1:10">
      <c r="A16" s="11">
        <v>41609</v>
      </c>
      <c r="B16" s="38">
        <v>-449444</v>
      </c>
      <c r="C16" s="38">
        <v>-1545</v>
      </c>
      <c r="D16" s="38">
        <v>-164322</v>
      </c>
      <c r="E16" s="38">
        <v>-1894</v>
      </c>
      <c r="F16" s="38">
        <v>-78752</v>
      </c>
      <c r="G16" s="38">
        <v>-3156</v>
      </c>
      <c r="H16" s="38">
        <v>-112620</v>
      </c>
      <c r="I16" s="38">
        <v>-15077</v>
      </c>
      <c r="J16" s="42">
        <v>-72078</v>
      </c>
    </row>
    <row r="17" ht="79.5" customHeight="1" spans="1:10">
      <c r="A17" s="11">
        <v>41640</v>
      </c>
      <c r="B17" s="38">
        <v>29595</v>
      </c>
      <c r="C17" s="38">
        <v>267</v>
      </c>
      <c r="D17" s="38">
        <v>38516</v>
      </c>
      <c r="E17" s="38">
        <v>1253</v>
      </c>
      <c r="F17" s="38">
        <v>38058</v>
      </c>
      <c r="G17" s="38">
        <v>-78118</v>
      </c>
      <c r="H17" s="38">
        <v>24681</v>
      </c>
      <c r="I17" s="38">
        <v>1193</v>
      </c>
      <c r="J17" s="42">
        <v>3745</v>
      </c>
    </row>
    <row r="18" ht="79.5" customHeight="1" spans="1:10">
      <c r="A18" s="11">
        <v>41671</v>
      </c>
      <c r="B18" s="38">
        <v>260823</v>
      </c>
      <c r="C18" s="38">
        <v>623</v>
      </c>
      <c r="D18" s="38">
        <v>51951</v>
      </c>
      <c r="E18" s="38">
        <v>1617</v>
      </c>
      <c r="F18" s="38">
        <v>25055</v>
      </c>
      <c r="G18" s="38">
        <v>19330</v>
      </c>
      <c r="H18" s="38">
        <v>143345</v>
      </c>
      <c r="I18" s="38">
        <v>12804</v>
      </c>
      <c r="J18" s="42">
        <v>6098</v>
      </c>
    </row>
    <row r="19" ht="79.5" customHeight="1" spans="1:10">
      <c r="A19" s="11">
        <v>41699</v>
      </c>
      <c r="B19" s="38">
        <v>13117</v>
      </c>
      <c r="C19" s="38">
        <v>-5</v>
      </c>
      <c r="D19" s="38">
        <v>5484</v>
      </c>
      <c r="E19" s="38">
        <v>499</v>
      </c>
      <c r="F19" s="38">
        <v>-2231</v>
      </c>
      <c r="G19" s="38">
        <v>-26251</v>
      </c>
      <c r="H19" s="38">
        <v>37453</v>
      </c>
      <c r="I19" s="38">
        <v>3482</v>
      </c>
      <c r="J19" s="42">
        <v>-5314</v>
      </c>
    </row>
    <row r="20" ht="79.5" customHeight="1" spans="1:10">
      <c r="A20" s="11">
        <v>41730</v>
      </c>
      <c r="B20" s="38">
        <v>105384</v>
      </c>
      <c r="C20" s="38">
        <v>470</v>
      </c>
      <c r="D20" s="38">
        <v>-3427</v>
      </c>
      <c r="E20" s="38">
        <v>1040</v>
      </c>
      <c r="F20" s="38">
        <v>4317</v>
      </c>
      <c r="G20" s="38">
        <v>16569</v>
      </c>
      <c r="H20" s="38">
        <v>68876</v>
      </c>
      <c r="I20" s="38">
        <v>3487</v>
      </c>
      <c r="J20" s="42">
        <v>14052</v>
      </c>
    </row>
    <row r="21" ht="79.5" customHeight="1" spans="1:10">
      <c r="A21" s="11">
        <v>41760</v>
      </c>
      <c r="B21" s="38">
        <v>58836</v>
      </c>
      <c r="C21" s="38">
        <v>55</v>
      </c>
      <c r="D21" s="38">
        <v>-28533</v>
      </c>
      <c r="E21" s="38">
        <v>387</v>
      </c>
      <c r="F21" s="38">
        <v>2692</v>
      </c>
      <c r="G21" s="38">
        <v>-825</v>
      </c>
      <c r="H21" s="38">
        <v>38814</v>
      </c>
      <c r="I21" s="38">
        <v>2141</v>
      </c>
      <c r="J21" s="42">
        <v>44105</v>
      </c>
    </row>
    <row r="22" ht="79.5" customHeight="1" spans="1:10">
      <c r="A22" s="11">
        <v>41791</v>
      </c>
      <c r="B22" s="38">
        <v>25363</v>
      </c>
      <c r="C22" s="38">
        <v>-75</v>
      </c>
      <c r="D22" s="38">
        <v>-28553</v>
      </c>
      <c r="E22" s="38">
        <v>-47</v>
      </c>
      <c r="F22" s="38">
        <v>-12401</v>
      </c>
      <c r="G22" s="38">
        <v>-7070</v>
      </c>
      <c r="H22" s="38">
        <v>31143</v>
      </c>
      <c r="I22" s="38">
        <v>1548</v>
      </c>
      <c r="J22" s="42">
        <v>40818</v>
      </c>
    </row>
    <row r="23" ht="79.5" customHeight="1" spans="1:10">
      <c r="A23" s="11">
        <v>41821</v>
      </c>
      <c r="B23" s="38">
        <v>11796</v>
      </c>
      <c r="C23" s="38">
        <v>72</v>
      </c>
      <c r="D23" s="38">
        <v>-15392</v>
      </c>
      <c r="E23" s="38">
        <v>100</v>
      </c>
      <c r="F23" s="38">
        <v>3013</v>
      </c>
      <c r="G23" s="38">
        <v>955</v>
      </c>
      <c r="H23" s="38">
        <v>11894</v>
      </c>
      <c r="I23" s="38">
        <v>1201</v>
      </c>
      <c r="J23" s="42">
        <v>9953</v>
      </c>
    </row>
    <row r="24" ht="79.5" customHeight="1" spans="1:10">
      <c r="A24" s="11">
        <v>41852</v>
      </c>
      <c r="B24" s="38">
        <v>101425</v>
      </c>
      <c r="C24" s="38">
        <v>207</v>
      </c>
      <c r="D24" s="38">
        <v>-4111</v>
      </c>
      <c r="E24" s="38">
        <v>144</v>
      </c>
      <c r="F24" s="38">
        <v>2239</v>
      </c>
      <c r="G24" s="38">
        <v>40619</v>
      </c>
      <c r="H24" s="38">
        <v>71292</v>
      </c>
      <c r="I24" s="38">
        <v>658</v>
      </c>
      <c r="J24" s="42">
        <v>-9623</v>
      </c>
    </row>
    <row r="25" ht="79.5" customHeight="1" spans="1:10">
      <c r="A25" s="11">
        <v>41883</v>
      </c>
      <c r="B25" s="38">
        <v>123785</v>
      </c>
      <c r="C25" s="38">
        <v>-455</v>
      </c>
      <c r="D25" s="38">
        <v>24837</v>
      </c>
      <c r="E25" s="38">
        <v>441</v>
      </c>
      <c r="F25" s="38">
        <v>8437</v>
      </c>
      <c r="G25" s="38">
        <v>36409</v>
      </c>
      <c r="H25" s="38">
        <v>62378</v>
      </c>
      <c r="I25" s="38">
        <v>614</v>
      </c>
      <c r="J25" s="42">
        <v>-8876</v>
      </c>
    </row>
    <row r="26" ht="79.5" customHeight="1" spans="1:10">
      <c r="A26" s="11">
        <v>41913</v>
      </c>
      <c r="B26" s="38">
        <v>-30283</v>
      </c>
      <c r="C26" s="38">
        <v>-557</v>
      </c>
      <c r="D26" s="38">
        <v>-11849</v>
      </c>
      <c r="E26" s="38">
        <v>-85</v>
      </c>
      <c r="F26" s="38">
        <v>-33556</v>
      </c>
      <c r="G26" s="38">
        <v>32771</v>
      </c>
      <c r="H26" s="38">
        <v>2433</v>
      </c>
      <c r="I26" s="38">
        <v>184</v>
      </c>
      <c r="J26" s="42">
        <v>-19624</v>
      </c>
    </row>
    <row r="27" ht="79.5" customHeight="1" spans="1:10">
      <c r="A27" s="11">
        <v>41944</v>
      </c>
      <c r="B27" s="38">
        <v>8381</v>
      </c>
      <c r="C27" s="38">
        <v>-725</v>
      </c>
      <c r="D27" s="38">
        <v>-43700</v>
      </c>
      <c r="E27" s="38">
        <v>81</v>
      </c>
      <c r="F27" s="38">
        <v>-48894</v>
      </c>
      <c r="G27" s="38">
        <v>105043</v>
      </c>
      <c r="H27" s="38">
        <v>29526</v>
      </c>
      <c r="I27" s="38">
        <v>-823</v>
      </c>
      <c r="J27" s="42">
        <v>-32127</v>
      </c>
    </row>
    <row r="28" ht="79.5" customHeight="1" spans="1:10">
      <c r="A28" s="11">
        <v>41974</v>
      </c>
      <c r="B28" s="38">
        <v>-555508</v>
      </c>
      <c r="C28" s="39">
        <v>-2677</v>
      </c>
      <c r="D28" s="40">
        <v>-171763</v>
      </c>
      <c r="E28" s="40">
        <v>-1214</v>
      </c>
      <c r="F28" s="40">
        <v>-132015</v>
      </c>
      <c r="G28" s="40">
        <v>-14594</v>
      </c>
      <c r="H28" s="40">
        <v>-148737</v>
      </c>
      <c r="I28" s="40">
        <v>-20421</v>
      </c>
      <c r="J28" s="43">
        <v>-64087</v>
      </c>
    </row>
    <row r="29" ht="79.5" customHeight="1" spans="1:10">
      <c r="A29" s="11">
        <v>42005</v>
      </c>
      <c r="B29" s="38">
        <v>-81774</v>
      </c>
      <c r="C29" s="38">
        <v>-1793</v>
      </c>
      <c r="D29" s="38">
        <v>27417</v>
      </c>
      <c r="E29" s="38">
        <v>239</v>
      </c>
      <c r="F29" s="38">
        <v>-9729</v>
      </c>
      <c r="G29" s="38">
        <v>-97800</v>
      </c>
      <c r="H29" s="38">
        <v>-7141</v>
      </c>
      <c r="I29" s="38">
        <v>-2395</v>
      </c>
      <c r="J29" s="42">
        <v>9428</v>
      </c>
    </row>
    <row r="30" ht="79.5" customHeight="1" spans="1:10">
      <c r="A30" s="11">
        <v>42036</v>
      </c>
      <c r="B30" s="38">
        <v>-2415</v>
      </c>
      <c r="C30" s="38">
        <v>-1260</v>
      </c>
      <c r="D30" s="38">
        <v>2001</v>
      </c>
      <c r="E30" s="38">
        <v>-310</v>
      </c>
      <c r="F30" s="38">
        <v>-25823</v>
      </c>
      <c r="G30" s="38">
        <v>-30354</v>
      </c>
      <c r="H30" s="38">
        <v>52261</v>
      </c>
      <c r="I30" s="38">
        <v>10541</v>
      </c>
      <c r="J30" s="42">
        <v>-9471</v>
      </c>
    </row>
    <row r="31" ht="79.5" customHeight="1" spans="1:10">
      <c r="A31" s="11">
        <v>42064</v>
      </c>
      <c r="B31" s="38">
        <v>19282</v>
      </c>
      <c r="C31" s="38">
        <v>-1675</v>
      </c>
      <c r="D31" s="38">
        <v>-14683</v>
      </c>
      <c r="E31" s="38">
        <v>652</v>
      </c>
      <c r="F31" s="38">
        <v>-18205</v>
      </c>
      <c r="G31" s="38">
        <v>2684</v>
      </c>
      <c r="H31" s="38">
        <v>53778</v>
      </c>
      <c r="I31" s="38">
        <v>3012</v>
      </c>
      <c r="J31" s="42">
        <v>-6281</v>
      </c>
    </row>
    <row r="32" ht="79.5" customHeight="1" spans="1:10">
      <c r="A32" s="11">
        <v>42095</v>
      </c>
      <c r="B32" s="38">
        <v>-97828</v>
      </c>
      <c r="C32" s="38">
        <v>-823</v>
      </c>
      <c r="D32" s="38">
        <v>-53850</v>
      </c>
      <c r="E32" s="38">
        <v>-92</v>
      </c>
      <c r="F32" s="38">
        <v>-23048</v>
      </c>
      <c r="G32" s="41">
        <v>-20882</v>
      </c>
      <c r="H32" s="38">
        <v>-7530</v>
      </c>
      <c r="I32" s="38">
        <v>-73</v>
      </c>
      <c r="J32" s="42">
        <v>8470</v>
      </c>
    </row>
    <row r="33" ht="79.5" customHeight="1" spans="1:10">
      <c r="A33" s="11">
        <v>42125</v>
      </c>
      <c r="B33" s="38">
        <v>-115599</v>
      </c>
      <c r="C33" s="38">
        <v>-1055</v>
      </c>
      <c r="D33" s="38">
        <v>-60989</v>
      </c>
      <c r="E33" s="41">
        <v>-119</v>
      </c>
      <c r="F33" s="38">
        <v>-29795</v>
      </c>
      <c r="G33" s="38">
        <v>-19351</v>
      </c>
      <c r="H33" s="41">
        <v>-32602</v>
      </c>
      <c r="I33" s="38">
        <v>-50</v>
      </c>
      <c r="J33" s="44">
        <v>28362</v>
      </c>
    </row>
    <row r="34" ht="79.5" customHeight="1" spans="1:10">
      <c r="A34" s="11">
        <v>42156</v>
      </c>
      <c r="B34" s="38">
        <v>-111199</v>
      </c>
      <c r="C34" s="38">
        <v>-659</v>
      </c>
      <c r="D34" s="38">
        <v>-64228</v>
      </c>
      <c r="E34" s="38">
        <v>-1412</v>
      </c>
      <c r="F34" s="38">
        <v>-24131</v>
      </c>
      <c r="G34" s="38">
        <v>-25585</v>
      </c>
      <c r="H34" s="41">
        <v>-39130</v>
      </c>
      <c r="I34" s="38">
        <v>-704</v>
      </c>
      <c r="J34" s="44">
        <v>44650</v>
      </c>
    </row>
    <row r="35" ht="79.5" customHeight="1" spans="1:10">
      <c r="A35" s="11">
        <v>42186</v>
      </c>
      <c r="B35" s="38">
        <v>-157905</v>
      </c>
      <c r="C35" s="38">
        <v>-795</v>
      </c>
      <c r="D35" s="38">
        <v>-64312</v>
      </c>
      <c r="E35" s="38">
        <v>-711</v>
      </c>
      <c r="F35" s="38">
        <v>-21996</v>
      </c>
      <c r="G35" s="38">
        <v>-34545</v>
      </c>
      <c r="H35" s="38">
        <v>-58010</v>
      </c>
      <c r="I35" s="38">
        <v>-2001</v>
      </c>
      <c r="J35" s="44">
        <v>24465</v>
      </c>
    </row>
    <row r="36" ht="79.5" customHeight="1" spans="1:10">
      <c r="A36" s="11">
        <v>42217</v>
      </c>
      <c r="B36" s="38">
        <v>-86543</v>
      </c>
      <c r="C36" s="38">
        <v>-888</v>
      </c>
      <c r="D36" s="38">
        <v>-47944</v>
      </c>
      <c r="E36" s="38">
        <v>-935</v>
      </c>
      <c r="F36" s="38">
        <v>-25069</v>
      </c>
      <c r="G36" s="38">
        <v>-12954</v>
      </c>
      <c r="H36" s="38">
        <v>4965</v>
      </c>
      <c r="I36" s="38">
        <v>730</v>
      </c>
      <c r="J36" s="44">
        <v>-4448</v>
      </c>
    </row>
    <row r="37" ht="79.5" customHeight="1" spans="1:10">
      <c r="A37" s="11">
        <v>42248</v>
      </c>
      <c r="B37" s="38">
        <v>-95602</v>
      </c>
      <c r="C37" s="38">
        <v>-573</v>
      </c>
      <c r="D37" s="38">
        <v>-10915</v>
      </c>
      <c r="E37" s="38">
        <v>-771</v>
      </c>
      <c r="F37" s="38">
        <v>-28221</v>
      </c>
      <c r="G37" s="38">
        <v>-17253</v>
      </c>
      <c r="H37" s="38">
        <v>-33535</v>
      </c>
      <c r="I37" s="38">
        <v>-1088</v>
      </c>
      <c r="J37" s="44">
        <v>-3246</v>
      </c>
    </row>
    <row r="38" ht="79.5" customHeight="1" spans="1:10">
      <c r="A38" s="11">
        <v>42278</v>
      </c>
      <c r="B38" s="38">
        <v>-169131</v>
      </c>
      <c r="C38" s="38">
        <v>-1413</v>
      </c>
      <c r="D38" s="38">
        <v>-48444</v>
      </c>
      <c r="E38" s="38">
        <v>-1410</v>
      </c>
      <c r="F38" s="38">
        <v>-49830</v>
      </c>
      <c r="G38" s="38">
        <v>-4261</v>
      </c>
      <c r="H38" s="38">
        <v>-46246</v>
      </c>
      <c r="I38" s="38">
        <v>-569</v>
      </c>
      <c r="J38" s="44">
        <v>-16958</v>
      </c>
    </row>
    <row r="39" ht="79.5" customHeight="1" spans="1:10">
      <c r="A39" s="11">
        <v>42309</v>
      </c>
      <c r="B39" s="38">
        <v>-130629</v>
      </c>
      <c r="C39" s="38">
        <v>-1291</v>
      </c>
      <c r="D39" s="38">
        <v>-77341</v>
      </c>
      <c r="E39" s="38">
        <v>-1581</v>
      </c>
      <c r="F39" s="38">
        <v>-55585</v>
      </c>
      <c r="G39" s="38">
        <v>52592</v>
      </c>
      <c r="H39" s="38">
        <v>-23312</v>
      </c>
      <c r="I39" s="38">
        <v>-2142</v>
      </c>
      <c r="J39" s="44">
        <v>-21969</v>
      </c>
    </row>
    <row r="40" ht="79.5" customHeight="1" spans="1:10">
      <c r="A40" s="11">
        <v>42339</v>
      </c>
      <c r="B40" s="38">
        <v>-596208</v>
      </c>
      <c r="C40" s="38">
        <v>-1811</v>
      </c>
      <c r="D40" s="38">
        <v>-192833</v>
      </c>
      <c r="E40" s="38">
        <v>-1911</v>
      </c>
      <c r="F40" s="38">
        <v>-102660</v>
      </c>
      <c r="G40" s="38">
        <v>-38697</v>
      </c>
      <c r="H40" s="38">
        <v>-180941</v>
      </c>
      <c r="I40" s="38">
        <v>-18502</v>
      </c>
      <c r="J40" s="44">
        <v>-58853</v>
      </c>
    </row>
    <row r="41" ht="79.5" customHeight="1" spans="1:10">
      <c r="A41" s="11">
        <v>42370</v>
      </c>
      <c r="B41" s="38">
        <v>-99694</v>
      </c>
      <c r="C41" s="38">
        <v>-1220</v>
      </c>
      <c r="D41" s="38">
        <v>-16553</v>
      </c>
      <c r="E41" s="38">
        <v>-890</v>
      </c>
      <c r="F41" s="38">
        <v>-2588</v>
      </c>
      <c r="G41" s="38">
        <v>-69750</v>
      </c>
      <c r="H41" s="38">
        <v>-17159</v>
      </c>
      <c r="I41" s="38">
        <v>-263</v>
      </c>
      <c r="J41" s="44">
        <v>8729</v>
      </c>
    </row>
    <row r="42" ht="79.5" customHeight="1" spans="1:10">
      <c r="A42" s="11">
        <v>42401</v>
      </c>
      <c r="B42" s="38">
        <v>-104582</v>
      </c>
      <c r="C42" s="38">
        <v>-390</v>
      </c>
      <c r="D42" s="38">
        <v>-26187</v>
      </c>
      <c r="E42" s="38">
        <v>-1066</v>
      </c>
      <c r="F42" s="38">
        <v>-17152</v>
      </c>
      <c r="G42" s="38">
        <v>-55520</v>
      </c>
      <c r="H42" s="38">
        <v>-9189</v>
      </c>
      <c r="I42" s="38">
        <v>8583</v>
      </c>
      <c r="J42" s="44">
        <v>-3661</v>
      </c>
    </row>
    <row r="43" ht="79.5" customHeight="1" spans="1:10">
      <c r="A43" s="11">
        <v>42430</v>
      </c>
      <c r="B43" s="38">
        <v>-118776</v>
      </c>
      <c r="C43" s="38">
        <v>-964</v>
      </c>
      <c r="D43" s="38">
        <v>-24856</v>
      </c>
      <c r="E43" s="38">
        <v>-344</v>
      </c>
      <c r="F43" s="38">
        <v>-24184</v>
      </c>
      <c r="G43" s="38">
        <v>-41978</v>
      </c>
      <c r="H43" s="38">
        <v>-18654</v>
      </c>
      <c r="I43" s="38">
        <v>4335</v>
      </c>
      <c r="J43" s="42">
        <v>-12131</v>
      </c>
    </row>
    <row r="44" ht="79.5" customHeight="1" spans="1:10">
      <c r="A44" s="11">
        <v>42461</v>
      </c>
      <c r="B44" s="38">
        <v>-62844</v>
      </c>
      <c r="C44" s="41">
        <v>-279</v>
      </c>
      <c r="D44" s="38">
        <v>-15982</v>
      </c>
      <c r="E44" s="41">
        <v>-409</v>
      </c>
      <c r="F44" s="38">
        <v>-16036</v>
      </c>
      <c r="G44" s="41">
        <v>-30507</v>
      </c>
      <c r="H44" s="38">
        <v>-9937</v>
      </c>
      <c r="I44" s="41">
        <v>2255</v>
      </c>
      <c r="J44" s="42">
        <v>8051</v>
      </c>
    </row>
    <row r="45" ht="79.5" customHeight="1" spans="1:10">
      <c r="A45" s="11">
        <v>42491</v>
      </c>
      <c r="B45" s="38">
        <v>-72615</v>
      </c>
      <c r="C45" s="38">
        <v>-1195</v>
      </c>
      <c r="D45" s="38">
        <v>-21162</v>
      </c>
      <c r="E45" s="38">
        <v>-181</v>
      </c>
      <c r="F45" s="38">
        <v>-28740</v>
      </c>
      <c r="G45" s="38">
        <v>-28885</v>
      </c>
      <c r="H45" s="38">
        <v>-36960</v>
      </c>
      <c r="I45" s="38">
        <v>1391</v>
      </c>
      <c r="J45" s="42">
        <v>43117</v>
      </c>
    </row>
    <row r="46" ht="79.5" customHeight="1" spans="1:10">
      <c r="A46" s="11">
        <v>42522</v>
      </c>
      <c r="B46" s="38">
        <v>-91032</v>
      </c>
      <c r="C46" s="38">
        <v>-745</v>
      </c>
      <c r="D46" s="38">
        <v>-31102</v>
      </c>
      <c r="E46" s="38">
        <v>-991</v>
      </c>
      <c r="F46" s="38">
        <v>-28149</v>
      </c>
      <c r="G46" s="38">
        <v>-26787</v>
      </c>
      <c r="H46" s="38">
        <v>-42678</v>
      </c>
      <c r="I46" s="38">
        <v>790</v>
      </c>
      <c r="J46" s="42">
        <v>38630</v>
      </c>
    </row>
    <row r="47" ht="79.5" customHeight="1" spans="1:10">
      <c r="A47" s="11">
        <v>42552</v>
      </c>
      <c r="B47" s="38">
        <v>-94724</v>
      </c>
      <c r="C47" s="38">
        <v>-1181</v>
      </c>
      <c r="D47" s="38">
        <v>-13298</v>
      </c>
      <c r="E47" s="38">
        <v>-591</v>
      </c>
      <c r="F47" s="38">
        <v>-27718</v>
      </c>
      <c r="G47" s="38">
        <v>-16286</v>
      </c>
      <c r="H47" s="38">
        <v>-40140</v>
      </c>
      <c r="I47" s="38">
        <v>237</v>
      </c>
      <c r="J47" s="42">
        <v>4253</v>
      </c>
    </row>
    <row r="48" ht="79.5" customHeight="1" spans="1:10">
      <c r="A48" s="11">
        <v>42583</v>
      </c>
      <c r="B48" s="38">
        <v>-33953</v>
      </c>
      <c r="C48" s="38">
        <v>366</v>
      </c>
      <c r="D48" s="38">
        <v>6294</v>
      </c>
      <c r="E48" s="38">
        <v>-488</v>
      </c>
      <c r="F48" s="38">
        <v>-22113</v>
      </c>
      <c r="G48" s="38">
        <v>888</v>
      </c>
      <c r="H48" s="38">
        <v>-3014</v>
      </c>
      <c r="I48" s="38">
        <v>-450</v>
      </c>
      <c r="J48" s="42">
        <v>-15436</v>
      </c>
    </row>
    <row r="49" ht="79.5" customHeight="1" spans="1:10">
      <c r="A49" s="11">
        <v>42614</v>
      </c>
      <c r="B49" s="38">
        <v>-39282</v>
      </c>
      <c r="C49" s="38">
        <v>-692</v>
      </c>
      <c r="D49" s="38">
        <v>9363</v>
      </c>
      <c r="E49" s="38">
        <v>-515</v>
      </c>
      <c r="F49" s="38">
        <v>-27591</v>
      </c>
      <c r="G49" s="38">
        <v>3940</v>
      </c>
      <c r="H49" s="38">
        <v>-15141</v>
      </c>
      <c r="I49" s="38">
        <v>-448</v>
      </c>
      <c r="J49" s="42">
        <v>-8198</v>
      </c>
    </row>
    <row r="50" ht="79.5" customHeight="1" spans="1:10">
      <c r="A50" s="11">
        <v>42644</v>
      </c>
      <c r="B50" s="38">
        <v>-74748</v>
      </c>
      <c r="C50" s="38">
        <v>-1070</v>
      </c>
      <c r="D50" s="38">
        <v>-5571</v>
      </c>
      <c r="E50" s="38">
        <v>-1703</v>
      </c>
      <c r="F50" s="38">
        <v>-33517</v>
      </c>
      <c r="G50" s="38">
        <v>12501</v>
      </c>
      <c r="H50" s="38">
        <v>-30317</v>
      </c>
      <c r="I50" s="38">
        <v>-2568</v>
      </c>
      <c r="J50" s="42">
        <v>-12503</v>
      </c>
    </row>
    <row r="51" ht="79.5" customHeight="1" spans="1:10">
      <c r="A51" s="11">
        <v>42675</v>
      </c>
      <c r="B51" s="38">
        <v>-116747</v>
      </c>
      <c r="C51" s="38">
        <v>-1834</v>
      </c>
      <c r="D51" s="38">
        <v>-51859</v>
      </c>
      <c r="E51" s="38">
        <v>-2642</v>
      </c>
      <c r="F51" s="38">
        <v>-50891</v>
      </c>
      <c r="G51" s="38">
        <v>58961</v>
      </c>
      <c r="H51" s="38">
        <v>-37959</v>
      </c>
      <c r="I51" s="38">
        <v>-4426</v>
      </c>
      <c r="J51" s="42">
        <v>-26097</v>
      </c>
    </row>
    <row r="52" ht="79.5" customHeight="1" spans="1:10">
      <c r="A52" s="11">
        <v>42705</v>
      </c>
      <c r="B52" s="38">
        <v>-462366</v>
      </c>
      <c r="C52" s="38">
        <v>-2651</v>
      </c>
      <c r="D52" s="38">
        <v>-130599</v>
      </c>
      <c r="E52" s="38">
        <v>-2053</v>
      </c>
      <c r="F52" s="38">
        <v>-82567</v>
      </c>
      <c r="G52" s="38">
        <v>-18973</v>
      </c>
      <c r="H52" s="38">
        <v>-157654</v>
      </c>
      <c r="I52" s="38">
        <v>-19604</v>
      </c>
      <c r="J52" s="42">
        <v>-48265</v>
      </c>
    </row>
    <row r="53" ht="79.5" customHeight="1" spans="1:10">
      <c r="A53" s="11">
        <v>42736</v>
      </c>
      <c r="B53" s="38">
        <v>-40864</v>
      </c>
      <c r="C53" s="38">
        <v>-59</v>
      </c>
      <c r="D53" s="38">
        <v>17501</v>
      </c>
      <c r="E53" s="38">
        <v>735</v>
      </c>
      <c r="F53" s="38">
        <v>-775</v>
      </c>
      <c r="G53" s="38">
        <v>-60075</v>
      </c>
      <c r="H53" s="38">
        <v>-9525</v>
      </c>
      <c r="I53" s="38">
        <v>671</v>
      </c>
      <c r="J53" s="42">
        <v>10663</v>
      </c>
    </row>
    <row r="54" ht="75" spans="1:10">
      <c r="A54" s="11">
        <v>42767</v>
      </c>
      <c r="B54" s="38">
        <v>35612</v>
      </c>
      <c r="C54" s="38">
        <v>-488</v>
      </c>
      <c r="D54" s="38">
        <v>3949</v>
      </c>
      <c r="E54" s="38">
        <v>1108</v>
      </c>
      <c r="F54" s="38">
        <v>-12857</v>
      </c>
      <c r="G54" s="38">
        <v>-21194</v>
      </c>
      <c r="H54" s="38">
        <v>50613</v>
      </c>
      <c r="I54" s="38">
        <v>8280</v>
      </c>
      <c r="J54" s="42">
        <v>6201</v>
      </c>
    </row>
    <row r="55" ht="75" spans="1:10">
      <c r="A55" s="11">
        <v>42795</v>
      </c>
      <c r="B55" s="38">
        <v>-63624</v>
      </c>
      <c r="C55" s="38">
        <v>-447</v>
      </c>
      <c r="D55" s="38">
        <v>-3499</v>
      </c>
      <c r="E55" s="38">
        <v>-731</v>
      </c>
      <c r="F55" s="38">
        <v>-9059</v>
      </c>
      <c r="G55" s="38">
        <v>-33909</v>
      </c>
      <c r="H55" s="38">
        <v>-17082</v>
      </c>
      <c r="I55" s="38">
        <v>4574</v>
      </c>
      <c r="J55" s="42">
        <v>-3471</v>
      </c>
    </row>
    <row r="56" ht="75" spans="1:10">
      <c r="A56" s="11">
        <v>42826</v>
      </c>
      <c r="B56" s="38">
        <v>59856</v>
      </c>
      <c r="C56" s="38">
        <v>263</v>
      </c>
      <c r="D56" s="38">
        <v>13689</v>
      </c>
      <c r="E56" s="38">
        <v>690</v>
      </c>
      <c r="F56" s="38">
        <v>-1760</v>
      </c>
      <c r="G56" s="38">
        <v>5327</v>
      </c>
      <c r="H56" s="38">
        <v>24712</v>
      </c>
      <c r="I56" s="38">
        <v>2287</v>
      </c>
      <c r="J56" s="42">
        <v>14648</v>
      </c>
    </row>
    <row r="57" ht="75" spans="1:10">
      <c r="A57" s="11">
        <v>42856</v>
      </c>
      <c r="B57" s="38">
        <v>34253</v>
      </c>
      <c r="C57" s="38">
        <v>-510</v>
      </c>
      <c r="D57" s="38">
        <v>1432</v>
      </c>
      <c r="E57" s="38">
        <v>-387</v>
      </c>
      <c r="F57" s="38">
        <v>-4021</v>
      </c>
      <c r="G57" s="38">
        <v>-11254</v>
      </c>
      <c r="H57" s="38">
        <v>1989</v>
      </c>
      <c r="I57" s="38">
        <v>955</v>
      </c>
      <c r="J57" s="42">
        <v>46049</v>
      </c>
    </row>
    <row r="58" ht="75" spans="1:10">
      <c r="A58" s="11">
        <v>42887</v>
      </c>
      <c r="B58" s="38">
        <v>9821</v>
      </c>
      <c r="C58" s="38">
        <v>-183</v>
      </c>
      <c r="D58" s="38">
        <v>-7887</v>
      </c>
      <c r="E58" s="38">
        <v>-657</v>
      </c>
      <c r="F58" s="38">
        <v>-8963</v>
      </c>
      <c r="G58" s="38">
        <v>-2747</v>
      </c>
      <c r="H58" s="38">
        <v>-7273</v>
      </c>
      <c r="I58" s="38">
        <v>704</v>
      </c>
      <c r="J58" s="42">
        <v>36827</v>
      </c>
    </row>
    <row r="59" ht="75" spans="1:10">
      <c r="A59" s="11">
        <v>42917</v>
      </c>
      <c r="B59" s="38">
        <v>35900</v>
      </c>
      <c r="C59" s="38">
        <v>-224</v>
      </c>
      <c r="D59" s="38">
        <v>12594</v>
      </c>
      <c r="E59" s="38">
        <v>-1125</v>
      </c>
      <c r="F59" s="38">
        <v>724</v>
      </c>
      <c r="G59" s="38">
        <v>10156</v>
      </c>
      <c r="H59" s="38">
        <v>7714</v>
      </c>
      <c r="I59" s="38">
        <v>-994</v>
      </c>
      <c r="J59" s="42">
        <v>7055</v>
      </c>
    </row>
    <row r="60" ht="75" spans="1:10">
      <c r="A60" s="11">
        <v>42948</v>
      </c>
      <c r="B60" s="38">
        <v>35457</v>
      </c>
      <c r="C60" s="38">
        <v>-135</v>
      </c>
      <c r="D60" s="38">
        <v>12873</v>
      </c>
      <c r="E60" s="38">
        <v>-434</v>
      </c>
      <c r="F60" s="38">
        <v>1017</v>
      </c>
      <c r="G60" s="38">
        <v>10721</v>
      </c>
      <c r="H60" s="38">
        <v>23299</v>
      </c>
      <c r="I60" s="38">
        <v>528</v>
      </c>
      <c r="J60" s="42">
        <v>-12412</v>
      </c>
    </row>
    <row r="61" ht="75" spans="1:10">
      <c r="A61" s="11">
        <v>42979</v>
      </c>
      <c r="B61" s="38">
        <v>34392</v>
      </c>
      <c r="C61" s="38">
        <v>-133</v>
      </c>
      <c r="D61" s="38">
        <v>25684</v>
      </c>
      <c r="E61" s="38">
        <v>-1246</v>
      </c>
      <c r="F61" s="38">
        <v>380</v>
      </c>
      <c r="G61" s="38">
        <v>15040</v>
      </c>
      <c r="H61" s="38">
        <v>3743</v>
      </c>
      <c r="I61" s="38">
        <v>-704</v>
      </c>
      <c r="J61" s="42">
        <v>-8372</v>
      </c>
    </row>
    <row r="62" ht="75" spans="1:10">
      <c r="A62" s="11">
        <v>43009</v>
      </c>
      <c r="B62" s="38">
        <v>76599</v>
      </c>
      <c r="C62" s="38">
        <v>-532</v>
      </c>
      <c r="D62" s="38">
        <v>33200</v>
      </c>
      <c r="E62" s="38">
        <v>-729</v>
      </c>
      <c r="F62" s="38">
        <v>-4764</v>
      </c>
      <c r="G62" s="38">
        <v>37321</v>
      </c>
      <c r="H62" s="38">
        <v>15915</v>
      </c>
      <c r="I62" s="38">
        <v>-261</v>
      </c>
      <c r="J62" s="42">
        <v>-3551</v>
      </c>
    </row>
    <row r="63" ht="75" spans="1:10">
      <c r="A63" s="11">
        <v>43040</v>
      </c>
      <c r="B63" s="38">
        <v>-12292</v>
      </c>
      <c r="C63" s="38">
        <v>-1155</v>
      </c>
      <c r="D63" s="38">
        <v>-29006</v>
      </c>
      <c r="E63" s="38">
        <v>-814</v>
      </c>
      <c r="F63" s="38">
        <v>-22826</v>
      </c>
      <c r="G63" s="38">
        <v>68602</v>
      </c>
      <c r="H63" s="38">
        <v>-2972</v>
      </c>
      <c r="I63" s="38">
        <v>-2360</v>
      </c>
      <c r="J63" s="42">
        <v>-21761</v>
      </c>
    </row>
    <row r="64" ht="75" spans="1:10">
      <c r="A64" s="11">
        <v>43070</v>
      </c>
      <c r="B64" s="38">
        <v>-328539</v>
      </c>
      <c r="C64" s="38">
        <v>-2330</v>
      </c>
      <c r="D64" s="38">
        <v>-110255</v>
      </c>
      <c r="E64" s="38">
        <v>-1808</v>
      </c>
      <c r="F64" s="38">
        <v>-52157</v>
      </c>
      <c r="G64" s="38">
        <v>6285</v>
      </c>
      <c r="H64" s="38">
        <v>-107535</v>
      </c>
      <c r="I64" s="38">
        <v>-16400</v>
      </c>
      <c r="J64" s="42">
        <v>-44339</v>
      </c>
    </row>
    <row r="65" ht="75" spans="1:10">
      <c r="A65" s="11">
        <v>43101</v>
      </c>
      <c r="B65" s="38">
        <v>77822</v>
      </c>
      <c r="C65" s="38">
        <v>-351</v>
      </c>
      <c r="D65" s="38">
        <v>49500</v>
      </c>
      <c r="E65" s="38">
        <v>1058</v>
      </c>
      <c r="F65" s="38">
        <v>14987</v>
      </c>
      <c r="G65" s="38">
        <v>-48747</v>
      </c>
      <c r="H65" s="38">
        <v>46544</v>
      </c>
      <c r="I65" s="38">
        <v>-802</v>
      </c>
      <c r="J65" s="42">
        <v>15633</v>
      </c>
    </row>
    <row r="66" ht="75" spans="1:10">
      <c r="A66" s="11">
        <v>43132</v>
      </c>
      <c r="B66" s="38">
        <v>61188</v>
      </c>
      <c r="C66" s="38">
        <v>315</v>
      </c>
      <c r="D66" s="38">
        <v>17363</v>
      </c>
      <c r="E66" s="38">
        <v>629</v>
      </c>
      <c r="F66" s="38">
        <v>-3607</v>
      </c>
      <c r="G66" s="38">
        <v>-25247</v>
      </c>
      <c r="H66" s="38">
        <v>65920</v>
      </c>
      <c r="I66" s="38">
        <v>9553</v>
      </c>
      <c r="J66" s="42">
        <v>-3738</v>
      </c>
    </row>
    <row r="67" ht="75" spans="1:10">
      <c r="A67" s="11">
        <v>43160</v>
      </c>
      <c r="B67" s="38">
        <v>56151</v>
      </c>
      <c r="C67" s="38">
        <v>360</v>
      </c>
      <c r="D67" s="38">
        <v>10450</v>
      </c>
      <c r="E67" s="38">
        <v>274</v>
      </c>
      <c r="F67" s="38">
        <v>7728</v>
      </c>
      <c r="G67" s="38">
        <v>-5878</v>
      </c>
      <c r="H67" s="38">
        <v>57384</v>
      </c>
      <c r="I67" s="38">
        <v>3660</v>
      </c>
      <c r="J67" s="42">
        <v>-17827</v>
      </c>
    </row>
    <row r="68" ht="75" spans="1:10">
      <c r="A68" s="11">
        <v>43191</v>
      </c>
      <c r="B68" s="38">
        <v>115898</v>
      </c>
      <c r="C68" s="38">
        <v>720</v>
      </c>
      <c r="D68" s="38">
        <v>24108</v>
      </c>
      <c r="E68" s="38">
        <v>581</v>
      </c>
      <c r="F68" s="38">
        <v>14394</v>
      </c>
      <c r="G68" s="38">
        <v>9287</v>
      </c>
      <c r="H68" s="38">
        <v>64237</v>
      </c>
      <c r="I68" s="38">
        <v>980</v>
      </c>
      <c r="J68" s="42">
        <v>1591</v>
      </c>
    </row>
    <row r="69" ht="75" spans="1:10">
      <c r="A69" s="11">
        <v>43221</v>
      </c>
      <c r="B69" s="38">
        <v>33659</v>
      </c>
      <c r="C69" s="38">
        <v>230</v>
      </c>
      <c r="D69" s="38">
        <v>-6464</v>
      </c>
      <c r="E69" s="38">
        <v>555</v>
      </c>
      <c r="F69" s="38">
        <v>3181</v>
      </c>
      <c r="G69" s="38">
        <v>-11919</v>
      </c>
      <c r="H69" s="38">
        <v>18577</v>
      </c>
      <c r="I69" s="38">
        <v>197</v>
      </c>
      <c r="J69" s="42">
        <v>29302</v>
      </c>
    </row>
    <row r="70" ht="75" spans="1:10">
      <c r="A70" s="11">
        <v>43252</v>
      </c>
      <c r="B70" s="38">
        <v>-661</v>
      </c>
      <c r="C70" s="38">
        <v>-88</v>
      </c>
      <c r="D70" s="38">
        <v>-20470</v>
      </c>
      <c r="E70" s="38">
        <v>1151</v>
      </c>
      <c r="F70" s="38">
        <v>-934</v>
      </c>
      <c r="G70" s="38">
        <v>-20971</v>
      </c>
      <c r="H70" s="38">
        <v>589</v>
      </c>
      <c r="I70" s="38">
        <v>-855</v>
      </c>
      <c r="J70" s="42">
        <v>40917</v>
      </c>
    </row>
    <row r="71" ht="75" spans="1:10">
      <c r="A71" s="11">
        <v>43282</v>
      </c>
      <c r="B71" s="38">
        <v>47319</v>
      </c>
      <c r="C71" s="38">
        <v>702</v>
      </c>
      <c r="D71" s="38">
        <v>4993</v>
      </c>
      <c r="E71" s="38">
        <v>1335</v>
      </c>
      <c r="F71" s="38">
        <v>10063</v>
      </c>
      <c r="G71" s="38">
        <v>-249</v>
      </c>
      <c r="H71" s="38">
        <v>14548</v>
      </c>
      <c r="I71" s="38">
        <v>-1528</v>
      </c>
      <c r="J71" s="42">
        <v>17455</v>
      </c>
    </row>
    <row r="72" ht="75" spans="1:10">
      <c r="A72" s="11">
        <v>43313</v>
      </c>
      <c r="B72" s="42">
        <v>110431</v>
      </c>
      <c r="C72" s="38">
        <v>467</v>
      </c>
      <c r="D72" s="38">
        <v>15764</v>
      </c>
      <c r="E72" s="38">
        <v>1240</v>
      </c>
      <c r="F72" s="38">
        <v>11800</v>
      </c>
      <c r="G72" s="38">
        <v>17859</v>
      </c>
      <c r="H72" s="38">
        <v>66256</v>
      </c>
      <c r="I72" s="38">
        <v>394</v>
      </c>
      <c r="J72" s="42">
        <v>-3349</v>
      </c>
    </row>
    <row r="73" ht="75" spans="1:10">
      <c r="A73" s="11">
        <v>43344</v>
      </c>
      <c r="B73" s="42">
        <v>137336</v>
      </c>
      <c r="C73" s="38">
        <v>403</v>
      </c>
      <c r="D73" s="38">
        <v>37449</v>
      </c>
      <c r="E73" s="38">
        <v>1091</v>
      </c>
      <c r="F73" s="38">
        <v>12481</v>
      </c>
      <c r="G73" s="38">
        <v>26685</v>
      </c>
      <c r="H73" s="38">
        <v>60961</v>
      </c>
      <c r="I73" s="38">
        <v>954</v>
      </c>
      <c r="J73" s="42">
        <v>-2688</v>
      </c>
    </row>
    <row r="74" ht="75" spans="1:10">
      <c r="A74" s="11">
        <v>43374</v>
      </c>
      <c r="B74" s="42">
        <v>57733</v>
      </c>
      <c r="C74" s="38">
        <v>377</v>
      </c>
      <c r="D74" s="38">
        <v>7048</v>
      </c>
      <c r="E74" s="38">
        <v>268</v>
      </c>
      <c r="F74" s="38">
        <v>560</v>
      </c>
      <c r="G74" s="38">
        <v>34133</v>
      </c>
      <c r="H74" s="38">
        <v>28759</v>
      </c>
      <c r="I74" s="38">
        <v>-353</v>
      </c>
      <c r="J74" s="42">
        <v>-13059</v>
      </c>
    </row>
    <row r="75" ht="75" spans="1:10">
      <c r="A75" s="11">
        <v>43405</v>
      </c>
      <c r="B75" s="42">
        <v>58664</v>
      </c>
      <c r="C75" s="42">
        <v>-744</v>
      </c>
      <c r="D75" s="38">
        <v>-24287</v>
      </c>
      <c r="E75" s="38">
        <v>-543</v>
      </c>
      <c r="F75" s="38">
        <v>-13854</v>
      </c>
      <c r="G75" s="38">
        <v>88587</v>
      </c>
      <c r="H75" s="38">
        <v>34319</v>
      </c>
      <c r="I75" s="38">
        <v>-1122</v>
      </c>
      <c r="J75" s="42">
        <v>-23692</v>
      </c>
    </row>
    <row r="76" ht="75" spans="1:10">
      <c r="A76" s="11">
        <v>43435</v>
      </c>
      <c r="B76" s="42">
        <v>-334462</v>
      </c>
      <c r="C76" s="42">
        <v>-1031</v>
      </c>
      <c r="D76" s="38">
        <v>-118053</v>
      </c>
      <c r="E76" s="38">
        <v>-1406</v>
      </c>
      <c r="F76" s="38">
        <v>-51576</v>
      </c>
      <c r="G76" s="38">
        <v>19643</v>
      </c>
      <c r="H76" s="38">
        <v>-117411</v>
      </c>
      <c r="I76" s="38">
        <v>-16999</v>
      </c>
      <c r="J76" s="42">
        <v>-47629</v>
      </c>
    </row>
    <row r="77" ht="75" spans="1:10">
      <c r="A77" s="11">
        <v>43466</v>
      </c>
      <c r="B77" s="42">
        <v>34313</v>
      </c>
      <c r="C77" s="42">
        <v>84</v>
      </c>
      <c r="D77" s="38">
        <v>34929</v>
      </c>
      <c r="E77" s="38">
        <v>-88</v>
      </c>
      <c r="F77" s="38">
        <v>14275</v>
      </c>
      <c r="G77" s="38">
        <v>-65978</v>
      </c>
      <c r="H77" s="38">
        <v>43449</v>
      </c>
      <c r="I77" s="38">
        <v>-686</v>
      </c>
      <c r="J77" s="42">
        <v>8328</v>
      </c>
    </row>
    <row r="78" ht="75" spans="1:10">
      <c r="A78" s="11">
        <v>43497</v>
      </c>
      <c r="B78" s="42">
        <v>173139</v>
      </c>
      <c r="C78" s="42">
        <v>985</v>
      </c>
      <c r="D78" s="38">
        <v>33472</v>
      </c>
      <c r="E78" s="38">
        <v>865</v>
      </c>
      <c r="F78" s="38">
        <v>11097</v>
      </c>
      <c r="G78" s="38">
        <v>5990</v>
      </c>
      <c r="H78" s="38">
        <v>112412</v>
      </c>
      <c r="I78" s="38">
        <v>11395</v>
      </c>
      <c r="J78" s="42">
        <v>-3077</v>
      </c>
    </row>
    <row r="79" ht="75" spans="1:10">
      <c r="A79" s="11">
        <v>43525</v>
      </c>
      <c r="B79" s="42">
        <v>-43196</v>
      </c>
      <c r="C79" s="42">
        <v>528</v>
      </c>
      <c r="D79" s="38">
        <v>-3080</v>
      </c>
      <c r="E79" s="38">
        <v>-662</v>
      </c>
      <c r="F79" s="38">
        <v>-7781</v>
      </c>
      <c r="G79" s="38">
        <v>-28803</v>
      </c>
      <c r="H79" s="38">
        <v>4572</v>
      </c>
      <c r="I79" s="38">
        <v>1575</v>
      </c>
      <c r="J79" s="42">
        <v>-9545</v>
      </c>
    </row>
    <row r="80" ht="75" spans="1:10">
      <c r="A80" s="11">
        <v>43556</v>
      </c>
      <c r="B80" s="42">
        <v>129601</v>
      </c>
      <c r="C80" s="42">
        <v>454</v>
      </c>
      <c r="D80" s="38">
        <v>20479</v>
      </c>
      <c r="E80" s="38">
        <v>867</v>
      </c>
      <c r="F80" s="38">
        <v>14067</v>
      </c>
      <c r="G80" s="38">
        <v>12291</v>
      </c>
      <c r="H80" s="38">
        <v>66295</v>
      </c>
      <c r="I80" s="38">
        <v>1241</v>
      </c>
      <c r="J80" s="42">
        <v>13907</v>
      </c>
    </row>
    <row r="81" ht="75" spans="1:10">
      <c r="A81" s="11">
        <v>43586</v>
      </c>
      <c r="B81" s="42">
        <v>32140</v>
      </c>
      <c r="C81" s="42">
        <v>627</v>
      </c>
      <c r="D81" s="38">
        <v>-6136</v>
      </c>
      <c r="E81" s="38">
        <v>-415</v>
      </c>
      <c r="F81" s="38">
        <v>8459</v>
      </c>
      <c r="G81" s="38">
        <v>-11305</v>
      </c>
      <c r="H81" s="38">
        <v>2533</v>
      </c>
      <c r="I81" s="38">
        <v>1004</v>
      </c>
      <c r="J81" s="42">
        <v>37373</v>
      </c>
    </row>
    <row r="82" ht="75" spans="1:10">
      <c r="A82" s="11">
        <v>43617</v>
      </c>
      <c r="B82" s="42">
        <v>48436</v>
      </c>
      <c r="C82" s="42">
        <v>565</v>
      </c>
      <c r="D82" s="38">
        <v>-10988</v>
      </c>
      <c r="E82" s="38">
        <v>2525</v>
      </c>
      <c r="F82" s="38">
        <v>13136</v>
      </c>
      <c r="G82" s="38">
        <v>-3007</v>
      </c>
      <c r="H82" s="38">
        <v>23020</v>
      </c>
      <c r="I82" s="38">
        <v>483</v>
      </c>
      <c r="J82" s="42">
        <v>22702</v>
      </c>
    </row>
    <row r="83" ht="75" spans="1:10">
      <c r="A83" s="11">
        <v>43647</v>
      </c>
      <c r="B83" s="42">
        <v>43820</v>
      </c>
      <c r="C83" s="42">
        <v>1049</v>
      </c>
      <c r="D83" s="38">
        <v>5391</v>
      </c>
      <c r="E83" s="38">
        <v>494</v>
      </c>
      <c r="F83" s="38">
        <v>18721</v>
      </c>
      <c r="G83" s="38">
        <v>4887</v>
      </c>
      <c r="H83" s="38">
        <v>8948</v>
      </c>
      <c r="I83" s="38">
        <v>-315</v>
      </c>
      <c r="J83" s="42">
        <v>4645</v>
      </c>
    </row>
    <row r="84" ht="75" spans="1:10">
      <c r="A84" s="11">
        <v>43678</v>
      </c>
      <c r="B84" s="42">
        <v>121387</v>
      </c>
      <c r="C84" s="42">
        <v>1235</v>
      </c>
      <c r="D84" s="38">
        <v>19517</v>
      </c>
      <c r="E84" s="38">
        <v>-77</v>
      </c>
      <c r="F84" s="38">
        <v>17306</v>
      </c>
      <c r="G84" s="38">
        <v>23626</v>
      </c>
      <c r="H84" s="38">
        <v>61730</v>
      </c>
      <c r="I84" s="38">
        <v>1391</v>
      </c>
      <c r="J84" s="42">
        <v>-3341</v>
      </c>
    </row>
    <row r="85" ht="75" spans="1:10">
      <c r="A85" s="17">
        <v>43709</v>
      </c>
      <c r="B85" s="45">
        <v>157213</v>
      </c>
      <c r="C85" s="45">
        <v>745</v>
      </c>
      <c r="D85" s="46">
        <v>42179</v>
      </c>
      <c r="E85" s="46">
        <v>-448</v>
      </c>
      <c r="F85" s="46">
        <v>18331</v>
      </c>
      <c r="G85" s="46">
        <v>26918</v>
      </c>
      <c r="H85" s="46">
        <v>64533</v>
      </c>
      <c r="I85" s="46">
        <v>492</v>
      </c>
      <c r="J85" s="45">
        <v>4463</v>
      </c>
    </row>
    <row r="86" ht="75" spans="1:10">
      <c r="A86" s="19"/>
      <c r="B86" s="44"/>
      <c r="C86" s="44"/>
      <c r="D86" s="44"/>
      <c r="E86" s="44"/>
      <c r="F86" s="44"/>
      <c r="G86" s="44"/>
      <c r="H86" s="44"/>
      <c r="I86" s="44"/>
      <c r="J86" s="44"/>
    </row>
    <row r="87" ht="75" spans="1:1">
      <c r="A87" s="20" t="s">
        <v>44</v>
      </c>
    </row>
  </sheetData>
  <conditionalFormatting sqref="B1">
    <cfRule type="expression" dxfId="0" priority="22" stopIfTrue="1">
      <formula>(B3:J98)=""</formula>
    </cfRule>
  </conditionalFormatting>
  <conditionalFormatting sqref="B5:J5">
    <cfRule type="expression" dxfId="0" priority="9" stopIfTrue="1">
      <formula>(B5:J82)=""</formula>
    </cfRule>
  </conditionalFormatting>
  <conditionalFormatting sqref="C6:J6">
    <cfRule type="expression" dxfId="0" priority="404" stopIfTrue="1">
      <formula>(C6:K82)=""</formula>
    </cfRule>
  </conditionalFormatting>
  <conditionalFormatting sqref="C10:J10">
    <cfRule type="expression" dxfId="0" priority="11" stopIfTrue="1">
      <formula>(C10:K82)=""</formula>
    </cfRule>
  </conditionalFormatting>
  <conditionalFormatting sqref="C11:J11">
    <cfRule type="expression" dxfId="0" priority="17" stopIfTrue="1">
      <formula>(C11:K82)=""</formula>
    </cfRule>
  </conditionalFormatting>
  <conditionalFormatting sqref="C29:J29">
    <cfRule type="expression" dxfId="0" priority="10" stopIfTrue="1">
      <formula>(C29:K82)=""</formula>
    </cfRule>
  </conditionalFormatting>
  <conditionalFormatting sqref="C30:J30">
    <cfRule type="expression" dxfId="0" priority="406" stopIfTrue="1">
      <formula>(C30:K82)=""</formula>
    </cfRule>
  </conditionalFormatting>
  <conditionalFormatting sqref="B54:J54">
    <cfRule type="expression" dxfId="0" priority="20" stopIfTrue="1">
      <formula>(B54:J132)=""</formula>
    </cfRule>
  </conditionalFormatting>
  <conditionalFormatting sqref="B55:J55">
    <cfRule type="expression" dxfId="0" priority="19" stopIfTrue="1">
      <formula>(B55:J132)=""</formula>
    </cfRule>
  </conditionalFormatting>
  <conditionalFormatting sqref="B56:J56">
    <cfRule type="expression" dxfId="0" priority="438" stopIfTrue="1">
      <formula>(B56:J132)=""</formula>
    </cfRule>
  </conditionalFormatting>
  <conditionalFormatting sqref="B59:J59">
    <cfRule type="expression" dxfId="0" priority="16" stopIfTrue="1">
      <formula>(B59:J132)=""</formula>
    </cfRule>
  </conditionalFormatting>
  <conditionalFormatting sqref="B60:J60">
    <cfRule type="expression" dxfId="0" priority="15" stopIfTrue="1">
      <formula>(B60:J132)=""</formula>
    </cfRule>
  </conditionalFormatting>
  <conditionalFormatting sqref="B61:J61">
    <cfRule type="expression" dxfId="0" priority="14" stopIfTrue="1">
      <formula>(B61:J132)=""</formula>
    </cfRule>
  </conditionalFormatting>
  <conditionalFormatting sqref="B62:J62">
    <cfRule type="expression" dxfId="0" priority="13" stopIfTrue="1">
      <formula>(B62:J132)=""</formula>
    </cfRule>
  </conditionalFormatting>
  <conditionalFormatting sqref="B63:J63">
    <cfRule type="expression" dxfId="0" priority="12" stopIfTrue="1">
      <formula>(B63:J132)=""</formula>
    </cfRule>
  </conditionalFormatting>
  <conditionalFormatting sqref="B78:C78">
    <cfRule type="expression" dxfId="0" priority="2" stopIfTrue="1">
      <formula>(I78:Q144)=""</formula>
    </cfRule>
  </conditionalFormatting>
  <conditionalFormatting sqref="D78:J78">
    <cfRule type="expression" dxfId="0" priority="1" stopIfTrue="1">
      <formula>(B78:J144)=""</formula>
    </cfRule>
  </conditionalFormatting>
  <conditionalFormatting sqref="B79:C79">
    <cfRule type="expression" dxfId="0" priority="181" stopIfTrue="1">
      <formula>(I79:Q144)=""</formula>
    </cfRule>
  </conditionalFormatting>
  <conditionalFormatting sqref="D79:J79">
    <cfRule type="expression" dxfId="0" priority="179" stopIfTrue="1">
      <formula>(B79:J144)=""</formula>
    </cfRule>
  </conditionalFormatting>
  <conditionalFormatting sqref="B6:B8">
    <cfRule type="expression" dxfId="0" priority="668" stopIfTrue="1">
      <formula>(B6:J87)=""</formula>
    </cfRule>
  </conditionalFormatting>
  <conditionalFormatting sqref="B72:B74">
    <cfRule type="expression" dxfId="0" priority="670" stopIfTrue="1">
      <formula>(J72:R138)=""</formula>
    </cfRule>
  </conditionalFormatting>
  <conditionalFormatting sqref="B9:B47;C7:J9">
    <cfRule type="expression" dxfId="0" priority="630" stopIfTrue="1">
      <formula>(B7:J87)=""</formula>
    </cfRule>
  </conditionalFormatting>
  <conditionalFormatting sqref="B57:J57;C12:J14">
    <cfRule type="expression" dxfId="0" priority="18" stopIfTrue="1">
      <formula>(B12:J87)=""</formula>
    </cfRule>
  </conditionalFormatting>
  <conditionalFormatting sqref="B58:J58;C15:J27">
    <cfRule type="expression" dxfId="0" priority="535" stopIfTrue="1">
      <formula>(B15:J89)=""</formula>
    </cfRule>
  </conditionalFormatting>
  <conditionalFormatting sqref="C31:J33">
    <cfRule type="expression" dxfId="0" priority="667" stopIfTrue="1">
      <formula>(C31:K87)=""</formula>
    </cfRule>
  </conditionalFormatting>
  <conditionalFormatting sqref="C34:J42;C43:C47;E43:E47;G43:G47;I43:I47">
    <cfRule type="expression" dxfId="0" priority="629" stopIfTrue="1">
      <formula>(C34:K89)=""</formula>
    </cfRule>
  </conditionalFormatting>
  <conditionalFormatting sqref="D43:D47;F43:F47;H43:H47;J43:J47;B48:J53">
    <cfRule type="expression" dxfId="0" priority="505" stopIfTrue="1">
      <formula>(B43:J122)=""</formula>
    </cfRule>
  </conditionalFormatting>
  <conditionalFormatting sqref="B64:J65">
    <cfRule type="expression" dxfId="0" priority="672" stopIfTrue="1">
      <formula>(B64:J132)=""</formula>
    </cfRule>
  </conditionalFormatting>
  <conditionalFormatting sqref="B66:J71">
    <cfRule type="expression" dxfId="0" priority="671" stopIfTrue="1">
      <formula>(B66:J132)=""</formula>
    </cfRule>
  </conditionalFormatting>
  <conditionalFormatting sqref="C72:J74">
    <cfRule type="expression" dxfId="0" priority="669" stopIfTrue="1">
      <formula>(B72:J138)=""</formula>
    </cfRule>
  </conditionalFormatting>
  <conditionalFormatting sqref="B75:C75;B77:C77;B81:C81;B83:C83;B85:C86">
    <cfRule type="expression" dxfId="0" priority="32" stopIfTrue="1">
      <formula>(I75:Q140)=""</formula>
    </cfRule>
  </conditionalFormatting>
  <conditionalFormatting sqref="D75:J75;D77:J77;D81:J81;D83:J83;D85:J86">
    <cfRule type="expression" dxfId="0" priority="31" stopIfTrue="1">
      <formula>(B75:J140)=""</formula>
    </cfRule>
  </conditionalFormatting>
  <conditionalFormatting sqref="B76:C76;B80:C80;B82:C82;B84:C84">
    <cfRule type="expression" dxfId="0" priority="307" stopIfTrue="1">
      <formula>(I76:Q142)=""</formula>
    </cfRule>
  </conditionalFormatting>
  <conditionalFormatting sqref="D76:J76;D80:J80;D82:J82;D84:J84">
    <cfRule type="expression" dxfId="0" priority="306" stopIfTrue="1">
      <formula>(B76:J142)=""</formula>
    </cfRule>
  </conditionalFormatting>
  <pageMargins left="0.511811023622047" right="0.511811023622047" top="0" bottom="0" header="0.31496062992126" footer="0.31496062992126"/>
  <pageSetup paperSize="9" scale="14" orientation="landscape" horizontalDpi="600" verticalDpi="6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59"/>
  <sheetViews>
    <sheetView zoomScaleSheetLayoutView="60" workbookViewId="0">
      <selection activeCell="A1" sqref="$A1:$XFD1"/>
    </sheetView>
  </sheetViews>
  <sheetFormatPr defaultColWidth="9.14285714285714" defaultRowHeight="15"/>
  <cols>
    <col min="1" max="1" width="24" customWidth="1"/>
    <col min="2" max="10" width="18.1428571428571" customWidth="1"/>
  </cols>
  <sheetData>
    <row r="1" ht="45.75" spans="1:10">
      <c r="A1" s="24" t="s">
        <v>174</v>
      </c>
      <c r="B1" s="24" t="s">
        <v>182</v>
      </c>
      <c r="C1" s="24" t="s">
        <v>183</v>
      </c>
      <c r="D1" s="24" t="s">
        <v>184</v>
      </c>
      <c r="E1" s="24" t="s">
        <v>185</v>
      </c>
      <c r="F1" s="24" t="s">
        <v>186</v>
      </c>
      <c r="G1" s="24" t="s">
        <v>187</v>
      </c>
      <c r="H1" s="24" t="s">
        <v>188</v>
      </c>
      <c r="I1" s="24" t="s">
        <v>189</v>
      </c>
      <c r="J1" s="32" t="s">
        <v>190</v>
      </c>
    </row>
    <row r="2" spans="1:10">
      <c r="A2" s="25" t="s">
        <v>191</v>
      </c>
      <c r="B2" s="26">
        <v>1418</v>
      </c>
      <c r="C2" s="26">
        <v>36803</v>
      </c>
      <c r="D2" s="26">
        <v>3800</v>
      </c>
      <c r="E2" s="26">
        <v>12708</v>
      </c>
      <c r="F2" s="26">
        <v>79164</v>
      </c>
      <c r="G2" s="26">
        <v>86237</v>
      </c>
      <c r="H2" s="26">
        <v>5195</v>
      </c>
      <c r="I2" s="26">
        <v>14323</v>
      </c>
      <c r="J2" s="33">
        <v>239648</v>
      </c>
    </row>
    <row r="3" spans="1:10">
      <c r="A3" s="27" t="s">
        <v>192</v>
      </c>
      <c r="B3" s="28">
        <v>73</v>
      </c>
      <c r="C3" s="28">
        <v>6491</v>
      </c>
      <c r="D3" s="28">
        <v>924</v>
      </c>
      <c r="E3" s="28">
        <v>6708</v>
      </c>
      <c r="F3" s="28">
        <v>24402</v>
      </c>
      <c r="G3" s="28">
        <v>32733</v>
      </c>
      <c r="H3" s="28">
        <v>5629</v>
      </c>
      <c r="I3" s="28">
        <v>3544</v>
      </c>
      <c r="J3" s="34">
        <v>80504</v>
      </c>
    </row>
    <row r="4" spans="1:10">
      <c r="A4" s="27" t="s">
        <v>193</v>
      </c>
      <c r="B4" s="28">
        <v>1551</v>
      </c>
      <c r="C4" s="28">
        <v>101298</v>
      </c>
      <c r="D4" s="28">
        <v>5604</v>
      </c>
      <c r="E4" s="28">
        <v>21717</v>
      </c>
      <c r="F4" s="28">
        <v>97001</v>
      </c>
      <c r="G4" s="28">
        <v>215321</v>
      </c>
      <c r="H4" s="28">
        <v>11606</v>
      </c>
      <c r="I4" s="28">
        <v>4307</v>
      </c>
      <c r="J4" s="34">
        <v>458405</v>
      </c>
    </row>
    <row r="5" spans="1:10">
      <c r="A5" s="27" t="s">
        <v>194</v>
      </c>
      <c r="B5" s="28">
        <v>105</v>
      </c>
      <c r="C5" s="28">
        <v>3460</v>
      </c>
      <c r="D5" s="28">
        <v>1059</v>
      </c>
      <c r="E5" s="28">
        <v>4101</v>
      </c>
      <c r="F5" s="28">
        <v>19408</v>
      </c>
      <c r="G5" s="28">
        <v>20384</v>
      </c>
      <c r="H5" s="28">
        <v>4425</v>
      </c>
      <c r="I5" s="28">
        <v>1842</v>
      </c>
      <c r="J5" s="34">
        <v>54784</v>
      </c>
    </row>
    <row r="6" spans="1:10">
      <c r="A6" s="27" t="s">
        <v>195</v>
      </c>
      <c r="B6" s="28">
        <v>20896</v>
      </c>
      <c r="C6" s="28">
        <v>82965</v>
      </c>
      <c r="D6" s="28">
        <v>8080</v>
      </c>
      <c r="E6" s="28">
        <v>65659</v>
      </c>
      <c r="F6" s="28">
        <v>203391</v>
      </c>
      <c r="G6" s="28">
        <v>287389</v>
      </c>
      <c r="H6" s="28">
        <v>15315</v>
      </c>
      <c r="I6" s="28">
        <v>54541</v>
      </c>
      <c r="J6" s="34">
        <v>738236</v>
      </c>
    </row>
    <row r="7" spans="1:10">
      <c r="A7" s="27" t="s">
        <v>196</v>
      </c>
      <c r="B7" s="28">
        <v>627</v>
      </c>
      <c r="C7" s="28">
        <v>3274</v>
      </c>
      <c r="D7" s="28">
        <v>909</v>
      </c>
      <c r="E7" s="28">
        <v>5697</v>
      </c>
      <c r="F7" s="28">
        <v>24612</v>
      </c>
      <c r="G7" s="28">
        <v>28651</v>
      </c>
      <c r="H7" s="28">
        <v>2143</v>
      </c>
      <c r="I7" s="28">
        <v>1224</v>
      </c>
      <c r="J7" s="34">
        <v>67137</v>
      </c>
    </row>
    <row r="8" spans="1:10">
      <c r="A8" s="27" t="s">
        <v>197</v>
      </c>
      <c r="B8" s="28">
        <v>1242</v>
      </c>
      <c r="C8" s="28">
        <v>17160</v>
      </c>
      <c r="D8" s="28">
        <v>3153</v>
      </c>
      <c r="E8" s="28">
        <v>11173</v>
      </c>
      <c r="F8" s="28">
        <v>50524</v>
      </c>
      <c r="G8" s="28">
        <v>61434</v>
      </c>
      <c r="H8" s="28">
        <v>22863</v>
      </c>
      <c r="I8" s="28">
        <v>22628</v>
      </c>
      <c r="J8" s="34">
        <v>190177</v>
      </c>
    </row>
    <row r="9" spans="1:10">
      <c r="A9" s="27" t="s">
        <v>198</v>
      </c>
      <c r="B9" s="28">
        <v>1602</v>
      </c>
      <c r="C9" s="28">
        <v>36241</v>
      </c>
      <c r="D9" s="28">
        <v>7505</v>
      </c>
      <c r="E9" s="28">
        <v>41505</v>
      </c>
      <c r="F9" s="28">
        <v>147006</v>
      </c>
      <c r="G9" s="28">
        <v>203588</v>
      </c>
      <c r="H9" s="28">
        <v>14273</v>
      </c>
      <c r="I9" s="28">
        <v>23062</v>
      </c>
      <c r="J9" s="34">
        <v>474782</v>
      </c>
    </row>
    <row r="10" spans="1:10">
      <c r="A10" s="27" t="s">
        <v>199</v>
      </c>
      <c r="B10" s="28">
        <v>881</v>
      </c>
      <c r="C10" s="28">
        <v>29945</v>
      </c>
      <c r="D10" s="28">
        <v>4546</v>
      </c>
      <c r="E10" s="28">
        <v>22234</v>
      </c>
      <c r="F10" s="28">
        <v>87875</v>
      </c>
      <c r="G10" s="28">
        <v>128502</v>
      </c>
      <c r="H10" s="28">
        <v>9462</v>
      </c>
      <c r="I10" s="28">
        <v>10851</v>
      </c>
      <c r="J10" s="34">
        <v>294296</v>
      </c>
    </row>
    <row r="11" spans="1:10">
      <c r="A11" s="27" t="s">
        <v>200</v>
      </c>
      <c r="B11" s="28">
        <v>2979</v>
      </c>
      <c r="C11" s="28">
        <v>232670</v>
      </c>
      <c r="D11" s="28">
        <v>8801</v>
      </c>
      <c r="E11" s="28">
        <v>64010</v>
      </c>
      <c r="F11" s="28">
        <v>248135</v>
      </c>
      <c r="G11" s="28">
        <v>513434</v>
      </c>
      <c r="H11" s="28">
        <v>60881</v>
      </c>
      <c r="I11" s="28">
        <v>23974</v>
      </c>
      <c r="J11" s="34">
        <v>1154884</v>
      </c>
    </row>
    <row r="12" spans="1:10">
      <c r="A12" s="27" t="s">
        <v>201</v>
      </c>
      <c r="B12" s="28">
        <v>7587</v>
      </c>
      <c r="C12" s="28">
        <v>55982</v>
      </c>
      <c r="D12" s="28">
        <v>6375</v>
      </c>
      <c r="E12" s="28">
        <v>26170</v>
      </c>
      <c r="F12" s="28">
        <v>110162</v>
      </c>
      <c r="G12" s="28">
        <v>192063</v>
      </c>
      <c r="H12" s="28">
        <v>10002</v>
      </c>
      <c r="I12" s="28">
        <v>19005</v>
      </c>
      <c r="J12" s="34">
        <v>427346</v>
      </c>
    </row>
    <row r="13" spans="1:10">
      <c r="A13" s="27" t="s">
        <v>202</v>
      </c>
      <c r="B13" s="28">
        <v>1267</v>
      </c>
      <c r="C13" s="28">
        <v>71082</v>
      </c>
      <c r="D13" s="28">
        <v>7357</v>
      </c>
      <c r="E13" s="28">
        <v>29099</v>
      </c>
      <c r="F13" s="28">
        <v>103639</v>
      </c>
      <c r="G13" s="28">
        <v>170316</v>
      </c>
      <c r="H13" s="28">
        <v>10119</v>
      </c>
      <c r="I13" s="28">
        <v>15949</v>
      </c>
      <c r="J13" s="34">
        <v>408828</v>
      </c>
    </row>
    <row r="14" spans="1:10">
      <c r="A14" s="27" t="s">
        <v>203</v>
      </c>
      <c r="B14" s="28">
        <v>1488</v>
      </c>
      <c r="C14" s="28">
        <v>200442</v>
      </c>
      <c r="D14" s="28">
        <v>19669</v>
      </c>
      <c r="E14" s="28">
        <v>66299</v>
      </c>
      <c r="F14" s="28">
        <v>289272</v>
      </c>
      <c r="G14" s="28">
        <v>572013</v>
      </c>
      <c r="H14" s="28">
        <v>43875</v>
      </c>
      <c r="I14" s="28">
        <v>61588</v>
      </c>
      <c r="J14" s="34">
        <v>1254646</v>
      </c>
    </row>
    <row r="15" spans="1:10">
      <c r="A15" s="27" t="s">
        <v>204</v>
      </c>
      <c r="B15" s="28">
        <v>763</v>
      </c>
      <c r="C15" s="28">
        <v>65975</v>
      </c>
      <c r="D15" s="28">
        <v>4061</v>
      </c>
      <c r="E15" s="28">
        <v>21727</v>
      </c>
      <c r="F15" s="28">
        <v>84102</v>
      </c>
      <c r="G15" s="28">
        <v>145786</v>
      </c>
      <c r="H15" s="28">
        <v>14313</v>
      </c>
      <c r="I15" s="28">
        <v>13237</v>
      </c>
      <c r="J15" s="34">
        <v>349964</v>
      </c>
    </row>
    <row r="16" spans="1:10">
      <c r="A16" s="27" t="s">
        <v>205</v>
      </c>
      <c r="B16" s="28">
        <v>3943</v>
      </c>
      <c r="C16" s="28">
        <v>41107</v>
      </c>
      <c r="D16" s="28">
        <v>5659</v>
      </c>
      <c r="E16" s="28">
        <v>17502</v>
      </c>
      <c r="F16" s="28">
        <v>61858</v>
      </c>
      <c r="G16" s="28">
        <v>132519</v>
      </c>
      <c r="H16" s="28">
        <v>10931</v>
      </c>
      <c r="I16" s="28">
        <v>10754</v>
      </c>
      <c r="J16" s="34">
        <v>284273</v>
      </c>
    </row>
    <row r="17" spans="1:10">
      <c r="A17" s="27" t="s">
        <v>206</v>
      </c>
      <c r="B17" s="28">
        <v>14656</v>
      </c>
      <c r="C17" s="28">
        <v>222565</v>
      </c>
      <c r="D17" s="28">
        <v>23741</v>
      </c>
      <c r="E17" s="28">
        <v>128196</v>
      </c>
      <c r="F17" s="28">
        <v>421300</v>
      </c>
      <c r="G17" s="28">
        <v>774748</v>
      </c>
      <c r="H17" s="28">
        <v>42513</v>
      </c>
      <c r="I17" s="28">
        <v>102397</v>
      </c>
      <c r="J17" s="34">
        <v>1730116</v>
      </c>
    </row>
    <row r="18" spans="1:10">
      <c r="A18" s="27" t="s">
        <v>207</v>
      </c>
      <c r="B18" s="28">
        <v>62660</v>
      </c>
      <c r="C18" s="28">
        <v>768668</v>
      </c>
      <c r="D18" s="28">
        <v>36820</v>
      </c>
      <c r="E18" s="28">
        <v>273399</v>
      </c>
      <c r="F18" s="28">
        <v>926793</v>
      </c>
      <c r="G18" s="28">
        <v>1663414</v>
      </c>
      <c r="H18" s="28">
        <v>91723</v>
      </c>
      <c r="I18" s="28">
        <v>282659</v>
      </c>
      <c r="J18" s="34">
        <v>4106136</v>
      </c>
    </row>
    <row r="19" spans="1:10">
      <c r="A19" s="27" t="s">
        <v>208</v>
      </c>
      <c r="B19" s="28">
        <v>10739</v>
      </c>
      <c r="C19" s="28">
        <v>117278</v>
      </c>
      <c r="D19" s="28">
        <v>8923</v>
      </c>
      <c r="E19" s="28">
        <v>45316</v>
      </c>
      <c r="F19" s="28">
        <v>182675</v>
      </c>
      <c r="G19" s="28">
        <v>329453</v>
      </c>
      <c r="H19" s="28">
        <v>7176</v>
      </c>
      <c r="I19" s="28">
        <v>33523</v>
      </c>
      <c r="J19" s="34">
        <v>735083</v>
      </c>
    </row>
    <row r="20" spans="1:10">
      <c r="A20" s="27" t="s">
        <v>209</v>
      </c>
      <c r="B20" s="28">
        <v>17205</v>
      </c>
      <c r="C20" s="28">
        <v>362343</v>
      </c>
      <c r="D20" s="28">
        <v>55412</v>
      </c>
      <c r="E20" s="28">
        <v>168978</v>
      </c>
      <c r="F20" s="28">
        <v>787881</v>
      </c>
      <c r="G20" s="28">
        <v>1845518</v>
      </c>
      <c r="H20" s="28">
        <v>69261</v>
      </c>
      <c r="I20" s="28">
        <v>24858</v>
      </c>
      <c r="J20" s="34">
        <v>3331456</v>
      </c>
    </row>
    <row r="21" spans="1:10">
      <c r="A21" s="27" t="s">
        <v>210</v>
      </c>
      <c r="B21" s="28">
        <v>16536</v>
      </c>
      <c r="C21" s="28">
        <v>2389082</v>
      </c>
      <c r="D21" s="28">
        <v>107409</v>
      </c>
      <c r="E21" s="28">
        <v>545156</v>
      </c>
      <c r="F21" s="28">
        <v>2600417</v>
      </c>
      <c r="G21" s="28">
        <v>5936593</v>
      </c>
      <c r="H21" s="28">
        <v>242572</v>
      </c>
      <c r="I21" s="28">
        <v>371181</v>
      </c>
      <c r="J21" s="34">
        <v>12208946</v>
      </c>
    </row>
    <row r="22" spans="1:10">
      <c r="A22" s="27" t="s">
        <v>211</v>
      </c>
      <c r="B22" s="28">
        <v>5493</v>
      </c>
      <c r="C22" s="28">
        <v>643500</v>
      </c>
      <c r="D22" s="28">
        <v>26473</v>
      </c>
      <c r="E22" s="28">
        <v>130266</v>
      </c>
      <c r="F22" s="28">
        <v>642297</v>
      </c>
      <c r="G22" s="28">
        <v>1075860</v>
      </c>
      <c r="H22" s="28">
        <v>34845</v>
      </c>
      <c r="I22" s="28">
        <v>104355</v>
      </c>
      <c r="J22" s="34">
        <v>2663089</v>
      </c>
    </row>
    <row r="23" spans="1:10">
      <c r="A23" s="27" t="s">
        <v>212</v>
      </c>
      <c r="B23" s="28">
        <v>6788</v>
      </c>
      <c r="C23" s="28">
        <v>690531</v>
      </c>
      <c r="D23" s="28">
        <v>20573</v>
      </c>
      <c r="E23" s="28">
        <v>95702</v>
      </c>
      <c r="F23" s="28">
        <v>430506</v>
      </c>
      <c r="G23" s="28">
        <v>764388</v>
      </c>
      <c r="H23" s="28">
        <v>29568</v>
      </c>
      <c r="I23" s="28">
        <v>40730</v>
      </c>
      <c r="J23" s="34">
        <v>2078786</v>
      </c>
    </row>
    <row r="24" spans="1:10">
      <c r="A24" s="27" t="s">
        <v>213</v>
      </c>
      <c r="B24" s="28">
        <v>5881</v>
      </c>
      <c r="C24" s="28">
        <v>650483</v>
      </c>
      <c r="D24" s="28">
        <v>23015</v>
      </c>
      <c r="E24" s="28">
        <v>110984</v>
      </c>
      <c r="F24" s="28">
        <v>592052</v>
      </c>
      <c r="G24" s="28">
        <v>1017638</v>
      </c>
      <c r="H24" s="28">
        <v>52028</v>
      </c>
      <c r="I24" s="28">
        <v>85648</v>
      </c>
      <c r="J24" s="34">
        <v>2537729</v>
      </c>
    </row>
    <row r="25" spans="1:10">
      <c r="A25" s="27" t="s">
        <v>214</v>
      </c>
      <c r="B25" s="28">
        <v>2502</v>
      </c>
      <c r="C25" s="28">
        <v>96667</v>
      </c>
      <c r="D25" s="28">
        <v>6737</v>
      </c>
      <c r="E25" s="28">
        <v>23059</v>
      </c>
      <c r="F25" s="28">
        <v>124998</v>
      </c>
      <c r="G25" s="28">
        <v>194595</v>
      </c>
      <c r="H25" s="28">
        <v>2966</v>
      </c>
      <c r="I25" s="28">
        <v>72493</v>
      </c>
      <c r="J25" s="34">
        <v>524017</v>
      </c>
    </row>
    <row r="26" spans="1:10">
      <c r="A26" s="27" t="s">
        <v>215</v>
      </c>
      <c r="B26" s="28">
        <v>4276</v>
      </c>
      <c r="C26" s="28">
        <v>106619</v>
      </c>
      <c r="D26" s="28">
        <v>7694</v>
      </c>
      <c r="E26" s="28">
        <v>38178</v>
      </c>
      <c r="F26" s="28">
        <v>194694</v>
      </c>
      <c r="G26" s="28">
        <v>229166</v>
      </c>
      <c r="H26" s="28">
        <v>6905</v>
      </c>
      <c r="I26" s="28">
        <v>129085</v>
      </c>
      <c r="J26" s="34">
        <v>716617</v>
      </c>
    </row>
    <row r="27" spans="1:10">
      <c r="A27" s="27" t="s">
        <v>216</v>
      </c>
      <c r="B27" s="28">
        <v>8260</v>
      </c>
      <c r="C27" s="28">
        <v>244091</v>
      </c>
      <c r="D27" s="28">
        <v>11506</v>
      </c>
      <c r="E27" s="28">
        <v>66625</v>
      </c>
      <c r="F27" s="28">
        <v>287468</v>
      </c>
      <c r="G27" s="28">
        <v>494607</v>
      </c>
      <c r="H27" s="28">
        <v>34868</v>
      </c>
      <c r="I27" s="28">
        <v>106620</v>
      </c>
      <c r="J27" s="34">
        <v>1254045</v>
      </c>
    </row>
    <row r="28" spans="1:10">
      <c r="A28" s="27" t="s">
        <v>217</v>
      </c>
      <c r="B28" s="28">
        <v>233</v>
      </c>
      <c r="C28" s="28">
        <v>38656</v>
      </c>
      <c r="D28" s="28">
        <v>7551</v>
      </c>
      <c r="E28" s="28">
        <v>49952</v>
      </c>
      <c r="F28" s="28">
        <v>160709</v>
      </c>
      <c r="G28" s="28">
        <v>534357</v>
      </c>
      <c r="H28" s="28">
        <v>10311</v>
      </c>
      <c r="I28" s="28">
        <v>6505</v>
      </c>
      <c r="J28" s="34">
        <v>808274</v>
      </c>
    </row>
    <row r="29" ht="15.75" spans="1:10">
      <c r="A29" s="29" t="s">
        <v>190</v>
      </c>
      <c r="B29" s="30">
        <v>201651</v>
      </c>
      <c r="C29" s="30">
        <v>7315378</v>
      </c>
      <c r="D29" s="30">
        <v>423356</v>
      </c>
      <c r="E29" s="30">
        <v>2092120</v>
      </c>
      <c r="F29" s="30">
        <v>8982341</v>
      </c>
      <c r="G29" s="30">
        <v>17650707</v>
      </c>
      <c r="H29" s="30">
        <v>865768</v>
      </c>
      <c r="I29" s="30">
        <v>1640883</v>
      </c>
      <c r="J29" s="35">
        <v>39172204</v>
      </c>
    </row>
    <row r="30" spans="1:1">
      <c r="A30" s="31" t="s">
        <v>44</v>
      </c>
    </row>
    <row r="32" spans="7:10">
      <c r="G32" s="22"/>
      <c r="J32" s="22"/>
    </row>
    <row r="34" spans="6:10">
      <c r="F34" s="22"/>
      <c r="G34" s="22"/>
      <c r="J34" s="22"/>
    </row>
    <row r="36" spans="3:10">
      <c r="C36" s="22"/>
      <c r="E36" s="22"/>
      <c r="F36" s="22"/>
      <c r="G36" s="22"/>
      <c r="I36" s="22"/>
      <c r="J36" s="22"/>
    </row>
    <row r="37" spans="5:10">
      <c r="E37" s="22"/>
      <c r="G37" s="22"/>
      <c r="J37" s="22"/>
    </row>
    <row r="38" spans="7:10">
      <c r="G38" s="22"/>
      <c r="J38" s="22"/>
    </row>
    <row r="39" spans="5:10">
      <c r="E39" s="22"/>
      <c r="F39" s="22"/>
      <c r="G39" s="22"/>
      <c r="I39" s="22"/>
      <c r="J39" s="22"/>
    </row>
    <row r="40" spans="3:10">
      <c r="C40" s="22"/>
      <c r="F40" s="22"/>
      <c r="G40" s="22"/>
      <c r="I40" s="22"/>
      <c r="J40" s="22"/>
    </row>
    <row r="41" spans="3:10">
      <c r="C41" s="22"/>
      <c r="E41" s="22"/>
      <c r="G41" s="22"/>
      <c r="I41" s="22"/>
      <c r="J41" s="22"/>
    </row>
    <row r="42" spans="5:10">
      <c r="E42" s="22"/>
      <c r="G42" s="22"/>
      <c r="I42" s="22"/>
      <c r="J42" s="22"/>
    </row>
    <row r="43" spans="6:10">
      <c r="F43" s="22"/>
      <c r="G43" s="22"/>
      <c r="J43" s="22"/>
    </row>
    <row r="44" spans="6:10">
      <c r="F44" s="22"/>
      <c r="G44" s="22"/>
      <c r="I44" s="22"/>
      <c r="J44" s="22"/>
    </row>
    <row r="45" spans="3:10">
      <c r="C45" s="22"/>
      <c r="F45" s="22"/>
      <c r="G45" s="22"/>
      <c r="J45" s="22"/>
    </row>
    <row r="46" spans="5:10">
      <c r="E46" s="22"/>
      <c r="G46" s="22"/>
      <c r="J46" s="22"/>
    </row>
    <row r="47" spans="3:10">
      <c r="C47" s="22"/>
      <c r="D47" s="22"/>
      <c r="E47" s="22"/>
      <c r="F47" s="22"/>
      <c r="G47" s="22"/>
      <c r="H47" s="22"/>
      <c r="I47" s="22"/>
      <c r="J47" s="22"/>
    </row>
    <row r="48" spans="2:10">
      <c r="B48" s="22"/>
      <c r="C48" s="22"/>
      <c r="D48" s="22"/>
      <c r="E48" s="22"/>
      <c r="F48" s="22"/>
      <c r="G48" s="22"/>
      <c r="I48" s="22"/>
      <c r="J48" s="22"/>
    </row>
    <row r="49" spans="3:10">
      <c r="C49" s="22"/>
      <c r="E49" s="22"/>
      <c r="F49" s="22"/>
      <c r="G49" s="22"/>
      <c r="J49" s="22"/>
    </row>
    <row r="50" spans="3:10">
      <c r="C50" s="22"/>
      <c r="D50" s="22"/>
      <c r="E50" s="22"/>
      <c r="G50" s="22"/>
      <c r="H50" s="22"/>
      <c r="J50" s="22"/>
    </row>
    <row r="51" spans="3:10">
      <c r="C51" s="22"/>
      <c r="D51" s="22"/>
      <c r="E51" s="22"/>
      <c r="F51" s="22"/>
      <c r="G51" s="22"/>
      <c r="H51" s="22"/>
      <c r="I51" s="22"/>
      <c r="J51" s="22"/>
    </row>
    <row r="52" spans="3:10">
      <c r="C52" s="22"/>
      <c r="E52" s="22"/>
      <c r="F52" s="22"/>
      <c r="G52" s="22"/>
      <c r="J52" s="22"/>
    </row>
    <row r="53" spans="3:10">
      <c r="C53" s="22"/>
      <c r="E53" s="22"/>
      <c r="F53" s="22"/>
      <c r="G53" s="22"/>
      <c r="H53" s="22"/>
      <c r="J53" s="22"/>
    </row>
    <row r="54" spans="3:10">
      <c r="C54" s="22"/>
      <c r="E54" s="22"/>
      <c r="G54" s="22"/>
      <c r="I54" s="22"/>
      <c r="J54" s="22"/>
    </row>
    <row r="55" spans="3:10">
      <c r="C55" s="22"/>
      <c r="F55" s="22"/>
      <c r="G55" s="22"/>
      <c r="I55" s="22"/>
      <c r="J55" s="22"/>
    </row>
    <row r="56" spans="3:10">
      <c r="C56" s="22"/>
      <c r="E56" s="22"/>
      <c r="F56" s="22"/>
      <c r="G56" s="22"/>
      <c r="I56" s="22"/>
      <c r="J56" s="22"/>
    </row>
    <row r="57" spans="3:10">
      <c r="C57" s="22"/>
      <c r="E57" s="22"/>
      <c r="F57" s="22"/>
      <c r="G57" s="22"/>
      <c r="I57" s="22"/>
      <c r="J57" s="22"/>
    </row>
    <row r="58" spans="5:10">
      <c r="E58" s="22"/>
      <c r="G58" s="22"/>
      <c r="J58" s="22"/>
    </row>
    <row r="59" spans="2:10">
      <c r="B59" s="22"/>
      <c r="C59" s="22"/>
      <c r="D59" s="22"/>
      <c r="E59" s="22"/>
      <c r="F59" s="22"/>
      <c r="G59" s="22"/>
      <c r="H59" s="22"/>
      <c r="I59" s="22"/>
      <c r="J59" s="22"/>
    </row>
  </sheetData>
  <pageMargins left="0.511811023622047" right="0.511811023622047" top="0.78740157480315" bottom="0.78740157480315" header="0.31496062992126" footer="0.31496062992126"/>
  <pageSetup paperSize="9" scale="72" orientation="landscape" horizontalDpi="6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04"/>
  <sheetViews>
    <sheetView showGridLines="0" zoomScale="20" zoomScaleNormal="20" zoomScaleSheetLayoutView="20" workbookViewId="0">
      <selection activeCell="A1" sqref="A$1:B$1048576"/>
    </sheetView>
  </sheetViews>
  <sheetFormatPr defaultColWidth="9.14285714285714" defaultRowHeight="15"/>
  <cols>
    <col min="1" max="1" width="40.4285714285714" customWidth="1"/>
    <col min="2" max="10" width="80.5714285714286" customWidth="1"/>
  </cols>
  <sheetData>
    <row r="1" spans="1:10">
      <c r="A1" s="2"/>
      <c r="B1" s="3"/>
      <c r="C1" s="4"/>
      <c r="D1" s="4"/>
      <c r="E1" s="4"/>
      <c r="F1" s="4"/>
      <c r="G1" s="4"/>
      <c r="H1" s="4"/>
      <c r="I1" s="4"/>
      <c r="J1" s="4"/>
    </row>
    <row r="2" spans="1:10">
      <c r="A2" s="5"/>
      <c r="B2" s="6"/>
      <c r="C2" s="6"/>
      <c r="D2" s="6"/>
      <c r="E2" s="6"/>
      <c r="F2" s="6"/>
      <c r="G2" s="6"/>
      <c r="H2" s="6"/>
      <c r="I2" s="6"/>
      <c r="J2" s="6"/>
    </row>
    <row r="3" ht="27.75" spans="1:10">
      <c r="A3" s="7"/>
      <c r="B3" s="8"/>
      <c r="C3" s="8"/>
      <c r="D3" s="8"/>
      <c r="E3" s="8"/>
      <c r="F3" s="8"/>
      <c r="G3" s="8"/>
      <c r="H3" s="8"/>
      <c r="I3" s="8"/>
      <c r="J3" s="8"/>
    </row>
    <row r="4" s="1" customFormat="1" ht="132" customHeight="1" spans="1:10">
      <c r="A4" s="9" t="s">
        <v>106</v>
      </c>
      <c r="B4" s="10" t="s">
        <v>177</v>
      </c>
      <c r="C4" s="10" t="s">
        <v>15</v>
      </c>
      <c r="D4" s="10" t="s">
        <v>16</v>
      </c>
      <c r="E4" s="10" t="s">
        <v>108</v>
      </c>
      <c r="F4" s="10" t="s">
        <v>109</v>
      </c>
      <c r="G4" s="10" t="s">
        <v>31</v>
      </c>
      <c r="H4" s="10" t="s">
        <v>34</v>
      </c>
      <c r="I4" s="10" t="s">
        <v>112</v>
      </c>
      <c r="J4" s="14" t="s">
        <v>42</v>
      </c>
    </row>
    <row r="5" ht="79.5" customHeight="1" spans="1:10">
      <c r="A5" s="11">
        <v>41275</v>
      </c>
      <c r="B5" s="12">
        <v>75614</v>
      </c>
      <c r="C5" s="12">
        <v>689</v>
      </c>
      <c r="D5" s="12">
        <v>49291</v>
      </c>
      <c r="E5" s="12">
        <v>5525</v>
      </c>
      <c r="F5" s="12">
        <v>44569</v>
      </c>
      <c r="G5" s="12">
        <v>-56449</v>
      </c>
      <c r="H5" s="12">
        <v>29696</v>
      </c>
      <c r="I5" s="12">
        <v>616</v>
      </c>
      <c r="J5" s="15">
        <v>1677</v>
      </c>
    </row>
    <row r="6" ht="79.5" customHeight="1" spans="1:10">
      <c r="A6" s="11">
        <v>41306</v>
      </c>
      <c r="B6" s="12">
        <v>168848</v>
      </c>
      <c r="C6" s="12">
        <v>244</v>
      </c>
      <c r="D6" s="12">
        <v>38431</v>
      </c>
      <c r="E6" s="12">
        <v>514</v>
      </c>
      <c r="F6" s="12">
        <v>24233</v>
      </c>
      <c r="G6" s="12">
        <v>-1147</v>
      </c>
      <c r="H6" s="12">
        <v>98411</v>
      </c>
      <c r="I6" s="12">
        <v>14493</v>
      </c>
      <c r="J6" s="15">
        <v>-6331</v>
      </c>
    </row>
    <row r="7" ht="79.5" customHeight="1" spans="1:10">
      <c r="A7" s="11">
        <v>41334</v>
      </c>
      <c r="B7" s="12">
        <v>183018</v>
      </c>
      <c r="C7" s="12">
        <v>743</v>
      </c>
      <c r="D7" s="12">
        <v>34168</v>
      </c>
      <c r="E7" s="12">
        <v>18</v>
      </c>
      <c r="F7" s="12">
        <v>31472</v>
      </c>
      <c r="G7" s="12">
        <v>19157</v>
      </c>
      <c r="H7" s="12">
        <v>89981</v>
      </c>
      <c r="I7" s="12">
        <v>8353</v>
      </c>
      <c r="J7" s="15">
        <v>-874</v>
      </c>
    </row>
    <row r="8" ht="79.5" customHeight="1" spans="1:10">
      <c r="A8" s="11">
        <v>41365</v>
      </c>
      <c r="B8" s="12">
        <v>256225</v>
      </c>
      <c r="C8" s="12">
        <v>770</v>
      </c>
      <c r="D8" s="12">
        <v>47040</v>
      </c>
      <c r="E8" s="12">
        <v>2423</v>
      </c>
      <c r="F8" s="12">
        <v>42191</v>
      </c>
      <c r="G8" s="12">
        <v>30679</v>
      </c>
      <c r="H8" s="12">
        <v>97965</v>
      </c>
      <c r="I8" s="12">
        <v>4461</v>
      </c>
      <c r="J8" s="15">
        <v>30696</v>
      </c>
    </row>
    <row r="9" ht="79.5" customHeight="1" spans="1:10">
      <c r="A9" s="11">
        <v>41395</v>
      </c>
      <c r="B9" s="12">
        <v>111224</v>
      </c>
      <c r="C9" s="12">
        <v>232</v>
      </c>
      <c r="D9" s="12">
        <v>20773</v>
      </c>
      <c r="E9" s="12">
        <v>353</v>
      </c>
      <c r="F9" s="12">
        <v>4091</v>
      </c>
      <c r="G9" s="12">
        <v>8721</v>
      </c>
      <c r="H9" s="12">
        <v>33953</v>
      </c>
      <c r="I9" s="12">
        <v>2786</v>
      </c>
      <c r="J9" s="15">
        <v>40315</v>
      </c>
    </row>
    <row r="10" ht="79.5" customHeight="1" spans="1:10">
      <c r="A10" s="11">
        <v>41426</v>
      </c>
      <c r="B10" s="12">
        <v>158069</v>
      </c>
      <c r="C10" s="12">
        <v>726</v>
      </c>
      <c r="D10" s="12">
        <v>10250</v>
      </c>
      <c r="E10" s="12">
        <v>687</v>
      </c>
      <c r="F10" s="12">
        <v>9667</v>
      </c>
      <c r="G10" s="12">
        <v>17351</v>
      </c>
      <c r="H10" s="12">
        <v>53701</v>
      </c>
      <c r="I10" s="12">
        <v>1390</v>
      </c>
      <c r="J10" s="15">
        <v>64297</v>
      </c>
    </row>
    <row r="11" ht="79.5" customHeight="1" spans="1:10">
      <c r="A11" s="11">
        <v>41456</v>
      </c>
      <c r="B11" s="12">
        <v>73217</v>
      </c>
      <c r="C11" s="12">
        <v>-68</v>
      </c>
      <c r="D11" s="12">
        <v>10599</v>
      </c>
      <c r="E11" s="12">
        <v>-1170</v>
      </c>
      <c r="F11" s="12">
        <v>10612</v>
      </c>
      <c r="G11" s="12">
        <v>8754</v>
      </c>
      <c r="H11" s="12">
        <v>22847</v>
      </c>
      <c r="I11" s="12">
        <v>459</v>
      </c>
      <c r="J11" s="15">
        <v>21184</v>
      </c>
    </row>
    <row r="12" ht="79.5" customHeight="1" spans="1:10">
      <c r="A12" s="11">
        <v>41487</v>
      </c>
      <c r="B12" s="12">
        <v>162160</v>
      </c>
      <c r="C12" s="12">
        <v>873</v>
      </c>
      <c r="D12" s="12">
        <v>15104</v>
      </c>
      <c r="E12" s="12">
        <v>-568</v>
      </c>
      <c r="F12" s="12">
        <v>19057</v>
      </c>
      <c r="G12" s="12">
        <v>59501</v>
      </c>
      <c r="H12" s="12">
        <v>75965</v>
      </c>
      <c r="I12" s="12">
        <v>3113</v>
      </c>
      <c r="J12" s="15">
        <v>-10885</v>
      </c>
    </row>
    <row r="13" ht="79.5" customHeight="1" spans="1:10">
      <c r="A13" s="11">
        <v>41518</v>
      </c>
      <c r="B13" s="12">
        <v>257668</v>
      </c>
      <c r="C13" s="12">
        <v>869</v>
      </c>
      <c r="D13" s="12">
        <v>69492</v>
      </c>
      <c r="E13" s="12">
        <v>995</v>
      </c>
      <c r="F13" s="12">
        <v>36816</v>
      </c>
      <c r="G13" s="12">
        <v>65922</v>
      </c>
      <c r="H13" s="12">
        <v>88345</v>
      </c>
      <c r="I13" s="12">
        <v>2294</v>
      </c>
      <c r="J13" s="15">
        <v>-7065</v>
      </c>
    </row>
    <row r="14" ht="79.5" customHeight="1" spans="1:10">
      <c r="A14" s="11">
        <v>41548</v>
      </c>
      <c r="B14" s="12">
        <v>130865</v>
      </c>
      <c r="C14" s="12">
        <v>219</v>
      </c>
      <c r="D14" s="12">
        <v>36770</v>
      </c>
      <c r="E14" s="12">
        <v>1514</v>
      </c>
      <c r="F14" s="12">
        <v>5632</v>
      </c>
      <c r="G14" s="12">
        <v>60728</v>
      </c>
      <c r="H14" s="12">
        <v>46296</v>
      </c>
      <c r="I14" s="12">
        <v>533</v>
      </c>
      <c r="J14" s="15">
        <v>-20827</v>
      </c>
    </row>
    <row r="15" ht="79.5" customHeight="1" spans="1:10">
      <c r="A15" s="11">
        <v>41579</v>
      </c>
      <c r="B15" s="12">
        <v>69361</v>
      </c>
      <c r="C15" s="12">
        <v>-861</v>
      </c>
      <c r="D15" s="12">
        <v>-33183</v>
      </c>
      <c r="E15" s="12">
        <v>139</v>
      </c>
      <c r="F15" s="12">
        <v>-28748</v>
      </c>
      <c r="G15" s="12">
        <v>115386</v>
      </c>
      <c r="H15" s="12">
        <v>50997</v>
      </c>
      <c r="I15" s="12">
        <v>-237</v>
      </c>
      <c r="J15" s="15">
        <v>-34132</v>
      </c>
    </row>
    <row r="16" ht="79.5" customHeight="1" spans="1:10">
      <c r="A16" s="11">
        <v>41609</v>
      </c>
      <c r="B16" s="12">
        <v>-507707</v>
      </c>
      <c r="C16" s="12">
        <v>-1727</v>
      </c>
      <c r="D16" s="12">
        <v>-175937</v>
      </c>
      <c r="E16" s="12">
        <v>-2101</v>
      </c>
      <c r="F16" s="12">
        <v>-95065</v>
      </c>
      <c r="G16" s="12">
        <v>-2780</v>
      </c>
      <c r="H16" s="12">
        <v>-126599</v>
      </c>
      <c r="I16" s="12">
        <v>-18810</v>
      </c>
      <c r="J16" s="15">
        <v>-84688</v>
      </c>
    </row>
    <row r="17" ht="79.5" customHeight="1" spans="1:10">
      <c r="A17" s="11">
        <v>41640</v>
      </c>
      <c r="B17" s="12">
        <v>63238</v>
      </c>
      <c r="C17" s="12">
        <v>251</v>
      </c>
      <c r="D17" s="12">
        <v>42733</v>
      </c>
      <c r="E17" s="12">
        <v>1271</v>
      </c>
      <c r="F17" s="12">
        <v>46891</v>
      </c>
      <c r="G17" s="12">
        <v>-72347</v>
      </c>
      <c r="H17" s="12">
        <v>38046</v>
      </c>
      <c r="I17" s="12">
        <v>1189</v>
      </c>
      <c r="J17" s="15">
        <v>5204</v>
      </c>
    </row>
    <row r="18" ht="79.5" customHeight="1" spans="1:10">
      <c r="A18" s="11">
        <v>41671</v>
      </c>
      <c r="B18" s="12">
        <v>301394</v>
      </c>
      <c r="C18" s="12">
        <v>686</v>
      </c>
      <c r="D18" s="12">
        <v>56292</v>
      </c>
      <c r="E18" s="12">
        <v>1926</v>
      </c>
      <c r="F18" s="12">
        <v>31394</v>
      </c>
      <c r="G18" s="12">
        <v>26927</v>
      </c>
      <c r="H18" s="12">
        <v>162578</v>
      </c>
      <c r="I18" s="12">
        <v>14110</v>
      </c>
      <c r="J18" s="15">
        <v>7481</v>
      </c>
    </row>
    <row r="19" ht="79.5" customHeight="1" spans="1:10">
      <c r="A19" s="11">
        <v>41699</v>
      </c>
      <c r="B19" s="12">
        <v>35105</v>
      </c>
      <c r="C19" s="12">
        <v>151</v>
      </c>
      <c r="D19" s="12">
        <v>7643</v>
      </c>
      <c r="E19" s="12">
        <v>411</v>
      </c>
      <c r="F19" s="12">
        <v>1447</v>
      </c>
      <c r="G19" s="12">
        <v>-21812</v>
      </c>
      <c r="H19" s="12">
        <v>47502</v>
      </c>
      <c r="I19" s="12">
        <v>3688</v>
      </c>
      <c r="J19" s="15">
        <v>-3925</v>
      </c>
    </row>
    <row r="20" ht="79.5" customHeight="1" spans="1:10">
      <c r="A20" s="11">
        <v>41730</v>
      </c>
      <c r="B20" s="12">
        <v>132715</v>
      </c>
      <c r="C20" s="12">
        <v>573</v>
      </c>
      <c r="D20" s="12">
        <v>-1090</v>
      </c>
      <c r="E20" s="12">
        <v>1053</v>
      </c>
      <c r="F20" s="12">
        <v>8119</v>
      </c>
      <c r="G20" s="12">
        <v>23774</v>
      </c>
      <c r="H20" s="12">
        <v>79902</v>
      </c>
      <c r="I20" s="12">
        <v>3750</v>
      </c>
      <c r="J20" s="15">
        <v>16634</v>
      </c>
    </row>
    <row r="21" ht="79.5" customHeight="1" spans="1:10">
      <c r="A21" s="11">
        <v>41760</v>
      </c>
      <c r="B21" s="12">
        <v>86672</v>
      </c>
      <c r="C21" s="12">
        <v>107</v>
      </c>
      <c r="D21" s="12">
        <v>-28233</v>
      </c>
      <c r="E21" s="12">
        <v>534</v>
      </c>
      <c r="F21" s="12">
        <v>6159</v>
      </c>
      <c r="G21" s="12">
        <v>5256</v>
      </c>
      <c r="H21" s="12">
        <v>52174</v>
      </c>
      <c r="I21" s="12">
        <v>2250</v>
      </c>
      <c r="J21" s="15">
        <v>48425</v>
      </c>
    </row>
    <row r="22" ht="79.5" customHeight="1" spans="1:10">
      <c r="A22" s="11">
        <v>41791</v>
      </c>
      <c r="B22" s="12">
        <v>50573</v>
      </c>
      <c r="C22" s="12">
        <v>42</v>
      </c>
      <c r="D22" s="12">
        <v>-26802</v>
      </c>
      <c r="E22" s="12">
        <v>166</v>
      </c>
      <c r="F22" s="12">
        <v>-8593</v>
      </c>
      <c r="G22" s="12">
        <v>-1684</v>
      </c>
      <c r="H22" s="12">
        <v>42606</v>
      </c>
      <c r="I22" s="12">
        <v>1602</v>
      </c>
      <c r="J22" s="15">
        <v>43236</v>
      </c>
    </row>
    <row r="23" ht="83.25" customHeight="1" spans="1:10">
      <c r="A23" s="11">
        <v>41821</v>
      </c>
      <c r="B23" s="12">
        <v>31183</v>
      </c>
      <c r="C23" s="12">
        <v>81</v>
      </c>
      <c r="D23" s="12">
        <v>-12515</v>
      </c>
      <c r="E23" s="12">
        <v>176</v>
      </c>
      <c r="F23" s="12">
        <v>6355</v>
      </c>
      <c r="G23" s="12">
        <v>5479</v>
      </c>
      <c r="H23" s="12">
        <v>17169</v>
      </c>
      <c r="I23" s="12">
        <v>1205</v>
      </c>
      <c r="J23" s="15">
        <v>13233</v>
      </c>
    </row>
    <row r="24" ht="83.25" customHeight="1" spans="1:10">
      <c r="A24" s="11">
        <v>41852</v>
      </c>
      <c r="B24" s="12">
        <v>130904</v>
      </c>
      <c r="C24" s="12">
        <v>201</v>
      </c>
      <c r="D24" s="12">
        <v>-1720</v>
      </c>
      <c r="E24" s="12">
        <v>245</v>
      </c>
      <c r="F24" s="12">
        <v>6744</v>
      </c>
      <c r="G24" s="12">
        <v>49119</v>
      </c>
      <c r="H24" s="12">
        <v>82258</v>
      </c>
      <c r="I24" s="12">
        <v>905</v>
      </c>
      <c r="J24" s="15">
        <v>-6848</v>
      </c>
    </row>
    <row r="25" ht="83.25" customHeight="1" spans="1:10">
      <c r="A25" s="11">
        <v>41883</v>
      </c>
      <c r="B25" s="12">
        <v>168826</v>
      </c>
      <c r="C25" s="12">
        <v>-436</v>
      </c>
      <c r="D25" s="12">
        <v>28900</v>
      </c>
      <c r="E25" s="12">
        <v>601</v>
      </c>
      <c r="F25" s="12">
        <v>14382</v>
      </c>
      <c r="G25" s="12">
        <v>47361</v>
      </c>
      <c r="H25" s="12">
        <v>82190</v>
      </c>
      <c r="I25" s="12">
        <v>886</v>
      </c>
      <c r="J25" s="15">
        <v>-5058</v>
      </c>
    </row>
    <row r="26" ht="83.25" customHeight="1" spans="1:10">
      <c r="A26" s="11">
        <v>41913</v>
      </c>
      <c r="B26" s="12">
        <v>-17032</v>
      </c>
      <c r="C26" s="12">
        <v>-578</v>
      </c>
      <c r="D26" s="12">
        <v>-7826</v>
      </c>
      <c r="E26" s="12">
        <v>-143</v>
      </c>
      <c r="F26" s="12">
        <v>-32742</v>
      </c>
      <c r="G26" s="12">
        <v>37255</v>
      </c>
      <c r="H26" s="12">
        <v>5406</v>
      </c>
      <c r="I26" s="12">
        <v>178</v>
      </c>
      <c r="J26" s="15">
        <v>-18582</v>
      </c>
    </row>
    <row r="27" ht="83.25" customHeight="1" spans="1:10">
      <c r="A27" s="11">
        <v>41944</v>
      </c>
      <c r="B27" s="12">
        <v>19348</v>
      </c>
      <c r="C27" s="12">
        <v>-660</v>
      </c>
      <c r="D27" s="12">
        <v>-43491</v>
      </c>
      <c r="E27" s="12">
        <v>86</v>
      </c>
      <c r="F27" s="12">
        <v>-50641</v>
      </c>
      <c r="G27" s="12">
        <v>111150</v>
      </c>
      <c r="H27" s="12">
        <v>36875</v>
      </c>
      <c r="I27" s="12">
        <v>-978</v>
      </c>
      <c r="J27" s="15">
        <v>-32993</v>
      </c>
    </row>
    <row r="28" ht="83.25" customHeight="1" spans="1:10">
      <c r="A28" s="11">
        <v>41974</v>
      </c>
      <c r="B28" s="12">
        <v>-582236</v>
      </c>
      <c r="C28" s="12">
        <v>-2957</v>
      </c>
      <c r="D28" s="12">
        <v>-176742</v>
      </c>
      <c r="E28" s="12">
        <v>-1133</v>
      </c>
      <c r="F28" s="12">
        <v>-138534</v>
      </c>
      <c r="G28" s="12">
        <v>-14189</v>
      </c>
      <c r="H28" s="12">
        <v>-159416</v>
      </c>
      <c r="I28" s="12">
        <v>-22285</v>
      </c>
      <c r="J28" s="15">
        <v>-66980</v>
      </c>
    </row>
    <row r="29" ht="83.25" customHeight="1" spans="1:10">
      <c r="A29" s="11">
        <v>42005</v>
      </c>
      <c r="B29" s="12">
        <v>-61825</v>
      </c>
      <c r="C29" s="12">
        <v>-1773</v>
      </c>
      <c r="D29" s="12">
        <v>29166</v>
      </c>
      <c r="E29" s="12">
        <v>31</v>
      </c>
      <c r="F29" s="12">
        <v>-4587</v>
      </c>
      <c r="G29" s="12">
        <v>-93748</v>
      </c>
      <c r="H29" s="12">
        <v>1042</v>
      </c>
      <c r="I29" s="12">
        <v>-2295</v>
      </c>
      <c r="J29" s="15">
        <v>10339</v>
      </c>
    </row>
    <row r="30" ht="83.25" customHeight="1" spans="1:10">
      <c r="A30" s="11">
        <v>42036</v>
      </c>
      <c r="B30" s="12">
        <v>13173</v>
      </c>
      <c r="C30" s="12">
        <v>-1362</v>
      </c>
      <c r="D30" s="12">
        <v>1894</v>
      </c>
      <c r="E30" s="12">
        <v>-292</v>
      </c>
      <c r="F30" s="12">
        <v>-26972</v>
      </c>
      <c r="G30" s="12">
        <v>-26994</v>
      </c>
      <c r="H30" s="12">
        <v>60570</v>
      </c>
      <c r="I30" s="12">
        <v>14517</v>
      </c>
      <c r="J30" s="15">
        <v>-8188</v>
      </c>
    </row>
    <row r="31" ht="83.25" customHeight="1" spans="1:10">
      <c r="A31" s="11">
        <v>42064</v>
      </c>
      <c r="B31" s="12">
        <v>36065</v>
      </c>
      <c r="C31" s="12">
        <v>-1598</v>
      </c>
      <c r="D31" s="12">
        <v>-12773</v>
      </c>
      <c r="E31" s="12">
        <v>672</v>
      </c>
      <c r="F31" s="12">
        <v>-19576</v>
      </c>
      <c r="G31" s="12">
        <v>6833</v>
      </c>
      <c r="H31" s="13">
        <v>63106</v>
      </c>
      <c r="I31" s="12">
        <v>3618</v>
      </c>
      <c r="J31" s="15">
        <v>-4217</v>
      </c>
    </row>
    <row r="32" ht="83.25" customHeight="1" spans="1:10">
      <c r="A32" s="11">
        <v>42095</v>
      </c>
      <c r="B32" s="12">
        <v>-84781</v>
      </c>
      <c r="C32" s="12">
        <v>-853</v>
      </c>
      <c r="D32" s="12">
        <v>-53331</v>
      </c>
      <c r="E32" s="12">
        <v>33</v>
      </c>
      <c r="F32" s="12">
        <v>-25002</v>
      </c>
      <c r="G32" s="12">
        <v>-17338</v>
      </c>
      <c r="H32" s="12">
        <v>798</v>
      </c>
      <c r="I32" s="13">
        <v>-145</v>
      </c>
      <c r="J32" s="15">
        <v>11057</v>
      </c>
    </row>
    <row r="33" ht="83.25" customHeight="1" spans="1:10">
      <c r="A33" s="11">
        <v>42125</v>
      </c>
      <c r="B33" s="12">
        <v>-109364</v>
      </c>
      <c r="C33" s="12">
        <v>-987</v>
      </c>
      <c r="D33" s="12">
        <v>-61445</v>
      </c>
      <c r="E33" s="12">
        <v>74</v>
      </c>
      <c r="F33" s="12">
        <v>-30909</v>
      </c>
      <c r="G33" s="12">
        <v>-16010</v>
      </c>
      <c r="H33" s="12">
        <v>-32909</v>
      </c>
      <c r="I33" s="12">
        <v>-96</v>
      </c>
      <c r="J33" s="16">
        <v>32918</v>
      </c>
    </row>
    <row r="34" ht="83.25" customHeight="1" spans="1:10">
      <c r="A34" s="11">
        <v>42156</v>
      </c>
      <c r="B34" s="12">
        <v>-98862</v>
      </c>
      <c r="C34" s="12">
        <v>-673</v>
      </c>
      <c r="D34" s="12">
        <v>-64792</v>
      </c>
      <c r="E34" s="12">
        <v>-1461</v>
      </c>
      <c r="F34" s="12">
        <v>-22425</v>
      </c>
      <c r="G34" s="12">
        <v>-23069</v>
      </c>
      <c r="H34" s="12">
        <v>-32716</v>
      </c>
      <c r="I34" s="12">
        <v>-767</v>
      </c>
      <c r="J34" s="16">
        <v>47041</v>
      </c>
    </row>
    <row r="35" ht="83.25" customHeight="1" spans="1:10">
      <c r="A35" s="11">
        <v>42186</v>
      </c>
      <c r="B35" s="12">
        <v>-149357</v>
      </c>
      <c r="C35" s="12">
        <v>-793</v>
      </c>
      <c r="D35" s="12">
        <v>-64978</v>
      </c>
      <c r="E35" s="12">
        <v>-970</v>
      </c>
      <c r="F35" s="12">
        <v>-19025</v>
      </c>
      <c r="G35" s="12">
        <v>-32236</v>
      </c>
      <c r="H35" s="12">
        <v>-55660</v>
      </c>
      <c r="I35" s="13">
        <v>-2207</v>
      </c>
      <c r="J35" s="16">
        <v>26512</v>
      </c>
    </row>
    <row r="36" ht="83.25" customHeight="1" spans="1:10">
      <c r="A36" s="11">
        <v>42217</v>
      </c>
      <c r="B36" s="12">
        <v>-77320</v>
      </c>
      <c r="C36" s="12">
        <v>-887</v>
      </c>
      <c r="D36" s="12">
        <v>-49821</v>
      </c>
      <c r="E36" s="13">
        <v>-1127</v>
      </c>
      <c r="F36" s="12">
        <v>-23809</v>
      </c>
      <c r="G36" s="12">
        <v>-9903</v>
      </c>
      <c r="H36" s="12">
        <v>10434</v>
      </c>
      <c r="I36" s="12">
        <v>806</v>
      </c>
      <c r="J36" s="16">
        <v>-3013</v>
      </c>
    </row>
    <row r="37" ht="83.25" customHeight="1" spans="1:10">
      <c r="A37" s="11">
        <v>42248</v>
      </c>
      <c r="B37" s="12">
        <v>-87755</v>
      </c>
      <c r="C37" s="12">
        <v>-591</v>
      </c>
      <c r="D37" s="12">
        <v>-11076</v>
      </c>
      <c r="E37" s="13">
        <v>-761</v>
      </c>
      <c r="F37" s="12">
        <v>-26813</v>
      </c>
      <c r="G37" s="12">
        <v>-14036</v>
      </c>
      <c r="H37" s="12">
        <v>-31649</v>
      </c>
      <c r="I37" s="12">
        <v>-1127</v>
      </c>
      <c r="J37" s="16">
        <v>-1702</v>
      </c>
    </row>
    <row r="38" ht="83.25" customHeight="1" spans="1:10">
      <c r="A38" s="11">
        <v>42278</v>
      </c>
      <c r="B38" s="12">
        <v>-166668</v>
      </c>
      <c r="C38" s="12">
        <v>-1448</v>
      </c>
      <c r="D38" s="12">
        <v>-48970</v>
      </c>
      <c r="E38" s="12">
        <v>-1209</v>
      </c>
      <c r="F38" s="12">
        <v>-50537</v>
      </c>
      <c r="G38" s="12">
        <v>-1942</v>
      </c>
      <c r="H38" s="12">
        <v>-43745</v>
      </c>
      <c r="I38" s="12">
        <v>-858</v>
      </c>
      <c r="J38" s="16">
        <v>-17959</v>
      </c>
    </row>
    <row r="39" ht="83.25" customHeight="1" spans="1:10">
      <c r="A39" s="11">
        <v>42309</v>
      </c>
      <c r="B39" s="12">
        <v>-133902</v>
      </c>
      <c r="C39" s="12">
        <v>-1329</v>
      </c>
      <c r="D39" s="12">
        <v>-80014</v>
      </c>
      <c r="E39" s="12">
        <v>-1307</v>
      </c>
      <c r="F39" s="12">
        <v>-60225</v>
      </c>
      <c r="G39" s="12">
        <v>55529</v>
      </c>
      <c r="H39" s="12">
        <v>-21575</v>
      </c>
      <c r="I39" s="12">
        <v>-2255</v>
      </c>
      <c r="J39" s="16">
        <v>-22726</v>
      </c>
    </row>
    <row r="40" ht="83.25" customHeight="1" spans="1:10">
      <c r="A40" s="11">
        <v>42339</v>
      </c>
      <c r="B40" s="12">
        <v>-614393</v>
      </c>
      <c r="C40" s="12">
        <v>-1924</v>
      </c>
      <c r="D40" s="12">
        <v>-196069</v>
      </c>
      <c r="E40" s="12">
        <v>-1967</v>
      </c>
      <c r="F40" s="12">
        <v>-106809</v>
      </c>
      <c r="G40" s="12">
        <v>-39842</v>
      </c>
      <c r="H40" s="12">
        <v>-185623</v>
      </c>
      <c r="I40" s="12">
        <v>-20360</v>
      </c>
      <c r="J40" s="16">
        <v>-61799</v>
      </c>
    </row>
    <row r="41" ht="83.25" customHeight="1" spans="1:10">
      <c r="A41" s="11">
        <v>42370</v>
      </c>
      <c r="B41" s="12">
        <v>-92273</v>
      </c>
      <c r="C41" s="12">
        <v>-1207</v>
      </c>
      <c r="D41" s="12">
        <v>-16562</v>
      </c>
      <c r="E41" s="12">
        <v>-933</v>
      </c>
      <c r="F41" s="12">
        <v>-20</v>
      </c>
      <c r="G41" s="12">
        <v>-67634</v>
      </c>
      <c r="H41" s="12">
        <v>-14518</v>
      </c>
      <c r="I41" s="12">
        <v>-461</v>
      </c>
      <c r="J41" s="16">
        <v>9062</v>
      </c>
    </row>
    <row r="42" ht="83.25" customHeight="1" spans="1:10">
      <c r="A42" s="11">
        <v>42401</v>
      </c>
      <c r="B42" s="12">
        <v>-96334</v>
      </c>
      <c r="C42" s="12">
        <v>-420</v>
      </c>
      <c r="D42" s="12">
        <v>-27998</v>
      </c>
      <c r="E42" s="12">
        <v>-948</v>
      </c>
      <c r="F42" s="12">
        <v>-16720</v>
      </c>
      <c r="G42" s="12">
        <v>-55870</v>
      </c>
      <c r="H42" s="12">
        <v>-2272</v>
      </c>
      <c r="I42" s="12">
        <v>10021</v>
      </c>
      <c r="J42" s="16">
        <v>-2127</v>
      </c>
    </row>
    <row r="43" ht="83.25" customHeight="1" spans="1:10">
      <c r="A43" s="11">
        <v>42430</v>
      </c>
      <c r="B43" s="12">
        <v>-114522</v>
      </c>
      <c r="C43" s="12">
        <v>-976</v>
      </c>
      <c r="D43" s="12">
        <v>-25384</v>
      </c>
      <c r="E43" s="12">
        <v>-281</v>
      </c>
      <c r="F43" s="12">
        <v>-24087</v>
      </c>
      <c r="G43" s="12">
        <v>-41473</v>
      </c>
      <c r="H43" s="12">
        <v>-17495</v>
      </c>
      <c r="I43" s="12">
        <v>4785</v>
      </c>
      <c r="J43" s="16">
        <v>-9611</v>
      </c>
    </row>
    <row r="44" ht="83.25" customHeight="1" spans="1:10">
      <c r="A44" s="11">
        <v>42461</v>
      </c>
      <c r="B44" s="12">
        <v>-55822</v>
      </c>
      <c r="C44" s="12">
        <v>-281</v>
      </c>
      <c r="D44" s="12">
        <v>-16746</v>
      </c>
      <c r="E44" s="12">
        <v>-223</v>
      </c>
      <c r="F44" s="12">
        <v>-14602</v>
      </c>
      <c r="G44" s="12">
        <v>-29201</v>
      </c>
      <c r="H44" s="12">
        <v>-6058</v>
      </c>
      <c r="I44" s="12">
        <v>2379</v>
      </c>
      <c r="J44" s="16">
        <v>8910</v>
      </c>
    </row>
    <row r="45" ht="83.25" customHeight="1" spans="1:10">
      <c r="A45" s="11">
        <v>42491</v>
      </c>
      <c r="B45" s="12">
        <v>-66386</v>
      </c>
      <c r="C45" s="12">
        <v>-1186</v>
      </c>
      <c r="D45" s="12">
        <v>-21408</v>
      </c>
      <c r="E45" s="12">
        <v>-518</v>
      </c>
      <c r="F45" s="12">
        <v>-28759</v>
      </c>
      <c r="G45" s="12">
        <v>-28125</v>
      </c>
      <c r="H45" s="12">
        <v>-34325</v>
      </c>
      <c r="I45" s="12">
        <v>1551</v>
      </c>
      <c r="J45" s="16">
        <v>46384</v>
      </c>
    </row>
    <row r="46" ht="83.25" customHeight="1" spans="1:10">
      <c r="A46" s="11">
        <v>42522</v>
      </c>
      <c r="B46" s="12">
        <v>-87720</v>
      </c>
      <c r="C46" s="12">
        <v>-747</v>
      </c>
      <c r="D46" s="12">
        <v>-31091</v>
      </c>
      <c r="E46" s="12">
        <v>-1248</v>
      </c>
      <c r="F46" s="12">
        <v>-27734</v>
      </c>
      <c r="G46" s="12">
        <v>-26131</v>
      </c>
      <c r="H46" s="12">
        <v>-42356</v>
      </c>
      <c r="I46" s="12">
        <v>821</v>
      </c>
      <c r="J46" s="16">
        <v>40766</v>
      </c>
    </row>
    <row r="47" ht="83.25" customHeight="1" spans="1:10">
      <c r="A47" s="11">
        <v>42552</v>
      </c>
      <c r="B47" s="12">
        <v>-84240</v>
      </c>
      <c r="C47" s="12">
        <v>-1134</v>
      </c>
      <c r="D47" s="12">
        <v>-12882</v>
      </c>
      <c r="E47" s="12">
        <v>-649</v>
      </c>
      <c r="F47" s="12">
        <v>-28070</v>
      </c>
      <c r="G47" s="12">
        <v>-14866</v>
      </c>
      <c r="H47" s="12">
        <v>-31600</v>
      </c>
      <c r="I47" s="12">
        <v>66</v>
      </c>
      <c r="J47" s="16">
        <v>4895</v>
      </c>
    </row>
    <row r="48" ht="83.25" customHeight="1" spans="1:10">
      <c r="A48" s="11">
        <v>42583</v>
      </c>
      <c r="B48" s="12">
        <v>-22086</v>
      </c>
      <c r="C48" s="12">
        <v>348</v>
      </c>
      <c r="D48" s="12">
        <v>7085</v>
      </c>
      <c r="E48" s="12">
        <v>-797</v>
      </c>
      <c r="F48" s="12">
        <v>-21663</v>
      </c>
      <c r="G48" s="12">
        <v>3070</v>
      </c>
      <c r="H48" s="12">
        <v>4418</v>
      </c>
      <c r="I48" s="12">
        <v>-195</v>
      </c>
      <c r="J48" s="16">
        <v>-14352</v>
      </c>
    </row>
    <row r="49" ht="83.25" customHeight="1" spans="1:10">
      <c r="A49" s="11">
        <v>42614</v>
      </c>
      <c r="B49" s="12">
        <v>-32269</v>
      </c>
      <c r="C49" s="12">
        <v>-664</v>
      </c>
      <c r="D49" s="12">
        <v>11304</v>
      </c>
      <c r="E49" s="12">
        <v>-609</v>
      </c>
      <c r="F49" s="12">
        <v>-27675</v>
      </c>
      <c r="G49" s="12">
        <v>6437</v>
      </c>
      <c r="H49" s="12">
        <v>-12429</v>
      </c>
      <c r="I49" s="12">
        <v>-141</v>
      </c>
      <c r="J49" s="16">
        <v>-8492</v>
      </c>
    </row>
    <row r="50" ht="83.25" customHeight="1" spans="1:10">
      <c r="A50" s="11">
        <v>42644</v>
      </c>
      <c r="B50" s="12">
        <v>-78765</v>
      </c>
      <c r="C50" s="12">
        <v>-1083</v>
      </c>
      <c r="D50" s="12">
        <v>-5132</v>
      </c>
      <c r="E50" s="12">
        <v>-1738</v>
      </c>
      <c r="F50" s="12">
        <v>-34938</v>
      </c>
      <c r="G50" s="12">
        <v>14308</v>
      </c>
      <c r="H50" s="12">
        <v>-33947</v>
      </c>
      <c r="I50" s="12">
        <v>-3336</v>
      </c>
      <c r="J50" s="16">
        <v>-12899</v>
      </c>
    </row>
    <row r="51" ht="83.25" customHeight="1" spans="1:10">
      <c r="A51" s="11">
        <v>42675</v>
      </c>
      <c r="B51" s="12">
        <v>-118034</v>
      </c>
      <c r="C51" s="12">
        <v>-1819</v>
      </c>
      <c r="D51" s="12">
        <v>-52140</v>
      </c>
      <c r="E51" s="12">
        <v>-2682</v>
      </c>
      <c r="F51" s="12">
        <v>-51236</v>
      </c>
      <c r="G51" s="12">
        <v>60177</v>
      </c>
      <c r="H51" s="12">
        <v>-39326</v>
      </c>
      <c r="I51" s="12">
        <v>-4520</v>
      </c>
      <c r="J51" s="16">
        <v>-26488</v>
      </c>
    </row>
    <row r="52" ht="83.25" customHeight="1" spans="1:10">
      <c r="A52" s="11">
        <v>42705</v>
      </c>
      <c r="B52" s="12">
        <v>-478107</v>
      </c>
      <c r="C52" s="12">
        <v>-2740</v>
      </c>
      <c r="D52" s="12">
        <v>-133196</v>
      </c>
      <c r="E52" s="12">
        <v>-2163</v>
      </c>
      <c r="F52" s="12">
        <v>-86370</v>
      </c>
      <c r="G52" s="12">
        <v>-18187</v>
      </c>
      <c r="H52" s="12">
        <v>-162666</v>
      </c>
      <c r="I52" s="12">
        <v>-22544</v>
      </c>
      <c r="J52" s="16">
        <v>-50241</v>
      </c>
    </row>
    <row r="53" ht="83.25" customHeight="1" spans="1:10">
      <c r="A53" s="11">
        <v>42736</v>
      </c>
      <c r="B53" s="12">
        <v>-31075</v>
      </c>
      <c r="C53" s="12">
        <v>-82</v>
      </c>
      <c r="D53" s="12">
        <v>19071</v>
      </c>
      <c r="E53" s="12">
        <v>929</v>
      </c>
      <c r="F53" s="12">
        <v>1199</v>
      </c>
      <c r="G53" s="12">
        <v>-61588</v>
      </c>
      <c r="H53" s="12">
        <v>-2822</v>
      </c>
      <c r="I53" s="12">
        <v>394</v>
      </c>
      <c r="J53" s="16">
        <v>11824</v>
      </c>
    </row>
    <row r="54" ht="75" spans="1:10">
      <c r="A54" s="11">
        <v>42767</v>
      </c>
      <c r="B54" s="12">
        <v>49629</v>
      </c>
      <c r="C54" s="12">
        <v>-504</v>
      </c>
      <c r="D54" s="12">
        <v>5135</v>
      </c>
      <c r="E54" s="12">
        <v>1169</v>
      </c>
      <c r="F54" s="12">
        <v>-11560</v>
      </c>
      <c r="G54" s="12">
        <v>-19136</v>
      </c>
      <c r="H54" s="12">
        <v>59160</v>
      </c>
      <c r="I54" s="12">
        <v>8626</v>
      </c>
      <c r="J54" s="16">
        <v>6739</v>
      </c>
    </row>
    <row r="55" ht="75" spans="1:10">
      <c r="A55" s="11">
        <v>42795</v>
      </c>
      <c r="B55" s="12">
        <v>-57594</v>
      </c>
      <c r="C55" s="12">
        <v>-439</v>
      </c>
      <c r="D55" s="12">
        <v>-3826</v>
      </c>
      <c r="E55" s="12">
        <v>-612</v>
      </c>
      <c r="F55" s="12">
        <v>-8084</v>
      </c>
      <c r="G55" s="12">
        <v>-33023</v>
      </c>
      <c r="H55" s="12">
        <v>-13699</v>
      </c>
      <c r="I55" s="12">
        <v>4750</v>
      </c>
      <c r="J55" s="16">
        <v>-2661</v>
      </c>
    </row>
    <row r="56" ht="75" spans="1:10">
      <c r="A56" s="11">
        <v>42826</v>
      </c>
      <c r="B56" s="12">
        <v>74382</v>
      </c>
      <c r="C56" s="12">
        <v>355</v>
      </c>
      <c r="D56" s="12">
        <v>14218</v>
      </c>
      <c r="E56" s="12">
        <v>909</v>
      </c>
      <c r="F56" s="12">
        <v>-513</v>
      </c>
      <c r="G56" s="12">
        <v>7427</v>
      </c>
      <c r="H56" s="12">
        <v>32970</v>
      </c>
      <c r="I56" s="12">
        <v>2370</v>
      </c>
      <c r="J56" s="16">
        <v>16646</v>
      </c>
    </row>
    <row r="57" ht="75" spans="1:10">
      <c r="A57" s="11">
        <v>42856</v>
      </c>
      <c r="B57" s="12">
        <v>44844</v>
      </c>
      <c r="C57" s="12">
        <v>-494</v>
      </c>
      <c r="D57" s="12">
        <v>2332</v>
      </c>
      <c r="E57" s="12">
        <v>-294</v>
      </c>
      <c r="F57" s="12">
        <v>-3291</v>
      </c>
      <c r="G57" s="12">
        <v>-9294</v>
      </c>
      <c r="H57" s="12">
        <v>3891</v>
      </c>
      <c r="I57" s="12">
        <v>1387</v>
      </c>
      <c r="J57" s="16">
        <v>50607</v>
      </c>
    </row>
    <row r="58" ht="75" spans="1:10">
      <c r="A58" s="11">
        <v>42887</v>
      </c>
      <c r="B58" s="12">
        <v>16851</v>
      </c>
      <c r="C58" s="12">
        <v>-201</v>
      </c>
      <c r="D58" s="12">
        <v>-7283</v>
      </c>
      <c r="E58" s="12">
        <v>-616</v>
      </c>
      <c r="F58" s="12">
        <v>-8429</v>
      </c>
      <c r="G58" s="12">
        <v>-1786</v>
      </c>
      <c r="H58" s="12">
        <v>-4518</v>
      </c>
      <c r="I58" s="12">
        <v>1079</v>
      </c>
      <c r="J58" s="16">
        <v>38605</v>
      </c>
    </row>
    <row r="59" ht="75" spans="1:10">
      <c r="A59" s="11">
        <v>42917</v>
      </c>
      <c r="B59" s="12">
        <v>50781</v>
      </c>
      <c r="C59" s="12">
        <v>-189</v>
      </c>
      <c r="D59" s="12">
        <v>14212</v>
      </c>
      <c r="E59" s="12">
        <v>-1059</v>
      </c>
      <c r="F59" s="12">
        <v>2523</v>
      </c>
      <c r="G59" s="12">
        <v>12507</v>
      </c>
      <c r="H59" s="12">
        <v>14673</v>
      </c>
      <c r="I59" s="12">
        <v>-275</v>
      </c>
      <c r="J59" s="16">
        <v>8389</v>
      </c>
    </row>
    <row r="60" ht="75" spans="1:10">
      <c r="A60" s="11">
        <v>42948</v>
      </c>
      <c r="B60" s="12">
        <v>49442</v>
      </c>
      <c r="C60" s="12">
        <v>-72</v>
      </c>
      <c r="D60" s="12">
        <v>14339</v>
      </c>
      <c r="E60" s="12">
        <v>-297</v>
      </c>
      <c r="F60" s="12">
        <v>3676</v>
      </c>
      <c r="G60" s="12">
        <v>13554</v>
      </c>
      <c r="H60" s="12">
        <v>29547</v>
      </c>
      <c r="I60" s="12">
        <v>195</v>
      </c>
      <c r="J60" s="16">
        <v>-11500</v>
      </c>
    </row>
    <row r="61" ht="75" spans="1:10">
      <c r="A61" s="11">
        <v>42979</v>
      </c>
      <c r="B61" s="12">
        <v>49283</v>
      </c>
      <c r="C61" s="12">
        <v>-151</v>
      </c>
      <c r="D61" s="12">
        <v>27772</v>
      </c>
      <c r="E61" s="12">
        <v>-1182</v>
      </c>
      <c r="F61" s="12">
        <v>1931</v>
      </c>
      <c r="G61" s="12">
        <v>18042</v>
      </c>
      <c r="H61" s="12">
        <v>11167</v>
      </c>
      <c r="I61" s="12">
        <v>-444</v>
      </c>
      <c r="J61" s="16">
        <v>-7852</v>
      </c>
    </row>
    <row r="62" ht="75" spans="1:10">
      <c r="A62" s="11">
        <v>43009</v>
      </c>
      <c r="B62" s="12">
        <v>86925</v>
      </c>
      <c r="C62" s="12">
        <v>-504</v>
      </c>
      <c r="D62" s="12">
        <v>34397</v>
      </c>
      <c r="E62" s="12">
        <v>-700</v>
      </c>
      <c r="F62" s="12">
        <v>-3898</v>
      </c>
      <c r="G62" s="12">
        <v>40055</v>
      </c>
      <c r="H62" s="12">
        <v>20201</v>
      </c>
      <c r="I62" s="12">
        <v>151</v>
      </c>
      <c r="J62" s="16">
        <v>-2777</v>
      </c>
    </row>
    <row r="63" ht="75" spans="1:10">
      <c r="A63" s="11">
        <v>43040</v>
      </c>
      <c r="B63" s="12">
        <v>-4801</v>
      </c>
      <c r="C63" s="12">
        <v>-1227</v>
      </c>
      <c r="D63" s="12">
        <v>-28089</v>
      </c>
      <c r="E63" s="12">
        <v>-828</v>
      </c>
      <c r="F63" s="12">
        <v>-22492</v>
      </c>
      <c r="G63" s="12">
        <v>72378</v>
      </c>
      <c r="H63" s="12">
        <v>2346</v>
      </c>
      <c r="I63" s="12">
        <v>-2487</v>
      </c>
      <c r="J63" s="16">
        <v>-24402</v>
      </c>
    </row>
    <row r="64" ht="75" spans="1:10">
      <c r="A64" s="11">
        <v>43070</v>
      </c>
      <c r="B64" s="12">
        <v>-340631</v>
      </c>
      <c r="C64" s="12">
        <v>-2442</v>
      </c>
      <c r="D64" s="12">
        <v>-113337</v>
      </c>
      <c r="E64" s="12">
        <v>-1544</v>
      </c>
      <c r="F64" s="12">
        <v>-55136</v>
      </c>
      <c r="G64" s="12">
        <v>6942</v>
      </c>
      <c r="H64" s="12">
        <v>-111786</v>
      </c>
      <c r="I64" s="12">
        <v>-16912</v>
      </c>
      <c r="J64" s="16">
        <v>-46416</v>
      </c>
    </row>
    <row r="65" ht="75" spans="1:10">
      <c r="A65" s="11">
        <v>43101</v>
      </c>
      <c r="B65" s="12">
        <v>91067</v>
      </c>
      <c r="C65" s="12">
        <v>-377</v>
      </c>
      <c r="D65" s="12">
        <v>50242</v>
      </c>
      <c r="E65" s="12">
        <v>1345</v>
      </c>
      <c r="F65" s="12">
        <v>17221</v>
      </c>
      <c r="G65" s="12">
        <v>-46304</v>
      </c>
      <c r="H65" s="12">
        <v>53283</v>
      </c>
      <c r="I65" s="12">
        <v>-410</v>
      </c>
      <c r="J65" s="16">
        <v>16067</v>
      </c>
    </row>
    <row r="66" ht="75" spans="1:10">
      <c r="A66" s="11">
        <v>43132</v>
      </c>
      <c r="B66" s="12">
        <v>77031</v>
      </c>
      <c r="C66" s="12">
        <v>298</v>
      </c>
      <c r="D66" s="12">
        <v>17252</v>
      </c>
      <c r="E66" s="12">
        <v>941</v>
      </c>
      <c r="F66" s="12">
        <v>-3070</v>
      </c>
      <c r="G66" s="12">
        <v>-24202</v>
      </c>
      <c r="H66" s="12">
        <v>78555</v>
      </c>
      <c r="I66" s="12">
        <v>9867</v>
      </c>
      <c r="J66" s="15">
        <v>-2610</v>
      </c>
    </row>
    <row r="67" ht="75" spans="1:10">
      <c r="A67" s="11">
        <v>43160</v>
      </c>
      <c r="B67" s="12">
        <v>75118</v>
      </c>
      <c r="C67" s="12">
        <v>401</v>
      </c>
      <c r="D67" s="12">
        <v>12087</v>
      </c>
      <c r="E67" s="12">
        <v>400</v>
      </c>
      <c r="F67" s="12">
        <v>8842</v>
      </c>
      <c r="G67" s="12">
        <v>-809</v>
      </c>
      <c r="H67" s="12">
        <v>66843</v>
      </c>
      <c r="I67" s="12">
        <v>4204</v>
      </c>
      <c r="J67" s="15">
        <v>-16850</v>
      </c>
    </row>
    <row r="68" ht="75" spans="1:10">
      <c r="A68" s="11">
        <v>43191</v>
      </c>
      <c r="B68" s="12">
        <v>131460</v>
      </c>
      <c r="C68" s="12">
        <v>726</v>
      </c>
      <c r="D68" s="12">
        <v>24715</v>
      </c>
      <c r="E68" s="12">
        <v>843</v>
      </c>
      <c r="F68" s="12">
        <v>16716</v>
      </c>
      <c r="G68" s="12">
        <v>12262</v>
      </c>
      <c r="H68" s="12">
        <v>71311</v>
      </c>
      <c r="I68" s="12">
        <v>945</v>
      </c>
      <c r="J68" s="15">
        <v>3942</v>
      </c>
    </row>
    <row r="69" ht="75" spans="1:10">
      <c r="A69" s="11">
        <v>43221</v>
      </c>
      <c r="B69" s="12">
        <v>43062</v>
      </c>
      <c r="C69" s="12">
        <v>237</v>
      </c>
      <c r="D69" s="12">
        <v>-6197</v>
      </c>
      <c r="E69" s="12">
        <v>504</v>
      </c>
      <c r="F69" s="12">
        <v>4418</v>
      </c>
      <c r="G69" s="12">
        <v>-10178</v>
      </c>
      <c r="H69" s="12">
        <v>22667</v>
      </c>
      <c r="I69" s="12">
        <v>222</v>
      </c>
      <c r="J69" s="15">
        <v>31389</v>
      </c>
    </row>
    <row r="70" ht="75" spans="1:10">
      <c r="A70" s="11">
        <v>43252</v>
      </c>
      <c r="B70" s="12">
        <v>8397</v>
      </c>
      <c r="C70" s="12">
        <v>-65</v>
      </c>
      <c r="D70" s="12">
        <v>-20692</v>
      </c>
      <c r="E70" s="12">
        <v>2741</v>
      </c>
      <c r="F70" s="12">
        <v>-660</v>
      </c>
      <c r="G70" s="12">
        <v>-19548</v>
      </c>
      <c r="H70" s="12">
        <v>4343</v>
      </c>
      <c r="I70" s="12">
        <v>-768</v>
      </c>
      <c r="J70" s="15">
        <v>43046</v>
      </c>
    </row>
    <row r="71" ht="75" spans="1:10">
      <c r="A71" s="11">
        <v>43282</v>
      </c>
      <c r="B71" s="12">
        <v>58145</v>
      </c>
      <c r="C71" s="12">
        <v>764</v>
      </c>
      <c r="D71" s="12">
        <v>6189</v>
      </c>
      <c r="E71" s="12">
        <v>1358</v>
      </c>
      <c r="F71" s="12">
        <v>12564</v>
      </c>
      <c r="G71" s="12">
        <v>1018</v>
      </c>
      <c r="H71" s="12">
        <v>19080</v>
      </c>
      <c r="I71" s="12">
        <v>-1440</v>
      </c>
      <c r="J71" s="15">
        <v>18612</v>
      </c>
    </row>
    <row r="72" ht="75" spans="1:10">
      <c r="A72" s="11">
        <v>43313</v>
      </c>
      <c r="B72" s="12">
        <v>123744</v>
      </c>
      <c r="C72" s="12">
        <v>485</v>
      </c>
      <c r="D72" s="12">
        <v>17160</v>
      </c>
      <c r="E72" s="12">
        <v>1239</v>
      </c>
      <c r="F72" s="12">
        <v>13887</v>
      </c>
      <c r="G72" s="12">
        <v>19556</v>
      </c>
      <c r="H72" s="12">
        <v>72690</v>
      </c>
      <c r="I72" s="12">
        <v>580</v>
      </c>
      <c r="J72" s="15">
        <v>-1853</v>
      </c>
    </row>
    <row r="73" ht="75" spans="1:10">
      <c r="A73" s="11">
        <v>43344</v>
      </c>
      <c r="B73" s="12">
        <v>151006</v>
      </c>
      <c r="C73" s="12">
        <v>435</v>
      </c>
      <c r="D73" s="12">
        <v>39319</v>
      </c>
      <c r="E73" s="12">
        <v>1073</v>
      </c>
      <c r="F73" s="12">
        <v>13584</v>
      </c>
      <c r="G73" s="12">
        <v>29324</v>
      </c>
      <c r="H73" s="12">
        <v>67246</v>
      </c>
      <c r="I73" s="12">
        <v>1311</v>
      </c>
      <c r="J73" s="15">
        <v>-1286</v>
      </c>
    </row>
    <row r="74" ht="75" spans="1:10">
      <c r="A74" s="11">
        <v>43374</v>
      </c>
      <c r="B74" s="12">
        <v>66072</v>
      </c>
      <c r="C74" s="12">
        <v>374</v>
      </c>
      <c r="D74" s="12">
        <v>6877</v>
      </c>
      <c r="E74" s="12">
        <v>-170</v>
      </c>
      <c r="F74" s="12">
        <v>1107</v>
      </c>
      <c r="G74" s="12">
        <v>35433</v>
      </c>
      <c r="H74" s="12">
        <v>35678</v>
      </c>
      <c r="I74" s="12">
        <v>-536</v>
      </c>
      <c r="J74" s="15">
        <v>-12691</v>
      </c>
    </row>
    <row r="75" ht="75" spans="1:10">
      <c r="A75" s="11">
        <v>43405</v>
      </c>
      <c r="B75" s="12">
        <v>62951</v>
      </c>
      <c r="C75" s="12">
        <v>-718</v>
      </c>
      <c r="D75" s="12">
        <v>-24261</v>
      </c>
      <c r="E75" s="12">
        <v>-829</v>
      </c>
      <c r="F75" s="12">
        <v>-14015</v>
      </c>
      <c r="G75" s="12">
        <v>91643</v>
      </c>
      <c r="H75" s="12">
        <v>36975</v>
      </c>
      <c r="I75" s="12">
        <v>-1187</v>
      </c>
      <c r="J75" s="15">
        <v>-24657</v>
      </c>
    </row>
    <row r="76" ht="75" spans="1:10">
      <c r="A76" s="11">
        <v>43435</v>
      </c>
      <c r="B76" s="12">
        <v>-342502</v>
      </c>
      <c r="C76" s="12">
        <v>-1082</v>
      </c>
      <c r="D76" s="12">
        <v>-119879</v>
      </c>
      <c r="E76" s="12">
        <v>-1243</v>
      </c>
      <c r="F76" s="12">
        <v>-53500</v>
      </c>
      <c r="G76" s="12">
        <v>19659</v>
      </c>
      <c r="H76" s="12">
        <v>-119302</v>
      </c>
      <c r="I76" s="12">
        <v>-17083</v>
      </c>
      <c r="J76" s="15">
        <v>-50072</v>
      </c>
    </row>
    <row r="77" ht="75" spans="1:10">
      <c r="A77" s="11">
        <v>43466</v>
      </c>
      <c r="B77" s="12">
        <v>43705</v>
      </c>
      <c r="C77" s="12">
        <v>125</v>
      </c>
      <c r="D77" s="12">
        <v>35072</v>
      </c>
      <c r="E77" s="12">
        <v>24</v>
      </c>
      <c r="F77" s="12">
        <v>15909</v>
      </c>
      <c r="G77" s="12">
        <v>-65488</v>
      </c>
      <c r="H77" s="12">
        <v>50176</v>
      </c>
      <c r="I77" s="12">
        <v>-1028</v>
      </c>
      <c r="J77" s="15">
        <v>8915</v>
      </c>
    </row>
    <row r="78" ht="75" spans="1:10">
      <c r="A78" s="11">
        <v>43497</v>
      </c>
      <c r="B78" s="12">
        <v>191339</v>
      </c>
      <c r="C78" s="12">
        <v>1019</v>
      </c>
      <c r="D78" s="12">
        <v>34074</v>
      </c>
      <c r="E78" s="12">
        <v>1157</v>
      </c>
      <c r="F78" s="12">
        <v>11794</v>
      </c>
      <c r="G78" s="12">
        <v>7425</v>
      </c>
      <c r="H78" s="12">
        <v>124608</v>
      </c>
      <c r="I78" s="12">
        <v>12283</v>
      </c>
      <c r="J78" s="15">
        <v>-1021</v>
      </c>
    </row>
    <row r="79" ht="75" spans="1:10">
      <c r="A79" s="11">
        <v>43525</v>
      </c>
      <c r="B79" s="12">
        <v>-39204</v>
      </c>
      <c r="C79" s="12">
        <v>570</v>
      </c>
      <c r="D79" s="12">
        <v>-2780</v>
      </c>
      <c r="E79" s="12">
        <v>-804</v>
      </c>
      <c r="F79" s="12">
        <v>-6790</v>
      </c>
      <c r="G79" s="12">
        <v>-28684</v>
      </c>
      <c r="H79" s="12">
        <v>6706</v>
      </c>
      <c r="I79" s="12">
        <v>1647</v>
      </c>
      <c r="J79" s="15">
        <v>-9069</v>
      </c>
    </row>
    <row r="80" ht="75" spans="1:10">
      <c r="A80" s="11">
        <v>43556</v>
      </c>
      <c r="B80" s="12">
        <v>135457</v>
      </c>
      <c r="C80" s="12">
        <v>491</v>
      </c>
      <c r="D80" s="12">
        <v>20147</v>
      </c>
      <c r="E80" s="12">
        <v>766</v>
      </c>
      <c r="F80" s="12">
        <v>15250</v>
      </c>
      <c r="G80" s="12">
        <v>13549</v>
      </c>
      <c r="H80" s="12">
        <v>68137</v>
      </c>
      <c r="I80" s="12">
        <v>1252</v>
      </c>
      <c r="J80" s="15">
        <v>15865</v>
      </c>
    </row>
    <row r="81" ht="75" spans="1:10">
      <c r="A81" s="11">
        <v>43586</v>
      </c>
      <c r="B81" s="12">
        <v>39394</v>
      </c>
      <c r="C81" s="12">
        <v>434</v>
      </c>
      <c r="D81" s="12">
        <v>-6364</v>
      </c>
      <c r="E81" s="12">
        <v>-267</v>
      </c>
      <c r="F81" s="12">
        <v>9358</v>
      </c>
      <c r="G81" s="12">
        <v>-10399</v>
      </c>
      <c r="H81" s="12">
        <v>6983</v>
      </c>
      <c r="I81" s="12">
        <v>793</v>
      </c>
      <c r="J81" s="15">
        <v>38856</v>
      </c>
    </row>
    <row r="82" ht="75" spans="1:10">
      <c r="A82" s="11">
        <v>43617</v>
      </c>
      <c r="B82" s="12">
        <v>59143</v>
      </c>
      <c r="C82" s="12">
        <v>578</v>
      </c>
      <c r="D82" s="12">
        <v>-11119</v>
      </c>
      <c r="E82" s="12">
        <v>5816</v>
      </c>
      <c r="F82" s="12">
        <v>13928</v>
      </c>
      <c r="G82" s="12">
        <v>-2613</v>
      </c>
      <c r="H82" s="12">
        <v>27615</v>
      </c>
      <c r="I82" s="12">
        <v>449</v>
      </c>
      <c r="J82" s="15">
        <v>24489</v>
      </c>
    </row>
    <row r="83" ht="75" spans="1:10">
      <c r="A83" s="11">
        <v>43647</v>
      </c>
      <c r="B83" s="12">
        <v>48874</v>
      </c>
      <c r="C83" s="12">
        <v>1077</v>
      </c>
      <c r="D83" s="12">
        <v>6164</v>
      </c>
      <c r="E83" s="12">
        <v>472</v>
      </c>
      <c r="F83" s="12">
        <v>20319</v>
      </c>
      <c r="G83" s="12">
        <v>4403</v>
      </c>
      <c r="H83" s="12">
        <v>11429</v>
      </c>
      <c r="I83" s="12">
        <v>-219</v>
      </c>
      <c r="J83" s="15">
        <v>5229</v>
      </c>
    </row>
    <row r="84" ht="75" spans="1:10">
      <c r="A84" s="11">
        <v>43678</v>
      </c>
      <c r="B84" s="12">
        <v>125855</v>
      </c>
      <c r="C84" s="12">
        <v>1235</v>
      </c>
      <c r="D84" s="12">
        <v>19896</v>
      </c>
      <c r="E84" s="12">
        <v>-80</v>
      </c>
      <c r="F84" s="12">
        <v>18431</v>
      </c>
      <c r="G84" s="12">
        <v>24349</v>
      </c>
      <c r="H84" s="12">
        <v>63650</v>
      </c>
      <c r="I84" s="12">
        <v>1460</v>
      </c>
      <c r="J84" s="15">
        <v>-3086</v>
      </c>
    </row>
    <row r="85" ht="75" spans="1:10">
      <c r="A85" s="17">
        <v>43709</v>
      </c>
      <c r="B85" s="18">
        <v>157213</v>
      </c>
      <c r="C85" s="18">
        <v>745</v>
      </c>
      <c r="D85" s="18">
        <v>42179</v>
      </c>
      <c r="E85" s="18">
        <v>-448</v>
      </c>
      <c r="F85" s="18">
        <v>18331</v>
      </c>
      <c r="G85" s="18">
        <v>26918</v>
      </c>
      <c r="H85" s="18">
        <v>64533</v>
      </c>
      <c r="I85" s="18">
        <v>492</v>
      </c>
      <c r="J85" s="23">
        <v>4463</v>
      </c>
    </row>
    <row r="86" ht="75" spans="1:10">
      <c r="A86" s="19"/>
      <c r="B86" s="16"/>
      <c r="C86" s="16"/>
      <c r="D86" s="16"/>
      <c r="E86" s="16"/>
      <c r="F86" s="16"/>
      <c r="G86" s="16"/>
      <c r="H86" s="16"/>
      <c r="I86" s="16"/>
      <c r="J86" s="16"/>
    </row>
    <row r="87" ht="75" spans="1:1">
      <c r="A87" s="20" t="s">
        <v>44</v>
      </c>
    </row>
    <row r="92" spans="1:10">
      <c r="A92" s="21"/>
      <c r="B92" s="22"/>
      <c r="C92" s="22"/>
      <c r="D92" s="22"/>
      <c r="F92" s="22"/>
      <c r="G92" s="22"/>
      <c r="H92" s="22"/>
      <c r="I92" s="22"/>
      <c r="J92" s="22"/>
    </row>
    <row r="93" spans="1:10">
      <c r="A93" s="21"/>
      <c r="B93" s="22"/>
      <c r="C93" s="22"/>
      <c r="D93" s="22"/>
      <c r="E93" s="22"/>
      <c r="F93" s="22"/>
      <c r="G93" s="22"/>
      <c r="H93" s="22"/>
      <c r="I93" s="22"/>
      <c r="J93" s="22"/>
    </row>
    <row r="94" spans="1:10">
      <c r="A94" s="21"/>
      <c r="B94" s="22"/>
      <c r="D94" s="22"/>
      <c r="E94" s="22"/>
      <c r="F94" s="22"/>
      <c r="G94" s="22"/>
      <c r="H94" s="22"/>
      <c r="J94" s="22"/>
    </row>
    <row r="95" spans="1:10">
      <c r="A95" s="21"/>
      <c r="B95" s="22"/>
      <c r="D95" s="22"/>
      <c r="F95" s="22"/>
      <c r="G95" s="22"/>
      <c r="H95" s="22"/>
      <c r="I95" s="22"/>
      <c r="J95" s="22"/>
    </row>
    <row r="96" spans="1:10">
      <c r="A96" s="21"/>
      <c r="B96" s="22"/>
      <c r="D96" s="22"/>
      <c r="F96" s="22"/>
      <c r="G96" s="22"/>
      <c r="H96" s="22"/>
      <c r="I96" s="22"/>
      <c r="J96" s="22"/>
    </row>
    <row r="97" spans="1:10">
      <c r="A97" s="21"/>
      <c r="B97" s="22"/>
      <c r="D97" s="22"/>
      <c r="F97" s="22"/>
      <c r="G97" s="22"/>
      <c r="H97" s="22"/>
      <c r="J97" s="22"/>
    </row>
    <row r="98" spans="1:10">
      <c r="A98" s="21"/>
      <c r="B98" s="22"/>
      <c r="D98" s="22"/>
      <c r="F98" s="22"/>
      <c r="G98" s="22"/>
      <c r="H98" s="22"/>
      <c r="J98" s="22"/>
    </row>
    <row r="99" spans="1:10">
      <c r="A99" s="21"/>
      <c r="B99" s="22"/>
      <c r="D99" s="22"/>
      <c r="E99" s="22"/>
      <c r="G99" s="22"/>
      <c r="H99" s="22"/>
      <c r="J99" s="22"/>
    </row>
    <row r="100" spans="1:10">
      <c r="A100" s="21"/>
      <c r="B100" s="22"/>
      <c r="D100" s="22"/>
      <c r="E100" s="22"/>
      <c r="F100" s="22"/>
      <c r="H100" s="22"/>
      <c r="I100" s="22"/>
      <c r="J100" s="22"/>
    </row>
    <row r="101" spans="1:10">
      <c r="A101" s="21"/>
      <c r="B101" s="22"/>
      <c r="D101" s="22"/>
      <c r="E101" s="22"/>
      <c r="F101" s="22"/>
      <c r="G101" s="22"/>
      <c r="H101" s="22"/>
      <c r="J101" s="22"/>
    </row>
    <row r="102" spans="1:10">
      <c r="A102" s="21"/>
      <c r="B102" s="22"/>
      <c r="D102" s="22"/>
      <c r="E102" s="22"/>
      <c r="F102" s="22"/>
      <c r="G102" s="22"/>
      <c r="H102" s="22"/>
      <c r="I102" s="22"/>
      <c r="J102" s="22"/>
    </row>
    <row r="103" spans="1:10">
      <c r="A103" s="21"/>
      <c r="B103" s="22"/>
      <c r="D103" s="22"/>
      <c r="G103" s="22"/>
      <c r="H103" s="22"/>
      <c r="J103" s="22"/>
    </row>
    <row r="104" spans="1:10">
      <c r="A104" s="21"/>
      <c r="B104" s="22"/>
      <c r="D104" s="22"/>
      <c r="F104" s="22"/>
      <c r="G104" s="22"/>
      <c r="H104" s="22"/>
      <c r="I104" s="22"/>
      <c r="J104" s="22"/>
    </row>
  </sheetData>
  <conditionalFormatting sqref="B1">
    <cfRule type="expression" dxfId="0" priority="103" stopIfTrue="1">
      <formula>(B3:J97)=""</formula>
    </cfRule>
  </conditionalFormatting>
  <conditionalFormatting sqref="B8">
    <cfRule type="expression" dxfId="0" priority="126" stopIfTrue="1">
      <formula>(B8:J104)=""</formula>
    </cfRule>
  </conditionalFormatting>
  <conditionalFormatting sqref="C8">
    <cfRule type="expression" dxfId="0" priority="127" stopIfTrue="1">
      <formula>(C8:J104)=""</formula>
    </cfRule>
  </conditionalFormatting>
  <conditionalFormatting sqref="B9:B20">
    <cfRule type="expression" dxfId="0" priority="558" stopIfTrue="1">
      <formula>(B9:J92)=""</formula>
    </cfRule>
  </conditionalFormatting>
  <conditionalFormatting sqref="C9:C20">
    <cfRule type="expression" dxfId="0" priority="564" stopIfTrue="1">
      <formula>(C9:J92)=""</formula>
    </cfRule>
  </conditionalFormatting>
  <conditionalFormatting sqref="B5:B7;D45:D85;F45:F85;H45:H85;J45:J85;B21:B85">
    <cfRule type="expression" dxfId="0" priority="675" stopIfTrue="1">
      <formula>(B5:J89)=""</formula>
    </cfRule>
  </conditionalFormatting>
  <conditionalFormatting sqref="C5:C7;D5:F44;E45:E85;G45:G85;I45:I85;C21:C85">
    <cfRule type="expression" dxfId="0" priority="681" stopIfTrue="1">
      <formula>(C5:J89)=""</formula>
    </cfRule>
  </conditionalFormatting>
  <conditionalFormatting sqref="G5:J44">
    <cfRule type="expression" dxfId="0" priority="687" stopIfTrue="1">
      <formula>(G5:M89)=""</formula>
    </cfRule>
  </conditionalFormatting>
  <conditionalFormatting sqref="D86;F86;H86;J86;B86">
    <cfRule type="expression" dxfId="0" priority="3" stopIfTrue="1">
      <formula>(B86:J165)=""</formula>
    </cfRule>
  </conditionalFormatting>
  <conditionalFormatting sqref="E86;G86;I86;C86">
    <cfRule type="expression" dxfId="0" priority="4" stopIfTrue="1">
      <formula>(C86:J165)=""</formula>
    </cfRule>
  </conditionalFormatting>
  <pageMargins left="0.511811023622047" right="0.511811023622047" top="0" bottom="0" header="0.31496062992126" footer="0.31496062992126"/>
  <pageSetup paperSize="9" scale="12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38"/>
  <sheetViews>
    <sheetView showGridLines="0" zoomScaleSheetLayoutView="60" workbookViewId="0">
      <selection activeCell="A1" sqref="A1:M1"/>
    </sheetView>
  </sheetViews>
  <sheetFormatPr defaultColWidth="9.14285714285714" defaultRowHeight="14.25"/>
  <cols>
    <col min="1" max="1" width="33.4285714285714" style="329" customWidth="1"/>
    <col min="2" max="2" width="14.8571428571429" style="329" customWidth="1"/>
    <col min="3" max="3" width="17" style="329" customWidth="1"/>
    <col min="4" max="6" width="14.8571428571429" style="329" customWidth="1"/>
    <col min="7" max="7" width="16.1428571428571" style="329" customWidth="1"/>
    <col min="8" max="10" width="14.8571428571429" style="329" customWidth="1"/>
    <col min="11" max="11" width="16.1428571428571" style="329" customWidth="1"/>
    <col min="12" max="13" width="14.8571428571429" style="329" customWidth="1"/>
    <col min="14" max="14" width="10.1428571428571" style="329"/>
    <col min="15" max="17" width="9.14285714285714" style="329"/>
    <col min="18" max="18" width="10.1428571428571" style="329"/>
    <col min="19" max="19" width="11.4285714285714" style="329" customWidth="1"/>
    <col min="20" max="16384" width="9.14285714285714" style="329"/>
  </cols>
  <sheetData>
    <row r="1" ht="15.75" spans="1:13">
      <c r="A1" s="330" t="s">
        <v>0</v>
      </c>
      <c r="B1" s="330" t="s">
        <v>1</v>
      </c>
      <c r="C1" s="330" t="s">
        <v>2</v>
      </c>
      <c r="D1" s="330" t="s">
        <v>3</v>
      </c>
      <c r="E1" s="330" t="s">
        <v>4</v>
      </c>
      <c r="F1" s="330" t="s">
        <v>5</v>
      </c>
      <c r="G1" s="330" t="s">
        <v>6</v>
      </c>
      <c r="H1" s="330" t="s">
        <v>7</v>
      </c>
      <c r="I1" s="330" t="s">
        <v>8</v>
      </c>
      <c r="J1" s="330" t="s">
        <v>9</v>
      </c>
      <c r="K1" s="330" t="s">
        <v>10</v>
      </c>
      <c r="L1" s="330" t="s">
        <v>11</v>
      </c>
      <c r="M1" s="330" t="s">
        <v>12</v>
      </c>
    </row>
    <row r="2" customHeight="1" spans="1:19">
      <c r="A2" s="331" t="s">
        <v>13</v>
      </c>
      <c r="B2" s="332">
        <v>1341716</v>
      </c>
      <c r="C2" s="333">
        <v>1184503</v>
      </c>
      <c r="D2" s="333">
        <v>157213</v>
      </c>
      <c r="E2" s="334">
        <v>0.4</v>
      </c>
      <c r="F2" s="332">
        <v>12416563</v>
      </c>
      <c r="G2" s="333">
        <v>11654787</v>
      </c>
      <c r="H2" s="333">
        <v>761776</v>
      </c>
      <c r="I2" s="334">
        <v>1.98</v>
      </c>
      <c r="J2" s="332">
        <v>15966514</v>
      </c>
      <c r="K2" s="333">
        <v>15418217</v>
      </c>
      <c r="L2" s="333">
        <v>548297</v>
      </c>
      <c r="M2" s="334">
        <v>1.42</v>
      </c>
      <c r="N2" s="351"/>
      <c r="O2" s="351"/>
      <c r="R2" s="351"/>
      <c r="S2" s="351"/>
    </row>
    <row r="3" ht="15" spans="1:19">
      <c r="A3" s="335"/>
      <c r="B3" s="336"/>
      <c r="C3" s="337"/>
      <c r="D3" s="338"/>
      <c r="E3" s="339"/>
      <c r="F3" s="336"/>
      <c r="G3" s="337"/>
      <c r="H3" s="338"/>
      <c r="I3" s="339"/>
      <c r="J3" s="336"/>
      <c r="K3" s="337"/>
      <c r="L3" s="338"/>
      <c r="M3" s="339"/>
      <c r="N3" s="351"/>
      <c r="O3" s="351"/>
      <c r="R3" s="351"/>
      <c r="S3" s="351"/>
    </row>
    <row r="4" ht="15" spans="1:19">
      <c r="A4" s="340" t="s">
        <v>47</v>
      </c>
      <c r="B4" s="332">
        <v>58648</v>
      </c>
      <c r="C4" s="333">
        <v>49296</v>
      </c>
      <c r="D4" s="333">
        <v>9352</v>
      </c>
      <c r="E4" s="334">
        <v>0.52</v>
      </c>
      <c r="F4" s="332">
        <v>529474</v>
      </c>
      <c r="G4" s="333">
        <v>493884</v>
      </c>
      <c r="H4" s="333">
        <v>35590</v>
      </c>
      <c r="I4" s="334">
        <v>1.98</v>
      </c>
      <c r="J4" s="332">
        <v>684547</v>
      </c>
      <c r="K4" s="333">
        <v>660353</v>
      </c>
      <c r="L4" s="333">
        <v>24194</v>
      </c>
      <c r="M4" s="334">
        <v>1.34</v>
      </c>
      <c r="N4" s="351"/>
      <c r="O4" s="351"/>
      <c r="R4" s="351"/>
      <c r="S4" s="351"/>
    </row>
    <row r="5" spans="1:19">
      <c r="A5" s="341" t="s">
        <v>48</v>
      </c>
      <c r="B5" s="342">
        <v>9034</v>
      </c>
      <c r="C5" s="343">
        <v>8348</v>
      </c>
      <c r="D5" s="343">
        <v>686</v>
      </c>
      <c r="E5" s="344">
        <v>0.29</v>
      </c>
      <c r="F5" s="342">
        <v>86837</v>
      </c>
      <c r="G5" s="343">
        <v>82361</v>
      </c>
      <c r="H5" s="343">
        <v>4476</v>
      </c>
      <c r="I5" s="344">
        <v>1.9</v>
      </c>
      <c r="J5" s="342">
        <v>110291</v>
      </c>
      <c r="K5" s="343">
        <v>107391</v>
      </c>
      <c r="L5" s="343">
        <v>2900</v>
      </c>
      <c r="M5" s="344">
        <v>1.22</v>
      </c>
      <c r="N5" s="351"/>
      <c r="O5" s="351"/>
      <c r="R5" s="351"/>
      <c r="S5" s="351"/>
    </row>
    <row r="6" spans="1:19">
      <c r="A6" s="345" t="s">
        <v>49</v>
      </c>
      <c r="B6" s="342">
        <v>2271</v>
      </c>
      <c r="C6" s="343">
        <v>1779</v>
      </c>
      <c r="D6" s="343">
        <v>492</v>
      </c>
      <c r="E6" s="344">
        <v>0.62</v>
      </c>
      <c r="F6" s="342">
        <v>21740</v>
      </c>
      <c r="G6" s="343">
        <v>19963</v>
      </c>
      <c r="H6" s="343">
        <v>1777</v>
      </c>
      <c r="I6" s="344">
        <v>2.26</v>
      </c>
      <c r="J6" s="342">
        <v>27805</v>
      </c>
      <c r="K6" s="343">
        <v>27289</v>
      </c>
      <c r="L6" s="343">
        <v>516</v>
      </c>
      <c r="M6" s="344">
        <v>0.65</v>
      </c>
      <c r="N6" s="351"/>
      <c r="O6" s="351"/>
      <c r="R6" s="351"/>
      <c r="S6" s="351"/>
    </row>
    <row r="7" spans="1:19">
      <c r="A7" s="341" t="s">
        <v>50</v>
      </c>
      <c r="B7" s="342">
        <v>12167</v>
      </c>
      <c r="C7" s="343">
        <v>10501</v>
      </c>
      <c r="D7" s="343">
        <v>1666</v>
      </c>
      <c r="E7" s="344">
        <v>0.37</v>
      </c>
      <c r="F7" s="342">
        <v>115717</v>
      </c>
      <c r="G7" s="343">
        <v>103383</v>
      </c>
      <c r="H7" s="343">
        <v>12334</v>
      </c>
      <c r="I7" s="344">
        <v>2.77</v>
      </c>
      <c r="J7" s="342">
        <v>150147</v>
      </c>
      <c r="K7" s="343">
        <v>138019</v>
      </c>
      <c r="L7" s="343">
        <v>12128</v>
      </c>
      <c r="M7" s="344">
        <v>2.72</v>
      </c>
      <c r="N7" s="351"/>
      <c r="O7" s="351"/>
      <c r="R7" s="351"/>
      <c r="S7" s="351"/>
    </row>
    <row r="8" spans="1:19">
      <c r="A8" s="341" t="s">
        <v>51</v>
      </c>
      <c r="B8" s="342">
        <v>2064</v>
      </c>
      <c r="C8" s="343">
        <v>1459</v>
      </c>
      <c r="D8" s="343">
        <v>605</v>
      </c>
      <c r="E8" s="344">
        <v>1.13</v>
      </c>
      <c r="F8" s="342">
        <v>18897</v>
      </c>
      <c r="G8" s="343">
        <v>17293</v>
      </c>
      <c r="H8" s="343">
        <v>1604</v>
      </c>
      <c r="I8" s="344">
        <v>3.02</v>
      </c>
      <c r="J8" s="342">
        <v>24378</v>
      </c>
      <c r="K8" s="343">
        <v>22732</v>
      </c>
      <c r="L8" s="343">
        <v>1646</v>
      </c>
      <c r="M8" s="344">
        <v>3.1</v>
      </c>
      <c r="N8" s="351"/>
      <c r="O8" s="351"/>
      <c r="R8" s="351"/>
      <c r="S8" s="351"/>
    </row>
    <row r="9" spans="1:19">
      <c r="A9" s="341" t="s">
        <v>52</v>
      </c>
      <c r="B9" s="342">
        <v>25479</v>
      </c>
      <c r="C9" s="343">
        <v>20182</v>
      </c>
      <c r="D9" s="343">
        <v>5297</v>
      </c>
      <c r="E9" s="344">
        <v>0.72</v>
      </c>
      <c r="F9" s="342">
        <v>214423</v>
      </c>
      <c r="G9" s="343">
        <v>201868</v>
      </c>
      <c r="H9" s="343">
        <v>12555</v>
      </c>
      <c r="I9" s="344">
        <v>1.73</v>
      </c>
      <c r="J9" s="342">
        <v>277685</v>
      </c>
      <c r="K9" s="343">
        <v>270758</v>
      </c>
      <c r="L9" s="343">
        <v>6927</v>
      </c>
      <c r="M9" s="344">
        <v>0.95</v>
      </c>
      <c r="N9" s="351"/>
      <c r="O9" s="351"/>
      <c r="R9" s="351"/>
      <c r="S9" s="351"/>
    </row>
    <row r="10" spans="1:19">
      <c r="A10" s="341" t="s">
        <v>53</v>
      </c>
      <c r="B10" s="342">
        <v>1769</v>
      </c>
      <c r="C10" s="343">
        <v>1587</v>
      </c>
      <c r="D10" s="343">
        <v>182</v>
      </c>
      <c r="E10" s="344">
        <v>0.27</v>
      </c>
      <c r="F10" s="342">
        <v>16445</v>
      </c>
      <c r="G10" s="343">
        <v>16465</v>
      </c>
      <c r="H10" s="343">
        <v>-20</v>
      </c>
      <c r="I10" s="344">
        <v>-0.03</v>
      </c>
      <c r="J10" s="342">
        <v>22413</v>
      </c>
      <c r="K10" s="343">
        <v>23222</v>
      </c>
      <c r="L10" s="343">
        <v>-809</v>
      </c>
      <c r="M10" s="344">
        <v>-1.19</v>
      </c>
      <c r="N10" s="351"/>
      <c r="O10" s="351"/>
      <c r="R10" s="351"/>
      <c r="S10" s="351"/>
    </row>
    <row r="11" ht="12.75" customHeight="1" spans="1:19">
      <c r="A11" s="341" t="s">
        <v>54</v>
      </c>
      <c r="B11" s="342">
        <v>5864</v>
      </c>
      <c r="C11" s="343">
        <v>5440</v>
      </c>
      <c r="D11" s="343">
        <v>424</v>
      </c>
      <c r="E11" s="344">
        <v>0.22</v>
      </c>
      <c r="F11" s="342">
        <v>55415</v>
      </c>
      <c r="G11" s="343">
        <v>52551</v>
      </c>
      <c r="H11" s="343">
        <v>2864</v>
      </c>
      <c r="I11" s="344">
        <v>1.53</v>
      </c>
      <c r="J11" s="342">
        <v>71828</v>
      </c>
      <c r="K11" s="343">
        <v>70942</v>
      </c>
      <c r="L11" s="343">
        <v>886</v>
      </c>
      <c r="M11" s="344">
        <v>0.47</v>
      </c>
      <c r="N11" s="351"/>
      <c r="O11" s="351"/>
      <c r="R11" s="351"/>
      <c r="S11" s="351"/>
    </row>
    <row r="12" ht="15" spans="1:19">
      <c r="A12" s="340" t="s">
        <v>55</v>
      </c>
      <c r="B12" s="332">
        <v>211826</v>
      </c>
      <c r="C12" s="333">
        <v>154791</v>
      </c>
      <c r="D12" s="333">
        <v>57035</v>
      </c>
      <c r="E12" s="334">
        <v>0.9</v>
      </c>
      <c r="F12" s="332">
        <v>1651112</v>
      </c>
      <c r="G12" s="333">
        <v>1585999</v>
      </c>
      <c r="H12" s="333">
        <v>65113</v>
      </c>
      <c r="I12" s="334">
        <v>1.03</v>
      </c>
      <c r="J12" s="332">
        <v>2140438</v>
      </c>
      <c r="K12" s="333">
        <v>2096441</v>
      </c>
      <c r="L12" s="333">
        <v>43997</v>
      </c>
      <c r="M12" s="334">
        <v>0.69</v>
      </c>
      <c r="N12" s="351"/>
      <c r="O12" s="351"/>
      <c r="R12" s="351"/>
      <c r="S12" s="351"/>
    </row>
    <row r="13" spans="1:19">
      <c r="A13" s="341" t="s">
        <v>56</v>
      </c>
      <c r="B13" s="342">
        <v>13205</v>
      </c>
      <c r="C13" s="343">
        <v>11444</v>
      </c>
      <c r="D13" s="343">
        <v>1761</v>
      </c>
      <c r="E13" s="344">
        <v>0.37</v>
      </c>
      <c r="F13" s="342">
        <v>122621</v>
      </c>
      <c r="G13" s="343">
        <v>113203</v>
      </c>
      <c r="H13" s="343">
        <v>9418</v>
      </c>
      <c r="I13" s="344">
        <v>2.02</v>
      </c>
      <c r="J13" s="342">
        <v>156506</v>
      </c>
      <c r="K13" s="343">
        <v>149771</v>
      </c>
      <c r="L13" s="343">
        <v>6735</v>
      </c>
      <c r="M13" s="344">
        <v>1.44</v>
      </c>
      <c r="N13" s="351"/>
      <c r="O13" s="351"/>
      <c r="R13" s="351"/>
      <c r="S13" s="351"/>
    </row>
    <row r="14" spans="1:19">
      <c r="A14" s="341" t="s">
        <v>57</v>
      </c>
      <c r="B14" s="342">
        <v>8460</v>
      </c>
      <c r="C14" s="343">
        <v>7293</v>
      </c>
      <c r="D14" s="343">
        <v>1167</v>
      </c>
      <c r="E14" s="344">
        <v>0.4</v>
      </c>
      <c r="F14" s="342">
        <v>74781</v>
      </c>
      <c r="G14" s="343">
        <v>71482</v>
      </c>
      <c r="H14" s="343">
        <v>3299</v>
      </c>
      <c r="I14" s="344">
        <v>1.13</v>
      </c>
      <c r="J14" s="342">
        <v>96131</v>
      </c>
      <c r="K14" s="343">
        <v>93848</v>
      </c>
      <c r="L14" s="343">
        <v>2283</v>
      </c>
      <c r="M14" s="344">
        <v>0.78</v>
      </c>
      <c r="N14" s="351"/>
      <c r="O14" s="351"/>
      <c r="R14" s="351"/>
      <c r="S14" s="351"/>
    </row>
    <row r="15" spans="1:19">
      <c r="A15" s="341" t="s">
        <v>58</v>
      </c>
      <c r="B15" s="342">
        <v>33795</v>
      </c>
      <c r="C15" s="343">
        <v>27472</v>
      </c>
      <c r="D15" s="343">
        <v>6323</v>
      </c>
      <c r="E15" s="344">
        <v>0.55</v>
      </c>
      <c r="F15" s="342">
        <v>292241</v>
      </c>
      <c r="G15" s="343">
        <v>287151</v>
      </c>
      <c r="H15" s="343">
        <v>5090</v>
      </c>
      <c r="I15" s="344">
        <v>0.44</v>
      </c>
      <c r="J15" s="342">
        <v>383693</v>
      </c>
      <c r="K15" s="343">
        <v>378168</v>
      </c>
      <c r="L15" s="343">
        <v>5525</v>
      </c>
      <c r="M15" s="344">
        <v>0.48</v>
      </c>
      <c r="N15" s="351"/>
      <c r="O15" s="351"/>
      <c r="R15" s="351"/>
      <c r="S15" s="351"/>
    </row>
    <row r="16" spans="1:19">
      <c r="A16" s="341" t="s">
        <v>59</v>
      </c>
      <c r="B16" s="342">
        <v>13344</v>
      </c>
      <c r="C16" s="343">
        <v>10859</v>
      </c>
      <c r="D16" s="343">
        <v>2485</v>
      </c>
      <c r="E16" s="344">
        <v>0.59</v>
      </c>
      <c r="F16" s="342">
        <v>113037</v>
      </c>
      <c r="G16" s="343">
        <v>110997</v>
      </c>
      <c r="H16" s="343">
        <v>2040</v>
      </c>
      <c r="I16" s="344">
        <v>0.48</v>
      </c>
      <c r="J16" s="342">
        <v>148595</v>
      </c>
      <c r="K16" s="343">
        <v>144575</v>
      </c>
      <c r="L16" s="343">
        <v>4020</v>
      </c>
      <c r="M16" s="344">
        <v>0.95</v>
      </c>
      <c r="N16" s="351"/>
      <c r="O16" s="351"/>
      <c r="R16" s="351"/>
      <c r="S16" s="351"/>
    </row>
    <row r="17" spans="1:19">
      <c r="A17" s="341" t="s">
        <v>60</v>
      </c>
      <c r="B17" s="342">
        <v>11527</v>
      </c>
      <c r="C17" s="343">
        <v>8429</v>
      </c>
      <c r="D17" s="343">
        <v>3098</v>
      </c>
      <c r="E17" s="344">
        <v>0.76</v>
      </c>
      <c r="F17" s="342">
        <v>101157</v>
      </c>
      <c r="G17" s="343">
        <v>96483</v>
      </c>
      <c r="H17" s="343">
        <v>4674</v>
      </c>
      <c r="I17" s="344">
        <v>1.16</v>
      </c>
      <c r="J17" s="342">
        <v>128973</v>
      </c>
      <c r="K17" s="343">
        <v>124488</v>
      </c>
      <c r="L17" s="343">
        <v>4485</v>
      </c>
      <c r="M17" s="344">
        <v>1.11</v>
      </c>
      <c r="N17" s="351"/>
      <c r="O17" s="351"/>
      <c r="R17" s="351"/>
      <c r="S17" s="351"/>
    </row>
    <row r="18" spans="1:19">
      <c r="A18" s="341" t="s">
        <v>61</v>
      </c>
      <c r="B18" s="342">
        <v>48820</v>
      </c>
      <c r="C18" s="343">
        <v>31190</v>
      </c>
      <c r="D18" s="343">
        <v>17630</v>
      </c>
      <c r="E18" s="344">
        <v>1.43</v>
      </c>
      <c r="F18" s="342">
        <v>311601</v>
      </c>
      <c r="G18" s="343">
        <v>305706</v>
      </c>
      <c r="H18" s="343">
        <v>5895</v>
      </c>
      <c r="I18" s="344">
        <v>0.47</v>
      </c>
      <c r="J18" s="342">
        <v>401654</v>
      </c>
      <c r="K18" s="343">
        <v>410200</v>
      </c>
      <c r="L18" s="343">
        <v>-8546</v>
      </c>
      <c r="M18" s="344">
        <v>-0.68</v>
      </c>
      <c r="N18" s="351"/>
      <c r="O18" s="351"/>
      <c r="R18" s="351"/>
      <c r="S18" s="351"/>
    </row>
    <row r="19" spans="1:19">
      <c r="A19" s="341" t="s">
        <v>62</v>
      </c>
      <c r="B19" s="342">
        <v>23683</v>
      </c>
      <c r="C19" s="343">
        <v>7154</v>
      </c>
      <c r="D19" s="343">
        <v>16529</v>
      </c>
      <c r="E19" s="344">
        <v>4.95</v>
      </c>
      <c r="F19" s="342">
        <v>94705</v>
      </c>
      <c r="G19" s="343">
        <v>96945</v>
      </c>
      <c r="H19" s="343">
        <v>-2240</v>
      </c>
      <c r="I19" s="344">
        <v>-0.64</v>
      </c>
      <c r="J19" s="342">
        <v>121522</v>
      </c>
      <c r="K19" s="343">
        <v>121505</v>
      </c>
      <c r="L19" s="343">
        <v>17</v>
      </c>
      <c r="M19" s="344">
        <v>0</v>
      </c>
      <c r="N19" s="351"/>
      <c r="O19" s="351"/>
      <c r="R19" s="351"/>
      <c r="S19" s="351"/>
    </row>
    <row r="20" spans="1:19">
      <c r="A20" s="341" t="s">
        <v>63</v>
      </c>
      <c r="B20" s="342">
        <v>9425</v>
      </c>
      <c r="C20" s="343">
        <v>5948</v>
      </c>
      <c r="D20" s="343">
        <v>3477</v>
      </c>
      <c r="E20" s="344">
        <v>1.24</v>
      </c>
      <c r="F20" s="342">
        <v>64715</v>
      </c>
      <c r="G20" s="343">
        <v>65780</v>
      </c>
      <c r="H20" s="343">
        <v>-1065</v>
      </c>
      <c r="I20" s="344">
        <v>-0.37</v>
      </c>
      <c r="J20" s="342">
        <v>85579</v>
      </c>
      <c r="K20" s="343">
        <v>85889</v>
      </c>
      <c r="L20" s="343">
        <v>-310</v>
      </c>
      <c r="M20" s="344">
        <v>-0.11</v>
      </c>
      <c r="N20" s="351"/>
      <c r="O20" s="351"/>
      <c r="R20" s="351"/>
      <c r="S20" s="351"/>
    </row>
    <row r="21" spans="1:19">
      <c r="A21" s="345" t="s">
        <v>64</v>
      </c>
      <c r="B21" s="342">
        <v>49567</v>
      </c>
      <c r="C21" s="343">
        <v>45002</v>
      </c>
      <c r="D21" s="343">
        <v>4565</v>
      </c>
      <c r="E21" s="344">
        <v>0.27</v>
      </c>
      <c r="F21" s="342">
        <v>476254</v>
      </c>
      <c r="G21" s="343">
        <v>438252</v>
      </c>
      <c r="H21" s="343">
        <v>38002</v>
      </c>
      <c r="I21" s="344">
        <v>2.25</v>
      </c>
      <c r="J21" s="342">
        <v>617785</v>
      </c>
      <c r="K21" s="343">
        <v>587997</v>
      </c>
      <c r="L21" s="343">
        <v>29788</v>
      </c>
      <c r="M21" s="344">
        <v>1.75</v>
      </c>
      <c r="N21" s="351"/>
      <c r="O21" s="351"/>
      <c r="R21" s="351"/>
      <c r="S21" s="351"/>
    </row>
    <row r="22" ht="15" spans="1:19">
      <c r="A22" s="340" t="s">
        <v>65</v>
      </c>
      <c r="B22" s="332">
        <v>676673</v>
      </c>
      <c r="C22" s="333">
        <v>619790</v>
      </c>
      <c r="D22" s="333">
        <v>56883</v>
      </c>
      <c r="E22" s="334">
        <v>0.28</v>
      </c>
      <c r="F22" s="332">
        <v>6404524</v>
      </c>
      <c r="G22" s="333">
        <v>6005657</v>
      </c>
      <c r="H22" s="333">
        <v>398867</v>
      </c>
      <c r="I22" s="334">
        <v>2</v>
      </c>
      <c r="J22" s="332">
        <v>8226349</v>
      </c>
      <c r="K22" s="333">
        <v>7941939</v>
      </c>
      <c r="L22" s="333">
        <v>284410</v>
      </c>
      <c r="M22" s="334">
        <v>1.42</v>
      </c>
      <c r="N22" s="351"/>
      <c r="O22" s="351"/>
      <c r="R22" s="351"/>
      <c r="S22" s="351"/>
    </row>
    <row r="23" spans="1:19">
      <c r="A23" s="345" t="s">
        <v>66</v>
      </c>
      <c r="B23" s="342">
        <v>150393</v>
      </c>
      <c r="C23" s="343">
        <v>146552</v>
      </c>
      <c r="D23" s="343">
        <v>3841</v>
      </c>
      <c r="E23" s="344">
        <v>0.09</v>
      </c>
      <c r="F23" s="342">
        <v>1434094</v>
      </c>
      <c r="G23" s="343">
        <v>1322625</v>
      </c>
      <c r="H23" s="343">
        <v>111469</v>
      </c>
      <c r="I23" s="344">
        <v>2.79</v>
      </c>
      <c r="J23" s="342">
        <v>1831097</v>
      </c>
      <c r="K23" s="343">
        <v>1754846</v>
      </c>
      <c r="L23" s="343">
        <v>76251</v>
      </c>
      <c r="M23" s="344">
        <v>1.89</v>
      </c>
      <c r="N23" s="351"/>
      <c r="O23" s="351"/>
      <c r="R23" s="351"/>
      <c r="S23" s="351"/>
    </row>
    <row r="24" spans="1:19">
      <c r="A24" s="341" t="s">
        <v>67</v>
      </c>
      <c r="B24" s="342">
        <v>26373</v>
      </c>
      <c r="C24" s="343">
        <v>23444</v>
      </c>
      <c r="D24" s="343">
        <v>2929</v>
      </c>
      <c r="E24" s="344">
        <v>0.4</v>
      </c>
      <c r="F24" s="342">
        <v>273013</v>
      </c>
      <c r="G24" s="343">
        <v>254778</v>
      </c>
      <c r="H24" s="343">
        <v>18235</v>
      </c>
      <c r="I24" s="344">
        <v>2.54</v>
      </c>
      <c r="J24" s="342">
        <v>348624</v>
      </c>
      <c r="K24" s="343">
        <v>329864</v>
      </c>
      <c r="L24" s="343">
        <v>18760</v>
      </c>
      <c r="M24" s="344">
        <v>2.62</v>
      </c>
      <c r="N24" s="351"/>
      <c r="O24" s="351"/>
      <c r="R24" s="351"/>
      <c r="S24" s="351"/>
    </row>
    <row r="25" spans="1:19">
      <c r="A25" s="345" t="s">
        <v>68</v>
      </c>
      <c r="B25" s="342">
        <v>101718</v>
      </c>
      <c r="C25" s="343">
        <v>87761</v>
      </c>
      <c r="D25" s="343">
        <v>13957</v>
      </c>
      <c r="E25" s="344">
        <v>0.42</v>
      </c>
      <c r="F25" s="342">
        <v>907572</v>
      </c>
      <c r="G25" s="343">
        <v>888645</v>
      </c>
      <c r="H25" s="343">
        <v>18927</v>
      </c>
      <c r="I25" s="344">
        <v>0.57</v>
      </c>
      <c r="J25" s="342">
        <v>1193435</v>
      </c>
      <c r="K25" s="343">
        <v>1173672</v>
      </c>
      <c r="L25" s="343">
        <v>19763</v>
      </c>
      <c r="M25" s="344">
        <v>0.6</v>
      </c>
      <c r="N25" s="351"/>
      <c r="O25" s="351"/>
      <c r="R25" s="351"/>
      <c r="S25" s="351"/>
    </row>
    <row r="26" spans="1:19">
      <c r="A26" s="341" t="s">
        <v>69</v>
      </c>
      <c r="B26" s="342">
        <v>398189</v>
      </c>
      <c r="C26" s="343">
        <v>362033</v>
      </c>
      <c r="D26" s="343">
        <v>36156</v>
      </c>
      <c r="E26" s="344">
        <v>0.3</v>
      </c>
      <c r="F26" s="342">
        <v>3789845</v>
      </c>
      <c r="G26" s="343">
        <v>3539609</v>
      </c>
      <c r="H26" s="343">
        <v>250236</v>
      </c>
      <c r="I26" s="344">
        <v>2.09</v>
      </c>
      <c r="J26" s="342">
        <v>4853193</v>
      </c>
      <c r="K26" s="343">
        <v>4683557</v>
      </c>
      <c r="L26" s="343">
        <v>169636</v>
      </c>
      <c r="M26" s="344">
        <v>1.41</v>
      </c>
      <c r="N26" s="351"/>
      <c r="O26" s="351"/>
      <c r="R26" s="351"/>
      <c r="S26" s="351"/>
    </row>
    <row r="27" ht="15" spans="1:19">
      <c r="A27" s="340" t="s">
        <v>70</v>
      </c>
      <c r="B27" s="332">
        <v>266520</v>
      </c>
      <c r="C27" s="333">
        <v>242650</v>
      </c>
      <c r="D27" s="333">
        <v>23870</v>
      </c>
      <c r="E27" s="334">
        <v>0.33</v>
      </c>
      <c r="F27" s="332">
        <v>2608066</v>
      </c>
      <c r="G27" s="333">
        <v>2457479</v>
      </c>
      <c r="H27" s="333">
        <v>150587</v>
      </c>
      <c r="I27" s="334">
        <v>2.11</v>
      </c>
      <c r="J27" s="332">
        <v>3356059</v>
      </c>
      <c r="K27" s="333">
        <v>3225531</v>
      </c>
      <c r="L27" s="333">
        <v>130528</v>
      </c>
      <c r="M27" s="334">
        <v>1.83</v>
      </c>
      <c r="N27" s="351"/>
      <c r="O27" s="351"/>
      <c r="R27" s="351"/>
      <c r="S27" s="351"/>
    </row>
    <row r="28" spans="1:19">
      <c r="A28" s="341" t="s">
        <v>71</v>
      </c>
      <c r="B28" s="342">
        <v>97884</v>
      </c>
      <c r="C28" s="343">
        <v>88666</v>
      </c>
      <c r="D28" s="343">
        <v>9218</v>
      </c>
      <c r="E28" s="344">
        <v>0.35</v>
      </c>
      <c r="F28" s="342">
        <v>939611</v>
      </c>
      <c r="G28" s="343">
        <v>880316</v>
      </c>
      <c r="H28" s="343">
        <v>59295</v>
      </c>
      <c r="I28" s="344">
        <v>2.28</v>
      </c>
      <c r="J28" s="342">
        <v>1203637</v>
      </c>
      <c r="K28" s="343">
        <v>1158557</v>
      </c>
      <c r="L28" s="343">
        <v>45080</v>
      </c>
      <c r="M28" s="344">
        <v>1.72</v>
      </c>
      <c r="N28" s="351"/>
      <c r="O28" s="351"/>
      <c r="R28" s="351"/>
      <c r="S28" s="351"/>
    </row>
    <row r="29" spans="1:19">
      <c r="A29" s="341" t="s">
        <v>72</v>
      </c>
      <c r="B29" s="342">
        <v>87062</v>
      </c>
      <c r="C29" s="343">
        <v>74013</v>
      </c>
      <c r="D29" s="343">
        <v>13049</v>
      </c>
      <c r="E29" s="344">
        <v>0.63</v>
      </c>
      <c r="F29" s="342">
        <v>816905</v>
      </c>
      <c r="G29" s="343">
        <v>743501</v>
      </c>
      <c r="H29" s="343">
        <v>73404</v>
      </c>
      <c r="I29" s="344">
        <v>3.66</v>
      </c>
      <c r="J29" s="342">
        <v>1048421</v>
      </c>
      <c r="K29" s="343">
        <v>978536</v>
      </c>
      <c r="L29" s="343">
        <v>69885</v>
      </c>
      <c r="M29" s="344">
        <v>3.48</v>
      </c>
      <c r="N29" s="351"/>
      <c r="O29" s="351"/>
      <c r="R29" s="351"/>
      <c r="S29" s="351"/>
    </row>
    <row r="30" spans="1:19">
      <c r="A30" s="345" t="s">
        <v>73</v>
      </c>
      <c r="B30" s="342">
        <v>81574</v>
      </c>
      <c r="C30" s="343">
        <v>79971</v>
      </c>
      <c r="D30" s="343">
        <v>1603</v>
      </c>
      <c r="E30" s="344">
        <v>0.06</v>
      </c>
      <c r="F30" s="342">
        <v>851550</v>
      </c>
      <c r="G30" s="343">
        <v>833662</v>
      </c>
      <c r="H30" s="343">
        <v>17888</v>
      </c>
      <c r="I30" s="344">
        <v>0.71</v>
      </c>
      <c r="J30" s="342">
        <v>1104001</v>
      </c>
      <c r="K30" s="343">
        <v>1088438</v>
      </c>
      <c r="L30" s="343">
        <v>15563</v>
      </c>
      <c r="M30" s="344">
        <v>0.62</v>
      </c>
      <c r="N30" s="351"/>
      <c r="O30" s="351"/>
      <c r="R30" s="351"/>
      <c r="S30" s="351"/>
    </row>
    <row r="31" ht="15" spans="1:19">
      <c r="A31" s="340" t="s">
        <v>74</v>
      </c>
      <c r="B31" s="332">
        <v>128049</v>
      </c>
      <c r="C31" s="333">
        <v>117976</v>
      </c>
      <c r="D31" s="333">
        <v>10073</v>
      </c>
      <c r="E31" s="334">
        <v>0.31</v>
      </c>
      <c r="F31" s="332">
        <v>1223387</v>
      </c>
      <c r="G31" s="333">
        <v>1111768</v>
      </c>
      <c r="H31" s="333">
        <v>111619</v>
      </c>
      <c r="I31" s="334">
        <v>3.5</v>
      </c>
      <c r="J31" s="332">
        <v>1559121</v>
      </c>
      <c r="K31" s="333">
        <v>1493953</v>
      </c>
      <c r="L31" s="333">
        <v>65168</v>
      </c>
      <c r="M31" s="334">
        <v>2.01</v>
      </c>
      <c r="N31" s="351"/>
      <c r="O31" s="351"/>
      <c r="R31" s="351"/>
      <c r="S31" s="351"/>
    </row>
    <row r="32" spans="1:19">
      <c r="A32" s="341" t="s">
        <v>75</v>
      </c>
      <c r="B32" s="342">
        <v>19899</v>
      </c>
      <c r="C32" s="343">
        <v>18982</v>
      </c>
      <c r="D32" s="343">
        <v>917</v>
      </c>
      <c r="E32" s="344">
        <v>0.18</v>
      </c>
      <c r="F32" s="342">
        <v>199022</v>
      </c>
      <c r="G32" s="343">
        <v>179852</v>
      </c>
      <c r="H32" s="343">
        <v>19170</v>
      </c>
      <c r="I32" s="344">
        <v>3.8</v>
      </c>
      <c r="J32" s="342">
        <v>252162</v>
      </c>
      <c r="K32" s="343">
        <v>243113</v>
      </c>
      <c r="L32" s="343">
        <v>9049</v>
      </c>
      <c r="M32" s="344">
        <v>1.76</v>
      </c>
      <c r="N32" s="351"/>
      <c r="O32" s="351"/>
      <c r="R32" s="351"/>
      <c r="S32" s="351"/>
    </row>
    <row r="33" spans="1:19">
      <c r="A33" s="341" t="s">
        <v>76</v>
      </c>
      <c r="B33" s="342">
        <v>33726</v>
      </c>
      <c r="C33" s="343">
        <v>30828</v>
      </c>
      <c r="D33" s="343">
        <v>2898</v>
      </c>
      <c r="E33" s="344">
        <v>0.41</v>
      </c>
      <c r="F33" s="342">
        <v>321196</v>
      </c>
      <c r="G33" s="343">
        <v>288555</v>
      </c>
      <c r="H33" s="343">
        <v>32641</v>
      </c>
      <c r="I33" s="344">
        <v>4.77</v>
      </c>
      <c r="J33" s="342">
        <v>405774</v>
      </c>
      <c r="K33" s="343">
        <v>384719</v>
      </c>
      <c r="L33" s="343">
        <v>21055</v>
      </c>
      <c r="M33" s="344">
        <v>3.03</v>
      </c>
      <c r="N33" s="351"/>
      <c r="O33" s="351"/>
      <c r="R33" s="351"/>
      <c r="S33" s="351"/>
    </row>
    <row r="34" spans="1:19">
      <c r="A34" s="341" t="s">
        <v>77</v>
      </c>
      <c r="B34" s="342">
        <v>49506</v>
      </c>
      <c r="C34" s="343">
        <v>44787</v>
      </c>
      <c r="D34" s="343">
        <v>4719</v>
      </c>
      <c r="E34" s="344">
        <v>0.38</v>
      </c>
      <c r="F34" s="342">
        <v>469360</v>
      </c>
      <c r="G34" s="343">
        <v>428615</v>
      </c>
      <c r="H34" s="343">
        <v>40745</v>
      </c>
      <c r="I34" s="344">
        <v>3.36</v>
      </c>
      <c r="J34" s="342">
        <v>600129</v>
      </c>
      <c r="K34" s="343">
        <v>582427</v>
      </c>
      <c r="L34" s="343">
        <v>17702</v>
      </c>
      <c r="M34" s="344">
        <v>1.43</v>
      </c>
      <c r="N34" s="351"/>
      <c r="O34" s="351"/>
      <c r="R34" s="351"/>
      <c r="S34" s="351"/>
    </row>
    <row r="35" ht="15" spans="1:19">
      <c r="A35" s="346" t="s">
        <v>78</v>
      </c>
      <c r="B35" s="347">
        <v>24918</v>
      </c>
      <c r="C35" s="348">
        <v>23379</v>
      </c>
      <c r="D35" s="348">
        <v>1539</v>
      </c>
      <c r="E35" s="349">
        <v>0.19</v>
      </c>
      <c r="F35" s="347">
        <v>233809</v>
      </c>
      <c r="G35" s="348">
        <v>214746</v>
      </c>
      <c r="H35" s="348">
        <v>19063</v>
      </c>
      <c r="I35" s="349">
        <v>2.42</v>
      </c>
      <c r="J35" s="347">
        <v>301056</v>
      </c>
      <c r="K35" s="348">
        <v>283694</v>
      </c>
      <c r="L35" s="348">
        <v>17362</v>
      </c>
      <c r="M35" s="349">
        <v>2.2</v>
      </c>
      <c r="N35" s="351"/>
      <c r="O35" s="351"/>
      <c r="R35" s="351"/>
      <c r="S35" s="351"/>
    </row>
    <row r="36" spans="1:4">
      <c r="A36" s="94" t="s">
        <v>44</v>
      </c>
      <c r="C36" s="350"/>
      <c r="D36" s="350"/>
    </row>
    <row r="37" spans="1:1">
      <c r="A37" s="329" t="s">
        <v>45</v>
      </c>
    </row>
    <row r="38" spans="1:1">
      <c r="A38" s="329" t="s">
        <v>46</v>
      </c>
    </row>
  </sheetData>
  <printOptions horizontalCentered="1" verticalCentered="1"/>
  <pageMargins left="0" right="0" top="0" bottom="0" header="0.196850393700787" footer="0.196850393700787"/>
  <pageSetup paperSize="9" scale="68" orientation="landscape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showGridLines="0" zoomScaleSheetLayoutView="60" workbookViewId="0">
      <selection activeCell="D12" sqref="D12"/>
    </sheetView>
  </sheetViews>
  <sheetFormatPr defaultColWidth="9.14285714285714" defaultRowHeight="12.75" outlineLevelCol="4"/>
  <cols>
    <col min="1" max="1" width="25.4285714285714" style="302" customWidth="1"/>
    <col min="2" max="5" width="26.4285714285714" style="302" customWidth="1"/>
    <col min="6" max="16384" width="9.14285714285714" style="302"/>
  </cols>
  <sheetData>
    <row r="1" ht="23.1" customHeight="1" spans="1:5">
      <c r="A1" s="303" t="s">
        <v>79</v>
      </c>
      <c r="B1" s="304" t="s">
        <v>80</v>
      </c>
      <c r="C1" s="305"/>
      <c r="D1" s="305"/>
      <c r="E1" s="306"/>
    </row>
    <row r="2" ht="26.1" customHeight="1" spans="1:5">
      <c r="A2" s="307"/>
      <c r="B2" s="308" t="s">
        <v>81</v>
      </c>
      <c r="C2" s="308" t="s">
        <v>82</v>
      </c>
      <c r="D2" s="308" t="s">
        <v>83</v>
      </c>
      <c r="E2" s="309" t="s">
        <v>84</v>
      </c>
    </row>
    <row r="3" ht="12.95" customHeight="1" spans="1:5">
      <c r="A3" s="310" t="s">
        <v>85</v>
      </c>
      <c r="B3" s="311">
        <v>987419</v>
      </c>
      <c r="C3" s="311">
        <v>888829</v>
      </c>
      <c r="D3" s="311">
        <v>98590</v>
      </c>
      <c r="E3" s="312">
        <v>0.333232204338975</v>
      </c>
    </row>
    <row r="4" ht="12.95" customHeight="1" spans="1:5">
      <c r="A4" s="313" t="s">
        <v>86</v>
      </c>
      <c r="B4" s="314">
        <v>25479</v>
      </c>
      <c r="C4" s="314">
        <v>20182</v>
      </c>
      <c r="D4" s="314">
        <v>5297</v>
      </c>
      <c r="E4" s="315">
        <v>0.723581489318396</v>
      </c>
    </row>
    <row r="5" ht="12.95" customHeight="1" spans="1:5">
      <c r="A5" s="316" t="s">
        <v>87</v>
      </c>
      <c r="B5" s="317">
        <v>33795</v>
      </c>
      <c r="C5" s="317">
        <v>27472</v>
      </c>
      <c r="D5" s="317">
        <v>6323</v>
      </c>
      <c r="E5" s="318">
        <v>0.550756626195389</v>
      </c>
    </row>
    <row r="6" ht="12.95" customHeight="1" spans="1:5">
      <c r="A6" s="316" t="s">
        <v>88</v>
      </c>
      <c r="B6" s="317">
        <v>48820</v>
      </c>
      <c r="C6" s="317">
        <v>31190</v>
      </c>
      <c r="D6" s="317">
        <v>17630</v>
      </c>
      <c r="E6" s="318">
        <v>1.42748990919286</v>
      </c>
    </row>
    <row r="7" ht="12.95" customHeight="1" spans="1:5">
      <c r="A7" s="316" t="s">
        <v>89</v>
      </c>
      <c r="B7" s="317">
        <v>49567</v>
      </c>
      <c r="C7" s="317">
        <v>45002</v>
      </c>
      <c r="D7" s="317">
        <v>4565</v>
      </c>
      <c r="E7" s="318">
        <v>0.265760500013972</v>
      </c>
    </row>
    <row r="8" ht="12.95" customHeight="1" spans="1:5">
      <c r="A8" s="316" t="s">
        <v>90</v>
      </c>
      <c r="B8" s="317">
        <v>150393</v>
      </c>
      <c r="C8" s="317">
        <v>146552</v>
      </c>
      <c r="D8" s="317">
        <v>3841</v>
      </c>
      <c r="E8" s="318">
        <v>0.0937704535428557</v>
      </c>
    </row>
    <row r="9" ht="12.95" customHeight="1" spans="1:5">
      <c r="A9" s="316" t="s">
        <v>91</v>
      </c>
      <c r="B9" s="317">
        <v>101718</v>
      </c>
      <c r="C9" s="317">
        <v>87761</v>
      </c>
      <c r="D9" s="317">
        <v>13957</v>
      </c>
      <c r="E9" s="318">
        <v>0.420927995888737</v>
      </c>
    </row>
    <row r="10" ht="12.95" customHeight="1" spans="1:5">
      <c r="A10" s="316" t="s">
        <v>92</v>
      </c>
      <c r="B10" s="317">
        <v>398189</v>
      </c>
      <c r="C10" s="317">
        <v>362033</v>
      </c>
      <c r="D10" s="317">
        <v>36156</v>
      </c>
      <c r="E10" s="318">
        <v>0.297442297337819</v>
      </c>
    </row>
    <row r="11" ht="12.95" customHeight="1" spans="1:5">
      <c r="A11" s="316" t="s">
        <v>93</v>
      </c>
      <c r="B11" s="317">
        <v>97884</v>
      </c>
      <c r="C11" s="317">
        <v>88666</v>
      </c>
      <c r="D11" s="317">
        <v>9218</v>
      </c>
      <c r="E11" s="318">
        <v>0.347649518898775</v>
      </c>
    </row>
    <row r="12" ht="12.95" customHeight="1" spans="1:5">
      <c r="A12" s="319" t="s">
        <v>94</v>
      </c>
      <c r="B12" s="320">
        <v>81574</v>
      </c>
      <c r="C12" s="320">
        <v>79971</v>
      </c>
      <c r="D12" s="317">
        <v>1603</v>
      </c>
      <c r="E12" s="318">
        <v>0.0632591442612354</v>
      </c>
    </row>
    <row r="13" ht="12.95" customHeight="1" spans="1:5">
      <c r="A13" s="310" t="s">
        <v>95</v>
      </c>
      <c r="B13" s="311">
        <v>509379</v>
      </c>
      <c r="C13" s="311">
        <v>455528</v>
      </c>
      <c r="D13" s="311">
        <v>53851</v>
      </c>
      <c r="E13" s="312">
        <v>0.35478059122017</v>
      </c>
    </row>
    <row r="14" ht="12.95" customHeight="1" spans="1:5">
      <c r="A14" s="313" t="s">
        <v>96</v>
      </c>
      <c r="B14" s="314">
        <v>9888</v>
      </c>
      <c r="C14" s="314">
        <v>8587</v>
      </c>
      <c r="D14" s="314">
        <v>1301</v>
      </c>
      <c r="E14" s="315">
        <v>0.387050325467376</v>
      </c>
    </row>
    <row r="15" ht="12.95" customHeight="1" spans="1:5">
      <c r="A15" s="316" t="s">
        <v>97</v>
      </c>
      <c r="B15" s="317">
        <v>24688</v>
      </c>
      <c r="C15" s="317">
        <v>21417</v>
      </c>
      <c r="D15" s="317">
        <v>3271</v>
      </c>
      <c r="E15" s="318">
        <v>0.391686803830891</v>
      </c>
    </row>
    <row r="16" ht="12.95" customHeight="1" spans="1:5">
      <c r="A16" s="316" t="s">
        <v>98</v>
      </c>
      <c r="B16" s="317">
        <v>26459</v>
      </c>
      <c r="C16" s="317">
        <v>20555</v>
      </c>
      <c r="D16" s="317">
        <v>5904</v>
      </c>
      <c r="E16" s="318">
        <v>0.738417205721232</v>
      </c>
    </row>
    <row r="17" ht="12.95" customHeight="1" spans="1:5">
      <c r="A17" s="316" t="s">
        <v>99</v>
      </c>
      <c r="B17" s="317">
        <v>23308</v>
      </c>
      <c r="C17" s="317">
        <v>21887</v>
      </c>
      <c r="D17" s="317">
        <v>1421</v>
      </c>
      <c r="E17" s="318">
        <v>0.176222489263574</v>
      </c>
    </row>
    <row r="18" ht="12.95" customHeight="1" spans="1:5">
      <c r="A18" s="316" t="s">
        <v>100</v>
      </c>
      <c r="B18" s="317">
        <v>57097</v>
      </c>
      <c r="C18" s="317">
        <v>52605</v>
      </c>
      <c r="D18" s="317">
        <v>4492</v>
      </c>
      <c r="E18" s="318">
        <v>0.312262127789731</v>
      </c>
    </row>
    <row r="19" ht="12.95" customHeight="1" spans="1:5">
      <c r="A19" s="316" t="s">
        <v>91</v>
      </c>
      <c r="B19" s="317">
        <v>76818</v>
      </c>
      <c r="C19" s="317">
        <v>65496</v>
      </c>
      <c r="D19" s="317">
        <v>11322</v>
      </c>
      <c r="E19" s="318">
        <v>0.458051770935276</v>
      </c>
    </row>
    <row r="20" ht="12.95" customHeight="1" spans="1:5">
      <c r="A20" s="316" t="s">
        <v>101</v>
      </c>
      <c r="B20" s="317">
        <v>215652</v>
      </c>
      <c r="C20" s="317">
        <v>194936</v>
      </c>
      <c r="D20" s="317">
        <v>20716</v>
      </c>
      <c r="E20" s="318">
        <v>0.324746987045235</v>
      </c>
    </row>
    <row r="21" ht="12.95" customHeight="1" spans="1:5">
      <c r="A21" s="316" t="s">
        <v>102</v>
      </c>
      <c r="B21" s="317">
        <v>39082</v>
      </c>
      <c r="C21" s="317">
        <v>35976</v>
      </c>
      <c r="D21" s="317">
        <v>3106</v>
      </c>
      <c r="E21" s="318">
        <v>0.309001842470741</v>
      </c>
    </row>
    <row r="22" ht="12.95" customHeight="1" spans="1:5">
      <c r="A22" s="319" t="s">
        <v>103</v>
      </c>
      <c r="B22" s="320">
        <v>36387</v>
      </c>
      <c r="C22" s="320">
        <v>34069</v>
      </c>
      <c r="D22" s="317">
        <v>2318</v>
      </c>
      <c r="E22" s="318">
        <v>0.209409137393353</v>
      </c>
    </row>
    <row r="23" ht="12.95" customHeight="1" spans="1:5">
      <c r="A23" s="310" t="s">
        <v>104</v>
      </c>
      <c r="B23" s="311">
        <v>478040</v>
      </c>
      <c r="C23" s="311">
        <v>433301</v>
      </c>
      <c r="D23" s="311">
        <v>44739</v>
      </c>
      <c r="E23" s="312">
        <v>0.310530100055534</v>
      </c>
    </row>
    <row r="24" ht="12.95" customHeight="1" spans="1:5">
      <c r="A24" s="313" t="s">
        <v>86</v>
      </c>
      <c r="B24" s="321">
        <v>15591</v>
      </c>
      <c r="C24" s="314">
        <v>11595</v>
      </c>
      <c r="D24" s="314">
        <v>3996</v>
      </c>
      <c r="E24" s="315">
        <v>1.0092922577989</v>
      </c>
    </row>
    <row r="25" ht="12.95" customHeight="1" spans="1:5">
      <c r="A25" s="316" t="s">
        <v>87</v>
      </c>
      <c r="B25" s="322">
        <v>9107</v>
      </c>
      <c r="C25" s="317">
        <v>6055</v>
      </c>
      <c r="D25" s="317">
        <v>3052</v>
      </c>
      <c r="E25" s="318">
        <v>0.975232544391934</v>
      </c>
    </row>
    <row r="26" ht="12.95" customHeight="1" spans="1:5">
      <c r="A26" s="316" t="s">
        <v>88</v>
      </c>
      <c r="B26" s="322">
        <v>22361</v>
      </c>
      <c r="C26" s="317">
        <v>10635</v>
      </c>
      <c r="D26" s="317">
        <v>11726</v>
      </c>
      <c r="E26" s="318">
        <v>2.6926176900803</v>
      </c>
    </row>
    <row r="27" ht="12.95" customHeight="1" spans="1:5">
      <c r="A27" s="316" t="s">
        <v>89</v>
      </c>
      <c r="B27" s="322">
        <v>26259</v>
      </c>
      <c r="C27" s="317">
        <v>23115</v>
      </c>
      <c r="D27" s="317">
        <v>3144</v>
      </c>
      <c r="E27" s="318">
        <v>0.344984610657874</v>
      </c>
    </row>
    <row r="28" ht="12.95" customHeight="1" spans="1:5">
      <c r="A28" s="316" t="s">
        <v>90</v>
      </c>
      <c r="B28" s="322">
        <v>93296</v>
      </c>
      <c r="C28" s="317">
        <v>93947</v>
      </c>
      <c r="D28" s="317">
        <v>-651</v>
      </c>
      <c r="E28" s="318">
        <v>-0.0244954354204749</v>
      </c>
    </row>
    <row r="29" ht="12.95" customHeight="1" spans="1:5">
      <c r="A29" s="316" t="s">
        <v>91</v>
      </c>
      <c r="B29" s="322">
        <v>24900</v>
      </c>
      <c r="C29" s="317">
        <v>22265</v>
      </c>
      <c r="D29" s="317">
        <v>2635</v>
      </c>
      <c r="E29" s="318">
        <v>0.312205271115029</v>
      </c>
    </row>
    <row r="30" ht="12.95" customHeight="1" spans="1:5">
      <c r="A30" s="316" t="s">
        <v>92</v>
      </c>
      <c r="B30" s="322">
        <v>182537</v>
      </c>
      <c r="C30" s="317">
        <v>167097</v>
      </c>
      <c r="D30" s="317">
        <v>15440</v>
      </c>
      <c r="E30" s="318">
        <v>0.267289187338733</v>
      </c>
    </row>
    <row r="31" ht="12.95" customHeight="1" spans="1:5">
      <c r="A31" s="316" t="s">
        <v>93</v>
      </c>
      <c r="B31" s="322">
        <v>58802</v>
      </c>
      <c r="C31" s="317">
        <v>52690</v>
      </c>
      <c r="D31" s="317">
        <v>6112</v>
      </c>
      <c r="E31" s="318">
        <v>0.371245707927056</v>
      </c>
    </row>
    <row r="32" ht="12.95" customHeight="1" spans="1:5">
      <c r="A32" s="323" t="s">
        <v>94</v>
      </c>
      <c r="B32" s="324">
        <v>45187</v>
      </c>
      <c r="C32" s="325">
        <v>45902</v>
      </c>
      <c r="D32" s="325">
        <v>-715</v>
      </c>
      <c r="E32" s="326">
        <v>-0.0501017099748651</v>
      </c>
    </row>
    <row r="33" ht="14.25" spans="1:5">
      <c r="A33" s="327" t="s">
        <v>44</v>
      </c>
      <c r="B33" s="327"/>
      <c r="C33" s="327"/>
      <c r="D33" s="327"/>
      <c r="E33" s="327"/>
    </row>
    <row r="34" customHeight="1" spans="1:5">
      <c r="A34" s="328" t="s">
        <v>105</v>
      </c>
      <c r="B34" s="328"/>
      <c r="C34" s="328"/>
      <c r="D34" s="328"/>
      <c r="E34" s="328"/>
    </row>
  </sheetData>
  <mergeCells count="4">
    <mergeCell ref="B1:E1"/>
    <mergeCell ref="A33:E33"/>
    <mergeCell ref="A34:E34"/>
    <mergeCell ref="A1:A2"/>
  </mergeCells>
  <pageMargins left="0" right="0" top="0" bottom="0" header="0" footer="0"/>
  <pageSetup paperSize="9" fitToWidth="0" fitToHeight="0" pageOrder="overThenDown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41"/>
  <sheetViews>
    <sheetView showGridLines="0" zoomScale="75" zoomScaleNormal="75" workbookViewId="0">
      <selection activeCell="A1" sqref="$A1:$XFD1"/>
    </sheetView>
  </sheetViews>
  <sheetFormatPr defaultColWidth="9.14285714285714" defaultRowHeight="15"/>
  <cols>
    <col min="1" max="1" width="29.2857142857143" customWidth="1"/>
    <col min="2" max="25" width="9.71428571428571" customWidth="1"/>
    <col min="26" max="29" width="9.71428571428571" style="206" customWidth="1"/>
    <col min="30" max="16384" width="9.14285714285714" style="206"/>
  </cols>
  <sheetData>
    <row r="1" ht="30" customHeight="1" spans="1:29">
      <c r="A1" s="174" t="s">
        <v>106</v>
      </c>
      <c r="B1" s="175">
        <v>33848</v>
      </c>
      <c r="C1" s="176">
        <v>34213</v>
      </c>
      <c r="D1" s="176">
        <v>34578</v>
      </c>
      <c r="E1" s="176">
        <v>34943</v>
      </c>
      <c r="F1" s="176">
        <v>35309</v>
      </c>
      <c r="G1" s="176">
        <v>35674</v>
      </c>
      <c r="H1" s="176">
        <v>36039</v>
      </c>
      <c r="I1" s="176">
        <v>36404</v>
      </c>
      <c r="J1" s="176">
        <v>36770</v>
      </c>
      <c r="K1" s="176">
        <v>37135</v>
      </c>
      <c r="L1" s="176">
        <v>37500</v>
      </c>
      <c r="M1" s="176">
        <v>37865</v>
      </c>
      <c r="N1" s="176">
        <v>38231</v>
      </c>
      <c r="O1" s="176">
        <v>38596</v>
      </c>
      <c r="P1" s="176">
        <v>38961</v>
      </c>
      <c r="Q1" s="176">
        <v>39326</v>
      </c>
      <c r="R1" s="176">
        <v>39692</v>
      </c>
      <c r="S1" s="176">
        <v>40057</v>
      </c>
      <c r="T1" s="176">
        <v>40422</v>
      </c>
      <c r="U1" s="176">
        <v>40787</v>
      </c>
      <c r="V1" s="176">
        <v>41153</v>
      </c>
      <c r="W1" s="176">
        <v>41518</v>
      </c>
      <c r="X1" s="176">
        <v>41883</v>
      </c>
      <c r="Y1" s="176">
        <v>42248</v>
      </c>
      <c r="Z1" s="176">
        <v>42614</v>
      </c>
      <c r="AA1" s="176">
        <v>42979</v>
      </c>
      <c r="AB1" s="198">
        <v>43344</v>
      </c>
      <c r="AC1" s="176">
        <v>43709</v>
      </c>
    </row>
    <row r="2" s="205" customFormat="1" ht="19.5" customHeight="1" spans="1:29">
      <c r="A2" s="262" t="s">
        <v>107</v>
      </c>
      <c r="B2" s="263">
        <v>4116</v>
      </c>
      <c r="C2" s="264">
        <v>20506</v>
      </c>
      <c r="D2" s="264">
        <v>72090</v>
      </c>
      <c r="E2" s="264">
        <v>-67242</v>
      </c>
      <c r="F2" s="264">
        <v>21352</v>
      </c>
      <c r="G2" s="264">
        <v>39171</v>
      </c>
      <c r="H2" s="264">
        <v>-23202</v>
      </c>
      <c r="I2" s="264">
        <v>7207</v>
      </c>
      <c r="J2" s="264">
        <v>92678</v>
      </c>
      <c r="K2" s="264">
        <v>80028</v>
      </c>
      <c r="L2" s="264">
        <v>167312</v>
      </c>
      <c r="M2" s="264">
        <v>161765</v>
      </c>
      <c r="N2" s="264">
        <v>199742</v>
      </c>
      <c r="O2" s="264">
        <v>189458</v>
      </c>
      <c r="P2" s="264">
        <v>176735</v>
      </c>
      <c r="Q2" s="264">
        <v>251168</v>
      </c>
      <c r="R2" s="264">
        <v>282841</v>
      </c>
      <c r="S2" s="264">
        <v>252617</v>
      </c>
      <c r="T2" s="264">
        <v>246875</v>
      </c>
      <c r="U2" s="264">
        <v>209078</v>
      </c>
      <c r="V2" s="264">
        <v>150334</v>
      </c>
      <c r="W2" s="264">
        <v>211068</v>
      </c>
      <c r="X2" s="264">
        <v>123785</v>
      </c>
      <c r="Y2" s="292">
        <v>-95602</v>
      </c>
      <c r="Z2" s="292">
        <v>-39282</v>
      </c>
      <c r="AA2" s="292">
        <v>34392</v>
      </c>
      <c r="AB2" s="292">
        <v>137336</v>
      </c>
      <c r="AC2" s="292">
        <v>157213</v>
      </c>
    </row>
    <row r="3" s="204" customFormat="1" ht="19.5" customHeight="1" spans="1:29">
      <c r="A3" s="265"/>
      <c r="B3" s="266">
        <v>0.016493929824235</v>
      </c>
      <c r="C3" s="267">
        <v>0.0767159586127164</v>
      </c>
      <c r="D3" s="267">
        <v>0.264941809073593</v>
      </c>
      <c r="E3" s="267">
        <v>-0.26158531637348</v>
      </c>
      <c r="F3" s="267">
        <v>0.0807307301752491</v>
      </c>
      <c r="G3" s="267">
        <v>0.157673821588977</v>
      </c>
      <c r="H3" s="267">
        <v>-0.0906113739211234</v>
      </c>
      <c r="I3" s="267">
        <v>0.0292589966981671</v>
      </c>
      <c r="J3" s="267">
        <v>0.356441633058835</v>
      </c>
      <c r="K3" s="267">
        <v>0.302167580643631</v>
      </c>
      <c r="L3" s="267">
        <v>0.615003871342634</v>
      </c>
      <c r="M3" s="267">
        <v>0.581389435538426</v>
      </c>
      <c r="N3" s="267">
        <v>0.682664021004786</v>
      </c>
      <c r="O3" s="267">
        <v>0.620367349196504</v>
      </c>
      <c r="P3" s="267">
        <v>0.556185323020353</v>
      </c>
      <c r="Q3" s="267">
        <v>0.757586200208782</v>
      </c>
      <c r="R3" s="267">
        <v>0.803091716134263</v>
      </c>
      <c r="S3" s="267">
        <v>0.710645818520428</v>
      </c>
      <c r="T3" s="267">
        <v>0.652812592980356</v>
      </c>
      <c r="U3" s="267">
        <v>0.528030657387535</v>
      </c>
      <c r="V3" s="267">
        <v>0.369667477054514</v>
      </c>
      <c r="W3" s="267">
        <v>0.511549588958116</v>
      </c>
      <c r="X3" s="267">
        <v>0.29634296714709</v>
      </c>
      <c r="Y3" s="293">
        <v>-0.234991047421673</v>
      </c>
      <c r="Z3" s="293">
        <v>-0.100688321379938</v>
      </c>
      <c r="AA3" s="293">
        <v>0.089500192483194</v>
      </c>
      <c r="AB3" s="293">
        <v>0.36</v>
      </c>
      <c r="AC3" s="293">
        <v>0.4</v>
      </c>
    </row>
    <row r="4" s="204" customFormat="1" ht="19.5" customHeight="1" spans="1:29">
      <c r="A4" s="268"/>
      <c r="B4" s="269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94"/>
      <c r="Z4" s="294"/>
      <c r="AA4" s="294"/>
      <c r="AB4" s="294"/>
      <c r="AC4" s="294"/>
    </row>
    <row r="5" s="205" customFormat="1" ht="19.5" customHeight="1" spans="1:29">
      <c r="A5" s="271" t="s">
        <v>15</v>
      </c>
      <c r="B5" s="272">
        <v>-247</v>
      </c>
      <c r="C5" s="273">
        <v>-212</v>
      </c>
      <c r="D5" s="273">
        <v>-42</v>
      </c>
      <c r="E5" s="273">
        <v>-464</v>
      </c>
      <c r="F5" s="273">
        <v>-306</v>
      </c>
      <c r="G5" s="273">
        <v>226</v>
      </c>
      <c r="H5" s="273">
        <v>142</v>
      </c>
      <c r="I5" s="273">
        <v>-49</v>
      </c>
      <c r="J5" s="273">
        <v>264</v>
      </c>
      <c r="K5" s="273">
        <v>76</v>
      </c>
      <c r="L5" s="273">
        <v>1514</v>
      </c>
      <c r="M5" s="273">
        <v>273</v>
      </c>
      <c r="N5" s="273">
        <v>1352</v>
      </c>
      <c r="O5" s="273">
        <v>778</v>
      </c>
      <c r="P5" s="273">
        <v>1280</v>
      </c>
      <c r="Q5" s="273">
        <v>777</v>
      </c>
      <c r="R5" s="273">
        <v>1481</v>
      </c>
      <c r="S5" s="273">
        <v>1136</v>
      </c>
      <c r="T5" s="273">
        <v>1970</v>
      </c>
      <c r="U5" s="273">
        <v>1831</v>
      </c>
      <c r="V5" s="273">
        <v>816</v>
      </c>
      <c r="W5" s="273">
        <v>745</v>
      </c>
      <c r="X5" s="273">
        <v>-455</v>
      </c>
      <c r="Y5" s="295">
        <v>-573</v>
      </c>
      <c r="Z5" s="295">
        <v>-692</v>
      </c>
      <c r="AA5" s="295">
        <v>-133</v>
      </c>
      <c r="AB5" s="295">
        <v>403</v>
      </c>
      <c r="AC5" s="295">
        <v>745</v>
      </c>
    </row>
    <row r="6" s="204" customFormat="1" ht="19.5" customHeight="1" spans="1:29">
      <c r="A6" s="274"/>
      <c r="B6" s="275">
        <v>-0.184847033467039</v>
      </c>
      <c r="C6" s="276">
        <v>-0.166034898656053</v>
      </c>
      <c r="D6" s="276">
        <v>-0.0336298633186294</v>
      </c>
      <c r="E6" s="276">
        <v>-0.389961844250586</v>
      </c>
      <c r="F6" s="276">
        <v>-0.268928241859645</v>
      </c>
      <c r="G6" s="276">
        <v>0.198360454298108</v>
      </c>
      <c r="H6" s="276">
        <v>0.127797827436926</v>
      </c>
      <c r="I6" s="276">
        <v>-0.0459283143371292</v>
      </c>
      <c r="J6" s="276">
        <v>0.240253358086706</v>
      </c>
      <c r="K6" s="276">
        <v>0.067906253629868</v>
      </c>
      <c r="L6" s="276">
        <v>1.31283438689593</v>
      </c>
      <c r="M6" s="276">
        <v>0.221835792758229</v>
      </c>
      <c r="N6" s="276">
        <v>1.02056991885262</v>
      </c>
      <c r="O6" s="276">
        <v>0.544600544600549</v>
      </c>
      <c r="P6" s="276">
        <v>0.830311561439823</v>
      </c>
      <c r="Q6" s="276">
        <v>0.473108327802563</v>
      </c>
      <c r="R6" s="276">
        <v>0.83536863955056</v>
      </c>
      <c r="S6" s="276">
        <v>0.65261101855576</v>
      </c>
      <c r="T6" s="276">
        <v>1.04383027425714</v>
      </c>
      <c r="U6" s="276">
        <v>0.882311840133387</v>
      </c>
      <c r="V6" s="276">
        <v>0.367900666819954</v>
      </c>
      <c r="W6" s="276">
        <v>0.333109769729489</v>
      </c>
      <c r="X6" s="276">
        <v>-0.203313791377713</v>
      </c>
      <c r="Y6" s="296">
        <v>-0.272299577056501</v>
      </c>
      <c r="Z6" s="296">
        <v>-0.346460792854497</v>
      </c>
      <c r="AA6" s="296">
        <v>-0.0703715094428126</v>
      </c>
      <c r="AB6" s="296">
        <v>0.21</v>
      </c>
      <c r="AC6" s="296">
        <v>0.37</v>
      </c>
    </row>
    <row r="7" s="204" customFormat="1" ht="19.5" customHeight="1" spans="1:29">
      <c r="A7" s="268"/>
      <c r="B7" s="269"/>
      <c r="C7" s="270"/>
      <c r="D7" s="270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94"/>
      <c r="Z7" s="294"/>
      <c r="AA7" s="294"/>
      <c r="AB7" s="294"/>
      <c r="AC7" s="294"/>
    </row>
    <row r="8" s="205" customFormat="1" ht="19.5" customHeight="1" spans="1:29">
      <c r="A8" s="271" t="s">
        <v>16</v>
      </c>
      <c r="B8" s="272">
        <v>-11</v>
      </c>
      <c r="C8" s="273">
        <v>1025</v>
      </c>
      <c r="D8" s="273">
        <v>41663</v>
      </c>
      <c r="E8" s="273">
        <v>-25733</v>
      </c>
      <c r="F8" s="273">
        <v>17469</v>
      </c>
      <c r="G8" s="273">
        <v>16365</v>
      </c>
      <c r="H8" s="273">
        <v>-2335</v>
      </c>
      <c r="I8" s="273">
        <v>31635</v>
      </c>
      <c r="J8" s="273">
        <v>47833</v>
      </c>
      <c r="K8" s="273">
        <v>32656</v>
      </c>
      <c r="L8" s="273">
        <v>74248</v>
      </c>
      <c r="M8" s="273">
        <v>73175</v>
      </c>
      <c r="N8" s="273">
        <v>101101</v>
      </c>
      <c r="O8" s="273">
        <v>80966</v>
      </c>
      <c r="P8" s="273">
        <v>81981</v>
      </c>
      <c r="Q8" s="273">
        <v>112114</v>
      </c>
      <c r="R8" s="273">
        <v>114002</v>
      </c>
      <c r="S8" s="273">
        <v>123318</v>
      </c>
      <c r="T8" s="273">
        <v>94205</v>
      </c>
      <c r="U8" s="273">
        <v>66269</v>
      </c>
      <c r="V8" s="273">
        <v>66191</v>
      </c>
      <c r="W8" s="273">
        <v>63276</v>
      </c>
      <c r="X8" s="273">
        <v>24837</v>
      </c>
      <c r="Y8" s="295">
        <v>-10915</v>
      </c>
      <c r="Z8" s="295">
        <v>9366</v>
      </c>
      <c r="AA8" s="295">
        <v>25684</v>
      </c>
      <c r="AB8" s="295">
        <v>37449</v>
      </c>
      <c r="AC8" s="295">
        <v>42179</v>
      </c>
    </row>
    <row r="9" s="204" customFormat="1" ht="19.5" customHeight="1" spans="1:29">
      <c r="A9" s="277"/>
      <c r="B9" s="266">
        <v>-0.000173710550532835</v>
      </c>
      <c r="C9" s="267">
        <v>0.0162084293320319</v>
      </c>
      <c r="D9" s="267">
        <v>0.663182687944075</v>
      </c>
      <c r="E9" s="267">
        <v>-0.410794674499537</v>
      </c>
      <c r="F9" s="267">
        <v>0.290190147721381</v>
      </c>
      <c r="G9" s="267">
        <v>0.275150736030327</v>
      </c>
      <c r="H9" s="267">
        <v>-0.0412231572807342</v>
      </c>
      <c r="I9" s="267">
        <v>0.575224175598388</v>
      </c>
      <c r="J9" s="267">
        <v>0.842840166788372</v>
      </c>
      <c r="K9" s="267">
        <v>0.563875240185707</v>
      </c>
      <c r="L9" s="267">
        <v>1.25070791132385</v>
      </c>
      <c r="M9" s="267">
        <v>1.20195170346986</v>
      </c>
      <c r="N9" s="267">
        <v>1.5473063973064</v>
      </c>
      <c r="O9" s="267">
        <v>1.19025882976944</v>
      </c>
      <c r="P9" s="267">
        <v>1.16677905447928</v>
      </c>
      <c r="Q9" s="267">
        <v>1.51921217884734</v>
      </c>
      <c r="R9" s="267">
        <v>1.45849789122816</v>
      </c>
      <c r="S9" s="267">
        <v>1.63887715690869</v>
      </c>
      <c r="T9" s="267">
        <v>1.16273228572024</v>
      </c>
      <c r="U9" s="267">
        <v>0.790374814106443</v>
      </c>
      <c r="V9" s="267">
        <v>0.787104289564389</v>
      </c>
      <c r="W9" s="267">
        <v>0.746681494250367</v>
      </c>
      <c r="X9" s="267">
        <v>0.296087701184233</v>
      </c>
      <c r="Y9" s="293">
        <v>-0.138001575354674</v>
      </c>
      <c r="Z9" s="293">
        <v>0.125938707946305</v>
      </c>
      <c r="AA9" s="293">
        <v>0.176437379395744</v>
      </c>
      <c r="AB9" s="293">
        <v>0.51</v>
      </c>
      <c r="AC9" s="293">
        <v>0.58</v>
      </c>
    </row>
    <row r="10" s="204" customFormat="1" ht="19.5" customHeight="1" spans="1:29">
      <c r="A10" s="278"/>
      <c r="B10" s="279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97"/>
      <c r="Z10" s="297"/>
      <c r="AA10" s="297"/>
      <c r="AB10" s="297"/>
      <c r="AC10" s="297"/>
    </row>
    <row r="11" s="205" customFormat="1" ht="19.5" customHeight="1" spans="1:29">
      <c r="A11" s="281" t="s">
        <v>108</v>
      </c>
      <c r="B11" s="282">
        <v>223</v>
      </c>
      <c r="C11" s="283">
        <v>-225</v>
      </c>
      <c r="D11" s="283">
        <v>-689</v>
      </c>
      <c r="E11" s="283">
        <v>-2773</v>
      </c>
      <c r="F11" s="283">
        <v>-634</v>
      </c>
      <c r="G11" s="283">
        <v>-1440</v>
      </c>
      <c r="H11" s="283">
        <v>-1503</v>
      </c>
      <c r="I11" s="283">
        <v>-1422</v>
      </c>
      <c r="J11" s="283">
        <v>-759</v>
      </c>
      <c r="K11" s="283">
        <v>-725</v>
      </c>
      <c r="L11" s="283">
        <v>853</v>
      </c>
      <c r="M11" s="283">
        <v>135</v>
      </c>
      <c r="N11" s="283">
        <v>691</v>
      </c>
      <c r="O11" s="283">
        <v>1045</v>
      </c>
      <c r="P11" s="283">
        <v>990</v>
      </c>
      <c r="Q11" s="283">
        <v>630</v>
      </c>
      <c r="R11" s="283">
        <v>1046</v>
      </c>
      <c r="S11" s="283">
        <v>-2043</v>
      </c>
      <c r="T11" s="283">
        <v>987</v>
      </c>
      <c r="U11" s="283">
        <v>1014</v>
      </c>
      <c r="V11" s="283">
        <v>708</v>
      </c>
      <c r="W11" s="283">
        <v>956</v>
      </c>
      <c r="X11" s="283">
        <v>441</v>
      </c>
      <c r="Y11" s="298">
        <v>-771</v>
      </c>
      <c r="Z11" s="298">
        <v>-515</v>
      </c>
      <c r="AA11" s="298">
        <v>-1246</v>
      </c>
      <c r="AB11" s="298">
        <v>1091</v>
      </c>
      <c r="AC11" s="298">
        <v>-448</v>
      </c>
    </row>
    <row r="12" s="204" customFormat="1" ht="19.5" customHeight="1" spans="1:29">
      <c r="A12" s="274"/>
      <c r="B12" s="275">
        <v>0.0496792015683534</v>
      </c>
      <c r="C12" s="276">
        <v>-0.0503446933336926</v>
      </c>
      <c r="D12" s="276">
        <v>-0.153766154931123</v>
      </c>
      <c r="E12" s="276">
        <v>-0.635126406874853</v>
      </c>
      <c r="F12" s="276">
        <v>-0.151502117206248</v>
      </c>
      <c r="G12" s="276">
        <v>-0.359348680516569</v>
      </c>
      <c r="H12" s="276">
        <v>-0.400494556151842</v>
      </c>
      <c r="I12" s="276">
        <v>-0.402632115432533</v>
      </c>
      <c r="J12" s="276">
        <v>-0.224385600297994</v>
      </c>
      <c r="K12" s="276">
        <v>-0.216686342782846</v>
      </c>
      <c r="L12" s="276">
        <v>0.25040952084594</v>
      </c>
      <c r="M12" s="276">
        <v>0.0393325699901137</v>
      </c>
      <c r="N12" s="276">
        <v>0.196886290331766</v>
      </c>
      <c r="O12" s="276">
        <v>0.291216952449425</v>
      </c>
      <c r="P12" s="276">
        <v>0.266184129510671</v>
      </c>
      <c r="Q12" s="276">
        <v>0.167452541823265</v>
      </c>
      <c r="R12" s="276">
        <v>0.270259097344949</v>
      </c>
      <c r="S12" s="276">
        <v>-0.521443502630192</v>
      </c>
      <c r="T12" s="276">
        <v>0.244147992767085</v>
      </c>
      <c r="U12" s="276">
        <v>0.243707819800409</v>
      </c>
      <c r="V12" s="276">
        <v>0.165840975369802</v>
      </c>
      <c r="W12" s="276">
        <v>0.222706253712746</v>
      </c>
      <c r="X12" s="276">
        <v>0.101450675647707</v>
      </c>
      <c r="Y12" s="296">
        <v>-0.178791315055338</v>
      </c>
      <c r="Z12" s="296">
        <v>-0.122445291919082</v>
      </c>
      <c r="AA12" s="296">
        <v>-0.105004403410469</v>
      </c>
      <c r="AB12" s="296">
        <v>0.27</v>
      </c>
      <c r="AC12" s="296">
        <v>-0.11</v>
      </c>
    </row>
    <row r="13" s="204" customFormat="1" ht="19.5" customHeight="1" spans="1:29">
      <c r="A13" s="278"/>
      <c r="B13" s="279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97"/>
      <c r="Z13" s="297"/>
      <c r="AA13" s="297"/>
      <c r="AB13" s="297"/>
      <c r="AC13" s="297"/>
    </row>
    <row r="14" s="205" customFormat="1" ht="19.5" customHeight="1" spans="1:29">
      <c r="A14" s="271" t="s">
        <v>109</v>
      </c>
      <c r="B14" s="272">
        <v>-253</v>
      </c>
      <c r="C14" s="273">
        <v>2224</v>
      </c>
      <c r="D14" s="273">
        <v>-2000</v>
      </c>
      <c r="E14" s="273">
        <v>-5350</v>
      </c>
      <c r="F14" s="273">
        <v>-976</v>
      </c>
      <c r="G14" s="273">
        <v>7382</v>
      </c>
      <c r="H14" s="273">
        <v>-11626</v>
      </c>
      <c r="I14" s="273">
        <v>-1828</v>
      </c>
      <c r="J14" s="273">
        <v>3185</v>
      </c>
      <c r="K14" s="273">
        <v>-3782</v>
      </c>
      <c r="L14" s="273">
        <v>5913</v>
      </c>
      <c r="M14" s="273">
        <v>6974</v>
      </c>
      <c r="N14" s="273">
        <v>8453</v>
      </c>
      <c r="O14" s="273">
        <v>16630</v>
      </c>
      <c r="P14" s="273">
        <v>12570</v>
      </c>
      <c r="Q14" s="273">
        <v>30397</v>
      </c>
      <c r="R14" s="273">
        <v>32769</v>
      </c>
      <c r="S14" s="273">
        <v>32667</v>
      </c>
      <c r="T14" s="273">
        <v>21676</v>
      </c>
      <c r="U14" s="273">
        <v>24977</v>
      </c>
      <c r="V14" s="273">
        <v>10175</v>
      </c>
      <c r="W14" s="273">
        <v>29779</v>
      </c>
      <c r="X14" s="273">
        <v>8437</v>
      </c>
      <c r="Y14" s="295">
        <v>-28221</v>
      </c>
      <c r="Z14" s="295">
        <v>-27591</v>
      </c>
      <c r="AA14" s="295">
        <v>380</v>
      </c>
      <c r="AB14" s="295">
        <v>12481</v>
      </c>
      <c r="AC14" s="295">
        <v>18331</v>
      </c>
    </row>
    <row r="15" s="204" customFormat="1" ht="19.5" customHeight="1" spans="1:29">
      <c r="A15" s="277"/>
      <c r="B15" s="266">
        <v>-0.0110550734922055</v>
      </c>
      <c r="C15" s="267">
        <v>0.0991725070979221</v>
      </c>
      <c r="D15" s="267">
        <v>-0.0894611620020913</v>
      </c>
      <c r="E15" s="267">
        <v>-0.242859367176584</v>
      </c>
      <c r="F15" s="267">
        <v>-0.0442893309452241</v>
      </c>
      <c r="G15" s="267">
        <v>0.334648596307341</v>
      </c>
      <c r="H15" s="267">
        <v>-0.52313215138885</v>
      </c>
      <c r="I15" s="267">
        <v>-0.0893138080710787</v>
      </c>
      <c r="J15" s="267">
        <v>0.15657638002291</v>
      </c>
      <c r="K15" s="267">
        <v>-0.187708423601629</v>
      </c>
      <c r="L15" s="267">
        <v>0.298520573838035</v>
      </c>
      <c r="M15" s="267">
        <v>0.363995832889685</v>
      </c>
      <c r="N15" s="267">
        <v>0.428681984199675</v>
      </c>
      <c r="O15" s="267">
        <v>0.82173369503451</v>
      </c>
      <c r="P15" s="267">
        <v>0.58835754164841</v>
      </c>
      <c r="Q15" s="267">
        <v>1.35328979821525</v>
      </c>
      <c r="R15" s="267">
        <v>1.28592568872898</v>
      </c>
      <c r="S15" s="267">
        <v>1.24229295022424</v>
      </c>
      <c r="T15" s="267">
        <v>0.731368261937537</v>
      </c>
      <c r="U15" s="267">
        <v>0.7996857222625</v>
      </c>
      <c r="V15" s="267">
        <v>0.312044679277879</v>
      </c>
      <c r="W15" s="267">
        <v>0.917061080844195</v>
      </c>
      <c r="X15" s="267">
        <v>0.261606887048593</v>
      </c>
      <c r="Y15" s="293">
        <v>-0.993262106316806</v>
      </c>
      <c r="Z15" s="293">
        <v>-1.13158192618695</v>
      </c>
      <c r="AA15" s="293">
        <v>0.046080840384044</v>
      </c>
      <c r="AB15" s="293">
        <v>0.6</v>
      </c>
      <c r="AC15" s="293">
        <v>0.89</v>
      </c>
    </row>
    <row r="16" s="204" customFormat="1" ht="19.5" customHeight="1" spans="1:29">
      <c r="A16" s="278"/>
      <c r="B16" s="279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97"/>
      <c r="Z16" s="297"/>
      <c r="AA16" s="297"/>
      <c r="AB16" s="297"/>
      <c r="AC16" s="297"/>
    </row>
    <row r="17" s="205" customFormat="1" ht="19.5" customHeight="1" spans="1:29">
      <c r="A17" s="281" t="s">
        <v>31</v>
      </c>
      <c r="B17" s="282">
        <v>4524</v>
      </c>
      <c r="C17" s="283">
        <v>6689</v>
      </c>
      <c r="D17" s="283">
        <v>18386</v>
      </c>
      <c r="E17" s="283">
        <v>-8115</v>
      </c>
      <c r="F17" s="283">
        <v>5590</v>
      </c>
      <c r="G17" s="283">
        <v>8280</v>
      </c>
      <c r="H17" s="283">
        <v>-1011</v>
      </c>
      <c r="I17" s="283">
        <v>2578</v>
      </c>
      <c r="J17" s="283">
        <v>20554</v>
      </c>
      <c r="K17" s="283">
        <v>29417</v>
      </c>
      <c r="L17" s="283">
        <v>48087</v>
      </c>
      <c r="M17" s="283">
        <v>34584</v>
      </c>
      <c r="N17" s="283">
        <v>45181</v>
      </c>
      <c r="O17" s="283">
        <v>47031</v>
      </c>
      <c r="P17" s="283">
        <v>46381</v>
      </c>
      <c r="Q17" s="283">
        <v>50352</v>
      </c>
      <c r="R17" s="283">
        <v>53260</v>
      </c>
      <c r="S17" s="283">
        <v>50301</v>
      </c>
      <c r="T17" s="283">
        <v>55051</v>
      </c>
      <c r="U17" s="283">
        <v>42373</v>
      </c>
      <c r="V17" s="283">
        <v>35919</v>
      </c>
      <c r="W17" s="283">
        <v>53845</v>
      </c>
      <c r="X17" s="283">
        <v>36409</v>
      </c>
      <c r="Y17" s="298">
        <v>-17253</v>
      </c>
      <c r="Z17" s="298">
        <v>3940</v>
      </c>
      <c r="AA17" s="298">
        <v>15040</v>
      </c>
      <c r="AB17" s="298">
        <v>26685</v>
      </c>
      <c r="AC17" s="298">
        <v>26918</v>
      </c>
    </row>
    <row r="18" s="204" customFormat="1" ht="19.5" customHeight="1" spans="1:29">
      <c r="A18" s="277"/>
      <c r="B18" s="266">
        <v>0.0950768117239598</v>
      </c>
      <c r="C18" s="267">
        <v>0.139491420412208</v>
      </c>
      <c r="D18" s="267">
        <v>0.380589402284603</v>
      </c>
      <c r="E18" s="267">
        <v>-0.165605485490383</v>
      </c>
      <c r="F18" s="267">
        <v>0.114671559319857</v>
      </c>
      <c r="G18" s="267">
        <v>0.168060711323048</v>
      </c>
      <c r="H18" s="267">
        <v>-0.0205490018490018</v>
      </c>
      <c r="I18" s="267">
        <v>0.0530953256753675</v>
      </c>
      <c r="J18" s="267">
        <v>0.411793473371969</v>
      </c>
      <c r="K18" s="267">
        <v>0.570088281611247</v>
      </c>
      <c r="L18" s="267">
        <v>0.888297515659775</v>
      </c>
      <c r="M18" s="267">
        <v>0.611327698620956</v>
      </c>
      <c r="N18" s="267">
        <v>0.7525406846836</v>
      </c>
      <c r="O18" s="267">
        <v>0.735063699737792</v>
      </c>
      <c r="P18" s="267">
        <v>0.69094876631508</v>
      </c>
      <c r="Q18" s="267">
        <v>0.711123263201618</v>
      </c>
      <c r="R18" s="267">
        <v>0.706728410084012</v>
      </c>
      <c r="S18" s="267">
        <v>0.648380132429338</v>
      </c>
      <c r="T18" s="267">
        <v>0.667980925092482</v>
      </c>
      <c r="U18" s="267">
        <v>0.487677603590497</v>
      </c>
      <c r="V18" s="267">
        <v>0.400693290085807</v>
      </c>
      <c r="W18" s="267">
        <v>0.587544578696875</v>
      </c>
      <c r="X18" s="267">
        <v>0.38999565647948</v>
      </c>
      <c r="Y18" s="293">
        <v>-0.186386191800503</v>
      </c>
      <c r="Z18" s="293">
        <v>0.0438745797255224</v>
      </c>
      <c r="AA18" s="293">
        <v>0.120151910747102</v>
      </c>
      <c r="AB18" s="293">
        <v>0.3</v>
      </c>
      <c r="AC18" s="293">
        <v>0.3</v>
      </c>
    </row>
    <row r="19" s="205" customFormat="1" ht="19.5" customHeight="1" spans="1:29">
      <c r="A19" s="284" t="s">
        <v>110</v>
      </c>
      <c r="B19" s="285">
        <v>4997</v>
      </c>
      <c r="C19" s="286">
        <v>5699</v>
      </c>
      <c r="D19" s="286">
        <v>15362</v>
      </c>
      <c r="E19" s="286">
        <v>-5240</v>
      </c>
      <c r="F19" s="286">
        <v>5506</v>
      </c>
      <c r="G19" s="286">
        <v>9649</v>
      </c>
      <c r="H19" s="286">
        <v>63</v>
      </c>
      <c r="I19" s="286">
        <v>4096</v>
      </c>
      <c r="J19" s="286">
        <v>17053</v>
      </c>
      <c r="K19" s="286">
        <v>26921</v>
      </c>
      <c r="L19" s="286">
        <v>41857</v>
      </c>
      <c r="M19" s="286">
        <v>30097</v>
      </c>
      <c r="N19" s="286">
        <v>37783</v>
      </c>
      <c r="O19" s="286">
        <v>40691</v>
      </c>
      <c r="P19" s="286">
        <v>38937</v>
      </c>
      <c r="Q19" s="286">
        <v>41000</v>
      </c>
      <c r="R19" s="286">
        <v>43577</v>
      </c>
      <c r="S19" s="286">
        <v>41255</v>
      </c>
      <c r="T19" s="286">
        <v>46824</v>
      </c>
      <c r="U19" s="286">
        <v>34765</v>
      </c>
      <c r="V19" s="286">
        <v>28540</v>
      </c>
      <c r="W19" s="286">
        <v>44950</v>
      </c>
      <c r="X19" s="286">
        <v>29596</v>
      </c>
      <c r="Y19" s="299">
        <v>-13218</v>
      </c>
      <c r="Z19" s="299">
        <v>5233</v>
      </c>
      <c r="AA19" s="299">
        <v>13174</v>
      </c>
      <c r="AB19" s="299">
        <v>22506</v>
      </c>
      <c r="AC19" s="299">
        <v>23156</v>
      </c>
    </row>
    <row r="20" s="204" customFormat="1" ht="19.5" customHeight="1" spans="1:29">
      <c r="A20" s="268"/>
      <c r="B20" s="269">
        <v>0.126907162978562</v>
      </c>
      <c r="C20" s="270">
        <v>0.143648138434571</v>
      </c>
      <c r="D20" s="270">
        <v>0.38394729409883</v>
      </c>
      <c r="E20" s="270">
        <v>-0.12912281255113</v>
      </c>
      <c r="F20" s="270">
        <v>0.13633670262776</v>
      </c>
      <c r="G20" s="270">
        <v>0.235960312497641</v>
      </c>
      <c r="H20" s="270">
        <v>0.00153824967696892</v>
      </c>
      <c r="I20" s="270">
        <v>0.101084087350856</v>
      </c>
      <c r="J20" s="270">
        <v>0.408852484642552</v>
      </c>
      <c r="K20" s="270">
        <v>0.624318481506059</v>
      </c>
      <c r="L20" s="270">
        <v>0.924247763849029</v>
      </c>
      <c r="M20" s="270">
        <v>0.635696635604543</v>
      </c>
      <c r="N20" s="270">
        <v>0.753209207879402</v>
      </c>
      <c r="O20" s="270">
        <v>0.760635171773338</v>
      </c>
      <c r="P20" s="270">
        <v>0.694280994706364</v>
      </c>
      <c r="Q20" s="270">
        <v>0.693844968972446</v>
      </c>
      <c r="R20" s="270">
        <v>0.693633429766383</v>
      </c>
      <c r="S20" s="270">
        <v>0.637638196158563</v>
      </c>
      <c r="T20" s="270">
        <v>0.682353928693846</v>
      </c>
      <c r="U20" s="270">
        <v>0.481141109213978</v>
      </c>
      <c r="V20" s="270">
        <v>0.383392366891711</v>
      </c>
      <c r="W20" s="270">
        <v>0.591897444122313</v>
      </c>
      <c r="X20" s="270">
        <v>0.38357715375279</v>
      </c>
      <c r="Y20" s="294">
        <v>-0.172816956928468</v>
      </c>
      <c r="Z20" s="294">
        <v>0.0705913363264976</v>
      </c>
      <c r="AA20" s="294">
        <v>0.125554159300978</v>
      </c>
      <c r="AB20" s="294">
        <v>0.31</v>
      </c>
      <c r="AC20" s="294">
        <v>0.32</v>
      </c>
    </row>
    <row r="21" s="205" customFormat="1" ht="8.25" customHeight="1" spans="1:29">
      <c r="A21" s="284"/>
      <c r="B21" s="285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99"/>
      <c r="Z21" s="299"/>
      <c r="AA21" s="299"/>
      <c r="AB21" s="299"/>
      <c r="AC21" s="299"/>
    </row>
    <row r="22" s="204" customFormat="1" ht="19.5" customHeight="1" spans="1:29">
      <c r="A22" s="284" t="s">
        <v>111</v>
      </c>
      <c r="B22" s="285">
        <v>-473</v>
      </c>
      <c r="C22" s="286">
        <v>990</v>
      </c>
      <c r="D22" s="286">
        <v>3024</v>
      </c>
      <c r="E22" s="286">
        <v>-2875</v>
      </c>
      <c r="F22" s="286">
        <v>84</v>
      </c>
      <c r="G22" s="286">
        <v>-1369</v>
      </c>
      <c r="H22" s="286">
        <v>-1074</v>
      </c>
      <c r="I22" s="286">
        <v>-1518</v>
      </c>
      <c r="J22" s="286">
        <v>3501</v>
      </c>
      <c r="K22" s="286">
        <v>2496</v>
      </c>
      <c r="L22" s="286">
        <v>6230</v>
      </c>
      <c r="M22" s="286">
        <v>4487</v>
      </c>
      <c r="N22" s="286">
        <v>7398</v>
      </c>
      <c r="O22" s="286">
        <v>6340</v>
      </c>
      <c r="P22" s="286">
        <v>7444</v>
      </c>
      <c r="Q22" s="286">
        <v>9352</v>
      </c>
      <c r="R22" s="286">
        <v>9683</v>
      </c>
      <c r="S22" s="286">
        <v>9046</v>
      </c>
      <c r="T22" s="286">
        <v>8227</v>
      </c>
      <c r="U22" s="286">
        <v>7608</v>
      </c>
      <c r="V22" s="286">
        <v>7379</v>
      </c>
      <c r="W22" s="286">
        <v>8895</v>
      </c>
      <c r="X22" s="286">
        <v>6813</v>
      </c>
      <c r="Y22" s="299">
        <v>-4035</v>
      </c>
      <c r="Z22" s="299">
        <v>-1293</v>
      </c>
      <c r="AA22" s="299">
        <v>1866</v>
      </c>
      <c r="AB22" s="299">
        <v>4179</v>
      </c>
      <c r="AC22" s="294">
        <v>3762</v>
      </c>
    </row>
    <row r="23" s="204" customFormat="1" ht="19.5" customHeight="1" spans="1:29">
      <c r="A23" s="268"/>
      <c r="B23" s="287">
        <v>-0.0576313397519734</v>
      </c>
      <c r="C23" s="288">
        <v>0.119573304474696</v>
      </c>
      <c r="D23" s="288">
        <v>0.364399692477502</v>
      </c>
      <c r="E23" s="288">
        <v>-0.341429467203769</v>
      </c>
      <c r="F23" s="288">
        <v>0.0100447109215862</v>
      </c>
      <c r="G23" s="288">
        <v>-0.163454099127924</v>
      </c>
      <c r="H23" s="288">
        <v>-0.130279251270349</v>
      </c>
      <c r="I23" s="288">
        <v>-0.188959676154488</v>
      </c>
      <c r="J23" s="288">
        <v>0.42674565300862</v>
      </c>
      <c r="K23" s="288">
        <v>0.2943340691685</v>
      </c>
      <c r="L23" s="288">
        <v>0.704253214638961</v>
      </c>
      <c r="M23" s="288">
        <v>0.486288127070011</v>
      </c>
      <c r="N23" s="288">
        <v>0.74914483264239</v>
      </c>
      <c r="O23" s="288">
        <v>0.604608182427646</v>
      </c>
      <c r="P23" s="288">
        <v>0.674027486268636</v>
      </c>
      <c r="Q23" s="288">
        <v>0.798273707499941</v>
      </c>
      <c r="R23" s="288">
        <v>0.772348288159375</v>
      </c>
      <c r="S23" s="288">
        <v>0.702340643752741</v>
      </c>
      <c r="T23" s="288">
        <v>0.596472784615099</v>
      </c>
      <c r="U23" s="288">
        <v>0.519955904896174</v>
      </c>
      <c r="V23" s="288">
        <v>0.48541517831886</v>
      </c>
      <c r="W23" s="288">
        <v>0.566491953203108</v>
      </c>
      <c r="X23" s="288">
        <v>0.42056671874624</v>
      </c>
      <c r="Y23" s="300">
        <v>-0.250927842231996</v>
      </c>
      <c r="Z23" s="300">
        <v>-0.0825116205460996</v>
      </c>
      <c r="AA23" s="300">
        <v>0.0947862458455129</v>
      </c>
      <c r="AB23" s="300">
        <v>0.26</v>
      </c>
      <c r="AC23" s="300">
        <v>0.23</v>
      </c>
    </row>
    <row r="24" s="205" customFormat="1" ht="19.5" customHeight="1" spans="1:29">
      <c r="A24" s="281" t="s">
        <v>34</v>
      </c>
      <c r="B24" s="282">
        <v>3502</v>
      </c>
      <c r="C24" s="283">
        <v>12729</v>
      </c>
      <c r="D24" s="283">
        <v>16653</v>
      </c>
      <c r="E24" s="283">
        <v>-19935</v>
      </c>
      <c r="F24" s="283">
        <v>9189</v>
      </c>
      <c r="G24" s="283">
        <v>17742</v>
      </c>
      <c r="H24" s="283">
        <v>4727</v>
      </c>
      <c r="I24" s="283">
        <v>8069</v>
      </c>
      <c r="J24" s="283">
        <v>44990</v>
      </c>
      <c r="K24" s="283">
        <v>37091</v>
      </c>
      <c r="L24" s="283">
        <v>50983</v>
      </c>
      <c r="M24" s="283">
        <v>55541</v>
      </c>
      <c r="N24" s="283">
        <v>58859</v>
      </c>
      <c r="O24" s="283">
        <v>63774</v>
      </c>
      <c r="P24" s="283">
        <v>54552</v>
      </c>
      <c r="Q24" s="283">
        <v>73054</v>
      </c>
      <c r="R24" s="283">
        <v>104653</v>
      </c>
      <c r="S24" s="283">
        <v>62768</v>
      </c>
      <c r="T24" s="283">
        <v>94202</v>
      </c>
      <c r="U24" s="283">
        <v>91774</v>
      </c>
      <c r="V24" s="283">
        <v>55221</v>
      </c>
      <c r="W24" s="283">
        <v>70597</v>
      </c>
      <c r="X24" s="283">
        <v>62378</v>
      </c>
      <c r="Y24" s="298">
        <v>-33535</v>
      </c>
      <c r="Z24" s="298">
        <v>-15144</v>
      </c>
      <c r="AA24" s="298">
        <v>3743</v>
      </c>
      <c r="AB24" s="298">
        <v>60961</v>
      </c>
      <c r="AC24" s="298">
        <v>64533</v>
      </c>
    </row>
    <row r="25" s="204" customFormat="1" ht="19.5" customHeight="1" spans="1:29">
      <c r="A25" s="274"/>
      <c r="B25" s="275">
        <v>0.0350837366243306</v>
      </c>
      <c r="C25" s="276">
        <v>0.127371810914156</v>
      </c>
      <c r="D25" s="276">
        <v>0.165483926455701</v>
      </c>
      <c r="E25" s="276">
        <v>-0.19727480712145</v>
      </c>
      <c r="F25" s="276">
        <v>0.0895925513285212</v>
      </c>
      <c r="G25" s="276">
        <v>0.172887006423772</v>
      </c>
      <c r="H25" s="276">
        <v>0.045896951391855</v>
      </c>
      <c r="I25" s="276">
        <v>0.0791897035523847</v>
      </c>
      <c r="J25" s="276">
        <v>0.433014095720474</v>
      </c>
      <c r="K25" s="276">
        <v>0.346260316696889</v>
      </c>
      <c r="L25" s="276">
        <v>0.46290819076833</v>
      </c>
      <c r="M25" s="276">
        <v>0.493773928690344</v>
      </c>
      <c r="N25" s="276">
        <v>0.503857623818105</v>
      </c>
      <c r="O25" s="276">
        <v>0.521805042560808</v>
      </c>
      <c r="P25" s="276">
        <v>0.42686795419824</v>
      </c>
      <c r="Q25" s="276">
        <v>0.54992897233801</v>
      </c>
      <c r="R25" s="276">
        <v>0.745817289337958</v>
      </c>
      <c r="S25" s="276">
        <v>0.434572797243904</v>
      </c>
      <c r="T25" s="276">
        <v>0.616707239511372</v>
      </c>
      <c r="U25" s="276">
        <v>0.569782492514981</v>
      </c>
      <c r="V25" s="276">
        <v>0.329982436910226</v>
      </c>
      <c r="W25" s="276">
        <v>0.412333500863094</v>
      </c>
      <c r="X25" s="276">
        <v>0.354748879445554</v>
      </c>
      <c r="Y25" s="296">
        <v>-0.191673510652235</v>
      </c>
      <c r="Z25" s="296">
        <v>-0.0889038549190535</v>
      </c>
      <c r="AA25" s="296">
        <v>0.138320551391935</v>
      </c>
      <c r="AB25" s="296">
        <v>0.36</v>
      </c>
      <c r="AC25" s="296">
        <v>0.37</v>
      </c>
    </row>
    <row r="26" s="204" customFormat="1" ht="19.5" customHeight="1" spans="1:29">
      <c r="A26" s="268"/>
      <c r="B26" s="269"/>
      <c r="C26" s="270"/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94"/>
      <c r="Z26" s="294"/>
      <c r="AA26" s="294"/>
      <c r="AB26" s="294"/>
      <c r="AC26" s="294"/>
    </row>
    <row r="27" s="205" customFormat="1" ht="19.5" customHeight="1" spans="1:29">
      <c r="A27" s="281" t="s">
        <v>112</v>
      </c>
      <c r="B27" s="282">
        <v>-1513</v>
      </c>
      <c r="C27" s="283">
        <v>-1343</v>
      </c>
      <c r="D27" s="283">
        <v>-580</v>
      </c>
      <c r="E27" s="283">
        <v>-1340</v>
      </c>
      <c r="F27" s="283">
        <v>-269</v>
      </c>
      <c r="G27" s="283">
        <v>17</v>
      </c>
      <c r="H27" s="283">
        <v>-709</v>
      </c>
      <c r="I27" s="283">
        <v>1996</v>
      </c>
      <c r="J27" s="283">
        <v>131</v>
      </c>
      <c r="K27" s="283">
        <v>106</v>
      </c>
      <c r="L27" s="283">
        <v>437</v>
      </c>
      <c r="M27" s="283">
        <v>785</v>
      </c>
      <c r="N27" s="283">
        <v>-77</v>
      </c>
      <c r="O27" s="283">
        <v>2961</v>
      </c>
      <c r="P27" s="283">
        <v>210</v>
      </c>
      <c r="Q27" s="283">
        <v>2207</v>
      </c>
      <c r="R27" s="283">
        <v>942</v>
      </c>
      <c r="S27" s="283">
        <v>1534</v>
      </c>
      <c r="T27" s="283">
        <v>1721</v>
      </c>
      <c r="U27" s="283">
        <v>1714</v>
      </c>
      <c r="V27" s="283">
        <v>318</v>
      </c>
      <c r="W27" s="283">
        <v>2039</v>
      </c>
      <c r="X27" s="283">
        <v>614</v>
      </c>
      <c r="Y27" s="298">
        <v>-1088</v>
      </c>
      <c r="Z27" s="298">
        <v>-448</v>
      </c>
      <c r="AA27" s="298">
        <v>-704</v>
      </c>
      <c r="AB27" s="298">
        <v>954</v>
      </c>
      <c r="AC27" s="298">
        <v>492</v>
      </c>
    </row>
    <row r="28" s="204" customFormat="1" ht="19.5" customHeight="1" spans="1:29">
      <c r="A28" s="274"/>
      <c r="B28" s="275">
        <v>-0.199269039544303</v>
      </c>
      <c r="C28" s="276">
        <v>-0.18134508633133</v>
      </c>
      <c r="D28" s="276">
        <v>-0.0784224645206</v>
      </c>
      <c r="E28" s="276">
        <v>-0.18137225708299</v>
      </c>
      <c r="F28" s="276">
        <v>-0.0359990471627714</v>
      </c>
      <c r="G28" s="276">
        <v>0.00232332163927484</v>
      </c>
      <c r="H28" s="276">
        <v>-0.0963036512531046</v>
      </c>
      <c r="I28" s="276">
        <v>0.272886361150615</v>
      </c>
      <c r="J28" s="276">
        <v>0.0173992272618051</v>
      </c>
      <c r="K28" s="276">
        <v>0.0140681695718792</v>
      </c>
      <c r="L28" s="276">
        <v>0.0570362800337731</v>
      </c>
      <c r="M28" s="276">
        <v>0.101994280524553</v>
      </c>
      <c r="N28" s="276">
        <v>-0.00979854447076267</v>
      </c>
      <c r="O28" s="276">
        <v>0.37407807000478</v>
      </c>
      <c r="P28" s="276">
        <v>0.0260275619486938</v>
      </c>
      <c r="Q28" s="276">
        <v>0.269972391133355</v>
      </c>
      <c r="R28" s="276">
        <v>0.111550180410513</v>
      </c>
      <c r="S28" s="276">
        <v>0.180430044542934</v>
      </c>
      <c r="T28" s="276">
        <v>0.200798292806148</v>
      </c>
      <c r="U28" s="276">
        <v>0.198436358542309</v>
      </c>
      <c r="V28" s="276">
        <v>0.036078924348848</v>
      </c>
      <c r="W28" s="276">
        <v>0.232183952547471</v>
      </c>
      <c r="X28" s="276">
        <v>0.0688622586596521</v>
      </c>
      <c r="Y28" s="296">
        <v>-0.123601390061223</v>
      </c>
      <c r="Z28" s="296">
        <v>-0.0512101835107748</v>
      </c>
      <c r="AA28" s="296">
        <v>0.0610929387901971</v>
      </c>
      <c r="AB28" s="296">
        <v>0.12</v>
      </c>
      <c r="AC28" s="296">
        <v>0.06</v>
      </c>
    </row>
    <row r="29" s="204" customFormat="1" ht="19.5" customHeight="1" spans="1:29">
      <c r="A29" s="268"/>
      <c r="B29" s="269"/>
      <c r="C29" s="270"/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94"/>
      <c r="Z29" s="294"/>
      <c r="AA29" s="294"/>
      <c r="AB29" s="294"/>
      <c r="AC29" s="294"/>
    </row>
    <row r="30" s="205" customFormat="1" ht="19.5" customHeight="1" spans="1:29">
      <c r="A30" s="281" t="s">
        <v>42</v>
      </c>
      <c r="B30" s="282">
        <v>-1876</v>
      </c>
      <c r="C30" s="283">
        <v>-681</v>
      </c>
      <c r="D30" s="283">
        <v>-3407</v>
      </c>
      <c r="E30" s="283">
        <v>-5468</v>
      </c>
      <c r="F30" s="283">
        <v>-8823</v>
      </c>
      <c r="G30" s="283">
        <v>-7152</v>
      </c>
      <c r="H30" s="283">
        <v>-11229</v>
      </c>
      <c r="I30" s="283">
        <v>-33554</v>
      </c>
      <c r="J30" s="283">
        <v>-23832</v>
      </c>
      <c r="K30" s="283">
        <v>-14805</v>
      </c>
      <c r="L30" s="283">
        <v>-14723</v>
      </c>
      <c r="M30" s="283">
        <v>-9698</v>
      </c>
      <c r="N30" s="283">
        <v>-15823</v>
      </c>
      <c r="O30" s="283">
        <v>-23759</v>
      </c>
      <c r="P30" s="283">
        <v>-21229</v>
      </c>
      <c r="Q30" s="283">
        <v>-18363</v>
      </c>
      <c r="R30" s="283">
        <v>-25312</v>
      </c>
      <c r="S30" s="283">
        <v>-17064</v>
      </c>
      <c r="T30" s="283">
        <v>-22937</v>
      </c>
      <c r="U30" s="283">
        <v>-20874</v>
      </c>
      <c r="V30" s="283">
        <v>-19014</v>
      </c>
      <c r="W30" s="283">
        <v>-10169</v>
      </c>
      <c r="X30" s="283">
        <v>-8876</v>
      </c>
      <c r="Y30" s="298">
        <v>-3246</v>
      </c>
      <c r="Z30" s="298">
        <v>-8198</v>
      </c>
      <c r="AA30" s="298">
        <v>-8372</v>
      </c>
      <c r="AB30" s="298">
        <v>-2688</v>
      </c>
      <c r="AC30" s="298">
        <v>4463</v>
      </c>
    </row>
    <row r="31" s="204" customFormat="1" ht="19.5" customHeight="1" spans="1:29">
      <c r="A31" s="274"/>
      <c r="B31" s="275">
        <v>-0.112707127884737</v>
      </c>
      <c r="C31" s="276">
        <v>-0.0408210485554727</v>
      </c>
      <c r="D31" s="276">
        <v>-0.201565191874442</v>
      </c>
      <c r="E31" s="276">
        <v>-0.325717376438273</v>
      </c>
      <c r="F31" s="276">
        <v>-0.526614536423431</v>
      </c>
      <c r="G31" s="276">
        <v>-0.425582304535321</v>
      </c>
      <c r="H31" s="276">
        <v>-0.678448432118905</v>
      </c>
      <c r="I31" s="276">
        <v>-2.104594996867</v>
      </c>
      <c r="J31" s="276">
        <v>-1.46961881299544</v>
      </c>
      <c r="K31" s="276">
        <v>-0.920417604129042</v>
      </c>
      <c r="L31" s="276">
        <v>-0.898498860628016</v>
      </c>
      <c r="M31" s="276">
        <v>-0.577544489029747</v>
      </c>
      <c r="N31" s="276">
        <v>-0.880098472245161</v>
      </c>
      <c r="O31" s="276">
        <v>-1.32357397842082</v>
      </c>
      <c r="P31" s="276">
        <v>-1.18704665877875</v>
      </c>
      <c r="Q31" s="276">
        <v>-1.01735368373115</v>
      </c>
      <c r="R31" s="276">
        <v>-1.34822746864327</v>
      </c>
      <c r="S31" s="276">
        <v>-0.960922810259979</v>
      </c>
      <c r="T31" s="276">
        <v>-1.28508174558665</v>
      </c>
      <c r="U31" s="276">
        <v>-1.15643891715568</v>
      </c>
      <c r="V31" s="276">
        <v>-1.07525726381127</v>
      </c>
      <c r="W31" s="276">
        <v>-0.59048111232729</v>
      </c>
      <c r="X31" s="276">
        <v>-0.52588390384074</v>
      </c>
      <c r="Y31" s="296">
        <v>-0.195744280540266</v>
      </c>
      <c r="Z31" s="296">
        <v>-0.503311616073554</v>
      </c>
      <c r="AA31" s="296">
        <v>-0.751460904901324</v>
      </c>
      <c r="AB31" s="296">
        <v>-0.16</v>
      </c>
      <c r="AC31" s="296">
        <v>0.27</v>
      </c>
    </row>
    <row r="32" s="204" customFormat="1" ht="19.5" customHeight="1" spans="1:29">
      <c r="A32" s="278"/>
      <c r="B32" s="279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97"/>
      <c r="Z32" s="297"/>
      <c r="AA32" s="297"/>
      <c r="AB32" s="297"/>
      <c r="AC32" s="297"/>
    </row>
    <row r="33" s="205" customFormat="1" ht="19.5" customHeight="1" spans="1:29">
      <c r="A33" s="281" t="s">
        <v>113</v>
      </c>
      <c r="B33" s="282">
        <v>-233</v>
      </c>
      <c r="C33" s="283">
        <v>300</v>
      </c>
      <c r="D33" s="283">
        <v>2106</v>
      </c>
      <c r="E33" s="283">
        <v>1936</v>
      </c>
      <c r="F33" s="283">
        <v>112</v>
      </c>
      <c r="G33" s="283">
        <v>-2249</v>
      </c>
      <c r="H33" s="283">
        <v>342</v>
      </c>
      <c r="I33" s="283">
        <v>-218</v>
      </c>
      <c r="J33" s="283">
        <v>312</v>
      </c>
      <c r="K33" s="283">
        <v>-6</v>
      </c>
      <c r="L33" s="283">
        <v>0</v>
      </c>
      <c r="M33" s="283">
        <v>-4</v>
      </c>
      <c r="N33" s="283">
        <v>5</v>
      </c>
      <c r="O33" s="283">
        <v>32</v>
      </c>
      <c r="P33" s="283">
        <v>0</v>
      </c>
      <c r="Q33" s="283">
        <v>0</v>
      </c>
      <c r="R33" s="283">
        <v>0</v>
      </c>
      <c r="S33" s="283">
        <v>0</v>
      </c>
      <c r="T33" s="283">
        <v>0</v>
      </c>
      <c r="U33" s="283">
        <v>0</v>
      </c>
      <c r="V33" s="283">
        <v>0</v>
      </c>
      <c r="W33" s="283">
        <v>0</v>
      </c>
      <c r="X33" s="283">
        <v>0</v>
      </c>
      <c r="Y33" s="298">
        <v>0</v>
      </c>
      <c r="Z33" s="298">
        <v>0</v>
      </c>
      <c r="AA33" s="298">
        <v>0</v>
      </c>
      <c r="AB33" s="298">
        <v>0</v>
      </c>
      <c r="AC33" s="298">
        <v>0</v>
      </c>
    </row>
    <row r="34" s="204" customFormat="1" ht="19.5" customHeight="1" spans="1:29">
      <c r="A34" s="289"/>
      <c r="B34" s="290">
        <v>0.45174299119779</v>
      </c>
      <c r="C34" s="291">
        <v>-0.593600981420295</v>
      </c>
      <c r="D34" s="291">
        <v>-6.91602903024531</v>
      </c>
      <c r="E34" s="291">
        <v>176.965265082267</v>
      </c>
      <c r="F34" s="291">
        <v>3.44615384615385</v>
      </c>
      <c r="G34" s="291">
        <v>107.917466410749</v>
      </c>
      <c r="H34" s="291">
        <v>-3.978131906479</v>
      </c>
      <c r="I34" s="291">
        <v>3.23682256867113</v>
      </c>
      <c r="J34" s="291">
        <v>-9.96805111821086</v>
      </c>
      <c r="K34" s="291">
        <v>0.667408231368194</v>
      </c>
      <c r="L34" s="291">
        <v>0</v>
      </c>
      <c r="M34" s="291">
        <v>3.33333333333334</v>
      </c>
      <c r="N34" s="291">
        <v>-7.69230769230769</v>
      </c>
      <c r="O34" s="291">
        <v>-128</v>
      </c>
      <c r="P34" s="291">
        <v>0</v>
      </c>
      <c r="Q34" s="291">
        <v>0</v>
      </c>
      <c r="R34" s="291">
        <v>0</v>
      </c>
      <c r="S34" s="291">
        <v>0</v>
      </c>
      <c r="T34" s="291">
        <v>0</v>
      </c>
      <c r="U34" s="291">
        <v>0</v>
      </c>
      <c r="V34" s="291">
        <v>0</v>
      </c>
      <c r="W34" s="291">
        <v>0</v>
      </c>
      <c r="X34" s="291">
        <v>0</v>
      </c>
      <c r="Y34" s="301">
        <v>0</v>
      </c>
      <c r="Z34" s="301">
        <v>0</v>
      </c>
      <c r="AA34" s="301">
        <v>0</v>
      </c>
      <c r="AB34" s="301">
        <v>0</v>
      </c>
      <c r="AC34" s="301">
        <v>0</v>
      </c>
    </row>
    <row r="35" spans="1:1">
      <c r="A35" s="94" t="s">
        <v>44</v>
      </c>
    </row>
    <row r="36" spans="1:1">
      <c r="A36" t="s">
        <v>114</v>
      </c>
    </row>
    <row r="41" spans="1:1">
      <c r="A41" s="254"/>
    </row>
  </sheetData>
  <pageMargins left="0.511811023622047" right="0.511811023622047" top="0.78740157480315" bottom="0.78740157480315" header="0.31496062992126" footer="0.31496062992126"/>
  <pageSetup paperSize="1" scale="44" orientation="landscape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41"/>
  <sheetViews>
    <sheetView showGridLines="0" zoomScale="75" zoomScaleNormal="75" zoomScaleSheetLayoutView="60" workbookViewId="0">
      <selection activeCell="A1" sqref="$A1:$XFD2"/>
    </sheetView>
  </sheetViews>
  <sheetFormatPr defaultColWidth="9.14285714285714" defaultRowHeight="15"/>
  <cols>
    <col min="1" max="1" width="34.5714285714286" customWidth="1"/>
    <col min="2" max="25" width="9.71428571428571" customWidth="1"/>
    <col min="26" max="29" width="9.71428571428571" style="206" customWidth="1"/>
    <col min="30" max="16384" width="9.14285714285714" style="206"/>
  </cols>
  <sheetData>
    <row r="1" ht="38.25" customHeight="1" spans="1:29">
      <c r="A1" s="233" t="s">
        <v>106</v>
      </c>
      <c r="B1" s="175">
        <v>33848</v>
      </c>
      <c r="C1" s="176">
        <v>34213</v>
      </c>
      <c r="D1" s="176">
        <v>34578</v>
      </c>
      <c r="E1" s="176">
        <v>34943</v>
      </c>
      <c r="F1" s="176">
        <v>35309</v>
      </c>
      <c r="G1" s="176">
        <v>35674</v>
      </c>
      <c r="H1" s="176">
        <v>36039</v>
      </c>
      <c r="I1" s="176">
        <v>36404</v>
      </c>
      <c r="J1" s="176">
        <v>36770</v>
      </c>
      <c r="K1" s="176">
        <v>37135</v>
      </c>
      <c r="L1" s="176">
        <v>37500</v>
      </c>
      <c r="M1" s="176">
        <v>37865</v>
      </c>
      <c r="N1" s="176">
        <v>38231</v>
      </c>
      <c r="O1" s="176">
        <v>38596</v>
      </c>
      <c r="P1" s="176">
        <v>38961</v>
      </c>
      <c r="Q1" s="176">
        <v>39326</v>
      </c>
      <c r="R1" s="176">
        <v>39692</v>
      </c>
      <c r="S1" s="176">
        <v>40057</v>
      </c>
      <c r="T1" s="176">
        <v>40422</v>
      </c>
      <c r="U1" s="176">
        <v>40787</v>
      </c>
      <c r="V1" s="176">
        <v>41153</v>
      </c>
      <c r="W1" s="176">
        <v>41518</v>
      </c>
      <c r="X1" s="176">
        <v>41883</v>
      </c>
      <c r="Y1" s="176">
        <v>42248</v>
      </c>
      <c r="Z1" s="176">
        <v>42614</v>
      </c>
      <c r="AA1" s="176">
        <v>42979</v>
      </c>
      <c r="AB1" s="198">
        <v>43344</v>
      </c>
      <c r="AC1" s="176">
        <v>43709</v>
      </c>
    </row>
    <row r="2" s="231" customFormat="1" ht="20.45" customHeight="1" spans="1:31">
      <c r="A2" s="234" t="s">
        <v>16</v>
      </c>
      <c r="B2" s="235">
        <v>-11</v>
      </c>
      <c r="C2" s="236">
        <v>1025</v>
      </c>
      <c r="D2" s="236">
        <v>41663</v>
      </c>
      <c r="E2" s="236">
        <v>-25733</v>
      </c>
      <c r="F2" s="236">
        <v>17469</v>
      </c>
      <c r="G2" s="236">
        <v>16365</v>
      </c>
      <c r="H2" s="236">
        <v>-2335</v>
      </c>
      <c r="I2" s="236">
        <v>31635</v>
      </c>
      <c r="J2" s="236">
        <v>47833</v>
      </c>
      <c r="K2" s="236">
        <v>32656</v>
      </c>
      <c r="L2" s="236">
        <v>74248</v>
      </c>
      <c r="M2" s="236">
        <v>73175</v>
      </c>
      <c r="N2" s="236">
        <v>101101</v>
      </c>
      <c r="O2" s="236">
        <v>80966</v>
      </c>
      <c r="P2" s="236">
        <v>81981</v>
      </c>
      <c r="Q2" s="236">
        <v>112114</v>
      </c>
      <c r="R2" s="236">
        <v>114002</v>
      </c>
      <c r="S2" s="236">
        <v>123318</v>
      </c>
      <c r="T2" s="236">
        <v>94205</v>
      </c>
      <c r="U2" s="236">
        <v>66269</v>
      </c>
      <c r="V2" s="236">
        <v>66191</v>
      </c>
      <c r="W2" s="236">
        <v>63276</v>
      </c>
      <c r="X2" s="236">
        <v>24837</v>
      </c>
      <c r="Y2" s="255">
        <v>-10915</v>
      </c>
      <c r="Z2" s="255">
        <v>9366</v>
      </c>
      <c r="AA2" s="255">
        <v>25684</v>
      </c>
      <c r="AB2" s="255">
        <v>37449</v>
      </c>
      <c r="AC2" s="255">
        <v>42179</v>
      </c>
      <c r="AE2" s="230"/>
    </row>
    <row r="3" s="230" customFormat="1" ht="20.45" customHeight="1" spans="1:29">
      <c r="A3" s="237"/>
      <c r="B3" s="238">
        <v>-0.000173710550532835</v>
      </c>
      <c r="C3" s="239">
        <v>0.0162084293320319</v>
      </c>
      <c r="D3" s="239">
        <v>0.663182687944075</v>
      </c>
      <c r="E3" s="239">
        <v>-0.410794674499537</v>
      </c>
      <c r="F3" s="239">
        <v>0.290190147721381</v>
      </c>
      <c r="G3" s="239">
        <v>0.275150736030327</v>
      </c>
      <c r="H3" s="239">
        <v>-0.0412231572807342</v>
      </c>
      <c r="I3" s="239">
        <v>0.575224175598388</v>
      </c>
      <c r="J3" s="239">
        <v>0.842840166788372</v>
      </c>
      <c r="K3" s="239">
        <v>0.563875240185707</v>
      </c>
      <c r="L3" s="239">
        <v>1.25070791132385</v>
      </c>
      <c r="M3" s="239">
        <v>1.20195170346986</v>
      </c>
      <c r="N3" s="239">
        <v>1.5473063973064</v>
      </c>
      <c r="O3" s="239">
        <v>1.19025882976944</v>
      </c>
      <c r="P3" s="239">
        <v>1.16677905447928</v>
      </c>
      <c r="Q3" s="239">
        <v>1.51921217884734</v>
      </c>
      <c r="R3" s="239">
        <v>1.45849789122816</v>
      </c>
      <c r="S3" s="239">
        <v>1.63887715690869</v>
      </c>
      <c r="T3" s="239">
        <v>1.16273228572024</v>
      </c>
      <c r="U3" s="239">
        <v>0.790374814106443</v>
      </c>
      <c r="V3" s="239">
        <v>0.787104289564389</v>
      </c>
      <c r="W3" s="239">
        <v>0.746681494250367</v>
      </c>
      <c r="X3" s="239">
        <v>0.296087701184233</v>
      </c>
      <c r="Y3" s="256">
        <v>-0.138001575354674</v>
      </c>
      <c r="Z3" s="256">
        <v>0.125938707946305</v>
      </c>
      <c r="AA3" s="256">
        <v>0.176437379395744</v>
      </c>
      <c r="AB3" s="256">
        <v>0.51</v>
      </c>
      <c r="AC3" s="256">
        <v>0.58</v>
      </c>
    </row>
    <row r="4" s="230" customFormat="1" ht="14.25" customHeight="1" spans="1:29">
      <c r="A4" s="240"/>
      <c r="B4" s="241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57"/>
      <c r="Z4" s="257"/>
      <c r="AA4" s="257"/>
      <c r="AB4" s="257"/>
      <c r="AC4" s="257"/>
    </row>
    <row r="5" s="231" customFormat="1" ht="20.45" customHeight="1" spans="1:29">
      <c r="A5" s="243" t="s">
        <v>115</v>
      </c>
      <c r="B5" s="244">
        <v>124</v>
      </c>
      <c r="C5" s="245">
        <v>348</v>
      </c>
      <c r="D5" s="245">
        <v>1277</v>
      </c>
      <c r="E5" s="245">
        <v>-793</v>
      </c>
      <c r="F5" s="245">
        <v>66</v>
      </c>
      <c r="G5" s="245">
        <v>2545</v>
      </c>
      <c r="H5" s="245">
        <v>198</v>
      </c>
      <c r="I5" s="245">
        <v>1382</v>
      </c>
      <c r="J5" s="245">
        <v>1270</v>
      </c>
      <c r="K5" s="245">
        <v>1339</v>
      </c>
      <c r="L5" s="245">
        <v>2589</v>
      </c>
      <c r="M5" s="245">
        <v>1054</v>
      </c>
      <c r="N5" s="245">
        <v>2152</v>
      </c>
      <c r="O5" s="245">
        <v>2156</v>
      </c>
      <c r="P5" s="245">
        <v>2013</v>
      </c>
      <c r="Q5" s="245">
        <v>2800</v>
      </c>
      <c r="R5" s="245">
        <v>2509</v>
      </c>
      <c r="S5" s="245">
        <v>3369</v>
      </c>
      <c r="T5" s="245">
        <v>3028</v>
      </c>
      <c r="U5" s="245">
        <v>2906</v>
      </c>
      <c r="V5" s="245">
        <v>1060</v>
      </c>
      <c r="W5" s="245">
        <v>2336</v>
      </c>
      <c r="X5" s="245">
        <v>1083</v>
      </c>
      <c r="Y5" s="258">
        <v>-2844</v>
      </c>
      <c r="Z5" s="258">
        <v>-955</v>
      </c>
      <c r="AA5" s="258">
        <v>544</v>
      </c>
      <c r="AB5" s="258">
        <v>1537</v>
      </c>
      <c r="AC5" s="258">
        <v>1509</v>
      </c>
    </row>
    <row r="6" s="230" customFormat="1" ht="20.45" customHeight="1" spans="1:29">
      <c r="A6" s="246"/>
      <c r="B6" s="241">
        <v>0.0325000393145647</v>
      </c>
      <c r="C6" s="242">
        <v>0.0920622743085353</v>
      </c>
      <c r="D6" s="242">
        <v>0.342418002016442</v>
      </c>
      <c r="E6" s="242">
        <v>-0.21365391299194</v>
      </c>
      <c r="F6" s="242">
        <v>0.0179148717865285</v>
      </c>
      <c r="G6" s="242">
        <v>0.683104110971544</v>
      </c>
      <c r="H6" s="242">
        <v>0.0530234052809275</v>
      </c>
      <c r="I6" s="242">
        <v>0.374783726467531</v>
      </c>
      <c r="J6" s="242">
        <v>0.339079892028415</v>
      </c>
      <c r="K6" s="242">
        <v>0.360878506033058</v>
      </c>
      <c r="L6" s="242">
        <v>0.685935020307804</v>
      </c>
      <c r="M6" s="242">
        <v>0.278430119059259</v>
      </c>
      <c r="N6" s="242">
        <v>0.555924392216034</v>
      </c>
      <c r="O6" s="242">
        <v>0.537717543658367</v>
      </c>
      <c r="P6" s="242">
        <v>0.488066258692088</v>
      </c>
      <c r="Q6" s="242">
        <v>0.663477236806864</v>
      </c>
      <c r="R6" s="242">
        <v>0.566145875641966</v>
      </c>
      <c r="S6" s="242">
        <v>0.772713511133127</v>
      </c>
      <c r="T6" s="242">
        <v>0.64652365426785</v>
      </c>
      <c r="U6" s="242">
        <v>0.589984874785565</v>
      </c>
      <c r="V6" s="242">
        <v>0.210630480615048</v>
      </c>
      <c r="W6" s="242">
        <v>0.462135914647299</v>
      </c>
      <c r="X6" s="242">
        <v>0.215631813158912</v>
      </c>
      <c r="Y6" s="257">
        <v>-0.59187360043953</v>
      </c>
      <c r="Z6" s="257">
        <v>-0.218188464570079</v>
      </c>
      <c r="AA6" s="257">
        <v>-0.0364299603854312</v>
      </c>
      <c r="AB6" s="257">
        <v>0.38</v>
      </c>
      <c r="AC6" s="257">
        <v>0.38</v>
      </c>
    </row>
    <row r="7" s="230" customFormat="1" ht="20.45" customHeight="1" spans="1:29">
      <c r="A7" s="246"/>
      <c r="B7" s="241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57"/>
      <c r="Z7" s="257"/>
      <c r="AA7" s="257"/>
      <c r="AB7" s="257"/>
      <c r="AC7" s="257"/>
    </row>
    <row r="8" s="231" customFormat="1" ht="20.45" customHeight="1" spans="1:29">
      <c r="A8" s="243" t="s">
        <v>116</v>
      </c>
      <c r="B8" s="244">
        <v>-4267</v>
      </c>
      <c r="C8" s="245">
        <v>1061</v>
      </c>
      <c r="D8" s="245">
        <v>3815</v>
      </c>
      <c r="E8" s="245">
        <v>-5480</v>
      </c>
      <c r="F8" s="245">
        <v>631</v>
      </c>
      <c r="G8" s="245">
        <v>1846</v>
      </c>
      <c r="H8" s="245">
        <v>-1833</v>
      </c>
      <c r="I8" s="245">
        <v>1632</v>
      </c>
      <c r="J8" s="245">
        <v>3650</v>
      </c>
      <c r="K8" s="245">
        <v>2520</v>
      </c>
      <c r="L8" s="245">
        <v>2225</v>
      </c>
      <c r="M8" s="245">
        <v>3123</v>
      </c>
      <c r="N8" s="245">
        <v>6744</v>
      </c>
      <c r="O8" s="245">
        <v>2826</v>
      </c>
      <c r="P8" s="245">
        <v>4327</v>
      </c>
      <c r="Q8" s="245">
        <v>7349</v>
      </c>
      <c r="R8" s="245">
        <v>8680</v>
      </c>
      <c r="S8" s="245">
        <v>8069</v>
      </c>
      <c r="T8" s="245">
        <v>4945</v>
      </c>
      <c r="U8" s="245">
        <v>1757</v>
      </c>
      <c r="V8" s="245">
        <v>1562</v>
      </c>
      <c r="W8" s="245">
        <v>2107</v>
      </c>
      <c r="X8" s="245">
        <v>-1789</v>
      </c>
      <c r="Y8" s="258">
        <v>-5460</v>
      </c>
      <c r="Z8" s="258">
        <v>-787</v>
      </c>
      <c r="AA8" s="258">
        <v>1666</v>
      </c>
      <c r="AB8" s="258">
        <v>1816</v>
      </c>
      <c r="AC8" s="258">
        <v>233</v>
      </c>
    </row>
    <row r="9" s="230" customFormat="1" ht="14.45" customHeight="1" spans="1:29">
      <c r="A9" s="240"/>
      <c r="B9" s="241">
        <v>-0.822256223286788</v>
      </c>
      <c r="C9" s="242">
        <v>0.205214498472017</v>
      </c>
      <c r="D9" s="242">
        <v>0.746414666118844</v>
      </c>
      <c r="E9" s="242">
        <v>-1.07274293320805</v>
      </c>
      <c r="F9" s="242">
        <v>0.131504633923196</v>
      </c>
      <c r="G9" s="242">
        <v>0.375913820840212</v>
      </c>
      <c r="H9" s="242">
        <v>-0.393404201891689</v>
      </c>
      <c r="I9" s="242">
        <v>0.373689681860023</v>
      </c>
      <c r="J9" s="242">
        <v>0.79493679707987</v>
      </c>
      <c r="K9" s="242">
        <v>0.522704456262901</v>
      </c>
      <c r="L9" s="242">
        <v>0.452430722181107</v>
      </c>
      <c r="M9" s="242">
        <v>0.615705518085741</v>
      </c>
      <c r="N9" s="242">
        <v>1.22452314592052</v>
      </c>
      <c r="O9" s="242">
        <v>0.487212818558902</v>
      </c>
      <c r="P9" s="242">
        <v>0.717650180780849</v>
      </c>
      <c r="Q9" s="242">
        <v>1.12771974729502</v>
      </c>
      <c r="R9" s="242">
        <v>1.20553713762706</v>
      </c>
      <c r="S9" s="242">
        <v>1.23709285478839</v>
      </c>
      <c r="T9" s="242">
        <v>0.667940864608596</v>
      </c>
      <c r="U9" s="242">
        <v>0.225697968076011</v>
      </c>
      <c r="V9" s="242">
        <v>0.201731637513292</v>
      </c>
      <c r="W9" s="242">
        <v>0.27217826578394</v>
      </c>
      <c r="X9" s="242">
        <v>-0.237526537516319</v>
      </c>
      <c r="Y9" s="257">
        <v>-0.792091847837129</v>
      </c>
      <c r="Z9" s="257">
        <v>-0.125318072235436</v>
      </c>
      <c r="AA9" s="257">
        <v>0.324795629605101</v>
      </c>
      <c r="AB9" s="257">
        <v>0.3</v>
      </c>
      <c r="AC9" s="257">
        <v>0.04</v>
      </c>
    </row>
    <row r="10" s="230" customFormat="1" ht="20.45" customHeight="1" spans="1:29">
      <c r="A10" s="246"/>
      <c r="B10" s="241"/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57"/>
      <c r="Z10" s="257"/>
      <c r="AA10" s="257"/>
      <c r="AB10" s="257"/>
      <c r="AC10" s="257"/>
    </row>
    <row r="11" s="231" customFormat="1" ht="20.45" customHeight="1" spans="1:29">
      <c r="A11" s="243" t="s">
        <v>117</v>
      </c>
      <c r="B11" s="244">
        <v>-2276</v>
      </c>
      <c r="C11" s="245">
        <v>351</v>
      </c>
      <c r="D11" s="245">
        <v>1896</v>
      </c>
      <c r="E11" s="245">
        <v>-2660</v>
      </c>
      <c r="F11" s="245">
        <v>-897</v>
      </c>
      <c r="G11" s="245">
        <v>408</v>
      </c>
      <c r="H11" s="245">
        <v>-769</v>
      </c>
      <c r="I11" s="245">
        <v>562</v>
      </c>
      <c r="J11" s="245">
        <v>2169</v>
      </c>
      <c r="K11" s="245">
        <v>1198</v>
      </c>
      <c r="L11" s="245">
        <v>873</v>
      </c>
      <c r="M11" s="245">
        <v>1926</v>
      </c>
      <c r="N11" s="245">
        <v>4107</v>
      </c>
      <c r="O11" s="245">
        <v>110</v>
      </c>
      <c r="P11" s="245">
        <v>2842</v>
      </c>
      <c r="Q11" s="245">
        <v>6388</v>
      </c>
      <c r="R11" s="245">
        <v>4774</v>
      </c>
      <c r="S11" s="245">
        <v>6156</v>
      </c>
      <c r="T11" s="245">
        <v>6283</v>
      </c>
      <c r="U11" s="245">
        <v>3198</v>
      </c>
      <c r="V11" s="245">
        <v>3653</v>
      </c>
      <c r="W11" s="245">
        <v>2888</v>
      </c>
      <c r="X11" s="245">
        <v>-841</v>
      </c>
      <c r="Y11" s="258">
        <v>-4082</v>
      </c>
      <c r="Z11" s="258">
        <v>-1182</v>
      </c>
      <c r="AA11" s="258">
        <v>473</v>
      </c>
      <c r="AB11" s="258">
        <v>1406</v>
      </c>
      <c r="AC11" s="258">
        <v>915</v>
      </c>
    </row>
    <row r="12" s="230" customFormat="1" ht="14.45" customHeight="1" spans="1:29">
      <c r="A12" s="240"/>
      <c r="B12" s="241">
        <v>-0.537299338999053</v>
      </c>
      <c r="C12" s="242">
        <v>0.0832696751296602</v>
      </c>
      <c r="D12" s="242">
        <v>0.444088424188771</v>
      </c>
      <c r="E12" s="242">
        <v>-0.605134084973569</v>
      </c>
      <c r="F12" s="242">
        <v>-0.218162714848924</v>
      </c>
      <c r="G12" s="242">
        <v>0.100751935400223</v>
      </c>
      <c r="H12" s="242">
        <v>-0.198868852586198</v>
      </c>
      <c r="I12" s="242">
        <v>0.151303036829642</v>
      </c>
      <c r="J12" s="242">
        <v>0.557325659078067</v>
      </c>
      <c r="K12" s="242">
        <v>0.297271946759037</v>
      </c>
      <c r="L12" s="242">
        <v>0.210489260948821</v>
      </c>
      <c r="M12" s="242">
        <v>0.451259943065341</v>
      </c>
      <c r="N12" s="242">
        <v>0.901264667221136</v>
      </c>
      <c r="O12" s="242">
        <v>0.0232758912550368</v>
      </c>
      <c r="P12" s="242">
        <v>0.583041333978884</v>
      </c>
      <c r="Q12" s="242">
        <v>1.21338292222422</v>
      </c>
      <c r="R12" s="242">
        <v>0.819094123763175</v>
      </c>
      <c r="S12" s="242">
        <v>1.14529380246473</v>
      </c>
      <c r="T12" s="242">
        <v>1.06205131585841</v>
      </c>
      <c r="U12" s="242">
        <v>0.509334615960433</v>
      </c>
      <c r="V12" s="242">
        <v>0.571085531509752</v>
      </c>
      <c r="W12" s="242">
        <v>0.437922114156963</v>
      </c>
      <c r="X12" s="242">
        <v>-0.129011870319296</v>
      </c>
      <c r="Y12" s="257">
        <v>-0.689139386122328</v>
      </c>
      <c r="Z12" s="257">
        <v>-0.218752371205377</v>
      </c>
      <c r="AA12" s="257">
        <v>0.0144636553082611</v>
      </c>
      <c r="AB12" s="257">
        <v>0.27</v>
      </c>
      <c r="AC12" s="257">
        <v>0.17</v>
      </c>
    </row>
    <row r="13" s="230" customFormat="1" ht="20.45" customHeight="1" spans="1:29">
      <c r="A13" s="246"/>
      <c r="B13" s="241"/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57"/>
      <c r="Z13" s="257"/>
      <c r="AA13" s="257"/>
      <c r="AB13" s="257"/>
      <c r="AC13" s="257"/>
    </row>
    <row r="14" s="231" customFormat="1" ht="20.45" customHeight="1" spans="1:29">
      <c r="A14" s="243" t="s">
        <v>118</v>
      </c>
      <c r="B14" s="244">
        <v>-949</v>
      </c>
      <c r="C14" s="245">
        <v>-596</v>
      </c>
      <c r="D14" s="245">
        <v>1765</v>
      </c>
      <c r="E14" s="245">
        <v>-1394</v>
      </c>
      <c r="F14" s="245">
        <v>1493</v>
      </c>
      <c r="G14" s="245">
        <v>-764</v>
      </c>
      <c r="H14" s="245">
        <v>-1118</v>
      </c>
      <c r="I14" s="245">
        <v>-136</v>
      </c>
      <c r="J14" s="245">
        <v>1567</v>
      </c>
      <c r="K14" s="245">
        <v>-2205</v>
      </c>
      <c r="L14" s="245">
        <v>1113</v>
      </c>
      <c r="M14" s="245">
        <v>2029</v>
      </c>
      <c r="N14" s="245">
        <v>3024</v>
      </c>
      <c r="O14" s="245">
        <v>2388</v>
      </c>
      <c r="P14" s="245">
        <v>1250</v>
      </c>
      <c r="Q14" s="245">
        <v>4189</v>
      </c>
      <c r="R14" s="245">
        <v>2585</v>
      </c>
      <c r="S14" s="245">
        <v>2594</v>
      </c>
      <c r="T14" s="245">
        <v>2502</v>
      </c>
      <c r="U14" s="245">
        <v>1494</v>
      </c>
      <c r="V14" s="245">
        <v>2443</v>
      </c>
      <c r="W14" s="245">
        <v>1401</v>
      </c>
      <c r="X14" s="245">
        <v>-440</v>
      </c>
      <c r="Y14" s="258">
        <v>-3579</v>
      </c>
      <c r="Z14" s="258">
        <v>-430</v>
      </c>
      <c r="AA14" s="258">
        <v>404</v>
      </c>
      <c r="AB14" s="258">
        <v>-4</v>
      </c>
      <c r="AC14" s="258">
        <v>16</v>
      </c>
    </row>
    <row r="15" s="230" customFormat="1" ht="14.45" customHeight="1" spans="1:29">
      <c r="A15" s="240"/>
      <c r="B15" s="241">
        <v>-0.356831307905181</v>
      </c>
      <c r="C15" s="242">
        <v>-0.235984463036365</v>
      </c>
      <c r="D15" s="242">
        <v>0.720105425066198</v>
      </c>
      <c r="E15" s="242">
        <v>-0.555967678894764</v>
      </c>
      <c r="F15" s="242">
        <v>0.627608906749844</v>
      </c>
      <c r="G15" s="242">
        <v>-0.328356412835129</v>
      </c>
      <c r="H15" s="242">
        <v>-0.507528951394343</v>
      </c>
      <c r="I15" s="242">
        <v>-0.0655191185751525</v>
      </c>
      <c r="J15" s="242">
        <v>0.767787234251061</v>
      </c>
      <c r="K15" s="242">
        <v>-1.02459492488627</v>
      </c>
      <c r="L15" s="242">
        <v>0.553987665934974</v>
      </c>
      <c r="M15" s="242">
        <v>1.00740284694329</v>
      </c>
      <c r="N15" s="242">
        <v>1.35310489247649</v>
      </c>
      <c r="O15" s="242">
        <v>0.994465474807282</v>
      </c>
      <c r="P15" s="242">
        <v>0.499642256144606</v>
      </c>
      <c r="Q15" s="242">
        <v>1.61602055420749</v>
      </c>
      <c r="R15" s="242">
        <v>0.894829030538413</v>
      </c>
      <c r="S15" s="242">
        <v>0.991552310691479</v>
      </c>
      <c r="T15" s="242">
        <v>0.863106839656003</v>
      </c>
      <c r="U15" s="242">
        <v>0.472934472934483</v>
      </c>
      <c r="V15" s="242">
        <v>0.764605913411431</v>
      </c>
      <c r="W15" s="242">
        <v>0.438993667336174</v>
      </c>
      <c r="X15" s="242">
        <v>-0.142147329245523</v>
      </c>
      <c r="Y15" s="257">
        <v>-1.29604415023827</v>
      </c>
      <c r="Z15" s="257">
        <v>-0.173656684772727</v>
      </c>
      <c r="AA15" s="257">
        <v>0.237489537678792</v>
      </c>
      <c r="AB15" s="257">
        <v>0</v>
      </c>
      <c r="AC15" s="257">
        <v>0.01</v>
      </c>
    </row>
    <row r="16" s="230" customFormat="1" ht="20.45" customHeight="1" spans="1:29">
      <c r="A16" s="246"/>
      <c r="B16" s="241"/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57"/>
      <c r="Z16" s="257"/>
      <c r="AA16" s="257"/>
      <c r="AB16" s="257"/>
      <c r="AC16" s="257"/>
    </row>
    <row r="17" s="231" customFormat="1" ht="20.45" customHeight="1" spans="1:29">
      <c r="A17" s="243" t="s">
        <v>119</v>
      </c>
      <c r="B17" s="244">
        <v>-716</v>
      </c>
      <c r="C17" s="245">
        <v>670</v>
      </c>
      <c r="D17" s="245">
        <v>1943</v>
      </c>
      <c r="E17" s="245">
        <v>-6648</v>
      </c>
      <c r="F17" s="245">
        <v>236</v>
      </c>
      <c r="G17" s="245">
        <v>1770</v>
      </c>
      <c r="H17" s="245">
        <v>-4401</v>
      </c>
      <c r="I17" s="245">
        <v>264</v>
      </c>
      <c r="J17" s="245">
        <v>1656</v>
      </c>
      <c r="K17" s="245">
        <v>-417</v>
      </c>
      <c r="L17" s="245">
        <v>998</v>
      </c>
      <c r="M17" s="245">
        <v>1218</v>
      </c>
      <c r="N17" s="245">
        <v>3554</v>
      </c>
      <c r="O17" s="245">
        <v>937</v>
      </c>
      <c r="P17" s="245">
        <v>2242</v>
      </c>
      <c r="Q17" s="245">
        <v>4036</v>
      </c>
      <c r="R17" s="245">
        <v>2832</v>
      </c>
      <c r="S17" s="245">
        <v>4441</v>
      </c>
      <c r="T17" s="245">
        <v>4033</v>
      </c>
      <c r="U17" s="245">
        <v>2029</v>
      </c>
      <c r="V17" s="245">
        <v>3376</v>
      </c>
      <c r="W17" s="245">
        <v>687</v>
      </c>
      <c r="X17" s="245">
        <v>-2649</v>
      </c>
      <c r="Y17" s="258">
        <v>-3523</v>
      </c>
      <c r="Z17" s="258">
        <v>-4830</v>
      </c>
      <c r="AA17" s="258">
        <v>1070</v>
      </c>
      <c r="AB17" s="258">
        <v>-397</v>
      </c>
      <c r="AC17" s="258">
        <v>-639</v>
      </c>
    </row>
    <row r="18" s="230" customFormat="1" ht="14.45" customHeight="1" spans="1:29">
      <c r="A18" s="240"/>
      <c r="B18" s="241">
        <v>-0.159903164787356</v>
      </c>
      <c r="C18" s="242">
        <v>0.150115162975784</v>
      </c>
      <c r="D18" s="242">
        <v>0.43556233047144</v>
      </c>
      <c r="E18" s="242">
        <v>-1.52275194810549</v>
      </c>
      <c r="F18" s="242">
        <v>0.0582708855446201</v>
      </c>
      <c r="G18" s="242">
        <v>0.429845352813185</v>
      </c>
      <c r="H18" s="242">
        <v>-1.1077494638704</v>
      </c>
      <c r="I18" s="242">
        <v>0.0724892364467156</v>
      </c>
      <c r="J18" s="242">
        <v>0.439597778650835</v>
      </c>
      <c r="K18" s="242">
        <v>-0.105910410459986</v>
      </c>
      <c r="L18" s="242">
        <v>0.253158777227891</v>
      </c>
      <c r="M18" s="242">
        <v>0.300451417153846</v>
      </c>
      <c r="N18" s="242">
        <v>0.800472084831116</v>
      </c>
      <c r="O18" s="242">
        <v>0.198008085154044</v>
      </c>
      <c r="P18" s="242">
        <v>0.464129343449504</v>
      </c>
      <c r="Q18" s="242">
        <v>0.772386974294603</v>
      </c>
      <c r="R18" s="242">
        <v>0.492936663208687</v>
      </c>
      <c r="S18" s="242">
        <v>0.859817426743215</v>
      </c>
      <c r="T18" s="242">
        <v>0.696703399214682</v>
      </c>
      <c r="U18" s="242">
        <v>0.331777733446259</v>
      </c>
      <c r="V18" s="242">
        <v>0.557279630241014</v>
      </c>
      <c r="W18" s="242">
        <v>0.108471686047884</v>
      </c>
      <c r="X18" s="242">
        <v>-0.444647362245765</v>
      </c>
      <c r="Y18" s="257">
        <v>-0.663324000730536</v>
      </c>
      <c r="Z18" s="257">
        <v>-1.02785421069096</v>
      </c>
      <c r="AA18" s="257">
        <v>0.429842324608587</v>
      </c>
      <c r="AB18" s="257">
        <v>-0.08</v>
      </c>
      <c r="AC18" s="257">
        <v>-0.14</v>
      </c>
    </row>
    <row r="19" s="230" customFormat="1" ht="20.45" customHeight="1" spans="1:29">
      <c r="A19" s="246"/>
      <c r="B19" s="241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57"/>
      <c r="Z19" s="257"/>
      <c r="AA19" s="257"/>
      <c r="AB19" s="257"/>
      <c r="AC19" s="257"/>
    </row>
    <row r="20" s="231" customFormat="1" ht="20.45" customHeight="1" spans="1:29">
      <c r="A20" s="247" t="s">
        <v>120</v>
      </c>
      <c r="B20" s="244">
        <v>2419</v>
      </c>
      <c r="C20" s="245">
        <v>1449</v>
      </c>
      <c r="D20" s="245">
        <v>3923</v>
      </c>
      <c r="E20" s="245">
        <v>-2606</v>
      </c>
      <c r="F20" s="245">
        <v>1236</v>
      </c>
      <c r="G20" s="245">
        <v>3084</v>
      </c>
      <c r="H20" s="245">
        <v>-587</v>
      </c>
      <c r="I20" s="245">
        <v>4440</v>
      </c>
      <c r="J20" s="245">
        <v>2994</v>
      </c>
      <c r="K20" s="245">
        <v>2790</v>
      </c>
      <c r="L20" s="245">
        <v>5205</v>
      </c>
      <c r="M20" s="245">
        <v>3666</v>
      </c>
      <c r="N20" s="245">
        <v>5006</v>
      </c>
      <c r="O20" s="245">
        <v>-53</v>
      </c>
      <c r="P20" s="245">
        <v>1539</v>
      </c>
      <c r="Q20" s="245">
        <v>3044</v>
      </c>
      <c r="R20" s="245">
        <v>3361</v>
      </c>
      <c r="S20" s="245">
        <v>4342</v>
      </c>
      <c r="T20" s="245">
        <v>4099</v>
      </c>
      <c r="U20" s="245">
        <v>2742</v>
      </c>
      <c r="V20" s="245">
        <v>2677</v>
      </c>
      <c r="W20" s="245">
        <v>3210</v>
      </c>
      <c r="X20" s="245">
        <v>1287</v>
      </c>
      <c r="Y20" s="258">
        <v>-2907</v>
      </c>
      <c r="Z20" s="258">
        <v>-127</v>
      </c>
      <c r="AA20" s="258">
        <v>2325</v>
      </c>
      <c r="AB20" s="258">
        <v>2047</v>
      </c>
      <c r="AC20" s="258">
        <v>2264</v>
      </c>
    </row>
    <row r="21" s="230" customFormat="1" ht="14.45" customHeight="1" spans="1:29">
      <c r="A21" s="240"/>
      <c r="B21" s="241">
        <v>0.612684261182306</v>
      </c>
      <c r="C21" s="242">
        <v>0.351958726827561</v>
      </c>
      <c r="D21" s="242">
        <v>0.942539450669844</v>
      </c>
      <c r="E21" s="242">
        <v>-0.616307311731834</v>
      </c>
      <c r="F21" s="242">
        <v>0.296608440861901</v>
      </c>
      <c r="G21" s="242">
        <v>0.715505401091354</v>
      </c>
      <c r="H21" s="242">
        <v>-0.141426699047842</v>
      </c>
      <c r="I21" s="242">
        <v>1.07318959682878</v>
      </c>
      <c r="J21" s="242">
        <v>0.688826923607855</v>
      </c>
      <c r="K21" s="242">
        <v>0.639705781197697</v>
      </c>
      <c r="L21" s="242">
        <v>1.16351589691317</v>
      </c>
      <c r="M21" s="242">
        <v>0.805280673044195</v>
      </c>
      <c r="N21" s="242">
        <v>1.02712041068402</v>
      </c>
      <c r="O21" s="242">
        <v>-0.0111406092021427</v>
      </c>
      <c r="P21" s="242">
        <v>0.328008610492447</v>
      </c>
      <c r="Q21" s="242">
        <v>0.639329250363341</v>
      </c>
      <c r="R21" s="242">
        <v>0.711295654345445</v>
      </c>
      <c r="S21" s="242">
        <v>0.963880027793129</v>
      </c>
      <c r="T21" s="242">
        <v>0.853208221105617</v>
      </c>
      <c r="U21" s="242">
        <v>0.557185704183571</v>
      </c>
      <c r="V21" s="242">
        <v>0.537000260777121</v>
      </c>
      <c r="W21" s="242">
        <v>0.646110555353152</v>
      </c>
      <c r="X21" s="242">
        <v>0.261495543197565</v>
      </c>
      <c r="Y21" s="257">
        <v>-0.623050956437876</v>
      </c>
      <c r="Z21" s="257">
        <v>-0.029553440532426</v>
      </c>
      <c r="AA21" s="257">
        <v>0.353457314058758</v>
      </c>
      <c r="AB21" s="257">
        <v>0.49</v>
      </c>
      <c r="AC21" s="257">
        <v>0.55</v>
      </c>
    </row>
    <row r="22" s="230" customFormat="1" ht="20.45" customHeight="1" spans="1:29">
      <c r="A22" s="240"/>
      <c r="B22" s="241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57"/>
      <c r="Z22" s="257"/>
      <c r="AA22" s="257"/>
      <c r="AB22" s="257"/>
      <c r="AC22" s="257"/>
    </row>
    <row r="23" s="231" customFormat="1" ht="20.45" customHeight="1" spans="1:29">
      <c r="A23" s="247" t="s">
        <v>121</v>
      </c>
      <c r="B23" s="244">
        <v>-106</v>
      </c>
      <c r="C23" s="245">
        <v>-875</v>
      </c>
      <c r="D23" s="245">
        <v>1832</v>
      </c>
      <c r="E23" s="245">
        <v>109</v>
      </c>
      <c r="F23" s="245">
        <v>-153</v>
      </c>
      <c r="G23" s="245">
        <v>263</v>
      </c>
      <c r="H23" s="245">
        <v>28</v>
      </c>
      <c r="I23" s="245">
        <v>1454</v>
      </c>
      <c r="J23" s="245">
        <v>1431</v>
      </c>
      <c r="K23" s="245">
        <v>1196</v>
      </c>
      <c r="L23" s="245">
        <v>990</v>
      </c>
      <c r="M23" s="245">
        <v>1304</v>
      </c>
      <c r="N23" s="245">
        <v>1940</v>
      </c>
      <c r="O23" s="245">
        <v>2233</v>
      </c>
      <c r="P23" s="245">
        <v>1960</v>
      </c>
      <c r="Q23" s="245">
        <v>3319</v>
      </c>
      <c r="R23" s="245">
        <v>2931</v>
      </c>
      <c r="S23" s="245">
        <v>2622</v>
      </c>
      <c r="T23" s="245">
        <v>2070</v>
      </c>
      <c r="U23" s="245">
        <v>1375</v>
      </c>
      <c r="V23" s="245">
        <v>1864</v>
      </c>
      <c r="W23" s="245">
        <v>785</v>
      </c>
      <c r="X23" s="245">
        <v>483</v>
      </c>
      <c r="Y23" s="258">
        <v>-1948</v>
      </c>
      <c r="Z23" s="258">
        <v>-529</v>
      </c>
      <c r="AA23" s="258">
        <v>469</v>
      </c>
      <c r="AB23" s="258">
        <v>924</v>
      </c>
      <c r="AC23" s="258">
        <v>556</v>
      </c>
    </row>
    <row r="24" s="230" customFormat="1" ht="14.45" customHeight="1" spans="1:29">
      <c r="A24" s="240"/>
      <c r="B24" s="241">
        <v>-0.0298652120993559</v>
      </c>
      <c r="C24" s="242">
        <v>-0.254273982395525</v>
      </c>
      <c r="D24" s="242">
        <v>0.53754922155127</v>
      </c>
      <c r="E24" s="242">
        <v>0.0313092434078177</v>
      </c>
      <c r="F24" s="242">
        <v>-0.0452989732232734</v>
      </c>
      <c r="G24" s="242">
        <v>0.0792469431169618</v>
      </c>
      <c r="H24" s="242">
        <v>0.00871082849311922</v>
      </c>
      <c r="I24" s="242">
        <v>0.47105475444571</v>
      </c>
      <c r="J24" s="242">
        <v>0.44645364182625</v>
      </c>
      <c r="K24" s="242">
        <v>0.36798754503693</v>
      </c>
      <c r="L24" s="242">
        <v>0.30251083997177</v>
      </c>
      <c r="M24" s="242">
        <v>0.398444112407681</v>
      </c>
      <c r="N24" s="242">
        <v>0.567331087404077</v>
      </c>
      <c r="O24" s="242">
        <v>0.6319441693033</v>
      </c>
      <c r="P24" s="242">
        <v>0.537173208212183</v>
      </c>
      <c r="Q24" s="242">
        <v>0.885739828936649</v>
      </c>
      <c r="R24" s="242">
        <v>0.74739520912277</v>
      </c>
      <c r="S24" s="242">
        <v>0.676998073834612</v>
      </c>
      <c r="T24" s="242">
        <v>0.511066944831917</v>
      </c>
      <c r="U24" s="242">
        <v>0.333028158439053</v>
      </c>
      <c r="V24" s="242">
        <v>0.450724932052737</v>
      </c>
      <c r="W24" s="242">
        <v>0.191465282588132</v>
      </c>
      <c r="X24" s="242">
        <v>0.118152130040738</v>
      </c>
      <c r="Y24" s="257">
        <v>-0.497832842656198</v>
      </c>
      <c r="Z24" s="257">
        <v>-0.143651629862163</v>
      </c>
      <c r="AA24" s="257">
        <v>-0.021236880637554</v>
      </c>
      <c r="AB24" s="257">
        <v>0.27</v>
      </c>
      <c r="AC24" s="257">
        <v>0.16</v>
      </c>
    </row>
    <row r="25" s="230" customFormat="1" ht="20.45" customHeight="1" spans="1:29">
      <c r="A25" s="240"/>
      <c r="B25" s="241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57"/>
      <c r="Z25" s="257"/>
      <c r="AA25" s="257"/>
      <c r="AB25" s="257"/>
      <c r="AC25" s="257"/>
    </row>
    <row r="26" s="231" customFormat="1" ht="20.45" customHeight="1" spans="1:29">
      <c r="A26" s="243" t="s">
        <v>122</v>
      </c>
      <c r="B26" s="244">
        <v>-748</v>
      </c>
      <c r="C26" s="245">
        <v>230</v>
      </c>
      <c r="D26" s="245">
        <v>2692</v>
      </c>
      <c r="E26" s="245">
        <v>-1981</v>
      </c>
      <c r="F26" s="245">
        <v>-2059</v>
      </c>
      <c r="G26" s="245">
        <v>-2484</v>
      </c>
      <c r="H26" s="245">
        <v>-8</v>
      </c>
      <c r="I26" s="245">
        <v>-153</v>
      </c>
      <c r="J26" s="245">
        <v>165</v>
      </c>
      <c r="K26" s="245">
        <v>1174</v>
      </c>
      <c r="L26" s="245">
        <v>3143</v>
      </c>
      <c r="M26" s="245">
        <v>2255</v>
      </c>
      <c r="N26" s="245">
        <v>-8</v>
      </c>
      <c r="O26" s="245">
        <v>-1522</v>
      </c>
      <c r="P26" s="245">
        <v>-2911</v>
      </c>
      <c r="Q26" s="245">
        <v>994</v>
      </c>
      <c r="R26" s="245">
        <v>-54</v>
      </c>
      <c r="S26" s="245">
        <v>1690</v>
      </c>
      <c r="T26" s="245">
        <v>-23</v>
      </c>
      <c r="U26" s="245">
        <v>-2701</v>
      </c>
      <c r="V26" s="245">
        <v>-2553</v>
      </c>
      <c r="W26" s="245">
        <v>-571</v>
      </c>
      <c r="X26" s="245">
        <v>-2930</v>
      </c>
      <c r="Y26" s="258">
        <v>-2496</v>
      </c>
      <c r="Z26" s="258">
        <v>-1532</v>
      </c>
      <c r="AA26" s="258">
        <v>-4042</v>
      </c>
      <c r="AB26" s="258">
        <v>-3589</v>
      </c>
      <c r="AC26" s="258">
        <v>-2976</v>
      </c>
    </row>
    <row r="27" s="230" customFormat="1" ht="20.45" customHeight="1" spans="1:29">
      <c r="A27" s="246"/>
      <c r="B27" s="241">
        <v>-0.235214948098628</v>
      </c>
      <c r="C27" s="242">
        <v>0.0736518509030448</v>
      </c>
      <c r="D27" s="242">
        <v>0.852632645821716</v>
      </c>
      <c r="E27" s="242">
        <v>-0.659113972484238</v>
      </c>
      <c r="F27" s="242">
        <v>-0.735065741795216</v>
      </c>
      <c r="G27" s="242">
        <v>-0.926288469498482</v>
      </c>
      <c r="H27" s="242">
        <v>-0.00311428248878087</v>
      </c>
      <c r="I27" s="242">
        <v>-0.0613981933681895</v>
      </c>
      <c r="J27" s="242">
        <v>0.0632758481839746</v>
      </c>
      <c r="K27" s="242">
        <v>0.444723922661971</v>
      </c>
      <c r="L27" s="242">
        <v>1.1499551799206</v>
      </c>
      <c r="M27" s="242">
        <v>0.804185329947793</v>
      </c>
      <c r="N27" s="242">
        <v>-0.00261715874703139</v>
      </c>
      <c r="O27" s="242">
        <v>-0.478141218160566</v>
      </c>
      <c r="P27" s="242">
        <v>-0.889142745438221</v>
      </c>
      <c r="Q27" s="242">
        <v>0.299676506145774</v>
      </c>
      <c r="R27" s="242">
        <v>-0.0157080398984211</v>
      </c>
      <c r="S27" s="242">
        <v>0.518315872120123</v>
      </c>
      <c r="T27" s="242">
        <v>-0.00654182215344967</v>
      </c>
      <c r="U27" s="242">
        <v>-0.754646341599707</v>
      </c>
      <c r="V27" s="242">
        <v>-0.710016714455364</v>
      </c>
      <c r="W27" s="242">
        <v>-0.157333215769695</v>
      </c>
      <c r="X27" s="242">
        <v>-0.807754442649433</v>
      </c>
      <c r="Y27" s="257">
        <v>-0.732589981479792</v>
      </c>
      <c r="Z27" s="257">
        <v>-0.471793987398295</v>
      </c>
      <c r="AA27" s="257">
        <v>-0.97897877761759</v>
      </c>
      <c r="AB27" s="257">
        <v>-1.12</v>
      </c>
      <c r="AC27" s="257">
        <v>-0.94</v>
      </c>
    </row>
    <row r="28" s="230" customFormat="1" ht="14.45" customHeight="1" spans="1:29">
      <c r="A28" s="240"/>
      <c r="B28" s="241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57"/>
      <c r="Z28" s="257"/>
      <c r="AA28" s="257"/>
      <c r="AB28" s="257"/>
      <c r="AC28" s="257"/>
    </row>
    <row r="29" s="231" customFormat="1" ht="20.45" customHeight="1" spans="1:29">
      <c r="A29" s="243" t="s">
        <v>123</v>
      </c>
      <c r="B29" s="244">
        <v>268</v>
      </c>
      <c r="C29" s="245">
        <v>-1032</v>
      </c>
      <c r="D29" s="245">
        <v>1201</v>
      </c>
      <c r="E29" s="245">
        <v>-2801</v>
      </c>
      <c r="F29" s="245">
        <v>722</v>
      </c>
      <c r="G29" s="245">
        <v>-280</v>
      </c>
      <c r="H29" s="245">
        <v>536</v>
      </c>
      <c r="I29" s="245">
        <v>3174</v>
      </c>
      <c r="J29" s="245">
        <v>4444</v>
      </c>
      <c r="K29" s="245">
        <v>2142</v>
      </c>
      <c r="L29" s="245">
        <v>5447</v>
      </c>
      <c r="M29" s="245">
        <v>4233</v>
      </c>
      <c r="N29" s="245">
        <v>5963</v>
      </c>
      <c r="O29" s="245">
        <v>4561</v>
      </c>
      <c r="P29" s="245">
        <v>5073</v>
      </c>
      <c r="Q29" s="245">
        <v>6546</v>
      </c>
      <c r="R29" s="245">
        <v>7864</v>
      </c>
      <c r="S29" s="245">
        <v>7908</v>
      </c>
      <c r="T29" s="245">
        <v>5385</v>
      </c>
      <c r="U29" s="245">
        <v>6592</v>
      </c>
      <c r="V29" s="245">
        <v>6621</v>
      </c>
      <c r="W29" s="245">
        <v>6859</v>
      </c>
      <c r="X29" s="245">
        <v>2585</v>
      </c>
      <c r="Y29" s="258">
        <v>716</v>
      </c>
      <c r="Z29" s="258">
        <v>1849</v>
      </c>
      <c r="AA29" s="258">
        <v>3914</v>
      </c>
      <c r="AB29" s="258">
        <v>3435</v>
      </c>
      <c r="AC29" s="258">
        <v>3554</v>
      </c>
    </row>
    <row r="30" s="230" customFormat="1" ht="20.45" customHeight="1" spans="1:29">
      <c r="A30" s="246"/>
      <c r="B30" s="241">
        <v>0.0385603188420403</v>
      </c>
      <c r="C30" s="242">
        <v>-0.147575936542343</v>
      </c>
      <c r="D30" s="242">
        <v>0.173503012827081</v>
      </c>
      <c r="E30" s="242">
        <v>-0.40772597786547</v>
      </c>
      <c r="F30" s="242">
        <v>0.106852627731069</v>
      </c>
      <c r="G30" s="242">
        <v>-0.0421072260511357</v>
      </c>
      <c r="H30" s="242">
        <v>0.0832731312095492</v>
      </c>
      <c r="I30" s="242">
        <v>0.500241925442824</v>
      </c>
      <c r="J30" s="242">
        <v>0.678810096612814</v>
      </c>
      <c r="K30" s="242">
        <v>0.318569382537581</v>
      </c>
      <c r="L30" s="242">
        <v>0.794654645454473</v>
      </c>
      <c r="M30" s="242">
        <v>0.606966130056796</v>
      </c>
      <c r="N30" s="242">
        <v>0.807020250618828</v>
      </c>
      <c r="O30" s="242">
        <v>0.591871851503889</v>
      </c>
      <c r="P30" s="242">
        <v>0.638069064404356</v>
      </c>
      <c r="Q30" s="242">
        <v>0.794712599581882</v>
      </c>
      <c r="R30" s="242">
        <v>0.911590553955866</v>
      </c>
      <c r="S30" s="242">
        <v>0.925698312251111</v>
      </c>
      <c r="T30" s="242">
        <v>0.593780357503193</v>
      </c>
      <c r="U30" s="242">
        <v>0.683559319924831</v>
      </c>
      <c r="V30" s="242">
        <v>0.679380031090804</v>
      </c>
      <c r="W30" s="242">
        <v>0.69473564797089</v>
      </c>
      <c r="X30" s="242">
        <v>0.261331262902287</v>
      </c>
      <c r="Y30" s="257">
        <v>0.0758136466681769</v>
      </c>
      <c r="Z30" s="257">
        <v>0.203453090803452</v>
      </c>
      <c r="AA30" s="257">
        <v>0.0822513038890804</v>
      </c>
      <c r="AB30" s="257">
        <v>0.38</v>
      </c>
      <c r="AC30" s="257">
        <v>0.39</v>
      </c>
    </row>
    <row r="31" s="230" customFormat="1" ht="14.45" customHeight="1" spans="1:29">
      <c r="A31" s="240"/>
      <c r="B31" s="241"/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242"/>
      <c r="Y31" s="257"/>
      <c r="Z31" s="257"/>
      <c r="AA31" s="257"/>
      <c r="AB31" s="257"/>
      <c r="AC31" s="257"/>
    </row>
    <row r="32" s="231" customFormat="1" ht="20.45" customHeight="1" spans="1:29">
      <c r="A32" s="243" t="s">
        <v>124</v>
      </c>
      <c r="B32" s="244">
        <v>-1046</v>
      </c>
      <c r="C32" s="245">
        <v>78</v>
      </c>
      <c r="D32" s="245">
        <v>7512</v>
      </c>
      <c r="E32" s="245">
        <v>-9659</v>
      </c>
      <c r="F32" s="245">
        <v>2648</v>
      </c>
      <c r="G32" s="245">
        <v>-5027</v>
      </c>
      <c r="H32" s="245">
        <v>1456</v>
      </c>
      <c r="I32" s="245">
        <v>5466</v>
      </c>
      <c r="J32" s="245">
        <v>6801</v>
      </c>
      <c r="K32" s="245">
        <v>3645</v>
      </c>
      <c r="L32" s="245">
        <v>8876</v>
      </c>
      <c r="M32" s="245">
        <v>5112</v>
      </c>
      <c r="N32" s="245">
        <v>11181</v>
      </c>
      <c r="O32" s="245">
        <v>6224</v>
      </c>
      <c r="P32" s="245">
        <v>6854</v>
      </c>
      <c r="Q32" s="245">
        <v>10406</v>
      </c>
      <c r="R32" s="245">
        <v>10030</v>
      </c>
      <c r="S32" s="245">
        <v>10502</v>
      </c>
      <c r="T32" s="245">
        <v>8166</v>
      </c>
      <c r="U32" s="245">
        <v>1820</v>
      </c>
      <c r="V32" s="245">
        <v>4370</v>
      </c>
      <c r="W32" s="245">
        <v>3513</v>
      </c>
      <c r="X32" s="245">
        <v>1926</v>
      </c>
      <c r="Y32" s="258">
        <v>-9426</v>
      </c>
      <c r="Z32" s="258">
        <v>1304</v>
      </c>
      <c r="AA32" s="258">
        <v>2345</v>
      </c>
      <c r="AB32" s="258">
        <v>-59</v>
      </c>
      <c r="AC32" s="258">
        <v>1891</v>
      </c>
    </row>
    <row r="33" s="230" customFormat="1" ht="20.45" customHeight="1" spans="1:29">
      <c r="A33" s="246"/>
      <c r="B33" s="241">
        <v>-0.123974337549171</v>
      </c>
      <c r="C33" s="242">
        <v>0.00910339708435348</v>
      </c>
      <c r="D33" s="242">
        <v>0.892831674130701</v>
      </c>
      <c r="E33" s="242">
        <v>-1.17173378751817</v>
      </c>
      <c r="F33" s="242">
        <v>0.340478495722807</v>
      </c>
      <c r="G33" s="242">
        <v>-0.662298770919989</v>
      </c>
      <c r="H33" s="242">
        <v>0.203786281936091</v>
      </c>
      <c r="I33" s="242">
        <v>0.766356581539296</v>
      </c>
      <c r="J33" s="242">
        <v>0.903589246211789</v>
      </c>
      <c r="K33" s="242">
        <v>0.475981540534831</v>
      </c>
      <c r="L33" s="242">
        <v>1.13401745742963</v>
      </c>
      <c r="M33" s="242">
        <v>0.647490215450097</v>
      </c>
      <c r="N33" s="242">
        <v>1.32718782420014</v>
      </c>
      <c r="O33" s="242">
        <v>0.702765445257914</v>
      </c>
      <c r="P33" s="242">
        <v>0.754807575827665</v>
      </c>
      <c r="Q33" s="242">
        <v>1.093551973669</v>
      </c>
      <c r="R33" s="242">
        <v>1.0040321450451</v>
      </c>
      <c r="S33" s="242">
        <v>1.06534062090429</v>
      </c>
      <c r="T33" s="242">
        <v>0.775060625762269</v>
      </c>
      <c r="U33" s="242">
        <v>0.171896767490742</v>
      </c>
      <c r="V33" s="242">
        <v>0.419905641341001</v>
      </c>
      <c r="W33" s="242">
        <v>0.335777027995765</v>
      </c>
      <c r="X33" s="242">
        <v>0.186883060302301</v>
      </c>
      <c r="Y33" s="257">
        <v>-0.983660959429467</v>
      </c>
      <c r="Z33" s="257">
        <v>0.146472912058959</v>
      </c>
      <c r="AA33" s="257">
        <v>0.290728830214126</v>
      </c>
      <c r="AB33" s="257">
        <v>-0.01</v>
      </c>
      <c r="AC33" s="257">
        <v>0.23</v>
      </c>
    </row>
    <row r="34" s="230" customFormat="1" ht="14.45" customHeight="1" spans="1:29">
      <c r="A34" s="240"/>
      <c r="B34" s="241"/>
      <c r="C34" s="242"/>
      <c r="D34" s="242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2"/>
      <c r="S34" s="242"/>
      <c r="T34" s="242"/>
      <c r="U34" s="242"/>
      <c r="V34" s="242"/>
      <c r="W34" s="242"/>
      <c r="X34" s="242"/>
      <c r="Y34" s="257"/>
      <c r="Z34" s="257"/>
      <c r="AA34" s="257"/>
      <c r="AB34" s="257"/>
      <c r="AC34" s="257"/>
    </row>
    <row r="35" s="231" customFormat="1" ht="20.45" customHeight="1" spans="1:29">
      <c r="A35" s="243" t="s">
        <v>125</v>
      </c>
      <c r="B35" s="244">
        <v>1782</v>
      </c>
      <c r="C35" s="245">
        <v>-368</v>
      </c>
      <c r="D35" s="245">
        <v>2084</v>
      </c>
      <c r="E35" s="245">
        <v>-652</v>
      </c>
      <c r="F35" s="245">
        <v>289</v>
      </c>
      <c r="G35" s="245">
        <v>331</v>
      </c>
      <c r="H35" s="245">
        <v>720</v>
      </c>
      <c r="I35" s="245">
        <v>3433</v>
      </c>
      <c r="J35" s="245">
        <v>3613</v>
      </c>
      <c r="K35" s="245">
        <v>2714</v>
      </c>
      <c r="L35" s="245">
        <v>5007</v>
      </c>
      <c r="M35" s="245">
        <v>3968</v>
      </c>
      <c r="N35" s="245">
        <v>6903</v>
      </c>
      <c r="O35" s="245">
        <v>4497</v>
      </c>
      <c r="P35" s="245">
        <v>4751</v>
      </c>
      <c r="Q35" s="245">
        <v>5760</v>
      </c>
      <c r="R35" s="245">
        <v>2939</v>
      </c>
      <c r="S35" s="245">
        <v>8893</v>
      </c>
      <c r="T35" s="245">
        <v>4148</v>
      </c>
      <c r="U35" s="245">
        <v>884</v>
      </c>
      <c r="V35" s="245">
        <v>752</v>
      </c>
      <c r="W35" s="245">
        <v>90</v>
      </c>
      <c r="X35" s="245">
        <v>-1680</v>
      </c>
      <c r="Y35" s="258">
        <v>-1014</v>
      </c>
      <c r="Z35" s="258">
        <v>1354</v>
      </c>
      <c r="AA35" s="258">
        <v>-466</v>
      </c>
      <c r="AB35" s="258">
        <v>681</v>
      </c>
      <c r="AC35" s="258">
        <v>2733</v>
      </c>
    </row>
    <row r="36" s="230" customFormat="1" ht="20.45" customHeight="1" spans="1:29">
      <c r="A36" s="246"/>
      <c r="B36" s="241">
        <v>0.628870890900424</v>
      </c>
      <c r="C36" s="242">
        <v>-0.125945015417994</v>
      </c>
      <c r="D36" s="242">
        <v>0.742980191948428</v>
      </c>
      <c r="E36" s="242">
        <v>-0.245955132049991</v>
      </c>
      <c r="F36" s="242">
        <v>0.11085453889883</v>
      </c>
      <c r="G36" s="242">
        <v>0.131351291290338</v>
      </c>
      <c r="H36" s="242">
        <v>0.307700197440952</v>
      </c>
      <c r="I36" s="242">
        <v>1.38517902823618</v>
      </c>
      <c r="J36" s="242">
        <v>1.33419005099686</v>
      </c>
      <c r="K36" s="242">
        <v>0.96500179560024</v>
      </c>
      <c r="L36" s="242">
        <v>1.74062679251186</v>
      </c>
      <c r="M36" s="242">
        <v>1.31025851849651</v>
      </c>
      <c r="N36" s="242">
        <v>2.05072902926813</v>
      </c>
      <c r="O36" s="242">
        <v>1.36855399503948</v>
      </c>
      <c r="P36" s="242">
        <v>1.45188843287116</v>
      </c>
      <c r="Q36" s="242">
        <v>1.74762053575492</v>
      </c>
      <c r="R36" s="242">
        <v>0.829099443975845</v>
      </c>
      <c r="S36" s="242">
        <v>2.6423380219754</v>
      </c>
      <c r="T36" s="242">
        <v>1.09453418968055</v>
      </c>
      <c r="U36" s="242">
        <v>0.233480711429457</v>
      </c>
      <c r="V36" s="242">
        <v>0.206863920951572</v>
      </c>
      <c r="W36" s="242">
        <v>0.0254980621472667</v>
      </c>
      <c r="X36" s="242">
        <v>-0.49678127134607</v>
      </c>
      <c r="Y36" s="257">
        <v>-0.321586238392446</v>
      </c>
      <c r="Z36" s="257">
        <v>0.445638078687693</v>
      </c>
      <c r="AA36" s="257">
        <v>0.140246861062554</v>
      </c>
      <c r="AB36" s="257">
        <v>0.24</v>
      </c>
      <c r="AC36" s="257">
        <v>0.97</v>
      </c>
    </row>
    <row r="37" s="230" customFormat="1" ht="14.45" customHeight="1" spans="1:29">
      <c r="A37" s="240"/>
      <c r="B37" s="241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57"/>
      <c r="Z37" s="257"/>
      <c r="AA37" s="257"/>
      <c r="AB37" s="257"/>
      <c r="AC37" s="257"/>
    </row>
    <row r="38" s="232" customFormat="1" ht="20.45" customHeight="1" spans="1:29">
      <c r="A38" s="248" t="s">
        <v>126</v>
      </c>
      <c r="B38" s="249">
        <v>5504</v>
      </c>
      <c r="C38" s="250">
        <v>-291</v>
      </c>
      <c r="D38" s="250">
        <v>11723</v>
      </c>
      <c r="E38" s="250">
        <v>8832</v>
      </c>
      <c r="F38" s="250">
        <v>13257</v>
      </c>
      <c r="G38" s="250">
        <v>14673</v>
      </c>
      <c r="H38" s="250">
        <v>3443</v>
      </c>
      <c r="I38" s="250">
        <v>10117</v>
      </c>
      <c r="J38" s="250">
        <v>18073</v>
      </c>
      <c r="K38" s="250">
        <v>16560</v>
      </c>
      <c r="L38" s="250">
        <v>37782</v>
      </c>
      <c r="M38" s="250">
        <v>43287</v>
      </c>
      <c r="N38" s="250">
        <v>50535</v>
      </c>
      <c r="O38" s="250">
        <v>56609</v>
      </c>
      <c r="P38" s="250">
        <v>52041</v>
      </c>
      <c r="Q38" s="250">
        <v>57283</v>
      </c>
      <c r="R38" s="250">
        <v>65551</v>
      </c>
      <c r="S38" s="250">
        <v>62732</v>
      </c>
      <c r="T38" s="250">
        <v>49569</v>
      </c>
      <c r="U38" s="250">
        <v>44173</v>
      </c>
      <c r="V38" s="250">
        <v>40366</v>
      </c>
      <c r="W38" s="250">
        <v>39971</v>
      </c>
      <c r="X38" s="250">
        <v>27802</v>
      </c>
      <c r="Y38" s="259">
        <v>25648</v>
      </c>
      <c r="Z38" s="259">
        <v>15231</v>
      </c>
      <c r="AA38" s="259">
        <v>16982</v>
      </c>
      <c r="AB38" s="259">
        <v>29652</v>
      </c>
      <c r="AC38" s="259">
        <v>32123</v>
      </c>
    </row>
    <row r="39" s="232" customFormat="1" ht="20.45" customHeight="1" spans="1:29">
      <c r="A39" s="251"/>
      <c r="B39" s="252">
        <v>0.39182297346938</v>
      </c>
      <c r="C39" s="253">
        <v>-0.0209046918461686</v>
      </c>
      <c r="D39" s="253">
        <v>0.841394031219789</v>
      </c>
      <c r="E39" s="253">
        <v>0.6275512922995</v>
      </c>
      <c r="F39" s="253">
        <v>0.968479311420478</v>
      </c>
      <c r="G39" s="253">
        <v>1.10526327683105</v>
      </c>
      <c r="H39" s="253">
        <v>0.27874750641208</v>
      </c>
      <c r="I39" s="253">
        <v>0.854649591133327</v>
      </c>
      <c r="J39" s="253">
        <v>1.5349219587347</v>
      </c>
      <c r="K39" s="253">
        <v>1.40133770207695</v>
      </c>
      <c r="L39" s="253">
        <v>3.01379828562403</v>
      </c>
      <c r="M39" s="253">
        <v>3.28939319445849</v>
      </c>
      <c r="N39" s="253">
        <v>3.558765224311</v>
      </c>
      <c r="O39" s="253">
        <v>3.76586935176142</v>
      </c>
      <c r="P39" s="253">
        <v>3.25579387542136</v>
      </c>
      <c r="Q39" s="253">
        <v>3.34900172469232</v>
      </c>
      <c r="R39" s="253">
        <v>3.67767352407198</v>
      </c>
      <c r="S39" s="253">
        <v>3.52382027685234</v>
      </c>
      <c r="T39" s="253">
        <v>2.67002855377627</v>
      </c>
      <c r="U39" s="253">
        <v>2.33290642865631</v>
      </c>
      <c r="V39" s="253">
        <v>2.10625620603595</v>
      </c>
      <c r="W39" s="253">
        <v>2.07478701133812</v>
      </c>
      <c r="X39" s="253">
        <v>1.42270265401951</v>
      </c>
      <c r="Y39" s="260">
        <v>1.33351080201982</v>
      </c>
      <c r="Z39" s="260">
        <v>0.806820282649312</v>
      </c>
      <c r="AA39" s="260">
        <v>0.350253951565827</v>
      </c>
      <c r="AB39" s="260">
        <v>1.55</v>
      </c>
      <c r="AC39" s="260">
        <v>1.66</v>
      </c>
    </row>
    <row r="40" spans="1:256">
      <c r="A40" s="94" t="s">
        <v>44</v>
      </c>
      <c r="B40" s="254"/>
      <c r="C40" s="254"/>
      <c r="D40" s="254"/>
      <c r="E40" s="254"/>
      <c r="F40" s="254"/>
      <c r="G40" s="254"/>
      <c r="H40" s="254"/>
      <c r="I40" s="254"/>
      <c r="J40" s="254"/>
      <c r="K40" s="254"/>
      <c r="L40" s="254"/>
      <c r="M40" s="254"/>
      <c r="N40" s="254"/>
      <c r="O40" s="254"/>
      <c r="P40" s="254"/>
      <c r="Q40" s="254"/>
      <c r="R40" s="254"/>
      <c r="S40" s="254"/>
      <c r="T40" s="254"/>
      <c r="U40" s="254"/>
      <c r="V40" s="254"/>
      <c r="W40" s="254"/>
      <c r="X40" s="254"/>
      <c r="Y40" s="254"/>
      <c r="Z40" s="254"/>
      <c r="AA40" s="254"/>
      <c r="AB40" s="261"/>
      <c r="AC40" s="254"/>
      <c r="AD40" s="254"/>
      <c r="AE40" s="254"/>
      <c r="AF40" s="254"/>
      <c r="AG40" s="254"/>
      <c r="AH40" s="254"/>
      <c r="AI40" s="254"/>
      <c r="AJ40" s="254"/>
      <c r="AK40" s="254"/>
      <c r="AL40" s="254"/>
      <c r="AM40" s="254"/>
      <c r="AN40" s="254"/>
      <c r="AO40" s="254"/>
      <c r="AP40" s="254"/>
      <c r="AQ40" s="254"/>
      <c r="AR40" s="254"/>
      <c r="AS40" s="254"/>
      <c r="AT40" s="254"/>
      <c r="AU40" s="254"/>
      <c r="AV40" s="254"/>
      <c r="AW40" s="254"/>
      <c r="AX40" s="254"/>
      <c r="AY40" s="254"/>
      <c r="AZ40" s="254"/>
      <c r="BA40" s="254"/>
      <c r="BB40" s="254"/>
      <c r="BC40" s="254"/>
      <c r="BD40" s="254"/>
      <c r="BE40" s="254"/>
      <c r="BF40" s="254"/>
      <c r="BG40" s="254"/>
      <c r="BH40" s="254"/>
      <c r="BI40" s="254"/>
      <c r="BJ40" s="254"/>
      <c r="BK40" s="254"/>
      <c r="BL40" s="254"/>
      <c r="BM40" s="254"/>
      <c r="BN40" s="254"/>
      <c r="BO40" s="254"/>
      <c r="BP40" s="254"/>
      <c r="BQ40" s="254"/>
      <c r="BR40" s="254"/>
      <c r="BS40" s="254"/>
      <c r="BT40" s="254"/>
      <c r="BU40" s="254"/>
      <c r="BV40" s="254" t="s">
        <v>127</v>
      </c>
      <c r="BW40" s="254" t="s">
        <v>127</v>
      </c>
      <c r="BX40" s="254" t="s">
        <v>127</v>
      </c>
      <c r="BY40" s="254" t="s">
        <v>127</v>
      </c>
      <c r="BZ40" s="254" t="s">
        <v>127</v>
      </c>
      <c r="CA40" s="254" t="s">
        <v>127</v>
      </c>
      <c r="CB40" s="254" t="s">
        <v>127</v>
      </c>
      <c r="CC40" s="254" t="s">
        <v>127</v>
      </c>
      <c r="CD40" s="254" t="s">
        <v>127</v>
      </c>
      <c r="CE40" s="254" t="s">
        <v>127</v>
      </c>
      <c r="CF40" s="254" t="s">
        <v>127</v>
      </c>
      <c r="CG40" s="254" t="s">
        <v>127</v>
      </c>
      <c r="CH40" s="254" t="s">
        <v>127</v>
      </c>
      <c r="CI40" s="254" t="s">
        <v>127</v>
      </c>
      <c r="CJ40" s="254" t="s">
        <v>127</v>
      </c>
      <c r="CK40" s="254" t="s">
        <v>127</v>
      </c>
      <c r="CL40" s="254" t="s">
        <v>127</v>
      </c>
      <c r="CM40" s="254" t="s">
        <v>127</v>
      </c>
      <c r="CN40" s="254" t="s">
        <v>127</v>
      </c>
      <c r="CO40" s="254" t="s">
        <v>127</v>
      </c>
      <c r="CP40" s="254" t="s">
        <v>127</v>
      </c>
      <c r="CQ40" s="254" t="s">
        <v>127</v>
      </c>
      <c r="CR40" s="254" t="s">
        <v>127</v>
      </c>
      <c r="CS40" s="254" t="s">
        <v>127</v>
      </c>
      <c r="CT40" s="254" t="s">
        <v>127</v>
      </c>
      <c r="CU40" s="254" t="s">
        <v>127</v>
      </c>
      <c r="CV40" s="254" t="s">
        <v>127</v>
      </c>
      <c r="CW40" s="254" t="s">
        <v>127</v>
      </c>
      <c r="CX40" s="254" t="s">
        <v>127</v>
      </c>
      <c r="CY40" s="254" t="s">
        <v>127</v>
      </c>
      <c r="CZ40" s="254" t="s">
        <v>127</v>
      </c>
      <c r="DA40" s="254" t="s">
        <v>127</v>
      </c>
      <c r="DB40" s="254" t="s">
        <v>127</v>
      </c>
      <c r="DC40" s="254" t="s">
        <v>127</v>
      </c>
      <c r="DD40" s="254" t="s">
        <v>127</v>
      </c>
      <c r="DE40" s="254" t="s">
        <v>127</v>
      </c>
      <c r="DF40" s="254" t="s">
        <v>127</v>
      </c>
      <c r="DG40" s="254" t="s">
        <v>127</v>
      </c>
      <c r="DH40" s="254" t="s">
        <v>127</v>
      </c>
      <c r="DI40" s="254" t="s">
        <v>127</v>
      </c>
      <c r="DJ40" s="254" t="s">
        <v>127</v>
      </c>
      <c r="DK40" s="254" t="s">
        <v>127</v>
      </c>
      <c r="DL40" s="254" t="s">
        <v>127</v>
      </c>
      <c r="DM40" s="254" t="s">
        <v>127</v>
      </c>
      <c r="DN40" s="254" t="s">
        <v>127</v>
      </c>
      <c r="DO40" s="254" t="s">
        <v>127</v>
      </c>
      <c r="DP40" s="254" t="s">
        <v>127</v>
      </c>
      <c r="DQ40" s="254" t="s">
        <v>127</v>
      </c>
      <c r="DR40" s="254" t="s">
        <v>127</v>
      </c>
      <c r="DS40" s="254" t="s">
        <v>127</v>
      </c>
      <c r="DT40" s="254" t="s">
        <v>127</v>
      </c>
      <c r="DU40" s="254" t="s">
        <v>127</v>
      </c>
      <c r="DV40" s="254" t="s">
        <v>127</v>
      </c>
      <c r="DW40" s="254" t="s">
        <v>127</v>
      </c>
      <c r="DX40" s="254" t="s">
        <v>127</v>
      </c>
      <c r="DY40" s="254" t="s">
        <v>127</v>
      </c>
      <c r="DZ40" s="254" t="s">
        <v>127</v>
      </c>
      <c r="EA40" s="254" t="s">
        <v>127</v>
      </c>
      <c r="EB40" s="254" t="s">
        <v>127</v>
      </c>
      <c r="EC40" s="254" t="s">
        <v>127</v>
      </c>
      <c r="ED40" s="254" t="s">
        <v>127</v>
      </c>
      <c r="EE40" s="254" t="s">
        <v>127</v>
      </c>
      <c r="EF40" s="254" t="s">
        <v>127</v>
      </c>
      <c r="EG40" s="254" t="s">
        <v>127</v>
      </c>
      <c r="EH40" s="254" t="s">
        <v>127</v>
      </c>
      <c r="EI40" s="254" t="s">
        <v>127</v>
      </c>
      <c r="EJ40" s="254" t="s">
        <v>127</v>
      </c>
      <c r="EK40" s="254" t="s">
        <v>127</v>
      </c>
      <c r="EL40" s="254" t="s">
        <v>127</v>
      </c>
      <c r="EM40" s="254" t="s">
        <v>127</v>
      </c>
      <c r="EN40" s="254" t="s">
        <v>127</v>
      </c>
      <c r="EO40" s="254" t="s">
        <v>127</v>
      </c>
      <c r="EP40" s="254" t="s">
        <v>127</v>
      </c>
      <c r="EQ40" s="254" t="s">
        <v>127</v>
      </c>
      <c r="ER40" s="254" t="s">
        <v>127</v>
      </c>
      <c r="ES40" s="254" t="s">
        <v>127</v>
      </c>
      <c r="ET40" s="254" t="s">
        <v>127</v>
      </c>
      <c r="EU40" s="254" t="s">
        <v>127</v>
      </c>
      <c r="EV40" s="254" t="s">
        <v>127</v>
      </c>
      <c r="EW40" s="254" t="s">
        <v>127</v>
      </c>
      <c r="EX40" s="254" t="s">
        <v>127</v>
      </c>
      <c r="EY40" s="254" t="s">
        <v>127</v>
      </c>
      <c r="EZ40" s="254" t="s">
        <v>127</v>
      </c>
      <c r="FA40" s="254" t="s">
        <v>127</v>
      </c>
      <c r="FB40" s="254" t="s">
        <v>127</v>
      </c>
      <c r="FC40" s="254" t="s">
        <v>127</v>
      </c>
      <c r="FD40" s="254" t="s">
        <v>127</v>
      </c>
      <c r="FE40" s="254" t="s">
        <v>127</v>
      </c>
      <c r="FF40" s="254" t="s">
        <v>127</v>
      </c>
      <c r="FG40" s="254" t="s">
        <v>127</v>
      </c>
      <c r="FH40" s="254" t="s">
        <v>127</v>
      </c>
      <c r="FI40" s="254" t="s">
        <v>127</v>
      </c>
      <c r="FJ40" s="254" t="s">
        <v>127</v>
      </c>
      <c r="FK40" s="254" t="s">
        <v>127</v>
      </c>
      <c r="FL40" s="254" t="s">
        <v>127</v>
      </c>
      <c r="FM40" s="254" t="s">
        <v>127</v>
      </c>
      <c r="FN40" s="254" t="s">
        <v>127</v>
      </c>
      <c r="FO40" s="254" t="s">
        <v>127</v>
      </c>
      <c r="FP40" s="254" t="s">
        <v>127</v>
      </c>
      <c r="FQ40" s="254" t="s">
        <v>127</v>
      </c>
      <c r="FR40" s="254" t="s">
        <v>127</v>
      </c>
      <c r="FS40" s="254" t="s">
        <v>127</v>
      </c>
      <c r="FT40" s="254" t="s">
        <v>127</v>
      </c>
      <c r="FU40" s="254" t="s">
        <v>127</v>
      </c>
      <c r="FV40" s="254" t="s">
        <v>127</v>
      </c>
      <c r="FW40" s="254" t="s">
        <v>127</v>
      </c>
      <c r="FX40" s="254" t="s">
        <v>127</v>
      </c>
      <c r="FY40" s="254" t="s">
        <v>127</v>
      </c>
      <c r="FZ40" s="254" t="s">
        <v>127</v>
      </c>
      <c r="GA40" s="254" t="s">
        <v>127</v>
      </c>
      <c r="GB40" s="254" t="s">
        <v>127</v>
      </c>
      <c r="GC40" s="254" t="s">
        <v>127</v>
      </c>
      <c r="GD40" s="254" t="s">
        <v>127</v>
      </c>
      <c r="GE40" s="254" t="s">
        <v>127</v>
      </c>
      <c r="GF40" s="254" t="s">
        <v>127</v>
      </c>
      <c r="GG40" s="254" t="s">
        <v>127</v>
      </c>
      <c r="GH40" s="254" t="s">
        <v>127</v>
      </c>
      <c r="GI40" s="254" t="s">
        <v>127</v>
      </c>
      <c r="GJ40" s="254" t="s">
        <v>127</v>
      </c>
      <c r="GK40" s="254" t="s">
        <v>127</v>
      </c>
      <c r="GL40" s="254" t="s">
        <v>127</v>
      </c>
      <c r="GM40" s="254" t="s">
        <v>127</v>
      </c>
      <c r="GN40" s="254" t="s">
        <v>127</v>
      </c>
      <c r="GO40" s="254" t="s">
        <v>127</v>
      </c>
      <c r="GP40" s="254" t="s">
        <v>127</v>
      </c>
      <c r="GQ40" s="254" t="s">
        <v>127</v>
      </c>
      <c r="GR40" s="254" t="s">
        <v>127</v>
      </c>
      <c r="GS40" s="254" t="s">
        <v>127</v>
      </c>
      <c r="GT40" s="254" t="s">
        <v>127</v>
      </c>
      <c r="GU40" s="254" t="s">
        <v>127</v>
      </c>
      <c r="GV40" s="254" t="s">
        <v>127</v>
      </c>
      <c r="GW40" s="254" t="s">
        <v>127</v>
      </c>
      <c r="GX40" s="254" t="s">
        <v>127</v>
      </c>
      <c r="GY40" s="254" t="s">
        <v>127</v>
      </c>
      <c r="GZ40" s="254" t="s">
        <v>127</v>
      </c>
      <c r="HA40" s="254" t="s">
        <v>127</v>
      </c>
      <c r="HB40" s="254" t="s">
        <v>127</v>
      </c>
      <c r="HC40" s="254" t="s">
        <v>127</v>
      </c>
      <c r="HD40" s="254" t="s">
        <v>127</v>
      </c>
      <c r="HE40" s="254" t="s">
        <v>127</v>
      </c>
      <c r="HF40" s="254" t="s">
        <v>127</v>
      </c>
      <c r="HG40" s="254" t="s">
        <v>127</v>
      </c>
      <c r="HH40" s="254" t="s">
        <v>127</v>
      </c>
      <c r="HI40" s="254" t="s">
        <v>127</v>
      </c>
      <c r="HJ40" s="254" t="s">
        <v>127</v>
      </c>
      <c r="HK40" s="254" t="s">
        <v>127</v>
      </c>
      <c r="HL40" s="254" t="s">
        <v>127</v>
      </c>
      <c r="HM40" s="254" t="s">
        <v>127</v>
      </c>
      <c r="HN40" s="254" t="s">
        <v>127</v>
      </c>
      <c r="HO40" s="254" t="s">
        <v>127</v>
      </c>
      <c r="HP40" s="254" t="s">
        <v>127</v>
      </c>
      <c r="HQ40" s="254" t="s">
        <v>127</v>
      </c>
      <c r="HR40" s="254" t="s">
        <v>127</v>
      </c>
      <c r="HS40" s="254" t="s">
        <v>127</v>
      </c>
      <c r="HT40" s="254" t="s">
        <v>127</v>
      </c>
      <c r="HU40" s="254" t="s">
        <v>127</v>
      </c>
      <c r="HV40" s="254" t="s">
        <v>127</v>
      </c>
      <c r="HW40" s="254" t="s">
        <v>127</v>
      </c>
      <c r="HX40" s="254" t="s">
        <v>127</v>
      </c>
      <c r="HY40" s="254" t="s">
        <v>127</v>
      </c>
      <c r="HZ40" s="254" t="s">
        <v>127</v>
      </c>
      <c r="IA40" s="254" t="s">
        <v>127</v>
      </c>
      <c r="IB40" s="254" t="s">
        <v>127</v>
      </c>
      <c r="IC40" s="254" t="s">
        <v>127</v>
      </c>
      <c r="ID40" s="254" t="s">
        <v>127</v>
      </c>
      <c r="IE40" s="254" t="s">
        <v>127</v>
      </c>
      <c r="IF40" s="254" t="s">
        <v>127</v>
      </c>
      <c r="IG40" s="254" t="s">
        <v>127</v>
      </c>
      <c r="IH40" s="254" t="s">
        <v>127</v>
      </c>
      <c r="II40" s="254" t="s">
        <v>127</v>
      </c>
      <c r="IJ40" s="254" t="s">
        <v>127</v>
      </c>
      <c r="IK40" s="254" t="s">
        <v>127</v>
      </c>
      <c r="IL40" s="254" t="s">
        <v>127</v>
      </c>
      <c r="IM40" s="254" t="s">
        <v>127</v>
      </c>
      <c r="IN40" s="254" t="s">
        <v>127</v>
      </c>
      <c r="IO40" s="254" t="s">
        <v>127</v>
      </c>
      <c r="IP40" s="254" t="s">
        <v>127</v>
      </c>
      <c r="IQ40" s="254" t="s">
        <v>127</v>
      </c>
      <c r="IR40" s="254" t="s">
        <v>127</v>
      </c>
      <c r="IS40" s="254" t="s">
        <v>127</v>
      </c>
      <c r="IT40" s="254" t="s">
        <v>127</v>
      </c>
      <c r="IU40" s="254" t="s">
        <v>127</v>
      </c>
      <c r="IV40" s="254" t="s">
        <v>127</v>
      </c>
    </row>
    <row r="41" spans="1:256">
      <c r="A41" t="s">
        <v>114</v>
      </c>
      <c r="Z41"/>
      <c r="AA41"/>
      <c r="AB41" s="65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 t="s">
        <v>114</v>
      </c>
      <c r="BW41" t="s">
        <v>114</v>
      </c>
      <c r="BX41" t="s">
        <v>114</v>
      </c>
      <c r="BY41" t="s">
        <v>114</v>
      </c>
      <c r="BZ41" t="s">
        <v>114</v>
      </c>
      <c r="CA41" t="s">
        <v>114</v>
      </c>
      <c r="CB41" t="s">
        <v>114</v>
      </c>
      <c r="CC41" t="s">
        <v>114</v>
      </c>
      <c r="CD41" t="s">
        <v>114</v>
      </c>
      <c r="CE41" t="s">
        <v>114</v>
      </c>
      <c r="CF41" t="s">
        <v>114</v>
      </c>
      <c r="CG41" t="s">
        <v>114</v>
      </c>
      <c r="CH41" t="s">
        <v>114</v>
      </c>
      <c r="CI41" t="s">
        <v>114</v>
      </c>
      <c r="CJ41" t="s">
        <v>114</v>
      </c>
      <c r="CK41" t="s">
        <v>114</v>
      </c>
      <c r="CL41" t="s">
        <v>114</v>
      </c>
      <c r="CM41" t="s">
        <v>114</v>
      </c>
      <c r="CN41" t="s">
        <v>114</v>
      </c>
      <c r="CO41" t="s">
        <v>114</v>
      </c>
      <c r="CP41" t="s">
        <v>114</v>
      </c>
      <c r="CQ41" t="s">
        <v>114</v>
      </c>
      <c r="CR41" t="s">
        <v>114</v>
      </c>
      <c r="CS41" t="s">
        <v>114</v>
      </c>
      <c r="CT41" t="s">
        <v>114</v>
      </c>
      <c r="CU41" t="s">
        <v>114</v>
      </c>
      <c r="CV41" t="s">
        <v>114</v>
      </c>
      <c r="CW41" t="s">
        <v>114</v>
      </c>
      <c r="CX41" t="s">
        <v>114</v>
      </c>
      <c r="CY41" t="s">
        <v>114</v>
      </c>
      <c r="CZ41" t="s">
        <v>114</v>
      </c>
      <c r="DA41" t="s">
        <v>114</v>
      </c>
      <c r="DB41" t="s">
        <v>114</v>
      </c>
      <c r="DC41" t="s">
        <v>114</v>
      </c>
      <c r="DD41" t="s">
        <v>114</v>
      </c>
      <c r="DE41" t="s">
        <v>114</v>
      </c>
      <c r="DF41" t="s">
        <v>114</v>
      </c>
      <c r="DG41" t="s">
        <v>114</v>
      </c>
      <c r="DH41" t="s">
        <v>114</v>
      </c>
      <c r="DI41" t="s">
        <v>114</v>
      </c>
      <c r="DJ41" t="s">
        <v>114</v>
      </c>
      <c r="DK41" t="s">
        <v>114</v>
      </c>
      <c r="DL41" t="s">
        <v>114</v>
      </c>
      <c r="DM41" t="s">
        <v>114</v>
      </c>
      <c r="DN41" t="s">
        <v>114</v>
      </c>
      <c r="DO41" t="s">
        <v>114</v>
      </c>
      <c r="DP41" t="s">
        <v>114</v>
      </c>
      <c r="DQ41" t="s">
        <v>114</v>
      </c>
      <c r="DR41" t="s">
        <v>114</v>
      </c>
      <c r="DS41" t="s">
        <v>114</v>
      </c>
      <c r="DT41" t="s">
        <v>114</v>
      </c>
      <c r="DU41" t="s">
        <v>114</v>
      </c>
      <c r="DV41" t="s">
        <v>114</v>
      </c>
      <c r="DW41" t="s">
        <v>114</v>
      </c>
      <c r="DX41" t="s">
        <v>114</v>
      </c>
      <c r="DY41" t="s">
        <v>114</v>
      </c>
      <c r="DZ41" t="s">
        <v>114</v>
      </c>
      <c r="EA41" t="s">
        <v>114</v>
      </c>
      <c r="EB41" t="s">
        <v>114</v>
      </c>
      <c r="EC41" t="s">
        <v>114</v>
      </c>
      <c r="ED41" t="s">
        <v>114</v>
      </c>
      <c r="EE41" t="s">
        <v>114</v>
      </c>
      <c r="EF41" t="s">
        <v>114</v>
      </c>
      <c r="EG41" t="s">
        <v>114</v>
      </c>
      <c r="EH41" t="s">
        <v>114</v>
      </c>
      <c r="EI41" t="s">
        <v>114</v>
      </c>
      <c r="EJ41" t="s">
        <v>114</v>
      </c>
      <c r="EK41" t="s">
        <v>114</v>
      </c>
      <c r="EL41" t="s">
        <v>114</v>
      </c>
      <c r="EM41" t="s">
        <v>114</v>
      </c>
      <c r="EN41" t="s">
        <v>114</v>
      </c>
      <c r="EO41" t="s">
        <v>114</v>
      </c>
      <c r="EP41" t="s">
        <v>114</v>
      </c>
      <c r="EQ41" t="s">
        <v>114</v>
      </c>
      <c r="ER41" t="s">
        <v>114</v>
      </c>
      <c r="ES41" t="s">
        <v>114</v>
      </c>
      <c r="ET41" t="s">
        <v>114</v>
      </c>
      <c r="EU41" t="s">
        <v>114</v>
      </c>
      <c r="EV41" t="s">
        <v>114</v>
      </c>
      <c r="EW41" t="s">
        <v>114</v>
      </c>
      <c r="EX41" t="s">
        <v>114</v>
      </c>
      <c r="EY41" t="s">
        <v>114</v>
      </c>
      <c r="EZ41" t="s">
        <v>114</v>
      </c>
      <c r="FA41" t="s">
        <v>114</v>
      </c>
      <c r="FB41" t="s">
        <v>114</v>
      </c>
      <c r="FC41" t="s">
        <v>114</v>
      </c>
      <c r="FD41" t="s">
        <v>114</v>
      </c>
      <c r="FE41" t="s">
        <v>114</v>
      </c>
      <c r="FF41" t="s">
        <v>114</v>
      </c>
      <c r="FG41" t="s">
        <v>114</v>
      </c>
      <c r="FH41" t="s">
        <v>114</v>
      </c>
      <c r="FI41" t="s">
        <v>114</v>
      </c>
      <c r="FJ41" t="s">
        <v>114</v>
      </c>
      <c r="FK41" t="s">
        <v>114</v>
      </c>
      <c r="FL41" t="s">
        <v>114</v>
      </c>
      <c r="FM41" t="s">
        <v>114</v>
      </c>
      <c r="FN41" t="s">
        <v>114</v>
      </c>
      <c r="FO41" t="s">
        <v>114</v>
      </c>
      <c r="FP41" t="s">
        <v>114</v>
      </c>
      <c r="FQ41" t="s">
        <v>114</v>
      </c>
      <c r="FR41" t="s">
        <v>114</v>
      </c>
      <c r="FS41" t="s">
        <v>114</v>
      </c>
      <c r="FT41" t="s">
        <v>114</v>
      </c>
      <c r="FU41" t="s">
        <v>114</v>
      </c>
      <c r="FV41" t="s">
        <v>114</v>
      </c>
      <c r="FW41" t="s">
        <v>114</v>
      </c>
      <c r="FX41" t="s">
        <v>114</v>
      </c>
      <c r="FY41" t="s">
        <v>114</v>
      </c>
      <c r="FZ41" t="s">
        <v>114</v>
      </c>
      <c r="GA41" t="s">
        <v>114</v>
      </c>
      <c r="GB41" t="s">
        <v>114</v>
      </c>
      <c r="GC41" t="s">
        <v>114</v>
      </c>
      <c r="GD41" t="s">
        <v>114</v>
      </c>
      <c r="GE41" t="s">
        <v>114</v>
      </c>
      <c r="GF41" t="s">
        <v>114</v>
      </c>
      <c r="GG41" t="s">
        <v>114</v>
      </c>
      <c r="GH41" t="s">
        <v>114</v>
      </c>
      <c r="GI41" t="s">
        <v>114</v>
      </c>
      <c r="GJ41" t="s">
        <v>114</v>
      </c>
      <c r="GK41" t="s">
        <v>114</v>
      </c>
      <c r="GL41" t="s">
        <v>114</v>
      </c>
      <c r="GM41" t="s">
        <v>114</v>
      </c>
      <c r="GN41" t="s">
        <v>114</v>
      </c>
      <c r="GO41" t="s">
        <v>114</v>
      </c>
      <c r="GP41" t="s">
        <v>114</v>
      </c>
      <c r="GQ41" t="s">
        <v>114</v>
      </c>
      <c r="GR41" t="s">
        <v>114</v>
      </c>
      <c r="GS41" t="s">
        <v>114</v>
      </c>
      <c r="GT41" t="s">
        <v>114</v>
      </c>
      <c r="GU41" t="s">
        <v>114</v>
      </c>
      <c r="GV41" t="s">
        <v>114</v>
      </c>
      <c r="GW41" t="s">
        <v>114</v>
      </c>
      <c r="GX41" t="s">
        <v>114</v>
      </c>
      <c r="GY41" t="s">
        <v>114</v>
      </c>
      <c r="GZ41" t="s">
        <v>114</v>
      </c>
      <c r="HA41" t="s">
        <v>114</v>
      </c>
      <c r="HB41" t="s">
        <v>114</v>
      </c>
      <c r="HC41" t="s">
        <v>114</v>
      </c>
      <c r="HD41" t="s">
        <v>114</v>
      </c>
      <c r="HE41" t="s">
        <v>114</v>
      </c>
      <c r="HF41" t="s">
        <v>114</v>
      </c>
      <c r="HG41" t="s">
        <v>114</v>
      </c>
      <c r="HH41" t="s">
        <v>114</v>
      </c>
      <c r="HI41" t="s">
        <v>114</v>
      </c>
      <c r="HJ41" t="s">
        <v>114</v>
      </c>
      <c r="HK41" t="s">
        <v>114</v>
      </c>
      <c r="HL41" t="s">
        <v>114</v>
      </c>
      <c r="HM41" t="s">
        <v>114</v>
      </c>
      <c r="HN41" t="s">
        <v>114</v>
      </c>
      <c r="HO41" t="s">
        <v>114</v>
      </c>
      <c r="HP41" t="s">
        <v>114</v>
      </c>
      <c r="HQ41" t="s">
        <v>114</v>
      </c>
      <c r="HR41" t="s">
        <v>114</v>
      </c>
      <c r="HS41" t="s">
        <v>114</v>
      </c>
      <c r="HT41" t="s">
        <v>114</v>
      </c>
      <c r="HU41" t="s">
        <v>114</v>
      </c>
      <c r="HV41" t="s">
        <v>114</v>
      </c>
      <c r="HW41" t="s">
        <v>114</v>
      </c>
      <c r="HX41" t="s">
        <v>114</v>
      </c>
      <c r="HY41" t="s">
        <v>114</v>
      </c>
      <c r="HZ41" t="s">
        <v>114</v>
      </c>
      <c r="IA41" t="s">
        <v>114</v>
      </c>
      <c r="IB41" t="s">
        <v>114</v>
      </c>
      <c r="IC41" t="s">
        <v>114</v>
      </c>
      <c r="ID41" t="s">
        <v>114</v>
      </c>
      <c r="IE41" t="s">
        <v>114</v>
      </c>
      <c r="IF41" t="s">
        <v>114</v>
      </c>
      <c r="IG41" t="s">
        <v>114</v>
      </c>
      <c r="IH41" t="s">
        <v>114</v>
      </c>
      <c r="II41" t="s">
        <v>114</v>
      </c>
      <c r="IJ41" t="s">
        <v>114</v>
      </c>
      <c r="IK41" t="s">
        <v>114</v>
      </c>
      <c r="IL41" t="s">
        <v>114</v>
      </c>
      <c r="IM41" t="s">
        <v>114</v>
      </c>
      <c r="IN41" t="s">
        <v>114</v>
      </c>
      <c r="IO41" t="s">
        <v>114</v>
      </c>
      <c r="IP41" t="s">
        <v>114</v>
      </c>
      <c r="IQ41" t="s">
        <v>114</v>
      </c>
      <c r="IR41" t="s">
        <v>114</v>
      </c>
      <c r="IS41" t="s">
        <v>114</v>
      </c>
      <c r="IT41" t="s">
        <v>114</v>
      </c>
      <c r="IU41" t="s">
        <v>114</v>
      </c>
      <c r="IV41" t="s">
        <v>114</v>
      </c>
    </row>
  </sheetData>
  <pageMargins left="0.25" right="0.25" top="0.75" bottom="0.75" header="0.3" footer="0.3"/>
  <pageSetup paperSize="1" scale="33" orientation="landscape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38"/>
  <sheetViews>
    <sheetView showGridLines="0" tabSelected="1" zoomScale="75" zoomScaleNormal="75" zoomScaleSheetLayoutView="60" workbookViewId="0">
      <selection activeCell="A1" sqref="$A1:$XFD1"/>
    </sheetView>
  </sheetViews>
  <sheetFormatPr defaultColWidth="9.14285714285714" defaultRowHeight="15"/>
  <cols>
    <col min="1" max="1" width="28" customWidth="1"/>
    <col min="2" max="25" width="9.71428571428571" customWidth="1"/>
    <col min="26" max="29" width="9.71428571428571" style="206" customWidth="1"/>
    <col min="30" max="30" width="9.14285714285714" style="206"/>
    <col min="31" max="31" width="11" style="206"/>
    <col min="32" max="32" width="5.85714285714286" style="206"/>
    <col min="33" max="16384" width="9.14285714285714" style="206"/>
  </cols>
  <sheetData>
    <row r="1" ht="40.5" customHeight="1" spans="1:29">
      <c r="A1" s="207" t="s">
        <v>106</v>
      </c>
      <c r="B1" s="175">
        <v>33848</v>
      </c>
      <c r="C1" s="176">
        <v>34213</v>
      </c>
      <c r="D1" s="176">
        <v>34578</v>
      </c>
      <c r="E1" s="176">
        <v>34943</v>
      </c>
      <c r="F1" s="176">
        <v>35309</v>
      </c>
      <c r="G1" s="176">
        <v>35674</v>
      </c>
      <c r="H1" s="176">
        <v>36039</v>
      </c>
      <c r="I1" s="176">
        <v>36404</v>
      </c>
      <c r="J1" s="176">
        <v>36770</v>
      </c>
      <c r="K1" s="176">
        <v>37135</v>
      </c>
      <c r="L1" s="176">
        <v>37500</v>
      </c>
      <c r="M1" s="176">
        <v>37865</v>
      </c>
      <c r="N1" s="176">
        <v>38231</v>
      </c>
      <c r="O1" s="176">
        <v>38596</v>
      </c>
      <c r="P1" s="176">
        <v>38961</v>
      </c>
      <c r="Q1" s="176">
        <v>39326</v>
      </c>
      <c r="R1" s="176">
        <v>39692</v>
      </c>
      <c r="S1" s="176">
        <v>40057</v>
      </c>
      <c r="T1" s="176">
        <v>40422</v>
      </c>
      <c r="U1" s="176">
        <v>40787</v>
      </c>
      <c r="V1" s="176">
        <v>41153</v>
      </c>
      <c r="W1" s="176">
        <v>41518</v>
      </c>
      <c r="X1" s="176">
        <v>41883</v>
      </c>
      <c r="Y1" s="176">
        <v>42248</v>
      </c>
      <c r="Z1" s="176">
        <v>42614</v>
      </c>
      <c r="AA1" s="176">
        <v>42979</v>
      </c>
      <c r="AB1" s="198">
        <v>43344</v>
      </c>
      <c r="AC1" s="176">
        <v>43709</v>
      </c>
    </row>
    <row r="2" s="205" customFormat="1" ht="17.25" customHeight="1" spans="1:29">
      <c r="A2" s="208" t="s">
        <v>34</v>
      </c>
      <c r="B2" s="209">
        <v>3502</v>
      </c>
      <c r="C2" s="179">
        <v>12729</v>
      </c>
      <c r="D2" s="179">
        <v>16653</v>
      </c>
      <c r="E2" s="179">
        <v>-19935</v>
      </c>
      <c r="F2" s="179">
        <v>9189</v>
      </c>
      <c r="G2" s="179">
        <v>17742</v>
      </c>
      <c r="H2" s="179">
        <v>4727</v>
      </c>
      <c r="I2" s="179">
        <v>8069</v>
      </c>
      <c r="J2" s="179">
        <v>44990</v>
      </c>
      <c r="K2" s="179">
        <v>37091</v>
      </c>
      <c r="L2" s="179">
        <v>50983</v>
      </c>
      <c r="M2" s="179">
        <v>55541</v>
      </c>
      <c r="N2" s="179">
        <v>58859</v>
      </c>
      <c r="O2" s="179">
        <v>63774</v>
      </c>
      <c r="P2" s="179">
        <v>54552</v>
      </c>
      <c r="Q2" s="179">
        <v>73054</v>
      </c>
      <c r="R2" s="179">
        <v>104653</v>
      </c>
      <c r="S2" s="179">
        <v>62768</v>
      </c>
      <c r="T2" s="179">
        <v>94202</v>
      </c>
      <c r="U2" s="179">
        <v>91774</v>
      </c>
      <c r="V2" s="179">
        <v>55221</v>
      </c>
      <c r="W2" s="179">
        <v>70597</v>
      </c>
      <c r="X2" s="179">
        <v>62378</v>
      </c>
      <c r="Y2" s="224">
        <v>-33535</v>
      </c>
      <c r="Z2" s="224">
        <v>-15144</v>
      </c>
      <c r="AA2" s="224">
        <v>3743</v>
      </c>
      <c r="AB2" s="224">
        <v>60961</v>
      </c>
      <c r="AC2" s="224">
        <v>64533</v>
      </c>
    </row>
    <row r="3" s="204" customFormat="1" ht="17.25" customHeight="1" spans="1:29">
      <c r="A3" s="210"/>
      <c r="B3" s="211">
        <v>0.0350837366243306</v>
      </c>
      <c r="C3" s="212">
        <v>0.127371810914156</v>
      </c>
      <c r="D3" s="212">
        <v>0.165483926455701</v>
      </c>
      <c r="E3" s="212">
        <v>-0.19727480712145</v>
      </c>
      <c r="F3" s="212">
        <v>0.0895925513285212</v>
      </c>
      <c r="G3" s="212">
        <v>0.172887006423772</v>
      </c>
      <c r="H3" s="212">
        <v>0.045896951391855</v>
      </c>
      <c r="I3" s="212">
        <v>0.0791897035523847</v>
      </c>
      <c r="J3" s="212">
        <v>0.433014095720474</v>
      </c>
      <c r="K3" s="212">
        <v>0.346260316696889</v>
      </c>
      <c r="L3" s="212">
        <v>0.46290819076833</v>
      </c>
      <c r="M3" s="212">
        <v>0.493773928690344</v>
      </c>
      <c r="N3" s="212">
        <v>0.503857623818105</v>
      </c>
      <c r="O3" s="212">
        <v>0.521805042560808</v>
      </c>
      <c r="P3" s="212">
        <v>0.42686795419824</v>
      </c>
      <c r="Q3" s="212">
        <v>0.54992897233801</v>
      </c>
      <c r="R3" s="212">
        <v>0.745817289337958</v>
      </c>
      <c r="S3" s="212">
        <v>0.434572797243904</v>
      </c>
      <c r="T3" s="212">
        <v>0.616707239511372</v>
      </c>
      <c r="U3" s="212">
        <v>0.569782492514981</v>
      </c>
      <c r="V3" s="212">
        <v>0.329982436910226</v>
      </c>
      <c r="W3" s="212">
        <v>0.412333500863094</v>
      </c>
      <c r="X3" s="212">
        <v>0.354748879445554</v>
      </c>
      <c r="Y3" s="225">
        <v>-0.191673510652235</v>
      </c>
      <c r="Z3" s="225">
        <v>-0.0889038549190535</v>
      </c>
      <c r="AA3" s="225">
        <v>0.138320551391935</v>
      </c>
      <c r="AB3" s="225">
        <v>0.36</v>
      </c>
      <c r="AC3" s="225">
        <v>0.37</v>
      </c>
    </row>
    <row r="4" ht="17.25" customHeight="1" spans="1:29">
      <c r="A4" s="213"/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26"/>
      <c r="Z4" s="226"/>
      <c r="AA4" s="226"/>
      <c r="AB4" s="226"/>
      <c r="AC4" s="226"/>
    </row>
    <row r="5" s="205" customFormat="1" ht="17.25" customHeight="1" spans="1:29">
      <c r="A5" s="216" t="s">
        <v>128</v>
      </c>
      <c r="B5" s="217">
        <v>-246</v>
      </c>
      <c r="C5" s="218">
        <v>-557</v>
      </c>
      <c r="D5" s="218">
        <v>-3396</v>
      </c>
      <c r="E5" s="218">
        <v>-3427</v>
      </c>
      <c r="F5" s="218">
        <v>-2751</v>
      </c>
      <c r="G5" s="218">
        <v>-1991</v>
      </c>
      <c r="H5" s="218">
        <v>-1782</v>
      </c>
      <c r="I5" s="218">
        <v>-1120</v>
      </c>
      <c r="J5" s="218">
        <v>1248</v>
      </c>
      <c r="K5" s="218">
        <v>-628</v>
      </c>
      <c r="L5" s="218">
        <v>292</v>
      </c>
      <c r="M5" s="218">
        <v>1507</v>
      </c>
      <c r="N5" s="218">
        <v>845</v>
      </c>
      <c r="O5" s="218">
        <v>4997</v>
      </c>
      <c r="P5" s="218">
        <v>2882</v>
      </c>
      <c r="Q5" s="218">
        <v>4386</v>
      </c>
      <c r="R5" s="218">
        <v>2391</v>
      </c>
      <c r="S5" s="218">
        <v>552</v>
      </c>
      <c r="T5" s="218">
        <v>3696</v>
      </c>
      <c r="U5" s="218">
        <v>3003</v>
      </c>
      <c r="V5" s="218">
        <v>2464</v>
      </c>
      <c r="W5" s="218">
        <v>1286</v>
      </c>
      <c r="X5" s="218">
        <v>761</v>
      </c>
      <c r="Y5" s="227">
        <v>45</v>
      </c>
      <c r="Z5" s="227">
        <v>-123</v>
      </c>
      <c r="AA5" s="227">
        <v>-1573</v>
      </c>
      <c r="AB5" s="227">
        <v>1826</v>
      </c>
      <c r="AC5" s="227">
        <v>-631</v>
      </c>
    </row>
    <row r="6" s="204" customFormat="1" ht="17.25" customHeight="1" spans="1:29">
      <c r="A6" s="219"/>
      <c r="B6" s="220">
        <v>-0.0481514443885445</v>
      </c>
      <c r="C6" s="221">
        <v>-0.106427697951694</v>
      </c>
      <c r="D6" s="221">
        <v>-0.682419655936706</v>
      </c>
      <c r="E6" s="221">
        <v>-0.792500040469069</v>
      </c>
      <c r="F6" s="221">
        <v>-0.476560862417519</v>
      </c>
      <c r="G6" s="221">
        <v>-0.370855351511645</v>
      </c>
      <c r="H6" s="221">
        <v>-0.350897229644709</v>
      </c>
      <c r="I6" s="221">
        <v>-0.236415102703369</v>
      </c>
      <c r="J6" s="221">
        <v>0.269254501598692</v>
      </c>
      <c r="K6" s="221">
        <v>-0.134190614776775</v>
      </c>
      <c r="L6" s="221">
        <v>0.062043570734982</v>
      </c>
      <c r="M6" s="221">
        <v>0.316368667115929</v>
      </c>
      <c r="N6" s="221">
        <v>0.173280727081826</v>
      </c>
      <c r="O6" s="221">
        <v>0.978378558296433</v>
      </c>
      <c r="P6" s="221">
        <v>0.532697497319878</v>
      </c>
      <c r="Q6" s="221">
        <v>0.784861092470801</v>
      </c>
      <c r="R6" s="221">
        <v>0.404307882735488</v>
      </c>
      <c r="S6" s="221">
        <v>0.0929804791526712</v>
      </c>
      <c r="T6" s="221">
        <v>0.596414734154904</v>
      </c>
      <c r="U6" s="221">
        <v>0.459328826210648</v>
      </c>
      <c r="V6" s="221">
        <v>0.367761194029859</v>
      </c>
      <c r="W6" s="221">
        <v>0.190083157686249</v>
      </c>
      <c r="X6" s="221">
        <v>0.111816063310521</v>
      </c>
      <c r="Y6" s="228">
        <v>0.00662337432957294</v>
      </c>
      <c r="Z6" s="228">
        <v>-0.0184148828184627</v>
      </c>
      <c r="AA6" s="228">
        <v>-0.486430815816175</v>
      </c>
      <c r="AB6" s="228">
        <v>0.28</v>
      </c>
      <c r="AC6" s="228">
        <v>-0.1</v>
      </c>
    </row>
    <row r="7" ht="17.25" customHeight="1" spans="1:29">
      <c r="A7" s="213"/>
      <c r="B7" s="214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26"/>
      <c r="Z7" s="226"/>
      <c r="AA7" s="226"/>
      <c r="AB7" s="226"/>
      <c r="AC7" s="226"/>
    </row>
    <row r="8" s="205" customFormat="1" ht="17.25" customHeight="1" spans="1:29">
      <c r="A8" s="216" t="s">
        <v>129</v>
      </c>
      <c r="B8" s="217">
        <v>-3799</v>
      </c>
      <c r="C8" s="218">
        <v>1673</v>
      </c>
      <c r="D8" s="218">
        <v>762</v>
      </c>
      <c r="E8" s="218">
        <v>-10550</v>
      </c>
      <c r="F8" s="218">
        <v>1753</v>
      </c>
      <c r="G8" s="218">
        <v>6888</v>
      </c>
      <c r="H8" s="218">
        <v>-1661</v>
      </c>
      <c r="I8" s="218">
        <v>4017</v>
      </c>
      <c r="J8" s="218">
        <v>15246</v>
      </c>
      <c r="K8" s="218">
        <v>8150</v>
      </c>
      <c r="L8" s="218">
        <v>17298</v>
      </c>
      <c r="M8" s="218">
        <v>20347</v>
      </c>
      <c r="N8" s="218">
        <v>21159</v>
      </c>
      <c r="O8" s="218">
        <v>22678</v>
      </c>
      <c r="P8" s="218">
        <v>13331</v>
      </c>
      <c r="Q8" s="218">
        <v>27151</v>
      </c>
      <c r="R8" s="218">
        <v>47822</v>
      </c>
      <c r="S8" s="218">
        <v>21767</v>
      </c>
      <c r="T8" s="218">
        <v>38608</v>
      </c>
      <c r="U8" s="218">
        <v>33257</v>
      </c>
      <c r="V8" s="218">
        <v>15711</v>
      </c>
      <c r="W8" s="218">
        <v>20546</v>
      </c>
      <c r="X8" s="218">
        <v>21552</v>
      </c>
      <c r="Y8" s="227">
        <v>-19888</v>
      </c>
      <c r="Z8" s="227">
        <v>-12374</v>
      </c>
      <c r="AA8" s="227">
        <v>2050</v>
      </c>
      <c r="AB8" s="227">
        <v>25872</v>
      </c>
      <c r="AC8" s="227">
        <v>29773</v>
      </c>
    </row>
    <row r="9" s="204" customFormat="1" ht="17.25" customHeight="1" spans="1:29">
      <c r="A9" s="219"/>
      <c r="B9" s="220">
        <v>-0.157368180886941</v>
      </c>
      <c r="C9" s="221">
        <v>0.0708198508931002</v>
      </c>
      <c r="D9" s="221">
        <v>0.0320831298314062</v>
      </c>
      <c r="E9" s="221">
        <v>-0.44857025141618</v>
      </c>
      <c r="F9" s="221">
        <v>0.0756520729660481</v>
      </c>
      <c r="G9" s="221">
        <v>0.297684260204045</v>
      </c>
      <c r="H9" s="221">
        <v>-0.0708040199291382</v>
      </c>
      <c r="I9" s="221">
        <v>0.171505641925074</v>
      </c>
      <c r="J9" s="221">
        <v>0.623329345704526</v>
      </c>
      <c r="K9" s="221">
        <v>0.315220590595744</v>
      </c>
      <c r="L9" s="221">
        <v>0.646898455117628</v>
      </c>
      <c r="M9" s="221">
        <v>0.742919318385127</v>
      </c>
      <c r="N9" s="221">
        <v>0.728989987627937</v>
      </c>
      <c r="O9" s="221">
        <v>0.730897887976467</v>
      </c>
      <c r="P9" s="221">
        <v>0.401170137245277</v>
      </c>
      <c r="Q9" s="221">
        <v>0.775786301175718</v>
      </c>
      <c r="R9" s="221">
        <v>1.25940730272942</v>
      </c>
      <c r="S9" s="221">
        <v>0.555309794341241</v>
      </c>
      <c r="T9" s="221">
        <v>0.906678865937494</v>
      </c>
      <c r="U9" s="221">
        <v>0.728879650807546</v>
      </c>
      <c r="V9" s="221">
        <v>0.330380704303268</v>
      </c>
      <c r="W9" s="221">
        <v>0.423295466251328</v>
      </c>
      <c r="X9" s="221">
        <v>0.435277777385057</v>
      </c>
      <c r="Y9" s="228">
        <v>-0.409998791938393</v>
      </c>
      <c r="Z9" s="228">
        <v>-0.266213325209674</v>
      </c>
      <c r="AA9" s="228">
        <v>0.0703790777008217</v>
      </c>
      <c r="AB9" s="228">
        <v>0.55</v>
      </c>
      <c r="AC9" s="228">
        <v>0.6</v>
      </c>
    </row>
    <row r="10" ht="17.25" customHeight="1" spans="1:29">
      <c r="A10" s="213"/>
      <c r="B10" s="214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26"/>
      <c r="Z10" s="226"/>
      <c r="AA10" s="226"/>
      <c r="AB10" s="226"/>
      <c r="AC10" s="226"/>
    </row>
    <row r="11" s="205" customFormat="1" ht="17.25" customHeight="1" spans="1:29">
      <c r="A11" s="216" t="s">
        <v>130</v>
      </c>
      <c r="B11" s="217">
        <v>139</v>
      </c>
      <c r="C11" s="218">
        <v>-481</v>
      </c>
      <c r="D11" s="218">
        <v>1606</v>
      </c>
      <c r="E11" s="218">
        <v>-8728</v>
      </c>
      <c r="F11" s="218">
        <v>-290</v>
      </c>
      <c r="G11" s="218">
        <v>1538</v>
      </c>
      <c r="H11" s="218">
        <v>-1613</v>
      </c>
      <c r="I11" s="218">
        <v>-1808</v>
      </c>
      <c r="J11" s="218">
        <v>7050</v>
      </c>
      <c r="K11" s="218">
        <v>4481</v>
      </c>
      <c r="L11" s="218">
        <v>4018</v>
      </c>
      <c r="M11" s="218">
        <v>9933</v>
      </c>
      <c r="N11" s="218">
        <v>11077</v>
      </c>
      <c r="O11" s="218">
        <v>7906</v>
      </c>
      <c r="P11" s="218">
        <v>7901</v>
      </c>
      <c r="Q11" s="218">
        <v>6759</v>
      </c>
      <c r="R11" s="218">
        <v>11853</v>
      </c>
      <c r="S11" s="218">
        <v>13051</v>
      </c>
      <c r="T11" s="218">
        <v>11719</v>
      </c>
      <c r="U11" s="218">
        <v>11380</v>
      </c>
      <c r="V11" s="218">
        <v>5282</v>
      </c>
      <c r="W11" s="218">
        <v>7150</v>
      </c>
      <c r="X11" s="218">
        <v>3138</v>
      </c>
      <c r="Y11" s="227">
        <v>-7479</v>
      </c>
      <c r="Z11" s="227">
        <v>-3908</v>
      </c>
      <c r="AA11" s="227">
        <v>485</v>
      </c>
      <c r="AB11" s="227">
        <v>6561</v>
      </c>
      <c r="AC11" s="227">
        <v>6255</v>
      </c>
    </row>
    <row r="12" s="204" customFormat="1" ht="17.25" customHeight="1" spans="1:29">
      <c r="A12" s="219"/>
      <c r="B12" s="220">
        <v>0.00982195895904425</v>
      </c>
      <c r="C12" s="221">
        <v>-0.0341663239379453</v>
      </c>
      <c r="D12" s="221">
        <v>0.116232026917196</v>
      </c>
      <c r="E12" s="221">
        <v>-0.628079952102423</v>
      </c>
      <c r="F12" s="221">
        <v>-0.0212221934380974</v>
      </c>
      <c r="G12" s="221">
        <v>0.112461674918496</v>
      </c>
      <c r="H12" s="221">
        <v>-0.119717013620868</v>
      </c>
      <c r="I12" s="221">
        <v>-0.138990107717329</v>
      </c>
      <c r="J12" s="221">
        <v>0.540153311599512</v>
      </c>
      <c r="K12" s="221">
        <v>0.328146168210619</v>
      </c>
      <c r="L12" s="221">
        <v>0.288066050147018</v>
      </c>
      <c r="M12" s="221">
        <v>0.690443272505092</v>
      </c>
      <c r="N12" s="221">
        <v>0.727216148045629</v>
      </c>
      <c r="O12" s="221">
        <v>0.487302460982209</v>
      </c>
      <c r="P12" s="221">
        <v>0.469063256751134</v>
      </c>
      <c r="Q12" s="221">
        <v>0.384585402824622</v>
      </c>
      <c r="R12" s="221">
        <v>0.642807985721894</v>
      </c>
      <c r="S12" s="221">
        <v>0.694539052987397</v>
      </c>
      <c r="T12" s="221">
        <v>0.585628782612746</v>
      </c>
      <c r="U12" s="221">
        <v>0.534511450428288</v>
      </c>
      <c r="V12" s="221">
        <v>0.238898587956471</v>
      </c>
      <c r="W12" s="221">
        <v>0.314193872999757</v>
      </c>
      <c r="X12" s="221">
        <v>0.134927118716943</v>
      </c>
      <c r="Y12" s="228">
        <v>-0.327320853213731</v>
      </c>
      <c r="Z12" s="228">
        <v>-0.178574692475009</v>
      </c>
      <c r="AA12" s="228">
        <v>0.0464477940798957</v>
      </c>
      <c r="AB12" s="228">
        <v>0.31</v>
      </c>
      <c r="AC12" s="228">
        <v>0.28</v>
      </c>
    </row>
    <row r="13" ht="17.25" customHeight="1" spans="1:29">
      <c r="A13" s="213"/>
      <c r="B13" s="214"/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26"/>
      <c r="Z13" s="226"/>
      <c r="AA13" s="226"/>
      <c r="AB13" s="226"/>
      <c r="AC13" s="226"/>
    </row>
    <row r="14" s="205" customFormat="1" ht="17.25" customHeight="1" spans="1:29">
      <c r="A14" s="216" t="s">
        <v>131</v>
      </c>
      <c r="B14" s="217">
        <v>4806</v>
      </c>
      <c r="C14" s="218">
        <v>8564</v>
      </c>
      <c r="D14" s="218">
        <v>14899</v>
      </c>
      <c r="E14" s="218">
        <v>1805</v>
      </c>
      <c r="F14" s="218">
        <v>7195</v>
      </c>
      <c r="G14" s="218">
        <v>6928</v>
      </c>
      <c r="H14" s="218">
        <v>4372</v>
      </c>
      <c r="I14" s="218">
        <v>3655</v>
      </c>
      <c r="J14" s="218">
        <v>13346</v>
      </c>
      <c r="K14" s="218">
        <v>14303</v>
      </c>
      <c r="L14" s="218">
        <v>17582</v>
      </c>
      <c r="M14" s="218">
        <v>14015</v>
      </c>
      <c r="N14" s="218">
        <v>17619</v>
      </c>
      <c r="O14" s="218">
        <v>16984</v>
      </c>
      <c r="P14" s="218">
        <v>19574</v>
      </c>
      <c r="Q14" s="218">
        <v>22965</v>
      </c>
      <c r="R14" s="218">
        <v>26100</v>
      </c>
      <c r="S14" s="218">
        <v>14554</v>
      </c>
      <c r="T14" s="218">
        <v>25331</v>
      </c>
      <c r="U14" s="218">
        <v>27659</v>
      </c>
      <c r="V14" s="218">
        <v>14096</v>
      </c>
      <c r="W14" s="218">
        <v>22616</v>
      </c>
      <c r="X14" s="218">
        <v>17969</v>
      </c>
      <c r="Y14" s="227">
        <v>-12371</v>
      </c>
      <c r="Z14" s="227">
        <v>-6219</v>
      </c>
      <c r="AA14" s="227">
        <v>-4017</v>
      </c>
      <c r="AB14" s="227">
        <v>13168</v>
      </c>
      <c r="AC14" s="227">
        <v>14557</v>
      </c>
    </row>
    <row r="15" s="204" customFormat="1" ht="17.25" customHeight="1" spans="1:29">
      <c r="A15" s="219"/>
      <c r="B15" s="220">
        <v>0.13205296541976</v>
      </c>
      <c r="C15" s="221">
        <v>0.232637801360891</v>
      </c>
      <c r="D15" s="221">
        <v>0.395264571783005</v>
      </c>
      <c r="E15" s="221">
        <v>0.0466409353406805</v>
      </c>
      <c r="F15" s="221">
        <v>0.183975726966223</v>
      </c>
      <c r="G15" s="221">
        <v>0.176766665195305</v>
      </c>
      <c r="H15" s="221">
        <v>0.110607854928646</v>
      </c>
      <c r="I15" s="221">
        <v>0.093101568589482</v>
      </c>
      <c r="J15" s="221">
        <v>0.334170052143645</v>
      </c>
      <c r="K15" s="221">
        <v>0.353632003164717</v>
      </c>
      <c r="L15" s="221">
        <v>0.424454283410514</v>
      </c>
      <c r="M15" s="221">
        <v>0.333403986907443</v>
      </c>
      <c r="N15" s="221">
        <v>0.408932597491396</v>
      </c>
      <c r="O15" s="221">
        <v>0.382540184850888</v>
      </c>
      <c r="P15" s="221">
        <v>0.425249487013213</v>
      </c>
      <c r="Q15" s="221">
        <v>0.482703999979828</v>
      </c>
      <c r="R15" s="221">
        <v>0.524486169339911</v>
      </c>
      <c r="S15" s="221">
        <v>0.284991554427827</v>
      </c>
      <c r="T15" s="221">
        <v>0.475412765107697</v>
      </c>
      <c r="U15" s="221">
        <v>0.497290424332086</v>
      </c>
      <c r="V15" s="221">
        <v>0.245375150160854</v>
      </c>
      <c r="W15" s="221">
        <v>0.387964988458478</v>
      </c>
      <c r="X15" s="221">
        <v>0.301126631549464</v>
      </c>
      <c r="Y15" s="228">
        <v>-0.207934523232245</v>
      </c>
      <c r="Z15" s="228">
        <v>-0.10740378001205</v>
      </c>
      <c r="AA15" s="228">
        <v>-0.0283645474672856</v>
      </c>
      <c r="AB15" s="228">
        <v>0.23</v>
      </c>
      <c r="AC15" s="228">
        <v>0.26</v>
      </c>
    </row>
    <row r="16" ht="17.25" customHeight="1" spans="1:29">
      <c r="A16" s="213"/>
      <c r="B16" s="214"/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26"/>
      <c r="Z16" s="226"/>
      <c r="AA16" s="226"/>
      <c r="AB16" s="226"/>
      <c r="AC16" s="226"/>
    </row>
    <row r="17" s="205" customFormat="1" ht="17.25" customHeight="1" spans="1:29">
      <c r="A17" s="216" t="s">
        <v>132</v>
      </c>
      <c r="B17" s="217">
        <v>1307</v>
      </c>
      <c r="C17" s="218">
        <v>1166</v>
      </c>
      <c r="D17" s="218">
        <v>1365</v>
      </c>
      <c r="E17" s="218">
        <v>-651</v>
      </c>
      <c r="F17" s="218">
        <v>1451</v>
      </c>
      <c r="G17" s="218">
        <v>1615</v>
      </c>
      <c r="H17" s="218">
        <v>1489</v>
      </c>
      <c r="I17" s="218">
        <v>351</v>
      </c>
      <c r="J17" s="218">
        <v>2780</v>
      </c>
      <c r="K17" s="218">
        <v>2853</v>
      </c>
      <c r="L17" s="218">
        <v>3651</v>
      </c>
      <c r="M17" s="218">
        <v>2614</v>
      </c>
      <c r="N17" s="218">
        <v>2884</v>
      </c>
      <c r="O17" s="218">
        <v>4781</v>
      </c>
      <c r="P17" s="218">
        <v>4455</v>
      </c>
      <c r="Q17" s="218">
        <v>4890</v>
      </c>
      <c r="R17" s="218">
        <v>7702</v>
      </c>
      <c r="S17" s="218">
        <v>6482</v>
      </c>
      <c r="T17" s="218">
        <v>6735</v>
      </c>
      <c r="U17" s="218">
        <v>7733</v>
      </c>
      <c r="V17" s="218">
        <v>7747</v>
      </c>
      <c r="W17" s="218">
        <v>9134</v>
      </c>
      <c r="X17" s="218">
        <v>7793</v>
      </c>
      <c r="Y17" s="227">
        <v>5278</v>
      </c>
      <c r="Z17" s="227">
        <v>4291</v>
      </c>
      <c r="AA17" s="227">
        <v>2019</v>
      </c>
      <c r="AB17" s="227">
        <v>6997</v>
      </c>
      <c r="AC17" s="227">
        <v>8025</v>
      </c>
    </row>
    <row r="18" s="204" customFormat="1" ht="17.25" customHeight="1" spans="1:29">
      <c r="A18" s="219"/>
      <c r="B18" s="220">
        <v>0.132468629254512</v>
      </c>
      <c r="C18" s="221">
        <v>0.116234210938182</v>
      </c>
      <c r="D18" s="221">
        <v>0.13442991375805</v>
      </c>
      <c r="E18" s="221">
        <v>-0.0633899298621121</v>
      </c>
      <c r="F18" s="221">
        <v>0.140170755221858</v>
      </c>
      <c r="G18" s="221">
        <v>0.153936191304083</v>
      </c>
      <c r="H18" s="221">
        <v>0.140446921156356</v>
      </c>
      <c r="I18" s="221">
        <v>0.0330492603462629</v>
      </c>
      <c r="J18" s="221">
        <v>0.258138081588344</v>
      </c>
      <c r="K18" s="221">
        <v>0.26036343194229</v>
      </c>
      <c r="L18" s="221">
        <v>0.322950731216709</v>
      </c>
      <c r="M18" s="221">
        <v>0.227377108500804</v>
      </c>
      <c r="N18" s="221">
        <v>0.243198413307444</v>
      </c>
      <c r="O18" s="221">
        <v>0.387325598163257</v>
      </c>
      <c r="P18" s="221">
        <v>0.346619237017531</v>
      </c>
      <c r="Q18" s="221">
        <v>0.366354977745242</v>
      </c>
      <c r="R18" s="221">
        <v>0.547843090113864</v>
      </c>
      <c r="S18" s="221">
        <v>0.436692696210228</v>
      </c>
      <c r="T18" s="221">
        <v>0.430160133257029</v>
      </c>
      <c r="U18" s="221">
        <v>0.469939776242301</v>
      </c>
      <c r="V18" s="221">
        <v>0.444357514213478</v>
      </c>
      <c r="W18" s="221">
        <v>0.501183273186578</v>
      </c>
      <c r="X18" s="221">
        <v>0.405219548086344</v>
      </c>
      <c r="Y18" s="228">
        <v>0.265931316360013</v>
      </c>
      <c r="Z18" s="228">
        <v>0.21238105844068</v>
      </c>
      <c r="AA18" s="228">
        <v>0.307048652821607</v>
      </c>
      <c r="AB18" s="228">
        <v>0.33</v>
      </c>
      <c r="AC18" s="228">
        <v>0.36</v>
      </c>
    </row>
    <row r="19" ht="17.25" customHeight="1" spans="1:29">
      <c r="A19" s="213"/>
      <c r="B19" s="214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26"/>
      <c r="Z19" s="226"/>
      <c r="AA19" s="226"/>
      <c r="AB19" s="226"/>
      <c r="AC19" s="226"/>
    </row>
    <row r="20" s="205" customFormat="1" ht="20.25" customHeight="1" spans="1:29">
      <c r="A20" s="216" t="s">
        <v>133</v>
      </c>
      <c r="B20" s="217">
        <v>1295</v>
      </c>
      <c r="C20" s="218">
        <v>2364</v>
      </c>
      <c r="D20" s="218">
        <v>1417</v>
      </c>
      <c r="E20" s="218">
        <v>1616</v>
      </c>
      <c r="F20" s="218">
        <v>1831</v>
      </c>
      <c r="G20" s="218">
        <v>2764</v>
      </c>
      <c r="H20" s="218">
        <v>3922</v>
      </c>
      <c r="I20" s="218">
        <v>2974</v>
      </c>
      <c r="J20" s="218">
        <v>5320</v>
      </c>
      <c r="K20" s="218">
        <v>7932</v>
      </c>
      <c r="L20" s="218">
        <v>8142</v>
      </c>
      <c r="M20" s="218">
        <v>7125</v>
      </c>
      <c r="N20" s="218">
        <v>5275</v>
      </c>
      <c r="O20" s="218">
        <v>6428</v>
      </c>
      <c r="P20" s="218">
        <v>6409</v>
      </c>
      <c r="Q20" s="218">
        <v>6903</v>
      </c>
      <c r="R20" s="218">
        <v>8785</v>
      </c>
      <c r="S20" s="218">
        <v>6362</v>
      </c>
      <c r="T20" s="218">
        <v>8113</v>
      </c>
      <c r="U20" s="218">
        <v>8742</v>
      </c>
      <c r="V20" s="218">
        <v>9921</v>
      </c>
      <c r="W20" s="218">
        <v>9865</v>
      </c>
      <c r="X20" s="218">
        <v>11165</v>
      </c>
      <c r="Y20" s="227">
        <v>880</v>
      </c>
      <c r="Z20" s="227">
        <v>3189</v>
      </c>
      <c r="AA20" s="227">
        <v>4779</v>
      </c>
      <c r="AB20" s="227">
        <v>6537</v>
      </c>
      <c r="AC20" s="227">
        <v>6554</v>
      </c>
    </row>
    <row r="21" ht="20.25" customHeight="1" spans="1:29">
      <c r="A21" s="222"/>
      <c r="B21" s="220">
        <v>0.127514949223717</v>
      </c>
      <c r="C21" s="221">
        <v>0.232755055825762</v>
      </c>
      <c r="D21" s="221">
        <v>0.138378906249992</v>
      </c>
      <c r="E21" s="221">
        <v>0.15624894246733</v>
      </c>
      <c r="F21" s="221">
        <v>0.174466856537925</v>
      </c>
      <c r="G21" s="221">
        <v>0.257005826333234</v>
      </c>
      <c r="H21" s="221">
        <v>0.361417360565874</v>
      </c>
      <c r="I21" s="221">
        <v>0.274143577859443</v>
      </c>
      <c r="J21" s="221">
        <v>0.481596583198973</v>
      </c>
      <c r="K21" s="221">
        <v>0.688257879780463</v>
      </c>
      <c r="L21" s="221">
        <v>0.677702569975991</v>
      </c>
      <c r="M21" s="221">
        <v>0.574018126888221</v>
      </c>
      <c r="N21" s="221">
        <v>0.414078512425897</v>
      </c>
      <c r="O21" s="221">
        <v>0.49003389375688</v>
      </c>
      <c r="P21" s="221">
        <v>0.47724752756888</v>
      </c>
      <c r="Q21" s="221">
        <v>0.50174079269667</v>
      </c>
      <c r="R21" s="221">
        <v>0.619837043183269</v>
      </c>
      <c r="S21" s="221">
        <v>0.435783869832007</v>
      </c>
      <c r="T21" s="221">
        <v>0.540107275836843</v>
      </c>
      <c r="U21" s="221">
        <v>0.562622844469729</v>
      </c>
      <c r="V21" s="221">
        <v>0.616197784520223</v>
      </c>
      <c r="W21" s="221">
        <v>0.593053489036177</v>
      </c>
      <c r="X21" s="221">
        <v>0.643259658545214</v>
      </c>
      <c r="Y21" s="228">
        <v>0.0503826505052762</v>
      </c>
      <c r="Z21" s="229">
        <v>0.185528001405566</v>
      </c>
      <c r="AA21" s="229">
        <v>1.03482225281017</v>
      </c>
      <c r="AB21" s="229">
        <v>0.37</v>
      </c>
      <c r="AC21" s="229">
        <v>0.36</v>
      </c>
    </row>
    <row r="22" s="205" customFormat="1" ht="20.25" customHeight="1" spans="1:25">
      <c r="A22" s="94" t="s">
        <v>44</v>
      </c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</row>
    <row r="23" s="204" customFormat="1" spans="1:1">
      <c r="A23" s="65" t="s">
        <v>114</v>
      </c>
    </row>
    <row r="24" ht="3" customHeight="1" spans="1:25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</row>
    <row r="25" s="205" customFormat="1"/>
    <row r="26" s="204" customFormat="1"/>
    <row r="27" ht="3" customHeight="1" spans="1:25">
      <c r="A27" s="206"/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</row>
    <row r="28" s="205" customFormat="1"/>
    <row r="29" s="204" customFormat="1"/>
    <row r="30" ht="3" customHeight="1" spans="1:25">
      <c r="A30" s="206"/>
      <c r="B30" s="206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</row>
    <row r="31" s="205" customFormat="1"/>
    <row r="32" s="204" customFormat="1"/>
    <row r="33" ht="3" customHeight="1" spans="1:25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</row>
    <row r="34" s="205" customFormat="1"/>
    <row r="35" s="204" customFormat="1"/>
    <row r="36" ht="3" customHeight="1" spans="1:25">
      <c r="A36" s="206"/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</row>
    <row r="37" spans="1:25">
      <c r="A37" s="206"/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</row>
    <row r="38" spans="1:25">
      <c r="A38" s="206"/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</row>
  </sheetData>
  <pageMargins left="0.25" right="0.25" top="0.75" bottom="0.75" header="0.3" footer="0.3"/>
  <pageSetup paperSize="1" scale="48" orientation="landscape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70"/>
  <sheetViews>
    <sheetView showGridLines="0" zoomScale="75" zoomScaleNormal="75" zoomScaleSheetLayoutView="60" workbookViewId="0">
      <selection activeCell="A1" sqref="$A1:$XFD2"/>
    </sheetView>
  </sheetViews>
  <sheetFormatPr defaultColWidth="9.14285714285714" defaultRowHeight="21"/>
  <cols>
    <col min="1" max="1" width="27.8571428571429" style="172" customWidth="1"/>
    <col min="2" max="25" width="9.71428571428571" style="172" customWidth="1"/>
    <col min="26" max="29" width="9.71428571428571" style="173" customWidth="1"/>
    <col min="30" max="31" width="15.5714285714286" style="173"/>
    <col min="32" max="16384" width="9.14285714285714" style="173"/>
  </cols>
  <sheetData>
    <row r="1" ht="41.25" customHeight="1" spans="1:29">
      <c r="A1" s="174" t="s">
        <v>134</v>
      </c>
      <c r="B1" s="175">
        <v>33848</v>
      </c>
      <c r="C1" s="176">
        <v>34213</v>
      </c>
      <c r="D1" s="176">
        <v>34578</v>
      </c>
      <c r="E1" s="176">
        <v>34943</v>
      </c>
      <c r="F1" s="176">
        <v>35309</v>
      </c>
      <c r="G1" s="176">
        <v>35674</v>
      </c>
      <c r="H1" s="176">
        <v>36039</v>
      </c>
      <c r="I1" s="176">
        <v>36404</v>
      </c>
      <c r="J1" s="176">
        <v>36770</v>
      </c>
      <c r="K1" s="176">
        <v>37135</v>
      </c>
      <c r="L1" s="176">
        <v>37500</v>
      </c>
      <c r="M1" s="176">
        <v>37865</v>
      </c>
      <c r="N1" s="176">
        <v>38231</v>
      </c>
      <c r="O1" s="176">
        <v>38596</v>
      </c>
      <c r="P1" s="176">
        <v>38961</v>
      </c>
      <c r="Q1" s="176">
        <v>39326</v>
      </c>
      <c r="R1" s="176">
        <v>39692</v>
      </c>
      <c r="S1" s="176">
        <v>40057</v>
      </c>
      <c r="T1" s="176">
        <v>40422</v>
      </c>
      <c r="U1" s="176">
        <v>40787</v>
      </c>
      <c r="V1" s="176">
        <v>41153</v>
      </c>
      <c r="W1" s="176">
        <v>41518</v>
      </c>
      <c r="X1" s="176">
        <v>41883</v>
      </c>
      <c r="Y1" s="176">
        <v>42248</v>
      </c>
      <c r="Z1" s="176">
        <v>42614</v>
      </c>
      <c r="AA1" s="176">
        <v>42979</v>
      </c>
      <c r="AB1" s="198">
        <v>43344</v>
      </c>
      <c r="AC1" s="176">
        <v>43709</v>
      </c>
    </row>
    <row r="2" s="171" customFormat="1" spans="1:29">
      <c r="A2" s="177" t="s">
        <v>135</v>
      </c>
      <c r="B2" s="178">
        <v>4116</v>
      </c>
      <c r="C2" s="179">
        <v>20506</v>
      </c>
      <c r="D2" s="179">
        <v>72090</v>
      </c>
      <c r="E2" s="179">
        <v>-67242</v>
      </c>
      <c r="F2" s="179">
        <v>21352</v>
      </c>
      <c r="G2" s="179">
        <v>39171</v>
      </c>
      <c r="H2" s="179">
        <v>-23202</v>
      </c>
      <c r="I2" s="179">
        <v>7207</v>
      </c>
      <c r="J2" s="179">
        <v>92678</v>
      </c>
      <c r="K2" s="179">
        <v>80028</v>
      </c>
      <c r="L2" s="179">
        <v>167312</v>
      </c>
      <c r="M2" s="179">
        <v>161765</v>
      </c>
      <c r="N2" s="179">
        <v>199742</v>
      </c>
      <c r="O2" s="179">
        <v>189458</v>
      </c>
      <c r="P2" s="179">
        <v>176735</v>
      </c>
      <c r="Q2" s="179">
        <v>251168</v>
      </c>
      <c r="R2" s="179">
        <v>282841</v>
      </c>
      <c r="S2" s="179">
        <v>252617</v>
      </c>
      <c r="T2" s="179">
        <v>246875</v>
      </c>
      <c r="U2" s="179">
        <v>209078</v>
      </c>
      <c r="V2" s="179">
        <v>150334</v>
      </c>
      <c r="W2" s="179">
        <v>211068</v>
      </c>
      <c r="X2" s="179">
        <v>123785</v>
      </c>
      <c r="Y2" s="179">
        <v>-95602</v>
      </c>
      <c r="Z2" s="179">
        <v>-39282</v>
      </c>
      <c r="AA2" s="179">
        <v>34392</v>
      </c>
      <c r="AB2" s="179">
        <v>137336</v>
      </c>
      <c r="AC2" s="179">
        <v>157213</v>
      </c>
    </row>
    <row r="3" s="170" customFormat="1" spans="1:29">
      <c r="A3" s="180"/>
      <c r="B3" s="181">
        <v>0.015640853178911</v>
      </c>
      <c r="C3" s="182">
        <v>0.0780046363801246</v>
      </c>
      <c r="D3" s="182">
        <v>0.273229552848031</v>
      </c>
      <c r="E3" s="182">
        <v>-0.254254111182572</v>
      </c>
      <c r="F3" s="182">
        <v>0.0811463988663164</v>
      </c>
      <c r="G3" s="182">
        <v>0.149124355535224</v>
      </c>
      <c r="H3" s="182">
        <v>-0.0893247011018117</v>
      </c>
      <c r="I3" s="182">
        <v>0.0284074817746838</v>
      </c>
      <c r="J3" s="182">
        <v>0.357688821840307</v>
      </c>
      <c r="K3" s="182">
        <v>0.302155160533624</v>
      </c>
      <c r="L3" s="182">
        <v>0.61502480544664</v>
      </c>
      <c r="M3" s="182">
        <v>0.581377525285065</v>
      </c>
      <c r="N3" s="182">
        <v>0.68268258004538</v>
      </c>
      <c r="O3" s="182">
        <v>0.62047261609226</v>
      </c>
      <c r="P3" s="182">
        <v>0.556185288014044</v>
      </c>
      <c r="Q3" s="182">
        <v>0.757586154507361</v>
      </c>
      <c r="R3" s="182">
        <v>0.803091670528699</v>
      </c>
      <c r="S3" s="182">
        <v>0.710645778537566</v>
      </c>
      <c r="T3" s="182">
        <v>0.65281255845564</v>
      </c>
      <c r="U3" s="182">
        <v>0.528030630716492</v>
      </c>
      <c r="V3" s="182">
        <v>0.369667458874456</v>
      </c>
      <c r="W3" s="182">
        <v>0.511549564162039</v>
      </c>
      <c r="X3" s="182">
        <v>0.296342952958106</v>
      </c>
      <c r="Y3" s="182">
        <v>-0.234991035869447</v>
      </c>
      <c r="Z3" s="182">
        <v>-0.100688316218212</v>
      </c>
      <c r="AA3" s="182">
        <v>0.0923569198377328</v>
      </c>
      <c r="AB3" s="182">
        <v>0.36</v>
      </c>
      <c r="AC3" s="182">
        <v>0.4</v>
      </c>
    </row>
    <row r="4" s="170" customFormat="1" ht="21.75" spans="1:29">
      <c r="A4" s="183"/>
      <c r="B4" s="184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</row>
    <row r="5" s="171" customFormat="1" spans="1:29">
      <c r="A5" s="177" t="s">
        <v>47</v>
      </c>
      <c r="B5" s="178">
        <v>-294</v>
      </c>
      <c r="C5" s="179">
        <v>575</v>
      </c>
      <c r="D5" s="179">
        <v>3196</v>
      </c>
      <c r="E5" s="179">
        <v>1235</v>
      </c>
      <c r="F5" s="179">
        <v>3158</v>
      </c>
      <c r="G5" s="179">
        <v>442</v>
      </c>
      <c r="H5" s="179">
        <v>1674</v>
      </c>
      <c r="I5" s="179">
        <v>2950</v>
      </c>
      <c r="J5" s="179">
        <v>6995</v>
      </c>
      <c r="K5" s="179">
        <v>4335</v>
      </c>
      <c r="L5" s="179">
        <v>7286</v>
      </c>
      <c r="M5" s="179">
        <v>9441</v>
      </c>
      <c r="N5" s="179">
        <v>10607</v>
      </c>
      <c r="O5" s="179">
        <v>10726</v>
      </c>
      <c r="P5" s="179">
        <v>9166</v>
      </c>
      <c r="Q5" s="179">
        <v>9587</v>
      </c>
      <c r="R5" s="179">
        <v>10206</v>
      </c>
      <c r="S5" s="179">
        <v>13550</v>
      </c>
      <c r="T5" s="179">
        <v>11300</v>
      </c>
      <c r="U5" s="179">
        <v>12377</v>
      </c>
      <c r="V5" s="179">
        <v>5194</v>
      </c>
      <c r="W5" s="179">
        <v>11552</v>
      </c>
      <c r="X5" s="179">
        <v>6008</v>
      </c>
      <c r="Y5" s="179">
        <v>-3470</v>
      </c>
      <c r="Z5" s="179">
        <v>-1042</v>
      </c>
      <c r="AA5" s="179">
        <v>5349</v>
      </c>
      <c r="AB5" s="179">
        <v>10262</v>
      </c>
      <c r="AC5" s="179">
        <v>9352</v>
      </c>
    </row>
    <row r="6" s="170" customFormat="1" spans="1:29">
      <c r="A6" s="180"/>
      <c r="B6" s="181">
        <v>-0.0218259403528265</v>
      </c>
      <c r="C6" s="182">
        <v>0.0426825737814607</v>
      </c>
      <c r="D6" s="182">
        <v>0.235810250957891</v>
      </c>
      <c r="E6" s="182">
        <v>0.0905985150646549</v>
      </c>
      <c r="F6" s="182">
        <v>0.232548206992944</v>
      </c>
      <c r="G6" s="182">
        <v>0.0324112266036014</v>
      </c>
      <c r="H6" s="182">
        <v>0.123189776278831</v>
      </c>
      <c r="I6" s="182">
        <v>0.220385098680231</v>
      </c>
      <c r="J6" s="182">
        <v>0.509920672526687</v>
      </c>
      <c r="K6" s="182">
        <v>0.309327122529934</v>
      </c>
      <c r="L6" s="182">
        <v>0.510259464766816</v>
      </c>
      <c r="M6" s="182">
        <v>0.647857903578219</v>
      </c>
      <c r="N6" s="182">
        <v>0.69567875080836</v>
      </c>
      <c r="O6" s="182">
        <v>0.679204230493768</v>
      </c>
      <c r="P6" s="182">
        <v>0.563169824026333</v>
      </c>
      <c r="Q6" s="182">
        <v>0.56955700857515</v>
      </c>
      <c r="R6" s="182">
        <v>0.582649978420369</v>
      </c>
      <c r="S6" s="182">
        <v>0.778315163072829</v>
      </c>
      <c r="T6" s="182">
        <v>0.612360911431487</v>
      </c>
      <c r="U6" s="182">
        <v>0.643311602010654</v>
      </c>
      <c r="V6" s="182">
        <v>0.262818738561132</v>
      </c>
      <c r="W6" s="182">
        <v>0.586934309795839</v>
      </c>
      <c r="X6" s="182">
        <v>0.301867680663381</v>
      </c>
      <c r="Y6" s="182">
        <v>-0.182154334590745</v>
      </c>
      <c r="Z6" s="182">
        <v>-0.0582760034294472</v>
      </c>
      <c r="AA6" s="182">
        <v>0.188299879200593</v>
      </c>
      <c r="AB6" s="182">
        <v>0.59</v>
      </c>
      <c r="AC6" s="182">
        <v>0.52</v>
      </c>
    </row>
    <row r="7" s="171" customFormat="1" spans="1:29">
      <c r="A7" s="186" t="s">
        <v>136</v>
      </c>
      <c r="B7" s="187">
        <v>292</v>
      </c>
      <c r="C7" s="188">
        <v>297</v>
      </c>
      <c r="D7" s="188">
        <v>122</v>
      </c>
      <c r="E7" s="188">
        <v>3</v>
      </c>
      <c r="F7" s="188">
        <v>359</v>
      </c>
      <c r="G7" s="188">
        <v>713</v>
      </c>
      <c r="H7" s="188">
        <v>-269</v>
      </c>
      <c r="I7" s="188">
        <v>187</v>
      </c>
      <c r="J7" s="188">
        <v>379</v>
      </c>
      <c r="K7" s="188">
        <v>444</v>
      </c>
      <c r="L7" s="188">
        <v>1119</v>
      </c>
      <c r="M7" s="188">
        <v>902</v>
      </c>
      <c r="N7" s="188">
        <v>773</v>
      </c>
      <c r="O7" s="188">
        <v>925</v>
      </c>
      <c r="P7" s="188">
        <v>900</v>
      </c>
      <c r="Q7" s="188">
        <v>932</v>
      </c>
      <c r="R7" s="188">
        <v>1466</v>
      </c>
      <c r="S7" s="188">
        <v>2877</v>
      </c>
      <c r="T7" s="188">
        <v>2492</v>
      </c>
      <c r="U7" s="188">
        <v>243</v>
      </c>
      <c r="V7" s="188">
        <v>-91</v>
      </c>
      <c r="W7" s="188">
        <v>-72</v>
      </c>
      <c r="X7" s="188">
        <v>-917</v>
      </c>
      <c r="Y7" s="188">
        <v>-726</v>
      </c>
      <c r="Z7" s="188">
        <v>-354</v>
      </c>
      <c r="AA7" s="188">
        <v>771</v>
      </c>
      <c r="AB7" s="188">
        <v>777</v>
      </c>
      <c r="AC7" s="188">
        <v>686</v>
      </c>
    </row>
    <row r="8" s="170" customFormat="1" spans="1:29">
      <c r="A8" s="189"/>
      <c r="B8" s="190">
        <v>0.164426450134303</v>
      </c>
      <c r="C8" s="191">
        <v>0.166040520595723</v>
      </c>
      <c r="D8" s="191">
        <v>0.0671410567562036</v>
      </c>
      <c r="E8" s="191">
        <v>0.00164398875510674</v>
      </c>
      <c r="F8" s="191">
        <v>0.195979954362335</v>
      </c>
      <c r="G8" s="191">
        <v>0.384466061298872</v>
      </c>
      <c r="H8" s="191">
        <v>-0.145300945806526</v>
      </c>
      <c r="I8" s="191">
        <v>0.101545445659612</v>
      </c>
      <c r="J8" s="191">
        <v>0.202811535106728</v>
      </c>
      <c r="K8" s="191">
        <v>0.233364869126462</v>
      </c>
      <c r="L8" s="191">
        <v>0.580746614906347</v>
      </c>
      <c r="M8" s="191">
        <v>0.45695179715799</v>
      </c>
      <c r="N8" s="191">
        <v>0.378763750398114</v>
      </c>
      <c r="O8" s="191">
        <v>0.442854954230332</v>
      </c>
      <c r="P8" s="191">
        <v>0.421448941460745</v>
      </c>
      <c r="Q8" s="191">
        <v>0.421625974331485</v>
      </c>
      <c r="R8" s="191">
        <v>0.646316086481158</v>
      </c>
      <c r="S8" s="191">
        <v>1.16692219707479</v>
      </c>
      <c r="T8" s="191">
        <v>0.915654682074551</v>
      </c>
      <c r="U8" s="191">
        <v>0.0857130763587177</v>
      </c>
      <c r="V8" s="191">
        <v>-0.0318090617375422</v>
      </c>
      <c r="W8" s="191">
        <v>-0.0257733803936122</v>
      </c>
      <c r="X8" s="191">
        <v>-0.333442420275631</v>
      </c>
      <c r="Y8" s="191">
        <v>-0.280228814933181</v>
      </c>
      <c r="Z8" s="191">
        <v>-0.145805617223183</v>
      </c>
      <c r="AA8" s="191">
        <v>0.343859708630845</v>
      </c>
      <c r="AB8" s="191">
        <v>0.33</v>
      </c>
      <c r="AC8" s="191">
        <v>0.29</v>
      </c>
    </row>
    <row r="9" s="171" customFormat="1" spans="1:29">
      <c r="A9" s="186" t="s">
        <v>137</v>
      </c>
      <c r="B9" s="187">
        <v>50</v>
      </c>
      <c r="C9" s="188">
        <v>114</v>
      </c>
      <c r="D9" s="188">
        <v>18</v>
      </c>
      <c r="E9" s="188">
        <v>70</v>
      </c>
      <c r="F9" s="188">
        <v>15</v>
      </c>
      <c r="G9" s="188">
        <v>-18</v>
      </c>
      <c r="H9" s="188">
        <v>28</v>
      </c>
      <c r="I9" s="188">
        <v>93</v>
      </c>
      <c r="J9" s="188">
        <v>357</v>
      </c>
      <c r="K9" s="188">
        <v>253</v>
      </c>
      <c r="L9" s="188">
        <v>101</v>
      </c>
      <c r="M9" s="188">
        <v>100</v>
      </c>
      <c r="N9" s="188">
        <v>108</v>
      </c>
      <c r="O9" s="188">
        <v>352</v>
      </c>
      <c r="P9" s="188">
        <v>434</v>
      </c>
      <c r="Q9" s="188">
        <v>203</v>
      </c>
      <c r="R9" s="188">
        <v>220</v>
      </c>
      <c r="S9" s="188">
        <v>284</v>
      </c>
      <c r="T9" s="188">
        <v>205</v>
      </c>
      <c r="U9" s="188">
        <v>86</v>
      </c>
      <c r="V9" s="188">
        <v>-101</v>
      </c>
      <c r="W9" s="188">
        <v>268</v>
      </c>
      <c r="X9" s="188">
        <v>-90</v>
      </c>
      <c r="Y9" s="188">
        <v>-122</v>
      </c>
      <c r="Z9" s="188">
        <v>-65</v>
      </c>
      <c r="AA9" s="188">
        <v>217</v>
      </c>
      <c r="AB9" s="188">
        <v>285</v>
      </c>
      <c r="AC9" s="188">
        <v>492</v>
      </c>
    </row>
    <row r="10" s="170" customFormat="1" spans="1:29">
      <c r="A10" s="192"/>
      <c r="B10" s="193">
        <v>0.0640516512515621</v>
      </c>
      <c r="C10" s="194">
        <v>0.145556690500515</v>
      </c>
      <c r="D10" s="194">
        <v>0.0229802880196139</v>
      </c>
      <c r="E10" s="194">
        <v>0.0893712097031596</v>
      </c>
      <c r="F10" s="194">
        <v>0.0190027363940359</v>
      </c>
      <c r="G10" s="194">
        <v>-0.0228359742714734</v>
      </c>
      <c r="H10" s="194">
        <v>0.03544573005545</v>
      </c>
      <c r="I10" s="194">
        <v>0.118468319278486</v>
      </c>
      <c r="J10" s="194">
        <v>0.446858845176545</v>
      </c>
      <c r="K10" s="194">
        <v>0.310319027585271</v>
      </c>
      <c r="L10" s="194">
        <v>0.121977730006528</v>
      </c>
      <c r="M10" s="194">
        <v>0.12114310635154</v>
      </c>
      <c r="N10" s="194">
        <v>0.129979540257552</v>
      </c>
      <c r="O10" s="194">
        <v>0.413208588164871</v>
      </c>
      <c r="P10" s="194">
        <v>0.499102994617973</v>
      </c>
      <c r="Q10" s="194">
        <v>0.233226102941186</v>
      </c>
      <c r="R10" s="194">
        <v>0.24904626600406</v>
      </c>
      <c r="S10" s="194">
        <v>0.318417777578461</v>
      </c>
      <c r="T10" s="194">
        <v>0.223557508805983</v>
      </c>
      <c r="U10" s="194">
        <v>0.09402503689937</v>
      </c>
      <c r="V10" s="194">
        <v>-0.108824480120673</v>
      </c>
      <c r="W10" s="194">
        <v>0.296943037904551</v>
      </c>
      <c r="X10" s="194">
        <v>-0.0994925878022079</v>
      </c>
      <c r="Y10" s="194">
        <v>-0.137526772629915</v>
      </c>
      <c r="Z10" s="194">
        <v>-0.076215937338775</v>
      </c>
      <c r="AA10" s="194">
        <v>0.170226123069872</v>
      </c>
      <c r="AB10" s="194">
        <v>0.37</v>
      </c>
      <c r="AC10" s="194">
        <v>0.62</v>
      </c>
    </row>
    <row r="11" s="171" customFormat="1" spans="1:29">
      <c r="A11" s="186" t="s">
        <v>138</v>
      </c>
      <c r="B11" s="187">
        <v>-546</v>
      </c>
      <c r="C11" s="188">
        <v>688</v>
      </c>
      <c r="D11" s="188">
        <v>1316</v>
      </c>
      <c r="E11" s="188">
        <v>837</v>
      </c>
      <c r="F11" s="188">
        <v>2065</v>
      </c>
      <c r="G11" s="188">
        <v>-150</v>
      </c>
      <c r="H11" s="188">
        <v>547</v>
      </c>
      <c r="I11" s="188">
        <v>1017</v>
      </c>
      <c r="J11" s="188">
        <v>1402</v>
      </c>
      <c r="K11" s="188">
        <v>702</v>
      </c>
      <c r="L11" s="188">
        <v>2916</v>
      </c>
      <c r="M11" s="188">
        <v>3481</v>
      </c>
      <c r="N11" s="188">
        <v>2775</v>
      </c>
      <c r="O11" s="188">
        <v>2951</v>
      </c>
      <c r="P11" s="188">
        <v>2998</v>
      </c>
      <c r="Q11" s="188">
        <v>2828</v>
      </c>
      <c r="R11" s="188">
        <v>4077</v>
      </c>
      <c r="S11" s="188">
        <v>4587</v>
      </c>
      <c r="T11" s="188">
        <v>2974</v>
      </c>
      <c r="U11" s="188">
        <v>3319</v>
      </c>
      <c r="V11" s="188">
        <v>1762</v>
      </c>
      <c r="W11" s="188">
        <v>2612</v>
      </c>
      <c r="X11" s="188">
        <v>671</v>
      </c>
      <c r="Y11" s="188">
        <v>-1610</v>
      </c>
      <c r="Z11" s="188">
        <v>495</v>
      </c>
      <c r="AA11" s="188">
        <v>296</v>
      </c>
      <c r="AB11" s="188">
        <v>1814</v>
      </c>
      <c r="AC11" s="188">
        <v>1666</v>
      </c>
    </row>
    <row r="12" s="170" customFormat="1" spans="1:29">
      <c r="A12" s="189"/>
      <c r="B12" s="193">
        <v>-0.186024960052333</v>
      </c>
      <c r="C12" s="194">
        <v>0.234307685496415</v>
      </c>
      <c r="D12" s="194">
        <v>0.441441864521619</v>
      </c>
      <c r="E12" s="194">
        <v>0.271713548345209</v>
      </c>
      <c r="F12" s="194">
        <v>0.670167330884164</v>
      </c>
      <c r="G12" s="194">
        <v>-0.0484532119634173</v>
      </c>
      <c r="H12" s="194">
        <v>0.180666981540267</v>
      </c>
      <c r="I12" s="194">
        <v>0.348696075540533</v>
      </c>
      <c r="J12" s="194">
        <v>0.463826802704892</v>
      </c>
      <c r="K12" s="194">
        <v>0.226938432443791</v>
      </c>
      <c r="L12" s="194">
        <v>0.915878046252461</v>
      </c>
      <c r="M12" s="194">
        <v>1.05945551108608</v>
      </c>
      <c r="N12" s="194">
        <v>0.790001850454791</v>
      </c>
      <c r="O12" s="194">
        <v>0.791106154596788</v>
      </c>
      <c r="P12" s="194">
        <v>0.774126912400752</v>
      </c>
      <c r="Q12" s="194">
        <v>0.699466743176003</v>
      </c>
      <c r="R12" s="194">
        <v>0.944187123668372</v>
      </c>
      <c r="S12" s="194">
        <v>1.10977775412144</v>
      </c>
      <c r="T12" s="194">
        <v>0.680585019348845</v>
      </c>
      <c r="U12" s="194">
        <v>0.705941908148855</v>
      </c>
      <c r="V12" s="194">
        <v>0.372426096036049</v>
      </c>
      <c r="W12" s="194">
        <v>0.54797854240225</v>
      </c>
      <c r="X12" s="194">
        <v>0.142044552453813</v>
      </c>
      <c r="Y12" s="194">
        <v>-0.361901850419899</v>
      </c>
      <c r="Z12" s="194">
        <v>0.119918310193534</v>
      </c>
      <c r="AA12" s="194">
        <v>0.335827913560816</v>
      </c>
      <c r="AB12" s="194">
        <v>0.46</v>
      </c>
      <c r="AC12" s="194">
        <v>0.37</v>
      </c>
    </row>
    <row r="13" s="171" customFormat="1" spans="1:29">
      <c r="A13" s="195" t="s">
        <v>139</v>
      </c>
      <c r="B13" s="187">
        <v>54</v>
      </c>
      <c r="C13" s="188">
        <v>-89</v>
      </c>
      <c r="D13" s="188">
        <v>88</v>
      </c>
      <c r="E13" s="188">
        <v>149</v>
      </c>
      <c r="F13" s="188">
        <v>97</v>
      </c>
      <c r="G13" s="188">
        <v>-39</v>
      </c>
      <c r="H13" s="188">
        <v>69</v>
      </c>
      <c r="I13" s="188">
        <v>-84</v>
      </c>
      <c r="J13" s="188">
        <v>144</v>
      </c>
      <c r="K13" s="188">
        <v>113</v>
      </c>
      <c r="L13" s="188">
        <v>192</v>
      </c>
      <c r="M13" s="188">
        <v>95</v>
      </c>
      <c r="N13" s="188">
        <v>224</v>
      </c>
      <c r="O13" s="188">
        <v>337</v>
      </c>
      <c r="P13" s="188">
        <v>173</v>
      </c>
      <c r="Q13" s="188">
        <v>252</v>
      </c>
      <c r="R13" s="188">
        <v>46</v>
      </c>
      <c r="S13" s="188">
        <v>463</v>
      </c>
      <c r="T13" s="188">
        <v>600</v>
      </c>
      <c r="U13" s="188">
        <v>748</v>
      </c>
      <c r="V13" s="188">
        <v>544</v>
      </c>
      <c r="W13" s="188">
        <v>495</v>
      </c>
      <c r="X13" s="188">
        <v>717</v>
      </c>
      <c r="Y13" s="188">
        <v>350</v>
      </c>
      <c r="Z13" s="188">
        <v>345</v>
      </c>
      <c r="AA13" s="188">
        <v>535</v>
      </c>
      <c r="AB13" s="188">
        <v>625</v>
      </c>
      <c r="AC13" s="188">
        <v>605</v>
      </c>
    </row>
    <row r="14" s="170" customFormat="1" spans="1:29">
      <c r="A14" s="192"/>
      <c r="B14" s="193">
        <v>0.131787675411843</v>
      </c>
      <c r="C14" s="194">
        <v>-0.215058959984538</v>
      </c>
      <c r="D14" s="194">
        <v>0.21498546405101</v>
      </c>
      <c r="E14" s="194">
        <v>0.364543830890818</v>
      </c>
      <c r="F14" s="194">
        <v>0.23352673519994</v>
      </c>
      <c r="G14" s="194">
        <v>-0.0942917240879138</v>
      </c>
      <c r="H14" s="194">
        <v>0.165071770334935</v>
      </c>
      <c r="I14" s="194">
        <v>-0.204225523327906</v>
      </c>
      <c r="J14" s="194">
        <v>0.349896731867338</v>
      </c>
      <c r="K14" s="194">
        <v>0.271569334294641</v>
      </c>
      <c r="L14" s="194">
        <v>0.460001437504487</v>
      </c>
      <c r="M14" s="194">
        <v>0.226492466145345</v>
      </c>
      <c r="N14" s="194">
        <v>0.526043868301151</v>
      </c>
      <c r="O14" s="194">
        <v>0.770391367959045</v>
      </c>
      <c r="P14" s="194">
        <v>0.384649590892927</v>
      </c>
      <c r="Q14" s="194">
        <v>0.549798189156747</v>
      </c>
      <c r="R14" s="194">
        <v>0.0986383617454623</v>
      </c>
      <c r="S14" s="194">
        <v>0.978155237250178</v>
      </c>
      <c r="T14" s="194">
        <v>1.20875135984528</v>
      </c>
      <c r="U14" s="194">
        <v>1.4796645038772</v>
      </c>
      <c r="V14" s="194">
        <v>1.03410257385088</v>
      </c>
      <c r="W14" s="194">
        <v>0.963484895671129</v>
      </c>
      <c r="X14" s="194">
        <v>1.36076369778519</v>
      </c>
      <c r="Y14" s="194">
        <v>0.67669463671165</v>
      </c>
      <c r="Z14" s="194">
        <v>0.673236413308609</v>
      </c>
      <c r="AA14" s="194">
        <v>0.801854893247023</v>
      </c>
      <c r="AB14" s="194">
        <v>1.21</v>
      </c>
      <c r="AC14" s="194">
        <v>1.13</v>
      </c>
    </row>
    <row r="15" s="171" customFormat="1" spans="1:29">
      <c r="A15" s="186" t="s">
        <v>140</v>
      </c>
      <c r="B15" s="187">
        <v>-215</v>
      </c>
      <c r="C15" s="188">
        <v>-590</v>
      </c>
      <c r="D15" s="188">
        <v>1759</v>
      </c>
      <c r="E15" s="188">
        <v>113</v>
      </c>
      <c r="F15" s="188">
        <v>591</v>
      </c>
      <c r="G15" s="188">
        <v>19</v>
      </c>
      <c r="H15" s="188">
        <v>978</v>
      </c>
      <c r="I15" s="188">
        <v>339</v>
      </c>
      <c r="J15" s="188">
        <v>4084</v>
      </c>
      <c r="K15" s="188">
        <v>2863</v>
      </c>
      <c r="L15" s="188">
        <v>2894</v>
      </c>
      <c r="M15" s="188">
        <v>3940</v>
      </c>
      <c r="N15" s="188">
        <v>6359</v>
      </c>
      <c r="O15" s="188">
        <v>5480</v>
      </c>
      <c r="P15" s="188">
        <v>4455</v>
      </c>
      <c r="Q15" s="188">
        <v>4464</v>
      </c>
      <c r="R15" s="188">
        <v>3544</v>
      </c>
      <c r="S15" s="188">
        <v>4802</v>
      </c>
      <c r="T15" s="188">
        <v>4605</v>
      </c>
      <c r="U15" s="188">
        <v>5875</v>
      </c>
      <c r="V15" s="188">
        <v>3493</v>
      </c>
      <c r="W15" s="188">
        <v>7317</v>
      </c>
      <c r="X15" s="188">
        <v>4790</v>
      </c>
      <c r="Y15" s="188">
        <v>-741</v>
      </c>
      <c r="Z15" s="188">
        <v>-1007</v>
      </c>
      <c r="AA15" s="188">
        <v>3283</v>
      </c>
      <c r="AB15" s="188">
        <v>5520</v>
      </c>
      <c r="AC15" s="188">
        <v>5297</v>
      </c>
    </row>
    <row r="16" s="170" customFormat="1" spans="1:29">
      <c r="A16" s="189"/>
      <c r="B16" s="190">
        <v>-0.0389529448426296</v>
      </c>
      <c r="C16" s="191">
        <v>-0.107194962200152</v>
      </c>
      <c r="D16" s="191">
        <v>0.319324100346563</v>
      </c>
      <c r="E16" s="191">
        <v>0.0205558819837748</v>
      </c>
      <c r="F16" s="191">
        <v>0.109015448466687</v>
      </c>
      <c r="G16" s="191">
        <v>0.00350042005039519</v>
      </c>
      <c r="H16" s="191">
        <v>0.180139359344866</v>
      </c>
      <c r="I16" s="191">
        <v>0.0626809705011055</v>
      </c>
      <c r="J16" s="191">
        <v>0.737043092837841</v>
      </c>
      <c r="K16" s="191">
        <v>0.501860723569925</v>
      </c>
      <c r="L16" s="191">
        <v>0.497332038734855</v>
      </c>
      <c r="M16" s="191">
        <v>0.65998860933365</v>
      </c>
      <c r="N16" s="191">
        <v>1.01878316372306</v>
      </c>
      <c r="O16" s="191">
        <v>0.848924050730959</v>
      </c>
      <c r="P16" s="191">
        <v>0.66450881536948</v>
      </c>
      <c r="Q16" s="191">
        <v>0.644948768182529</v>
      </c>
      <c r="R16" s="191">
        <v>0.493964131848279</v>
      </c>
      <c r="S16" s="191">
        <v>0.680034157484122</v>
      </c>
      <c r="T16" s="191">
        <v>0.618146526902463</v>
      </c>
      <c r="U16" s="191">
        <v>0.756985201744609</v>
      </c>
      <c r="V16" s="191">
        <v>0.431452424742873</v>
      </c>
      <c r="W16" s="191">
        <v>0.901783601514428</v>
      </c>
      <c r="X16" s="191">
        <v>0.571706837327324</v>
      </c>
      <c r="Y16" s="191">
        <v>-0.0916679862238201</v>
      </c>
      <c r="Z16" s="191">
        <v>-0.133777220409592</v>
      </c>
      <c r="AA16" s="191">
        <v>-0.0723516067165475</v>
      </c>
      <c r="AB16" s="191">
        <v>0.77</v>
      </c>
      <c r="AC16" s="191">
        <v>0.72</v>
      </c>
    </row>
    <row r="17" s="171" customFormat="1" spans="1:29">
      <c r="A17" s="195" t="s">
        <v>141</v>
      </c>
      <c r="B17" s="196">
        <v>-71</v>
      </c>
      <c r="C17" s="197">
        <v>180</v>
      </c>
      <c r="D17" s="197">
        <v>-108</v>
      </c>
      <c r="E17" s="197">
        <v>54</v>
      </c>
      <c r="F17" s="197">
        <v>31</v>
      </c>
      <c r="G17" s="197">
        <v>-385</v>
      </c>
      <c r="H17" s="197">
        <v>87</v>
      </c>
      <c r="I17" s="197">
        <v>627</v>
      </c>
      <c r="J17" s="197">
        <v>313</v>
      </c>
      <c r="K17" s="197">
        <v>-2</v>
      </c>
      <c r="L17" s="197">
        <v>126</v>
      </c>
      <c r="M17" s="197">
        <v>269</v>
      </c>
      <c r="N17" s="197">
        <v>432</v>
      </c>
      <c r="O17" s="197">
        <v>433</v>
      </c>
      <c r="P17" s="197">
        <v>587</v>
      </c>
      <c r="Q17" s="197">
        <v>194</v>
      </c>
      <c r="R17" s="197">
        <v>288</v>
      </c>
      <c r="S17" s="197">
        <v>206</v>
      </c>
      <c r="T17" s="197">
        <v>330</v>
      </c>
      <c r="U17" s="197">
        <v>952</v>
      </c>
      <c r="V17" s="197">
        <v>520</v>
      </c>
      <c r="W17" s="197">
        <v>475</v>
      </c>
      <c r="X17" s="197">
        <v>263</v>
      </c>
      <c r="Y17" s="197">
        <v>-167</v>
      </c>
      <c r="Z17" s="197">
        <v>-294</v>
      </c>
      <c r="AA17" s="197">
        <v>-222</v>
      </c>
      <c r="AB17" s="197">
        <v>534</v>
      </c>
      <c r="AC17" s="197">
        <v>182</v>
      </c>
    </row>
    <row r="18" s="170" customFormat="1" spans="1:29">
      <c r="A18" s="192"/>
      <c r="B18" s="193">
        <v>-0.124947205406167</v>
      </c>
      <c r="C18" s="194">
        <v>0.317521917832386</v>
      </c>
      <c r="D18" s="194">
        <v>-0.188471807758761</v>
      </c>
      <c r="E18" s="194">
        <v>0.0965596166225602</v>
      </c>
      <c r="F18" s="194">
        <v>0.0550641230594229</v>
      </c>
      <c r="G18" s="194">
        <v>-0.676530540521547</v>
      </c>
      <c r="H18" s="194">
        <v>0.156844363518371</v>
      </c>
      <c r="I18" s="194">
        <v>1.14610561719706</v>
      </c>
      <c r="J18" s="194">
        <v>0.558041683752597</v>
      </c>
      <c r="K18" s="194">
        <v>-0.00347904743681626</v>
      </c>
      <c r="L18" s="194">
        <v>0.215790375064229</v>
      </c>
      <c r="M18" s="194">
        <v>0.463553334482159</v>
      </c>
      <c r="N18" s="194">
        <v>0.718491168546054</v>
      </c>
      <c r="O18" s="194">
        <v>0.698364568884879</v>
      </c>
      <c r="P18" s="194">
        <v>0.943729903536972</v>
      </c>
      <c r="Q18" s="194">
        <v>0.298705098002983</v>
      </c>
      <c r="R18" s="194">
        <v>0.431105456178438</v>
      </c>
      <c r="S18" s="194">
        <v>0.306652574541877</v>
      </c>
      <c r="T18" s="194">
        <v>0.47654117748992</v>
      </c>
      <c r="U18" s="194">
        <v>1.32152475082594</v>
      </c>
      <c r="V18" s="194">
        <v>0.676238035788601</v>
      </c>
      <c r="W18" s="194">
        <v>0.607789947794046</v>
      </c>
      <c r="X18" s="194">
        <v>0.345284827160652</v>
      </c>
      <c r="Y18" s="194">
        <v>-0.234372807140648</v>
      </c>
      <c r="Z18" s="194">
        <v>-0.435968918678453</v>
      </c>
      <c r="AA18" s="194">
        <v>-0.0598650044150495</v>
      </c>
      <c r="AB18" s="194">
        <v>0.82</v>
      </c>
      <c r="AC18" s="194">
        <v>0.27</v>
      </c>
    </row>
    <row r="19" s="171" customFormat="1" spans="1:29">
      <c r="A19" s="186" t="s">
        <v>142</v>
      </c>
      <c r="B19" s="187">
        <v>142</v>
      </c>
      <c r="C19" s="188">
        <v>-25</v>
      </c>
      <c r="D19" s="188">
        <v>1</v>
      </c>
      <c r="E19" s="188">
        <v>9</v>
      </c>
      <c r="F19" s="188">
        <v>0</v>
      </c>
      <c r="G19" s="188">
        <v>302</v>
      </c>
      <c r="H19" s="188">
        <v>234</v>
      </c>
      <c r="I19" s="188">
        <v>771</v>
      </c>
      <c r="J19" s="188">
        <v>316</v>
      </c>
      <c r="K19" s="188">
        <v>-38</v>
      </c>
      <c r="L19" s="188">
        <v>-62</v>
      </c>
      <c r="M19" s="188">
        <v>654</v>
      </c>
      <c r="N19" s="188">
        <v>-64</v>
      </c>
      <c r="O19" s="188">
        <v>248</v>
      </c>
      <c r="P19" s="188">
        <v>-381</v>
      </c>
      <c r="Q19" s="188">
        <v>714</v>
      </c>
      <c r="R19" s="188">
        <v>565</v>
      </c>
      <c r="S19" s="188">
        <v>331</v>
      </c>
      <c r="T19" s="188">
        <v>94</v>
      </c>
      <c r="U19" s="188">
        <v>1154</v>
      </c>
      <c r="V19" s="188">
        <v>-933</v>
      </c>
      <c r="W19" s="188">
        <v>457</v>
      </c>
      <c r="X19" s="188">
        <v>574</v>
      </c>
      <c r="Y19" s="188">
        <v>-454</v>
      </c>
      <c r="Z19" s="188">
        <v>-162</v>
      </c>
      <c r="AA19" s="188">
        <v>469</v>
      </c>
      <c r="AB19" s="188">
        <v>707</v>
      </c>
      <c r="AC19" s="188">
        <v>424</v>
      </c>
    </row>
    <row r="20" s="170" customFormat="1" ht="21.75" spans="1:29">
      <c r="A20" s="189"/>
      <c r="B20" s="190">
        <v>0.0958708039644707</v>
      </c>
      <c r="C20" s="191">
        <v>-0.0169080001893751</v>
      </c>
      <c r="D20" s="191">
        <v>0.000675260481730611</v>
      </c>
      <c r="E20" s="191">
        <v>0.00608988672810007</v>
      </c>
      <c r="F20" s="191">
        <v>0</v>
      </c>
      <c r="G20" s="191">
        <v>0.202940623068026</v>
      </c>
      <c r="H20" s="191">
        <v>0.154147151242068</v>
      </c>
      <c r="I20" s="191">
        <v>0.522428513348694</v>
      </c>
      <c r="J20" s="191">
        <v>0.208718626155879</v>
      </c>
      <c r="K20" s="191">
        <v>-0.0252104742886283</v>
      </c>
      <c r="L20" s="191">
        <v>-0.0407897420377723</v>
      </c>
      <c r="M20" s="191">
        <v>0.430821525266301</v>
      </c>
      <c r="N20" s="191">
        <v>-0.0401571147113033</v>
      </c>
      <c r="O20" s="191">
        <v>0.154179955362421</v>
      </c>
      <c r="P20" s="191">
        <v>-0.234899535749733</v>
      </c>
      <c r="Q20" s="191">
        <v>0.425225268148011</v>
      </c>
      <c r="R20" s="191">
        <v>0.325105011795856</v>
      </c>
      <c r="S20" s="191">
        <v>0.19331289239306</v>
      </c>
      <c r="T20" s="191">
        <v>0.052040081935445</v>
      </c>
      <c r="U20" s="191">
        <v>0.640630638132511</v>
      </c>
      <c r="V20" s="191">
        <v>-0.503866758835225</v>
      </c>
      <c r="W20" s="191">
        <v>0.252484792901697</v>
      </c>
      <c r="X20" s="191">
        <v>0.309070741662087</v>
      </c>
      <c r="Y20" s="191">
        <v>-0.250837044321917</v>
      </c>
      <c r="Z20" s="191">
        <v>-0.0921690448556056</v>
      </c>
      <c r="AA20" s="191">
        <v>0.64200374262271</v>
      </c>
      <c r="AB20" s="191">
        <v>0.39</v>
      </c>
      <c r="AC20" s="191">
        <v>0.22</v>
      </c>
    </row>
    <row r="21" s="171" customFormat="1" spans="1:29">
      <c r="A21" s="177" t="s">
        <v>55</v>
      </c>
      <c r="B21" s="178">
        <v>18313</v>
      </c>
      <c r="C21" s="179">
        <v>10763</v>
      </c>
      <c r="D21" s="179">
        <v>22857</v>
      </c>
      <c r="E21" s="179">
        <v>13856</v>
      </c>
      <c r="F21" s="179">
        <v>21095</v>
      </c>
      <c r="G21" s="179">
        <v>29885</v>
      </c>
      <c r="H21" s="179">
        <v>20004</v>
      </c>
      <c r="I21" s="179">
        <v>24125</v>
      </c>
      <c r="J21" s="179">
        <v>43559</v>
      </c>
      <c r="K21" s="179">
        <v>28837</v>
      </c>
      <c r="L21" s="179">
        <v>70454</v>
      </c>
      <c r="M21" s="179">
        <v>75069</v>
      </c>
      <c r="N21" s="179">
        <v>75618</v>
      </c>
      <c r="O21" s="179">
        <v>91779</v>
      </c>
      <c r="P21" s="179">
        <v>80913</v>
      </c>
      <c r="Q21" s="179">
        <v>84487</v>
      </c>
      <c r="R21" s="179">
        <v>105811</v>
      </c>
      <c r="S21" s="179">
        <v>100442</v>
      </c>
      <c r="T21" s="179">
        <v>105897</v>
      </c>
      <c r="U21" s="179">
        <v>89424</v>
      </c>
      <c r="V21" s="179">
        <v>71246</v>
      </c>
      <c r="W21" s="179">
        <v>78162</v>
      </c>
      <c r="X21" s="179">
        <v>63029</v>
      </c>
      <c r="Y21" s="179">
        <v>26118</v>
      </c>
      <c r="Z21" s="179">
        <v>29520</v>
      </c>
      <c r="AA21" s="179">
        <v>29644</v>
      </c>
      <c r="AB21" s="179">
        <v>62177</v>
      </c>
      <c r="AC21" s="179">
        <v>57035</v>
      </c>
    </row>
    <row r="22" s="170" customFormat="1" ht="24" customHeight="1" spans="1:29">
      <c r="A22" s="180"/>
      <c r="B22" s="181">
        <v>0.402183337447481</v>
      </c>
      <c r="C22" s="182">
        <v>0.23805152954135</v>
      </c>
      <c r="D22" s="182">
        <v>0.505647022230815</v>
      </c>
      <c r="E22" s="182">
        <v>0.305667983595059</v>
      </c>
      <c r="F22" s="182">
        <v>0.466542417541205</v>
      </c>
      <c r="G22" s="182">
        <v>0.660401854030979</v>
      </c>
      <c r="H22" s="182">
        <v>0.444432694018837</v>
      </c>
      <c r="I22" s="182">
        <v>0.543845316640823</v>
      </c>
      <c r="J22" s="182">
        <v>0.962880289525025</v>
      </c>
      <c r="K22" s="182">
        <v>0.627303006038082</v>
      </c>
      <c r="L22" s="182">
        <v>1.5018399425816</v>
      </c>
      <c r="M22" s="182">
        <v>1.57165728412245</v>
      </c>
      <c r="N22" s="182">
        <v>1.52501887669165</v>
      </c>
      <c r="O22" s="182">
        <v>1.79244831616805</v>
      </c>
      <c r="P22" s="182">
        <v>1.52307310912807</v>
      </c>
      <c r="Q22" s="182">
        <v>1.53785022419664</v>
      </c>
      <c r="R22" s="182">
        <v>1.84445986564037</v>
      </c>
      <c r="S22" s="182">
        <v>1.71514712506835</v>
      </c>
      <c r="T22" s="182">
        <v>1.68922136174241</v>
      </c>
      <c r="U22" s="182">
        <v>1.36284477081625</v>
      </c>
      <c r="V22" s="182">
        <v>1.06327521778964</v>
      </c>
      <c r="W22" s="182">
        <v>1.1604590525516</v>
      </c>
      <c r="X22" s="182">
        <v>0.918812722937346</v>
      </c>
      <c r="Y22" s="182">
        <v>0.390357549759823</v>
      </c>
      <c r="Z22" s="182">
        <v>0.46018754201238</v>
      </c>
      <c r="AA22" s="182">
        <v>0.318397537283399</v>
      </c>
      <c r="AB22" s="182">
        <v>1</v>
      </c>
      <c r="AC22" s="182">
        <v>0.9</v>
      </c>
    </row>
    <row r="23" s="171" customFormat="1" spans="1:29">
      <c r="A23" s="186" t="s">
        <v>143</v>
      </c>
      <c r="B23" s="187">
        <v>-395</v>
      </c>
      <c r="C23" s="188">
        <v>-427</v>
      </c>
      <c r="D23" s="188">
        <v>192</v>
      </c>
      <c r="E23" s="188">
        <v>-176</v>
      </c>
      <c r="F23" s="188">
        <v>277</v>
      </c>
      <c r="G23" s="188">
        <v>527</v>
      </c>
      <c r="H23" s="188">
        <v>-1286</v>
      </c>
      <c r="I23" s="188">
        <v>285</v>
      </c>
      <c r="J23" s="188">
        <v>942</v>
      </c>
      <c r="K23" s="188">
        <v>-323</v>
      </c>
      <c r="L23" s="188">
        <v>1473</v>
      </c>
      <c r="M23" s="188">
        <v>388</v>
      </c>
      <c r="N23" s="188">
        <v>1458</v>
      </c>
      <c r="O23" s="188">
        <v>1640</v>
      </c>
      <c r="P23" s="188">
        <v>1959</v>
      </c>
      <c r="Q23" s="188">
        <v>2636</v>
      </c>
      <c r="R23" s="188">
        <v>4165</v>
      </c>
      <c r="S23" s="188">
        <v>917</v>
      </c>
      <c r="T23" s="188">
        <v>3198</v>
      </c>
      <c r="U23" s="188">
        <v>3759</v>
      </c>
      <c r="V23" s="188">
        <v>1832</v>
      </c>
      <c r="W23" s="188">
        <v>2913</v>
      </c>
      <c r="X23" s="188">
        <v>3552</v>
      </c>
      <c r="Y23" s="188">
        <v>221</v>
      </c>
      <c r="Z23" s="188">
        <v>-1598</v>
      </c>
      <c r="AA23" s="188">
        <v>-9</v>
      </c>
      <c r="AB23" s="188">
        <v>1729</v>
      </c>
      <c r="AC23" s="188">
        <v>1761</v>
      </c>
    </row>
    <row r="24" s="170" customFormat="1" spans="1:29">
      <c r="A24" s="189"/>
      <c r="B24" s="190">
        <v>-0.0969213366801891</v>
      </c>
      <c r="C24" s="191">
        <v>-0.105054163171014</v>
      </c>
      <c r="D24" s="191">
        <v>0.047182678059321</v>
      </c>
      <c r="E24" s="191">
        <v>-0.0432243392324727</v>
      </c>
      <c r="F24" s="191">
        <v>0.0681809231253938</v>
      </c>
      <c r="G24" s="191">
        <v>0.129969739493285</v>
      </c>
      <c r="H24" s="191">
        <v>-0.317544977307638</v>
      </c>
      <c r="I24" s="191">
        <v>0.0715163985847367</v>
      </c>
      <c r="J24" s="191">
        <v>0.234119863405224</v>
      </c>
      <c r="K24" s="191">
        <v>-0.079516108781974</v>
      </c>
      <c r="L24" s="191">
        <v>0.360979865508648</v>
      </c>
      <c r="M24" s="191">
        <v>0.0937818749607189</v>
      </c>
      <c r="N24" s="191">
        <v>0.344802306249714</v>
      </c>
      <c r="O24" s="191">
        <v>0.377135472120727</v>
      </c>
      <c r="P24" s="191">
        <v>0.436077572390214</v>
      </c>
      <c r="Q24" s="191">
        <v>0.567263555898911</v>
      </c>
      <c r="R24" s="191">
        <v>0.853060572421049</v>
      </c>
      <c r="S24" s="191">
        <v>0.190378119595658</v>
      </c>
      <c r="T24" s="191">
        <v>0.630597588821979</v>
      </c>
      <c r="U24" s="191">
        <v>0.724104452886021</v>
      </c>
      <c r="V24" s="191">
        <v>0.346965097053631</v>
      </c>
      <c r="W24" s="191">
        <v>0.560397068159513</v>
      </c>
      <c r="X24" s="191">
        <v>0.680574502981335</v>
      </c>
      <c r="Y24" s="191">
        <v>0.0434220505424854</v>
      </c>
      <c r="Z24" s="191">
        <v>-0.330043909471311</v>
      </c>
      <c r="AA24" s="191">
        <v>0.367775720439556</v>
      </c>
      <c r="AB24" s="191">
        <v>0.37</v>
      </c>
      <c r="AC24" s="191">
        <v>0.37</v>
      </c>
    </row>
    <row r="25" s="171" customFormat="1" spans="1:29">
      <c r="A25" s="186" t="s">
        <v>144</v>
      </c>
      <c r="B25" s="187">
        <v>514</v>
      </c>
      <c r="C25" s="188">
        <v>659</v>
      </c>
      <c r="D25" s="188">
        <v>160</v>
      </c>
      <c r="E25" s="188">
        <v>143</v>
      </c>
      <c r="F25" s="188">
        <v>336</v>
      </c>
      <c r="G25" s="188">
        <v>-210</v>
      </c>
      <c r="H25" s="188">
        <v>262</v>
      </c>
      <c r="I25" s="188">
        <v>1239</v>
      </c>
      <c r="J25" s="188">
        <v>507</v>
      </c>
      <c r="K25" s="188">
        <v>-127</v>
      </c>
      <c r="L25" s="188">
        <v>1355</v>
      </c>
      <c r="M25" s="188">
        <v>-749</v>
      </c>
      <c r="N25" s="188">
        <v>190</v>
      </c>
      <c r="O25" s="188">
        <v>494</v>
      </c>
      <c r="P25" s="188">
        <v>512</v>
      </c>
      <c r="Q25" s="188">
        <v>2206</v>
      </c>
      <c r="R25" s="188">
        <v>2118</v>
      </c>
      <c r="S25" s="188">
        <v>2431</v>
      </c>
      <c r="T25" s="188">
        <v>83</v>
      </c>
      <c r="U25" s="188">
        <v>1284</v>
      </c>
      <c r="V25" s="188">
        <v>214</v>
      </c>
      <c r="W25" s="188">
        <v>379</v>
      </c>
      <c r="X25" s="188">
        <v>-401</v>
      </c>
      <c r="Y25" s="188">
        <v>264</v>
      </c>
      <c r="Z25" s="188">
        <v>-862</v>
      </c>
      <c r="AA25" s="188">
        <v>759</v>
      </c>
      <c r="AB25" s="188">
        <v>1219</v>
      </c>
      <c r="AC25" s="188">
        <v>1167</v>
      </c>
    </row>
    <row r="26" s="170" customFormat="1" spans="1:29">
      <c r="A26" s="189"/>
      <c r="B26" s="190">
        <v>0.252907949379044</v>
      </c>
      <c r="C26" s="191">
        <v>0.327173794322366</v>
      </c>
      <c r="D26" s="191">
        <v>0.0790217112151659</v>
      </c>
      <c r="E26" s="191">
        <v>0.0705441270780982</v>
      </c>
      <c r="F26" s="191">
        <v>0.163657352160418</v>
      </c>
      <c r="G26" s="191">
        <v>-0.0998692188800332</v>
      </c>
      <c r="H26" s="191">
        <v>0.12470014849788</v>
      </c>
      <c r="I26" s="191">
        <v>0.601027422179312</v>
      </c>
      <c r="J26" s="191">
        <v>0.240859683794459</v>
      </c>
      <c r="K26" s="191">
        <v>-0.0601847244534826</v>
      </c>
      <c r="L26" s="191">
        <v>0.637596051139444</v>
      </c>
      <c r="M26" s="191">
        <v>-0.34677852473286</v>
      </c>
      <c r="N26" s="191">
        <v>0.0854116843184149</v>
      </c>
      <c r="O26" s="191">
        <v>0.217521487952665</v>
      </c>
      <c r="P26" s="191">
        <v>0.216587561444026</v>
      </c>
      <c r="Q26" s="191">
        <v>0.922383479049849</v>
      </c>
      <c r="R26" s="191">
        <v>0.838184487650828</v>
      </c>
      <c r="S26" s="191">
        <v>0.929828721801051</v>
      </c>
      <c r="T26" s="191">
        <v>0.0291975938368383</v>
      </c>
      <c r="U26" s="191">
        <v>0.44056339961227</v>
      </c>
      <c r="V26" s="191">
        <v>0.0720395611646163</v>
      </c>
      <c r="W26" s="191">
        <v>0.125798271352506</v>
      </c>
      <c r="X26" s="191">
        <v>-0.129418713106788</v>
      </c>
      <c r="Y26" s="191">
        <v>0.0856536607206637</v>
      </c>
      <c r="Z26" s="191">
        <v>-0.292093483468936</v>
      </c>
      <c r="AA26" s="191">
        <v>0.0257523108406987</v>
      </c>
      <c r="AB26" s="191">
        <v>0.42</v>
      </c>
      <c r="AC26" s="191">
        <v>0.4</v>
      </c>
    </row>
    <row r="27" spans="1:29">
      <c r="A27" s="186" t="s">
        <v>145</v>
      </c>
      <c r="B27" s="187">
        <v>1700</v>
      </c>
      <c r="C27" s="188">
        <v>-11</v>
      </c>
      <c r="D27" s="188">
        <v>4001</v>
      </c>
      <c r="E27" s="188">
        <v>97</v>
      </c>
      <c r="F27" s="188">
        <v>-1406</v>
      </c>
      <c r="G27" s="188">
        <v>2084</v>
      </c>
      <c r="H27" s="188">
        <v>1902</v>
      </c>
      <c r="I27" s="188">
        <v>3427</v>
      </c>
      <c r="J27" s="188">
        <v>3551</v>
      </c>
      <c r="K27" s="188">
        <v>4847</v>
      </c>
      <c r="L27" s="188">
        <v>6335</v>
      </c>
      <c r="M27" s="188">
        <v>5345</v>
      </c>
      <c r="N27" s="188">
        <v>6805</v>
      </c>
      <c r="O27" s="188">
        <v>6541</v>
      </c>
      <c r="P27" s="188">
        <v>8165</v>
      </c>
      <c r="Q27" s="188">
        <v>7781</v>
      </c>
      <c r="R27" s="188">
        <v>7596</v>
      </c>
      <c r="S27" s="188">
        <v>12966</v>
      </c>
      <c r="T27" s="188">
        <v>9993</v>
      </c>
      <c r="U27" s="188">
        <v>8604</v>
      </c>
      <c r="V27" s="188">
        <v>8826</v>
      </c>
      <c r="W27" s="188">
        <v>8281</v>
      </c>
      <c r="X27" s="188">
        <v>10111</v>
      </c>
      <c r="Y27" s="188">
        <v>-1508</v>
      </c>
      <c r="Z27" s="188">
        <v>993</v>
      </c>
      <c r="AA27" s="188">
        <v>2161</v>
      </c>
      <c r="AB27" s="188">
        <v>6355</v>
      </c>
      <c r="AC27" s="188">
        <v>6323</v>
      </c>
    </row>
    <row r="28" spans="1:29">
      <c r="A28" s="189"/>
      <c r="B28" s="190">
        <v>0.25730169228837</v>
      </c>
      <c r="C28" s="191">
        <v>-0.00166299799231329</v>
      </c>
      <c r="D28" s="191">
        <v>0.602956157959134</v>
      </c>
      <c r="E28" s="191">
        <v>0.0144285548537848</v>
      </c>
      <c r="F28" s="191">
        <v>-0.205867366361911</v>
      </c>
      <c r="G28" s="191">
        <v>0.304461589482341</v>
      </c>
      <c r="H28" s="191">
        <v>0.279594044735054</v>
      </c>
      <c r="I28" s="191">
        <v>0.507328656297057</v>
      </c>
      <c r="J28" s="191">
        <v>0.511960646359322</v>
      </c>
      <c r="K28" s="191">
        <v>0.686628522211663</v>
      </c>
      <c r="L28" s="191">
        <v>0.866734892680854</v>
      </c>
      <c r="M28" s="191">
        <v>0.710709845558566</v>
      </c>
      <c r="N28" s="191">
        <v>0.867482350781557</v>
      </c>
      <c r="O28" s="191">
        <v>0.804715353934515</v>
      </c>
      <c r="P28" s="191">
        <v>0.967548895880355</v>
      </c>
      <c r="Q28" s="191">
        <v>0.882998449844652</v>
      </c>
      <c r="R28" s="191">
        <v>0.81533114509158</v>
      </c>
      <c r="S28" s="191">
        <v>1.33599309232015</v>
      </c>
      <c r="T28" s="191">
        <v>0.945553777720587</v>
      </c>
      <c r="U28" s="191">
        <v>0.773307065100171</v>
      </c>
      <c r="V28" s="191">
        <v>0.771927246775328</v>
      </c>
      <c r="W28" s="191">
        <v>0.702032511709727</v>
      </c>
      <c r="X28" s="191">
        <v>0.827509557158401</v>
      </c>
      <c r="Y28" s="191">
        <v>-0.122835712935876</v>
      </c>
      <c r="Z28" s="191">
        <v>0.0842285622193017</v>
      </c>
      <c r="AA28" s="191">
        <v>0.430079454477705</v>
      </c>
      <c r="AB28" s="191">
        <v>0.56</v>
      </c>
      <c r="AC28" s="191">
        <v>0.55</v>
      </c>
    </row>
    <row r="29" spans="1:29">
      <c r="A29" s="186" t="s">
        <v>146</v>
      </c>
      <c r="B29" s="187">
        <v>1097</v>
      </c>
      <c r="C29" s="188">
        <v>2689</v>
      </c>
      <c r="D29" s="188">
        <v>2297</v>
      </c>
      <c r="E29" s="188">
        <v>1753</v>
      </c>
      <c r="F29" s="188">
        <v>2235</v>
      </c>
      <c r="G29" s="188">
        <v>231</v>
      </c>
      <c r="H29" s="188">
        <v>3641</v>
      </c>
      <c r="I29" s="188">
        <v>2629</v>
      </c>
      <c r="J29" s="188">
        <v>2013</v>
      </c>
      <c r="K29" s="188">
        <v>3583</v>
      </c>
      <c r="L29" s="188">
        <v>4542</v>
      </c>
      <c r="M29" s="188">
        <v>4505</v>
      </c>
      <c r="N29" s="188">
        <v>1372</v>
      </c>
      <c r="O29" s="188">
        <v>6981</v>
      </c>
      <c r="P29" s="188">
        <v>7444</v>
      </c>
      <c r="Q29" s="188">
        <v>5845</v>
      </c>
      <c r="R29" s="188">
        <v>4593</v>
      </c>
      <c r="S29" s="188">
        <v>4421</v>
      </c>
      <c r="T29" s="188">
        <v>6079</v>
      </c>
      <c r="U29" s="188">
        <v>4567</v>
      </c>
      <c r="V29" s="188">
        <v>5283</v>
      </c>
      <c r="W29" s="188">
        <v>5182</v>
      </c>
      <c r="X29" s="188">
        <v>3646</v>
      </c>
      <c r="Y29" s="188">
        <v>2172</v>
      </c>
      <c r="Z29" s="188">
        <v>2032</v>
      </c>
      <c r="AA29" s="188">
        <v>1642</v>
      </c>
      <c r="AB29" s="188">
        <v>1726</v>
      </c>
      <c r="AC29" s="188">
        <v>2485</v>
      </c>
    </row>
    <row r="30" spans="1:29">
      <c r="A30" s="189"/>
      <c r="B30" s="190">
        <v>0.393982164854778</v>
      </c>
      <c r="C30" s="191">
        <v>0.973073123423607</v>
      </c>
      <c r="D30" s="191">
        <v>0.823690146198719</v>
      </c>
      <c r="E30" s="191">
        <v>0.619176456459858</v>
      </c>
      <c r="F30" s="191">
        <v>0.782398655744587</v>
      </c>
      <c r="G30" s="191">
        <v>0.0809342120476453</v>
      </c>
      <c r="H30" s="191">
        <v>1.26830525714445</v>
      </c>
      <c r="I30" s="191">
        <v>0.924152040411008</v>
      </c>
      <c r="J30" s="191">
        <v>0.68974733249727</v>
      </c>
      <c r="K30" s="191">
        <v>1.19625531687577</v>
      </c>
      <c r="L30" s="191">
        <v>1.47897780556423</v>
      </c>
      <c r="M30" s="191">
        <v>1.43206360206116</v>
      </c>
      <c r="N30" s="191">
        <v>0.404319023033217</v>
      </c>
      <c r="O30" s="191">
        <v>2.02338442275141</v>
      </c>
      <c r="P30" s="191">
        <v>2.0600012729723</v>
      </c>
      <c r="Q30" s="191">
        <v>1.53895166980864</v>
      </c>
      <c r="R30" s="191">
        <v>1.15124900365453</v>
      </c>
      <c r="S30" s="191">
        <v>1.11751472409696</v>
      </c>
      <c r="T30" s="191">
        <v>1.43607697504877</v>
      </c>
      <c r="U30" s="191">
        <v>1.05164505194901</v>
      </c>
      <c r="V30" s="191">
        <v>1.19510556426492</v>
      </c>
      <c r="W30" s="191">
        <v>1.15912334307098</v>
      </c>
      <c r="X30" s="191">
        <v>0.797766429043434</v>
      </c>
      <c r="Y30" s="191">
        <v>0.485166893390598</v>
      </c>
      <c r="Z30" s="191">
        <v>0.471299878464015</v>
      </c>
      <c r="AA30" s="191">
        <v>0.76476556785201</v>
      </c>
      <c r="AB30" s="191">
        <v>0.41</v>
      </c>
      <c r="AC30" s="191">
        <v>0.59</v>
      </c>
    </row>
    <row r="31" spans="1:29">
      <c r="A31" s="186" t="s">
        <v>147</v>
      </c>
      <c r="B31" s="196">
        <v>1754</v>
      </c>
      <c r="C31" s="197">
        <v>1867</v>
      </c>
      <c r="D31" s="197">
        <v>2768</v>
      </c>
      <c r="E31" s="197">
        <v>998</v>
      </c>
      <c r="F31" s="197">
        <v>1021</v>
      </c>
      <c r="G31" s="197">
        <v>-142</v>
      </c>
      <c r="H31" s="197">
        <v>1513</v>
      </c>
      <c r="I31" s="197">
        <v>2056</v>
      </c>
      <c r="J31" s="197">
        <v>984</v>
      </c>
      <c r="K31" s="197">
        <v>2627</v>
      </c>
      <c r="L31" s="197">
        <v>2395</v>
      </c>
      <c r="M31" s="197">
        <v>1569</v>
      </c>
      <c r="N31" s="197">
        <v>1502</v>
      </c>
      <c r="O31" s="197">
        <v>4312</v>
      </c>
      <c r="P31" s="197">
        <v>3974</v>
      </c>
      <c r="Q31" s="197">
        <v>3455</v>
      </c>
      <c r="R31" s="197">
        <v>3567</v>
      </c>
      <c r="S31" s="197">
        <v>4643</v>
      </c>
      <c r="T31" s="197">
        <v>6021</v>
      </c>
      <c r="U31" s="197">
        <v>3833</v>
      </c>
      <c r="V31" s="197">
        <v>3616</v>
      </c>
      <c r="W31" s="197">
        <v>6618</v>
      </c>
      <c r="X31" s="197">
        <v>2606</v>
      </c>
      <c r="Y31" s="197">
        <v>1199</v>
      </c>
      <c r="Z31" s="197">
        <v>566</v>
      </c>
      <c r="AA31" s="197">
        <v>1975</v>
      </c>
      <c r="AB31" s="197">
        <v>2083</v>
      </c>
      <c r="AC31" s="197">
        <v>3098</v>
      </c>
    </row>
    <row r="32" spans="1:29">
      <c r="A32" s="189"/>
      <c r="B32" s="190">
        <v>0.613336037513501</v>
      </c>
      <c r="C32" s="191">
        <v>0.662472544824233</v>
      </c>
      <c r="D32" s="191">
        <v>0.983052292131315</v>
      </c>
      <c r="E32" s="191">
        <v>0.349145154124142</v>
      </c>
      <c r="F32" s="191">
        <v>0.354936608530299</v>
      </c>
      <c r="G32" s="191">
        <v>-0.0490860319128372</v>
      </c>
      <c r="H32" s="191">
        <v>0.532384682240594</v>
      </c>
      <c r="I32" s="191">
        <v>0.741550258424484</v>
      </c>
      <c r="J32" s="191">
        <v>0.350114392049838</v>
      </c>
      <c r="K32" s="191">
        <v>0.930356099374929</v>
      </c>
      <c r="L32" s="191">
        <v>0.83331883578921</v>
      </c>
      <c r="M32" s="191">
        <v>0.545978411408132</v>
      </c>
      <c r="N32" s="191">
        <v>0.5078545006999</v>
      </c>
      <c r="O32" s="191">
        <v>1.42726634802526</v>
      </c>
      <c r="P32" s="191">
        <v>1.25719311232801</v>
      </c>
      <c r="Q32" s="191">
        <v>1.05763255610349</v>
      </c>
      <c r="R32" s="191">
        <v>1.04765708982184</v>
      </c>
      <c r="S32" s="191">
        <v>1.33323761665469</v>
      </c>
      <c r="T32" s="191">
        <v>1.62661587713255</v>
      </c>
      <c r="U32" s="191">
        <v>0.984706604701824</v>
      </c>
      <c r="V32" s="191">
        <v>0.896627480541246</v>
      </c>
      <c r="W32" s="191">
        <v>1.6256248388008</v>
      </c>
      <c r="X32" s="191">
        <v>0.614125836881962</v>
      </c>
      <c r="Y32" s="191">
        <v>0.287670707012544</v>
      </c>
      <c r="Z32" s="191">
        <v>0.140032459821082</v>
      </c>
      <c r="AA32" s="191">
        <v>0.900011791666877</v>
      </c>
      <c r="AB32" s="191">
        <v>0.52</v>
      </c>
      <c r="AC32" s="191">
        <v>0.76</v>
      </c>
    </row>
    <row r="33" spans="1:29">
      <c r="A33" s="186" t="s">
        <v>148</v>
      </c>
      <c r="B33" s="187">
        <v>7127</v>
      </c>
      <c r="C33" s="188">
        <v>3254</v>
      </c>
      <c r="D33" s="188">
        <v>10444</v>
      </c>
      <c r="E33" s="188">
        <v>7141</v>
      </c>
      <c r="F33" s="188">
        <v>12128</v>
      </c>
      <c r="G33" s="188">
        <v>12001</v>
      </c>
      <c r="H33" s="188">
        <v>10260</v>
      </c>
      <c r="I33" s="188">
        <v>12117</v>
      </c>
      <c r="J33" s="188">
        <v>12123</v>
      </c>
      <c r="K33" s="188">
        <v>12104</v>
      </c>
      <c r="L33" s="188">
        <v>19281</v>
      </c>
      <c r="M33" s="188">
        <v>21545</v>
      </c>
      <c r="N33" s="188">
        <v>24062</v>
      </c>
      <c r="O33" s="188">
        <v>34112</v>
      </c>
      <c r="P33" s="188">
        <v>27469</v>
      </c>
      <c r="Q33" s="188">
        <v>23499</v>
      </c>
      <c r="R33" s="188">
        <v>38142</v>
      </c>
      <c r="S33" s="188">
        <v>25045</v>
      </c>
      <c r="T33" s="188">
        <v>39645</v>
      </c>
      <c r="U33" s="188">
        <v>27766</v>
      </c>
      <c r="V33" s="188">
        <v>18890</v>
      </c>
      <c r="W33" s="188">
        <v>29988</v>
      </c>
      <c r="X33" s="188">
        <v>21971</v>
      </c>
      <c r="Y33" s="188">
        <v>15248</v>
      </c>
      <c r="Z33" s="188">
        <v>15721</v>
      </c>
      <c r="AA33" s="188">
        <v>13992</v>
      </c>
      <c r="AB33" s="188">
        <v>21414</v>
      </c>
      <c r="AC33" s="188">
        <v>17630</v>
      </c>
    </row>
    <row r="34" spans="1:29">
      <c r="A34" s="189"/>
      <c r="B34" s="190">
        <v>0.743261423199093</v>
      </c>
      <c r="C34" s="191">
        <v>0.343383328285651</v>
      </c>
      <c r="D34" s="191">
        <v>1.12237353416555</v>
      </c>
      <c r="E34" s="191">
        <v>0.763566102840296</v>
      </c>
      <c r="F34" s="191">
        <v>1.32074012848031</v>
      </c>
      <c r="G34" s="191">
        <v>1.31270085384074</v>
      </c>
      <c r="H34" s="191">
        <v>1.13992907108003</v>
      </c>
      <c r="I34" s="191">
        <v>1.37337820208392</v>
      </c>
      <c r="J34" s="191">
        <v>1.34700598669328</v>
      </c>
      <c r="K34" s="191">
        <v>1.32129784983446</v>
      </c>
      <c r="L34" s="191">
        <v>2.06988727858293</v>
      </c>
      <c r="M34" s="191">
        <v>2.28178480158692</v>
      </c>
      <c r="N34" s="191">
        <v>2.47509170244589</v>
      </c>
      <c r="O34" s="191">
        <v>3.39617532038263</v>
      </c>
      <c r="P34" s="191">
        <v>2.61483015836148</v>
      </c>
      <c r="Q34" s="191">
        <v>2.14887883191119</v>
      </c>
      <c r="R34" s="191">
        <v>3.33637737750347</v>
      </c>
      <c r="S34" s="191">
        <v>2.12227777307008</v>
      </c>
      <c r="T34" s="191">
        <v>3.12388946103943</v>
      </c>
      <c r="U34" s="191">
        <v>2.04057935227075</v>
      </c>
      <c r="V34" s="191">
        <v>1.33983509176345</v>
      </c>
      <c r="W34" s="191">
        <v>2.14585794603583</v>
      </c>
      <c r="X34" s="191">
        <v>1.56506327995833</v>
      </c>
      <c r="Y34" s="191">
        <v>1.15028025256678</v>
      </c>
      <c r="Z34" s="191">
        <v>1.24082855555274</v>
      </c>
      <c r="AA34" s="191">
        <v>0.342132299290121</v>
      </c>
      <c r="AB34" s="191">
        <v>1.75</v>
      </c>
      <c r="AC34" s="191">
        <v>1.43</v>
      </c>
    </row>
    <row r="35" spans="1:29">
      <c r="A35" s="186" t="s">
        <v>149</v>
      </c>
      <c r="B35" s="187">
        <v>3006</v>
      </c>
      <c r="C35" s="188">
        <v>1173</v>
      </c>
      <c r="D35" s="188">
        <v>1776</v>
      </c>
      <c r="E35" s="188">
        <v>5009</v>
      </c>
      <c r="F35" s="188">
        <v>4362</v>
      </c>
      <c r="G35" s="188">
        <v>11964</v>
      </c>
      <c r="H35" s="188">
        <v>2582</v>
      </c>
      <c r="I35" s="188">
        <v>465</v>
      </c>
      <c r="J35" s="188">
        <v>17478</v>
      </c>
      <c r="K35" s="188">
        <v>10253</v>
      </c>
      <c r="L35" s="188">
        <v>26915</v>
      </c>
      <c r="M35" s="188">
        <v>34599</v>
      </c>
      <c r="N35" s="188">
        <v>32063</v>
      </c>
      <c r="O35" s="188">
        <v>30640</v>
      </c>
      <c r="P35" s="188">
        <v>27689</v>
      </c>
      <c r="Q35" s="188">
        <v>29496</v>
      </c>
      <c r="R35" s="188">
        <v>36752</v>
      </c>
      <c r="S35" s="188">
        <v>35566</v>
      </c>
      <c r="T35" s="188">
        <v>28256</v>
      </c>
      <c r="U35" s="188">
        <v>31937</v>
      </c>
      <c r="V35" s="188">
        <v>27572</v>
      </c>
      <c r="W35" s="188">
        <v>16285</v>
      </c>
      <c r="X35" s="188">
        <v>13748</v>
      </c>
      <c r="Y35" s="188">
        <v>11207</v>
      </c>
      <c r="Z35" s="188">
        <v>13395</v>
      </c>
      <c r="AA35" s="188">
        <v>7411</v>
      </c>
      <c r="AB35" s="188">
        <v>15179</v>
      </c>
      <c r="AC35" s="188">
        <v>16529</v>
      </c>
    </row>
    <row r="36" spans="1:29">
      <c r="A36" s="189"/>
      <c r="B36" s="190">
        <v>0.933734659075025</v>
      </c>
      <c r="C36" s="191">
        <v>0.376891687819292</v>
      </c>
      <c r="D36" s="191">
        <v>0.568787771062929</v>
      </c>
      <c r="E36" s="191">
        <v>1.64059531763812</v>
      </c>
      <c r="F36" s="191">
        <v>1.42082376508526</v>
      </c>
      <c r="G36" s="191">
        <v>3.98939628870105</v>
      </c>
      <c r="H36" s="191">
        <v>0.885511158057906</v>
      </c>
      <c r="I36" s="191">
        <v>0.164786097014713</v>
      </c>
      <c r="J36" s="191">
        <v>6.152752157934</v>
      </c>
      <c r="K36" s="191">
        <v>3.51978743271448</v>
      </c>
      <c r="L36" s="191">
        <v>9.11754742547426</v>
      </c>
      <c r="M36" s="191">
        <v>11.4830868491623</v>
      </c>
      <c r="N36" s="191">
        <v>10.3318714533836</v>
      </c>
      <c r="O36" s="191">
        <v>9.73761822434658</v>
      </c>
      <c r="P36" s="191">
        <v>8.45328847545284</v>
      </c>
      <c r="Q36" s="191">
        <v>8.8858361651363</v>
      </c>
      <c r="R36" s="191">
        <v>11.2548385516194</v>
      </c>
      <c r="S36" s="191">
        <v>10.7921942752759</v>
      </c>
      <c r="T36" s="191">
        <v>8.28983925527575</v>
      </c>
      <c r="U36" s="191">
        <v>9.0286121374717</v>
      </c>
      <c r="V36" s="191">
        <v>7.8278619875138</v>
      </c>
      <c r="W36" s="191">
        <v>4.7277857937077</v>
      </c>
      <c r="X36" s="191">
        <v>3.94882724311656</v>
      </c>
      <c r="Y36" s="191">
        <v>3.21515457529091</v>
      </c>
      <c r="Z36" s="191">
        <v>3.93984493570361</v>
      </c>
      <c r="AA36" s="191">
        <v>-0.130218730613074</v>
      </c>
      <c r="AB36" s="191">
        <v>4.57</v>
      </c>
      <c r="AC36" s="191">
        <v>4.95</v>
      </c>
    </row>
    <row r="37" spans="1:29">
      <c r="A37" s="186" t="s">
        <v>150</v>
      </c>
      <c r="B37" s="187">
        <v>436</v>
      </c>
      <c r="C37" s="188">
        <v>346</v>
      </c>
      <c r="D37" s="188">
        <v>-203</v>
      </c>
      <c r="E37" s="188">
        <v>-467</v>
      </c>
      <c r="F37" s="188">
        <v>8</v>
      </c>
      <c r="G37" s="188">
        <v>887</v>
      </c>
      <c r="H37" s="188">
        <v>666</v>
      </c>
      <c r="I37" s="188">
        <v>-474</v>
      </c>
      <c r="J37" s="188">
        <v>495</v>
      </c>
      <c r="K37" s="188">
        <v>-155</v>
      </c>
      <c r="L37" s="188">
        <v>2321</v>
      </c>
      <c r="M37" s="188">
        <v>1058</v>
      </c>
      <c r="N37" s="188">
        <v>2673</v>
      </c>
      <c r="O37" s="188">
        <v>1084</v>
      </c>
      <c r="P37" s="188">
        <v>427</v>
      </c>
      <c r="Q37" s="188">
        <v>3027</v>
      </c>
      <c r="R37" s="188">
        <v>3565</v>
      </c>
      <c r="S37" s="188">
        <v>3688</v>
      </c>
      <c r="T37" s="188">
        <v>2335</v>
      </c>
      <c r="U37" s="188">
        <v>4649</v>
      </c>
      <c r="V37" s="188">
        <v>1534</v>
      </c>
      <c r="W37" s="188">
        <v>2313</v>
      </c>
      <c r="X37" s="188">
        <v>4633</v>
      </c>
      <c r="Y37" s="188">
        <v>1675</v>
      </c>
      <c r="Z37" s="188">
        <v>-396</v>
      </c>
      <c r="AA37" s="188">
        <v>-584</v>
      </c>
      <c r="AB37" s="188">
        <v>3963</v>
      </c>
      <c r="AC37" s="188">
        <v>3477</v>
      </c>
    </row>
    <row r="38" spans="1:29">
      <c r="A38" s="189"/>
      <c r="B38" s="190">
        <v>0.231638898333908</v>
      </c>
      <c r="C38" s="191">
        <v>0.184957502539151</v>
      </c>
      <c r="D38" s="191">
        <v>-0.107253053806167</v>
      </c>
      <c r="E38" s="191">
        <v>-0.250862170844124</v>
      </c>
      <c r="F38" s="191">
        <v>0.00432851245257826</v>
      </c>
      <c r="G38" s="191">
        <v>0.478603147881351</v>
      </c>
      <c r="H38" s="191">
        <v>0.355154540218861</v>
      </c>
      <c r="I38" s="191">
        <v>-0.260558386516929</v>
      </c>
      <c r="J38" s="191">
        <v>0.270072674101396</v>
      </c>
      <c r="K38" s="191">
        <v>-0.0830008835577933</v>
      </c>
      <c r="L38" s="191">
        <v>1.20449414878434</v>
      </c>
      <c r="M38" s="191">
        <v>0.536027318140819</v>
      </c>
      <c r="N38" s="191">
        <v>1.30795390600151</v>
      </c>
      <c r="O38" s="191">
        <v>0.510348204365263</v>
      </c>
      <c r="P38" s="191">
        <v>0.191463507593514</v>
      </c>
      <c r="Q38" s="191">
        <v>1.32815585099382</v>
      </c>
      <c r="R38" s="191">
        <v>1.49054039928922</v>
      </c>
      <c r="S38" s="191">
        <v>1.49909558360262</v>
      </c>
      <c r="T38" s="191">
        <v>0.876353468820956</v>
      </c>
      <c r="U38" s="191">
        <v>1.64730227234877</v>
      </c>
      <c r="V38" s="191">
        <v>0.522417286767585</v>
      </c>
      <c r="W38" s="191">
        <v>0.777570470475508</v>
      </c>
      <c r="X38" s="191">
        <v>1.50618664620705</v>
      </c>
      <c r="Y38" s="191">
        <v>0.546856635411497</v>
      </c>
      <c r="Z38" s="191">
        <v>-0.135330945676249</v>
      </c>
      <c r="AA38" s="191">
        <v>0.0547389548368526</v>
      </c>
      <c r="AB38" s="191">
        <v>1.42</v>
      </c>
      <c r="AC38" s="191">
        <v>1.24</v>
      </c>
    </row>
    <row r="39" spans="1:29">
      <c r="A39" s="186" t="s">
        <v>151</v>
      </c>
      <c r="B39" s="187">
        <v>3074</v>
      </c>
      <c r="C39" s="188">
        <v>1213</v>
      </c>
      <c r="D39" s="188">
        <v>1422</v>
      </c>
      <c r="E39" s="188">
        <v>-642</v>
      </c>
      <c r="F39" s="188">
        <v>2134</v>
      </c>
      <c r="G39" s="188">
        <v>2543</v>
      </c>
      <c r="H39" s="188">
        <v>464</v>
      </c>
      <c r="I39" s="188">
        <v>2381</v>
      </c>
      <c r="J39" s="188">
        <v>5466</v>
      </c>
      <c r="K39" s="188">
        <v>-3972</v>
      </c>
      <c r="L39" s="188">
        <v>5837</v>
      </c>
      <c r="M39" s="188">
        <v>6809</v>
      </c>
      <c r="N39" s="188">
        <v>5493</v>
      </c>
      <c r="O39" s="188">
        <v>5975</v>
      </c>
      <c r="P39" s="188">
        <v>3274</v>
      </c>
      <c r="Q39" s="188">
        <v>6542</v>
      </c>
      <c r="R39" s="188">
        <v>5313</v>
      </c>
      <c r="S39" s="188">
        <v>10765</v>
      </c>
      <c r="T39" s="188">
        <v>10287</v>
      </c>
      <c r="U39" s="188">
        <v>3025</v>
      </c>
      <c r="V39" s="188">
        <v>3479</v>
      </c>
      <c r="W39" s="188">
        <v>6203</v>
      </c>
      <c r="X39" s="188">
        <v>3163</v>
      </c>
      <c r="Y39" s="188">
        <v>-4360</v>
      </c>
      <c r="Z39" s="188">
        <v>-331</v>
      </c>
      <c r="AA39" s="188">
        <v>2297</v>
      </c>
      <c r="AB39" s="188">
        <v>8509</v>
      </c>
      <c r="AC39" s="188">
        <v>4565</v>
      </c>
    </row>
    <row r="40" spans="1:29">
      <c r="A40" s="189"/>
      <c r="B40" s="190">
        <v>0.246224333275924</v>
      </c>
      <c r="C40" s="191">
        <v>0.0972062615898217</v>
      </c>
      <c r="D40" s="191">
        <v>0.113316163251787</v>
      </c>
      <c r="E40" s="191">
        <v>-0.0511469422971644</v>
      </c>
      <c r="F40" s="191">
        <v>0.171598308783683</v>
      </c>
      <c r="G40" s="191">
        <v>0.203296716474233</v>
      </c>
      <c r="H40" s="191">
        <v>0.0369653664789471</v>
      </c>
      <c r="I40" s="191">
        <v>0.190825623369051</v>
      </c>
      <c r="J40" s="191">
        <v>0.427995577535634</v>
      </c>
      <c r="K40" s="191">
        <v>-0.306044376434578</v>
      </c>
      <c r="L40" s="191">
        <v>0.440263147176267</v>
      </c>
      <c r="M40" s="191">
        <v>0.504448840189964</v>
      </c>
      <c r="N40" s="191">
        <v>0.390464228060106</v>
      </c>
      <c r="O40" s="191">
        <v>0.407320451781445</v>
      </c>
      <c r="P40" s="191">
        <v>0.217623661288768</v>
      </c>
      <c r="Q40" s="191">
        <v>0.422362077024596</v>
      </c>
      <c r="R40" s="191">
        <v>0.328825826288615</v>
      </c>
      <c r="S40" s="191">
        <v>0.655198711148364</v>
      </c>
      <c r="T40" s="191">
        <v>0.587531112819462</v>
      </c>
      <c r="U40" s="191">
        <v>0.166372512730928</v>
      </c>
      <c r="V40" s="191">
        <v>0.189995292442013</v>
      </c>
      <c r="W40" s="191">
        <v>0.336898201127633</v>
      </c>
      <c r="X40" s="191">
        <v>0.16957503306525</v>
      </c>
      <c r="Y40" s="191">
        <v>-0.242084234208728</v>
      </c>
      <c r="Z40" s="191">
        <v>-0.0192259437556963</v>
      </c>
      <c r="AA40" s="191">
        <v>0.146744482495853</v>
      </c>
      <c r="AB40" s="191">
        <v>0.51</v>
      </c>
      <c r="AC40" s="191">
        <v>0.27</v>
      </c>
    </row>
    <row r="41" spans="1:29">
      <c r="A41" s="177" t="s">
        <v>65</v>
      </c>
      <c r="B41" s="178">
        <v>-13839</v>
      </c>
      <c r="C41" s="179">
        <v>2159</v>
      </c>
      <c r="D41" s="179">
        <v>29579</v>
      </c>
      <c r="E41" s="179">
        <v>-61376</v>
      </c>
      <c r="F41" s="179">
        <v>-8249</v>
      </c>
      <c r="G41" s="179">
        <v>-593</v>
      </c>
      <c r="H41" s="179">
        <v>-49215</v>
      </c>
      <c r="I41" s="179">
        <v>-24896</v>
      </c>
      <c r="J41" s="179">
        <v>26633</v>
      </c>
      <c r="K41" s="179">
        <v>23621</v>
      </c>
      <c r="L41" s="179">
        <v>52843</v>
      </c>
      <c r="M41" s="179">
        <v>43304</v>
      </c>
      <c r="N41" s="179">
        <v>68686</v>
      </c>
      <c r="O41" s="179">
        <v>65184</v>
      </c>
      <c r="P41" s="179">
        <v>57463</v>
      </c>
      <c r="Q41" s="179">
        <v>103661</v>
      </c>
      <c r="R41" s="179">
        <v>111966</v>
      </c>
      <c r="S41" s="179">
        <v>85864</v>
      </c>
      <c r="T41" s="179">
        <v>86229</v>
      </c>
      <c r="U41" s="179">
        <v>67107</v>
      </c>
      <c r="V41" s="179">
        <v>43749</v>
      </c>
      <c r="W41" s="179">
        <v>72612</v>
      </c>
      <c r="X41" s="179">
        <v>27262</v>
      </c>
      <c r="Y41" s="179">
        <v>-88204</v>
      </c>
      <c r="Z41" s="179">
        <v>-63521</v>
      </c>
      <c r="AA41" s="179">
        <v>-8987</v>
      </c>
      <c r="AB41" s="179">
        <v>38933</v>
      </c>
      <c r="AC41" s="179">
        <v>56883</v>
      </c>
    </row>
    <row r="42" spans="1:29">
      <c r="A42" s="180"/>
      <c r="B42" s="181">
        <v>-0.100474704681763</v>
      </c>
      <c r="C42" s="182">
        <v>0.0157017291101846</v>
      </c>
      <c r="D42" s="182">
        <v>0.21418017738164</v>
      </c>
      <c r="E42" s="182">
        <v>-0.442466934831509</v>
      </c>
      <c r="F42" s="182">
        <v>-0.0595207815845655</v>
      </c>
      <c r="G42" s="182">
        <v>-0.00429911393304838</v>
      </c>
      <c r="H42" s="182">
        <v>-0.362180589872707</v>
      </c>
      <c r="I42" s="182">
        <v>-0.189009624792813</v>
      </c>
      <c r="J42" s="182">
        <v>0.198410954209716</v>
      </c>
      <c r="K42" s="182">
        <v>0.172081316271622</v>
      </c>
      <c r="L42" s="182">
        <v>0.374405362336727</v>
      </c>
      <c r="M42" s="182">
        <v>0.300419799623941</v>
      </c>
      <c r="N42" s="182">
        <v>0.45256363999111</v>
      </c>
      <c r="O42" s="182">
        <v>0.40818964286411</v>
      </c>
      <c r="P42" s="182">
        <v>0.342854926716041</v>
      </c>
      <c r="Q42" s="182">
        <v>0.590511473363176</v>
      </c>
      <c r="R42" s="182">
        <v>0.596303944480869</v>
      </c>
      <c r="S42" s="182">
        <v>0.454872339980317</v>
      </c>
      <c r="T42" s="182">
        <v>0.429523976512636</v>
      </c>
      <c r="U42" s="182">
        <v>0.319201552327852</v>
      </c>
      <c r="V42" s="182">
        <v>0.202684615621962</v>
      </c>
      <c r="W42" s="182">
        <v>0.331992885918986</v>
      </c>
      <c r="X42" s="182">
        <v>0.123710309136471</v>
      </c>
      <c r="Y42" s="182">
        <v>-0.411923360884403</v>
      </c>
      <c r="Z42" s="182">
        <v>-0.310294704986291</v>
      </c>
      <c r="AA42" s="182">
        <v>0.00809769359979562</v>
      </c>
      <c r="AB42" s="182">
        <v>0.19</v>
      </c>
      <c r="AC42" s="182">
        <v>0.28</v>
      </c>
    </row>
    <row r="43" spans="1:29">
      <c r="A43" s="195" t="s">
        <v>152</v>
      </c>
      <c r="B43" s="196">
        <v>917</v>
      </c>
      <c r="C43" s="197">
        <v>2208</v>
      </c>
      <c r="D43" s="197">
        <v>9148</v>
      </c>
      <c r="E43" s="197">
        <v>-23652</v>
      </c>
      <c r="F43" s="197">
        <v>-14530</v>
      </c>
      <c r="G43" s="197">
        <v>-5427</v>
      </c>
      <c r="H43" s="197">
        <v>-30535</v>
      </c>
      <c r="I43" s="197">
        <v>-26344</v>
      </c>
      <c r="J43" s="197">
        <v>-13532</v>
      </c>
      <c r="K43" s="197">
        <v>-10400</v>
      </c>
      <c r="L43" s="197">
        <v>-6477</v>
      </c>
      <c r="M43" s="197">
        <v>2222</v>
      </c>
      <c r="N43" s="197">
        <v>-783</v>
      </c>
      <c r="O43" s="197">
        <v>-11466</v>
      </c>
      <c r="P43" s="197">
        <v>-9896</v>
      </c>
      <c r="Q43" s="197">
        <v>2258</v>
      </c>
      <c r="R43" s="197">
        <v>12040</v>
      </c>
      <c r="S43" s="197">
        <v>7451</v>
      </c>
      <c r="T43" s="197">
        <v>8448</v>
      </c>
      <c r="U43" s="197">
        <v>3354</v>
      </c>
      <c r="V43" s="197">
        <v>-1180</v>
      </c>
      <c r="W43" s="197">
        <v>6925</v>
      </c>
      <c r="X43" s="197">
        <v>-840</v>
      </c>
      <c r="Y43" s="197">
        <v>-32423</v>
      </c>
      <c r="Z43" s="197">
        <v>-16238</v>
      </c>
      <c r="AA43" s="197">
        <v>-4291</v>
      </c>
      <c r="AB43" s="197">
        <v>5200</v>
      </c>
      <c r="AC43" s="197">
        <v>3841</v>
      </c>
    </row>
    <row r="44" spans="1:29">
      <c r="A44" s="192"/>
      <c r="B44" s="193">
        <v>0.0348550323330699</v>
      </c>
      <c r="C44" s="194">
        <v>0.0836304081375916</v>
      </c>
      <c r="D44" s="194">
        <v>0.338933064795199</v>
      </c>
      <c r="E44" s="194">
        <v>-0.867668772985319</v>
      </c>
      <c r="F44" s="194">
        <v>-0.536441271495036</v>
      </c>
      <c r="G44" s="194">
        <v>-0.200282543422226</v>
      </c>
      <c r="H44" s="194">
        <v>-1.12822153711548</v>
      </c>
      <c r="I44" s="194">
        <v>-1.00641117229481</v>
      </c>
      <c r="J44" s="194">
        <v>-0.508806924466687</v>
      </c>
      <c r="K44" s="194">
        <v>-0.39139340946186</v>
      </c>
      <c r="L44" s="194">
        <v>-0.23531976348129</v>
      </c>
      <c r="M44" s="194">
        <v>0.0790027309629959</v>
      </c>
      <c r="N44" s="194">
        <v>-0.0260393803226067</v>
      </c>
      <c r="O44" s="194">
        <v>-0.363383056322153</v>
      </c>
      <c r="P44" s="194">
        <v>-0.297014933884465</v>
      </c>
      <c r="Q44" s="194">
        <v>0.0657350800582268</v>
      </c>
      <c r="R44" s="194">
        <v>0.325178571380347</v>
      </c>
      <c r="S44" s="194">
        <v>0.203844232474903</v>
      </c>
      <c r="T44" s="194">
        <v>0.215017255083816</v>
      </c>
      <c r="U44" s="194">
        <v>0.0814037560770586</v>
      </c>
      <c r="V44" s="194">
        <v>-0.0276860319510908</v>
      </c>
      <c r="W44" s="194">
        <v>0.160345503460579</v>
      </c>
      <c r="X44" s="194">
        <v>-0.0194023117854547</v>
      </c>
      <c r="Y44" s="194">
        <v>-0.774441495904821</v>
      </c>
      <c r="Z44" s="194">
        <v>-0.405209783028848</v>
      </c>
      <c r="AA44" s="194">
        <v>-0.237007675836731</v>
      </c>
      <c r="AB44" s="194">
        <v>0.13</v>
      </c>
      <c r="AC44" s="194">
        <v>0.09</v>
      </c>
    </row>
    <row r="45" spans="1:29">
      <c r="A45" s="186" t="s">
        <v>153</v>
      </c>
      <c r="B45" s="187">
        <v>-68</v>
      </c>
      <c r="C45" s="188">
        <v>1160</v>
      </c>
      <c r="D45" s="188">
        <v>1609</v>
      </c>
      <c r="E45" s="188">
        <v>-2881</v>
      </c>
      <c r="F45" s="188">
        <v>1043</v>
      </c>
      <c r="G45" s="188">
        <v>-1214</v>
      </c>
      <c r="H45" s="188">
        <v>-2066</v>
      </c>
      <c r="I45" s="188">
        <v>287</v>
      </c>
      <c r="J45" s="188">
        <v>1995</v>
      </c>
      <c r="K45" s="188">
        <v>2200</v>
      </c>
      <c r="L45" s="188">
        <v>3934</v>
      </c>
      <c r="M45" s="188">
        <v>1980</v>
      </c>
      <c r="N45" s="188">
        <v>5566</v>
      </c>
      <c r="O45" s="188">
        <v>3302</v>
      </c>
      <c r="P45" s="188">
        <v>2456</v>
      </c>
      <c r="Q45" s="188">
        <v>3345</v>
      </c>
      <c r="R45" s="188">
        <v>5214</v>
      </c>
      <c r="S45" s="188">
        <v>4207</v>
      </c>
      <c r="T45" s="188">
        <v>2560</v>
      </c>
      <c r="U45" s="188">
        <v>3454</v>
      </c>
      <c r="V45" s="188">
        <v>2727</v>
      </c>
      <c r="W45" s="188">
        <v>4759</v>
      </c>
      <c r="X45" s="188">
        <v>4073</v>
      </c>
      <c r="Y45" s="188">
        <v>-2402</v>
      </c>
      <c r="Z45" s="188">
        <v>-1909</v>
      </c>
      <c r="AA45" s="188">
        <v>324</v>
      </c>
      <c r="AB45" s="188">
        <v>3341</v>
      </c>
      <c r="AC45" s="188">
        <v>2929</v>
      </c>
    </row>
    <row r="46" spans="1:29">
      <c r="A46" s="189"/>
      <c r="B46" s="190">
        <v>-0.0153610525031711</v>
      </c>
      <c r="C46" s="191">
        <v>0.262403662793198</v>
      </c>
      <c r="D46" s="191">
        <v>0.35962379194121</v>
      </c>
      <c r="E46" s="191">
        <v>-0.630828485157686</v>
      </c>
      <c r="F46" s="191">
        <v>0.230619555123157</v>
      </c>
      <c r="G46" s="191">
        <v>-0.266911738839837</v>
      </c>
      <c r="H46" s="191">
        <v>-0.466795604077797</v>
      </c>
      <c r="I46" s="191">
        <v>0.0660803094492568</v>
      </c>
      <c r="J46" s="191">
        <v>0.441463490194871</v>
      </c>
      <c r="K46" s="191">
        <v>0.469841513914782</v>
      </c>
      <c r="L46" s="191">
        <v>0.797428122010158</v>
      </c>
      <c r="M46" s="191">
        <v>0.390503275888587</v>
      </c>
      <c r="N46" s="191">
        <v>1.03598782723608</v>
      </c>
      <c r="O46" s="191">
        <v>0.569947113326608</v>
      </c>
      <c r="P46" s="191">
        <v>0.39938206358241</v>
      </c>
      <c r="Q46" s="191">
        <v>0.522240089928339</v>
      </c>
      <c r="R46" s="191">
        <v>0.766888761417284</v>
      </c>
      <c r="S46" s="191">
        <v>0.617842383370681</v>
      </c>
      <c r="T46" s="191">
        <v>0.35345202510062</v>
      </c>
      <c r="U46" s="191">
        <v>0.457996035297792</v>
      </c>
      <c r="V46" s="191">
        <v>0.351228333191655</v>
      </c>
      <c r="W46" s="191">
        <v>0.603399526815074</v>
      </c>
      <c r="X46" s="191">
        <v>0.507315785081452</v>
      </c>
      <c r="Y46" s="191">
        <v>-0.310587517278205</v>
      </c>
      <c r="Z46" s="191">
        <v>-0.262013288699114</v>
      </c>
      <c r="AA46" s="191">
        <v>-0.396847522455968</v>
      </c>
      <c r="AB46" s="191">
        <v>0.47</v>
      </c>
      <c r="AC46" s="191">
        <v>0.4</v>
      </c>
    </row>
    <row r="47" spans="1:29">
      <c r="A47" s="186" t="s">
        <v>154</v>
      </c>
      <c r="B47" s="187">
        <v>-923</v>
      </c>
      <c r="C47" s="188">
        <v>-2328</v>
      </c>
      <c r="D47" s="188">
        <v>5544</v>
      </c>
      <c r="E47" s="188">
        <v>-1299</v>
      </c>
      <c r="F47" s="188">
        <v>3148</v>
      </c>
      <c r="G47" s="188">
        <v>957</v>
      </c>
      <c r="H47" s="188">
        <v>929</v>
      </c>
      <c r="I47" s="188">
        <v>2827</v>
      </c>
      <c r="J47" s="188">
        <v>9523</v>
      </c>
      <c r="K47" s="188">
        <v>9366</v>
      </c>
      <c r="L47" s="188">
        <v>16334</v>
      </c>
      <c r="M47" s="188">
        <v>13299</v>
      </c>
      <c r="N47" s="188">
        <v>9808</v>
      </c>
      <c r="O47" s="188">
        <v>14556</v>
      </c>
      <c r="P47" s="188">
        <v>14531</v>
      </c>
      <c r="Q47" s="188">
        <v>20640</v>
      </c>
      <c r="R47" s="188">
        <v>22444</v>
      </c>
      <c r="S47" s="188">
        <v>14659</v>
      </c>
      <c r="T47" s="188">
        <v>21649</v>
      </c>
      <c r="U47" s="188">
        <v>23903</v>
      </c>
      <c r="V47" s="188">
        <v>15863</v>
      </c>
      <c r="W47" s="188">
        <v>15653</v>
      </c>
      <c r="X47" s="188">
        <v>12686</v>
      </c>
      <c r="Y47" s="188">
        <v>-7510</v>
      </c>
      <c r="Z47" s="188">
        <v>-23521</v>
      </c>
      <c r="AA47" s="188">
        <v>-4769</v>
      </c>
      <c r="AB47" s="188">
        <v>7944</v>
      </c>
      <c r="AC47" s="188">
        <v>13957</v>
      </c>
    </row>
    <row r="48" spans="1:29">
      <c r="A48" s="189"/>
      <c r="B48" s="190">
        <v>-0.0370156039017577</v>
      </c>
      <c r="C48" s="191">
        <v>-0.0947584879671393</v>
      </c>
      <c r="D48" s="191">
        <v>0.22815594112886</v>
      </c>
      <c r="E48" s="191">
        <v>-0.0530624249405642</v>
      </c>
      <c r="F48" s="191">
        <v>0.128770673665324</v>
      </c>
      <c r="G48" s="191">
        <v>0.0395886912855747</v>
      </c>
      <c r="H48" s="191">
        <v>0.038763312631751</v>
      </c>
      <c r="I48" s="191">
        <v>0.12086056828835</v>
      </c>
      <c r="J48" s="191">
        <v>0.39877373830175</v>
      </c>
      <c r="K48" s="191">
        <v>0.383607830416333</v>
      </c>
      <c r="L48" s="191">
        <v>0.652854429529781</v>
      </c>
      <c r="M48" s="191">
        <v>0.518670419054801</v>
      </c>
      <c r="N48" s="191">
        <v>0.36614188072539</v>
      </c>
      <c r="O48" s="191">
        <v>0.523341099318309</v>
      </c>
      <c r="P48" s="191">
        <v>0.502490320032845</v>
      </c>
      <c r="Q48" s="191">
        <v>0.683399581815092</v>
      </c>
      <c r="R48" s="191">
        <v>0.700685919191346</v>
      </c>
      <c r="S48" s="191">
        <v>0.447098889710018</v>
      </c>
      <c r="T48" s="191">
        <v>0.626688192156966</v>
      </c>
      <c r="U48" s="191">
        <v>0.657321949982692</v>
      </c>
      <c r="V48" s="191">
        <v>0.420241977571911</v>
      </c>
      <c r="W48" s="191">
        <v>0.408955800220134</v>
      </c>
      <c r="X48" s="191">
        <v>0.326606734699864</v>
      </c>
      <c r="Y48" s="191">
        <v>-0.198543153261832</v>
      </c>
      <c r="Z48" s="191">
        <v>-0.659630347875717</v>
      </c>
      <c r="AA48" s="191">
        <v>-0.100184663908442</v>
      </c>
      <c r="AB48" s="191">
        <v>0.24</v>
      </c>
      <c r="AC48" s="191">
        <v>0.42</v>
      </c>
    </row>
    <row r="49" spans="1:29">
      <c r="A49" s="195" t="s">
        <v>155</v>
      </c>
      <c r="B49" s="196">
        <v>-13765</v>
      </c>
      <c r="C49" s="197">
        <v>1119</v>
      </c>
      <c r="D49" s="197">
        <v>13278</v>
      </c>
      <c r="E49" s="197">
        <v>-33544</v>
      </c>
      <c r="F49" s="197">
        <v>2090</v>
      </c>
      <c r="G49" s="197">
        <v>5091</v>
      </c>
      <c r="H49" s="197">
        <v>-17543</v>
      </c>
      <c r="I49" s="197">
        <v>-1666</v>
      </c>
      <c r="J49" s="197">
        <v>28647</v>
      </c>
      <c r="K49" s="197">
        <v>22455</v>
      </c>
      <c r="L49" s="197">
        <v>39052</v>
      </c>
      <c r="M49" s="197">
        <v>25803</v>
      </c>
      <c r="N49" s="197">
        <v>54095</v>
      </c>
      <c r="O49" s="197">
        <v>58792</v>
      </c>
      <c r="P49" s="197">
        <v>50372</v>
      </c>
      <c r="Q49" s="197">
        <v>77418</v>
      </c>
      <c r="R49" s="197">
        <v>72268</v>
      </c>
      <c r="S49" s="197">
        <v>59547</v>
      </c>
      <c r="T49" s="197">
        <v>53572</v>
      </c>
      <c r="U49" s="197">
        <v>36396</v>
      </c>
      <c r="V49" s="197">
        <v>26339</v>
      </c>
      <c r="W49" s="197">
        <v>45275</v>
      </c>
      <c r="X49" s="197">
        <v>11343</v>
      </c>
      <c r="Y49" s="197">
        <v>-45869</v>
      </c>
      <c r="Z49" s="197">
        <v>-21853</v>
      </c>
      <c r="AA49" s="197">
        <v>-251</v>
      </c>
      <c r="AB49" s="197">
        <v>22448</v>
      </c>
      <c r="AC49" s="197">
        <v>36156</v>
      </c>
    </row>
    <row r="50" spans="1:29">
      <c r="A50" s="192"/>
      <c r="B50" s="193">
        <v>-0.167732935534748</v>
      </c>
      <c r="C50" s="194">
        <v>0.0136279752738</v>
      </c>
      <c r="D50" s="194">
        <v>0.161259216113585</v>
      </c>
      <c r="E50" s="194">
        <v>-0.407056108432446</v>
      </c>
      <c r="F50" s="194">
        <v>0.0253225351904529</v>
      </c>
      <c r="G50" s="194">
        <v>0.0619970653991775</v>
      </c>
      <c r="H50" s="194">
        <v>-0.218118792246291</v>
      </c>
      <c r="I50" s="194">
        <v>-0.0214116277476695</v>
      </c>
      <c r="J50" s="194">
        <v>0.361539387688814</v>
      </c>
      <c r="K50" s="194">
        <v>0.275194682927449</v>
      </c>
      <c r="L50" s="194">
        <v>0.466785797529323</v>
      </c>
      <c r="M50" s="194">
        <v>0.302467247953642</v>
      </c>
      <c r="N50" s="194">
        <v>0.604136652483223</v>
      </c>
      <c r="O50" s="194">
        <v>0.621940914343688</v>
      </c>
      <c r="P50" s="194">
        <v>0.507701189648757</v>
      </c>
      <c r="Q50" s="194">
        <v>0.740223151206187</v>
      </c>
      <c r="R50" s="194">
        <v>0.645766151659788</v>
      </c>
      <c r="S50" s="194">
        <v>0.528759013331248</v>
      </c>
      <c r="T50" s="194">
        <v>0.447638263629457</v>
      </c>
      <c r="U50" s="194">
        <v>0.290874472752067</v>
      </c>
      <c r="V50" s="194">
        <v>0.206231965273407</v>
      </c>
      <c r="W50" s="194">
        <v>0.349978661157491</v>
      </c>
      <c r="X50" s="194">
        <v>0.0871161289564437</v>
      </c>
      <c r="Y50" s="194">
        <v>-0.362023698981029</v>
      </c>
      <c r="Z50" s="194">
        <v>-0.179571836253301</v>
      </c>
      <c r="AA50" s="194">
        <v>0.144234172339841</v>
      </c>
      <c r="AB50" s="194">
        <v>0.19</v>
      </c>
      <c r="AC50" s="194">
        <v>0.3</v>
      </c>
    </row>
    <row r="51" spans="1:29">
      <c r="A51" s="177" t="s">
        <v>70</v>
      </c>
      <c r="B51" s="178">
        <v>-2389</v>
      </c>
      <c r="C51" s="179">
        <v>4830</v>
      </c>
      <c r="D51" s="179">
        <v>16937</v>
      </c>
      <c r="E51" s="179">
        <v>-16995</v>
      </c>
      <c r="F51" s="179">
        <v>5006</v>
      </c>
      <c r="G51" s="179">
        <v>6523</v>
      </c>
      <c r="H51" s="179">
        <v>1558</v>
      </c>
      <c r="I51" s="179">
        <v>7212</v>
      </c>
      <c r="J51" s="179">
        <v>15860</v>
      </c>
      <c r="K51" s="179">
        <v>18978</v>
      </c>
      <c r="L51" s="179">
        <v>30013</v>
      </c>
      <c r="M51" s="179">
        <v>25823</v>
      </c>
      <c r="N51" s="179">
        <v>36845</v>
      </c>
      <c r="O51" s="179">
        <v>15985</v>
      </c>
      <c r="P51" s="179">
        <v>21309</v>
      </c>
      <c r="Q51" s="179">
        <v>40899</v>
      </c>
      <c r="R51" s="179">
        <v>40318</v>
      </c>
      <c r="S51" s="179">
        <v>40842</v>
      </c>
      <c r="T51" s="179">
        <v>37881</v>
      </c>
      <c r="U51" s="179">
        <v>29958</v>
      </c>
      <c r="V51" s="179">
        <v>24731</v>
      </c>
      <c r="W51" s="179">
        <v>38003</v>
      </c>
      <c r="X51" s="179">
        <v>21535</v>
      </c>
      <c r="Y51" s="179">
        <v>-21088</v>
      </c>
      <c r="Z51" s="179">
        <v>1135</v>
      </c>
      <c r="AA51" s="179">
        <v>10534</v>
      </c>
      <c r="AB51" s="179">
        <v>18063</v>
      </c>
      <c r="AC51" s="179">
        <v>23870</v>
      </c>
    </row>
    <row r="52" spans="1:29">
      <c r="A52" s="180"/>
      <c r="B52" s="181">
        <v>-0.0538538650912246</v>
      </c>
      <c r="C52" s="182">
        <v>0.108630502230533</v>
      </c>
      <c r="D52" s="182">
        <v>0.380228990479337</v>
      </c>
      <c r="E52" s="182">
        <v>-0.38309244756739</v>
      </c>
      <c r="F52" s="182">
        <v>0.115543537017104</v>
      </c>
      <c r="G52" s="182">
        <v>0.150491641403994</v>
      </c>
      <c r="H52" s="182">
        <v>0.0364895207389582</v>
      </c>
      <c r="I52" s="182">
        <v>0.171861472789914</v>
      </c>
      <c r="J52" s="182">
        <v>0.367126400277029</v>
      </c>
      <c r="K52" s="182">
        <v>0.427005715234574</v>
      </c>
      <c r="L52" s="182">
        <v>0.654577923409172</v>
      </c>
      <c r="M52" s="182">
        <v>0.54581583117439</v>
      </c>
      <c r="N52" s="182">
        <v>0.730880468461748</v>
      </c>
      <c r="O52" s="182">
        <v>0.304774695520837</v>
      </c>
      <c r="P52" s="182">
        <v>0.393725593087391</v>
      </c>
      <c r="Q52" s="182">
        <v>0.720471019886015</v>
      </c>
      <c r="R52" s="182">
        <v>0.66524953127447</v>
      </c>
      <c r="S52" s="182">
        <v>0.665387330466105</v>
      </c>
      <c r="T52" s="182">
        <v>0.576924746357044</v>
      </c>
      <c r="U52" s="182">
        <v>0.434239048900809</v>
      </c>
      <c r="V52" s="182">
        <v>0.346584722944532</v>
      </c>
      <c r="W52" s="182">
        <v>0.516666340376837</v>
      </c>
      <c r="X52" s="182">
        <v>0.286503636540703</v>
      </c>
      <c r="Y52" s="182">
        <v>-0.285564051970821</v>
      </c>
      <c r="Z52" s="182">
        <v>0.0158742080203833</v>
      </c>
      <c r="AA52" s="182">
        <v>0.0835521973876041</v>
      </c>
      <c r="AB52" s="182">
        <v>0.25</v>
      </c>
      <c r="AC52" s="182">
        <v>0.33</v>
      </c>
    </row>
    <row r="53" spans="1:29">
      <c r="A53" s="195" t="s">
        <v>156</v>
      </c>
      <c r="B53" s="196">
        <v>-2701</v>
      </c>
      <c r="C53" s="197">
        <v>1220</v>
      </c>
      <c r="D53" s="197">
        <v>3744</v>
      </c>
      <c r="E53" s="197">
        <v>-6652</v>
      </c>
      <c r="F53" s="197">
        <v>299</v>
      </c>
      <c r="G53" s="197">
        <v>2965</v>
      </c>
      <c r="H53" s="197">
        <v>-1718</v>
      </c>
      <c r="I53" s="197">
        <v>1553</v>
      </c>
      <c r="J53" s="197">
        <v>4411</v>
      </c>
      <c r="K53" s="197">
        <v>4951</v>
      </c>
      <c r="L53" s="197">
        <v>10235</v>
      </c>
      <c r="M53" s="197">
        <v>10113</v>
      </c>
      <c r="N53" s="197">
        <v>12946</v>
      </c>
      <c r="O53" s="197">
        <v>6175</v>
      </c>
      <c r="P53" s="197">
        <v>9914</v>
      </c>
      <c r="Q53" s="197">
        <v>14189</v>
      </c>
      <c r="R53" s="197">
        <v>17404</v>
      </c>
      <c r="S53" s="197">
        <v>13740</v>
      </c>
      <c r="T53" s="197">
        <v>14038</v>
      </c>
      <c r="U53" s="197">
        <v>13157</v>
      </c>
      <c r="V53" s="197">
        <v>9559</v>
      </c>
      <c r="W53" s="197">
        <v>15925</v>
      </c>
      <c r="X53" s="197">
        <v>11547</v>
      </c>
      <c r="Y53" s="197">
        <v>-8472</v>
      </c>
      <c r="Z53" s="197">
        <v>413</v>
      </c>
      <c r="AA53" s="197">
        <v>2801</v>
      </c>
      <c r="AB53" s="197">
        <v>9487</v>
      </c>
      <c r="AC53" s="197">
        <v>9218</v>
      </c>
    </row>
    <row r="54" spans="1:29">
      <c r="A54" s="192"/>
      <c r="B54" s="193">
        <v>-0.169449736916893</v>
      </c>
      <c r="C54" s="194">
        <v>0.0770171388385421</v>
      </c>
      <c r="D54" s="194">
        <v>0.233780830471431</v>
      </c>
      <c r="E54" s="194">
        <v>-0.414904890600953</v>
      </c>
      <c r="F54" s="194">
        <v>0.0189820781248962</v>
      </c>
      <c r="G54" s="194">
        <v>0.188983384121943</v>
      </c>
      <c r="H54" s="194">
        <v>-0.110414788126356</v>
      </c>
      <c r="I54" s="194">
        <v>0.102805606711964</v>
      </c>
      <c r="J54" s="194">
        <v>0.285949142411868</v>
      </c>
      <c r="K54" s="194">
        <v>0.311858889364114</v>
      </c>
      <c r="L54" s="194">
        <v>0.62358307728958</v>
      </c>
      <c r="M54" s="194">
        <v>0.594470419909032</v>
      </c>
      <c r="N54" s="194">
        <v>0.712652359305377</v>
      </c>
      <c r="O54" s="194">
        <v>0.324401223636173</v>
      </c>
      <c r="P54" s="194">
        <v>0.503116694755734</v>
      </c>
      <c r="Q54" s="194">
        <v>0.678877433652869</v>
      </c>
      <c r="R54" s="194">
        <v>0.779538851976302</v>
      </c>
      <c r="S54" s="194">
        <v>0.60585136005693</v>
      </c>
      <c r="T54" s="194">
        <v>0.582440082897517</v>
      </c>
      <c r="U54" s="194">
        <v>0.519270676697658</v>
      </c>
      <c r="V54" s="194">
        <v>0.364093987211955</v>
      </c>
      <c r="W54" s="194">
        <v>0.590576439690005</v>
      </c>
      <c r="X54" s="194">
        <v>0.419818700274455</v>
      </c>
      <c r="Y54" s="194">
        <v>-0.312620733706692</v>
      </c>
      <c r="Z54" s="194">
        <v>0.0157718045197486</v>
      </c>
      <c r="AA54" s="194">
        <v>0.0453274504960799</v>
      </c>
      <c r="AB54" s="194">
        <v>0.36</v>
      </c>
      <c r="AC54" s="194">
        <v>0.35</v>
      </c>
    </row>
    <row r="55" spans="1:29">
      <c r="A55" s="186" t="s">
        <v>157</v>
      </c>
      <c r="B55" s="187">
        <v>-48</v>
      </c>
      <c r="C55" s="188">
        <v>1649</v>
      </c>
      <c r="D55" s="188">
        <v>5919</v>
      </c>
      <c r="E55" s="188">
        <v>-2561</v>
      </c>
      <c r="F55" s="188">
        <v>2125</v>
      </c>
      <c r="G55" s="188">
        <v>1572</v>
      </c>
      <c r="H55" s="188">
        <v>1439</v>
      </c>
      <c r="I55" s="188">
        <v>3524</v>
      </c>
      <c r="J55" s="188">
        <v>5009</v>
      </c>
      <c r="K55" s="188">
        <v>6495</v>
      </c>
      <c r="L55" s="188">
        <v>9386</v>
      </c>
      <c r="M55" s="188">
        <v>8368</v>
      </c>
      <c r="N55" s="188">
        <v>13342</v>
      </c>
      <c r="O55" s="188">
        <v>7793</v>
      </c>
      <c r="P55" s="188">
        <v>7841</v>
      </c>
      <c r="Q55" s="188">
        <v>11724</v>
      </c>
      <c r="R55" s="188">
        <v>12374</v>
      </c>
      <c r="S55" s="188">
        <v>12717</v>
      </c>
      <c r="T55" s="188">
        <v>12704</v>
      </c>
      <c r="U55" s="188">
        <v>10297</v>
      </c>
      <c r="V55" s="188">
        <v>6926</v>
      </c>
      <c r="W55" s="188">
        <v>11224</v>
      </c>
      <c r="X55" s="188">
        <v>7033</v>
      </c>
      <c r="Y55" s="188">
        <v>-4425</v>
      </c>
      <c r="Z55" s="188">
        <v>3550</v>
      </c>
      <c r="AA55" s="188">
        <v>8011</v>
      </c>
      <c r="AB55" s="188">
        <v>7217</v>
      </c>
      <c r="AC55" s="188">
        <v>13049</v>
      </c>
    </row>
    <row r="56" spans="1:29">
      <c r="A56" s="189"/>
      <c r="B56" s="190">
        <v>-0.00433085963051916</v>
      </c>
      <c r="C56" s="191">
        <v>0.147981430977739</v>
      </c>
      <c r="D56" s="191">
        <v>0.526287711061912</v>
      </c>
      <c r="E56" s="191">
        <v>-0.225839534881667</v>
      </c>
      <c r="F56" s="191">
        <v>0.192857642018107</v>
      </c>
      <c r="G56" s="191">
        <v>0.141462062610453</v>
      </c>
      <c r="H56" s="191">
        <v>0.132361517107649</v>
      </c>
      <c r="I56" s="191">
        <v>0.324408718162106</v>
      </c>
      <c r="J56" s="191">
        <v>0.444639339707464</v>
      </c>
      <c r="K56" s="191">
        <v>0.557937444002232</v>
      </c>
      <c r="L56" s="191">
        <v>0.775657606584734</v>
      </c>
      <c r="M56" s="191">
        <v>0.667106195685019</v>
      </c>
      <c r="N56" s="191">
        <v>0.998831377768927</v>
      </c>
      <c r="O56" s="191">
        <v>0.552988393842968</v>
      </c>
      <c r="P56" s="191">
        <v>0.535253629396415</v>
      </c>
      <c r="Q56" s="191">
        <v>0.759714154633317</v>
      </c>
      <c r="R56" s="191">
        <v>0.751571442714694</v>
      </c>
      <c r="S56" s="191">
        <v>0.760306466222049</v>
      </c>
      <c r="T56" s="191">
        <v>0.713604833459436</v>
      </c>
      <c r="U56" s="191">
        <v>0.553377526864085</v>
      </c>
      <c r="V56" s="191">
        <v>0.358431471587339</v>
      </c>
      <c r="W56" s="191">
        <v>0.562580008761482</v>
      </c>
      <c r="X56" s="191">
        <v>0.341785722269572</v>
      </c>
      <c r="Y56" s="191">
        <v>-0.217803477767797</v>
      </c>
      <c r="Z56" s="191">
        <v>0.180122767619295</v>
      </c>
      <c r="AA56" s="191">
        <v>0.311220435962456</v>
      </c>
      <c r="AB56" s="191">
        <v>0.36</v>
      </c>
      <c r="AC56" s="191">
        <v>0.63</v>
      </c>
    </row>
    <row r="57" spans="1:29">
      <c r="A57" s="195" t="s">
        <v>158</v>
      </c>
      <c r="B57" s="196">
        <v>360</v>
      </c>
      <c r="C57" s="197">
        <v>1961</v>
      </c>
      <c r="D57" s="197">
        <v>7274</v>
      </c>
      <c r="E57" s="197">
        <v>-7782</v>
      </c>
      <c r="F57" s="197">
        <v>2582</v>
      </c>
      <c r="G57" s="197">
        <v>1986</v>
      </c>
      <c r="H57" s="197">
        <v>1837</v>
      </c>
      <c r="I57" s="197">
        <v>2135</v>
      </c>
      <c r="J57" s="197">
        <v>6440</v>
      </c>
      <c r="K57" s="197">
        <v>7532</v>
      </c>
      <c r="L57" s="197">
        <v>10392</v>
      </c>
      <c r="M57" s="197">
        <v>7342</v>
      </c>
      <c r="N57" s="197">
        <v>10557</v>
      </c>
      <c r="O57" s="197">
        <v>2017</v>
      </c>
      <c r="P57" s="197">
        <v>3554</v>
      </c>
      <c r="Q57" s="197">
        <v>14986</v>
      </c>
      <c r="R57" s="197">
        <v>10540</v>
      </c>
      <c r="S57" s="197">
        <v>14385</v>
      </c>
      <c r="T57" s="197">
        <v>11139</v>
      </c>
      <c r="U57" s="197">
        <v>6504</v>
      </c>
      <c r="V57" s="197">
        <v>8246</v>
      </c>
      <c r="W57" s="197">
        <v>10854</v>
      </c>
      <c r="X57" s="197">
        <v>2955</v>
      </c>
      <c r="Y57" s="197">
        <v>-8191</v>
      </c>
      <c r="Z57" s="197">
        <v>-2828</v>
      </c>
      <c r="AA57" s="197">
        <v>-278</v>
      </c>
      <c r="AB57" s="197">
        <v>1359</v>
      </c>
      <c r="AC57" s="197">
        <v>1603</v>
      </c>
    </row>
    <row r="58" spans="1:29">
      <c r="A58" s="192"/>
      <c r="B58" s="193">
        <v>0.0207639878623045</v>
      </c>
      <c r="C58" s="194">
        <v>0.112193506049918</v>
      </c>
      <c r="D58" s="194">
        <v>0.420887938152492</v>
      </c>
      <c r="E58" s="194">
        <v>-0.458029824321837</v>
      </c>
      <c r="F58" s="194">
        <v>0.155960537514188</v>
      </c>
      <c r="G58" s="194">
        <v>0.120051720167047</v>
      </c>
      <c r="H58" s="194">
        <v>0.112935372932643</v>
      </c>
      <c r="I58" s="194">
        <v>0.133479128803304</v>
      </c>
      <c r="J58" s="194">
        <v>0.390084346654151</v>
      </c>
      <c r="K58" s="194">
        <v>0.444956168981725</v>
      </c>
      <c r="L58" s="194">
        <v>0.599411317176379</v>
      </c>
      <c r="M58" s="194">
        <v>0.413509866338657</v>
      </c>
      <c r="N58" s="194">
        <v>0.558918904610017</v>
      </c>
      <c r="O58" s="194">
        <v>0.104394236527217</v>
      </c>
      <c r="P58" s="194">
        <v>0.17979324282964</v>
      </c>
      <c r="Q58" s="194">
        <v>0.733377279202596</v>
      </c>
      <c r="R58" s="194">
        <v>0.48313961909896</v>
      </c>
      <c r="S58" s="194">
        <v>0.654583380544338</v>
      </c>
      <c r="T58" s="194">
        <v>0.468900162025032</v>
      </c>
      <c r="U58" s="194">
        <v>0.259696286311173</v>
      </c>
      <c r="V58" s="194">
        <v>0.319872764653395</v>
      </c>
      <c r="W58" s="194">
        <v>0.407461187200897</v>
      </c>
      <c r="X58" s="194">
        <v>0.109109478345926</v>
      </c>
      <c r="Y58" s="194">
        <v>-0.309908052917807</v>
      </c>
      <c r="Z58" s="194">
        <v>-0.110447695907967</v>
      </c>
      <c r="AA58" s="194">
        <v>-0.0543392349035776</v>
      </c>
      <c r="AB58" s="194">
        <v>0.05</v>
      </c>
      <c r="AC58" s="194">
        <v>0.06</v>
      </c>
    </row>
    <row r="59" spans="1:29">
      <c r="A59" s="177" t="s">
        <v>74</v>
      </c>
      <c r="B59" s="178">
        <v>2325</v>
      </c>
      <c r="C59" s="179">
        <v>2179</v>
      </c>
      <c r="D59" s="179">
        <v>-479</v>
      </c>
      <c r="E59" s="179">
        <v>-3962</v>
      </c>
      <c r="F59" s="179">
        <v>342</v>
      </c>
      <c r="G59" s="179">
        <v>2914</v>
      </c>
      <c r="H59" s="179">
        <v>2777</v>
      </c>
      <c r="I59" s="179">
        <v>-2184</v>
      </c>
      <c r="J59" s="179">
        <v>-369</v>
      </c>
      <c r="K59" s="179">
        <v>4257</v>
      </c>
      <c r="L59" s="179">
        <v>6716</v>
      </c>
      <c r="M59" s="179">
        <v>8128</v>
      </c>
      <c r="N59" s="179">
        <v>7986</v>
      </c>
      <c r="O59" s="179">
        <v>5784</v>
      </c>
      <c r="P59" s="179">
        <v>7884</v>
      </c>
      <c r="Q59" s="179">
        <v>12534</v>
      </c>
      <c r="R59" s="179">
        <v>14540</v>
      </c>
      <c r="S59" s="179">
        <v>11919</v>
      </c>
      <c r="T59" s="179">
        <v>5568</v>
      </c>
      <c r="U59" s="179">
        <v>10212</v>
      </c>
      <c r="V59" s="179">
        <v>5414</v>
      </c>
      <c r="W59" s="179">
        <v>10739</v>
      </c>
      <c r="X59" s="179">
        <v>5951</v>
      </c>
      <c r="Y59" s="179">
        <v>-8958</v>
      </c>
      <c r="Z59" s="179">
        <v>-5374</v>
      </c>
      <c r="AA59" s="179">
        <v>-2148</v>
      </c>
      <c r="AB59" s="179">
        <v>7901</v>
      </c>
      <c r="AC59" s="179">
        <v>10073</v>
      </c>
    </row>
    <row r="60" spans="1:29">
      <c r="A60" s="180"/>
      <c r="B60" s="181">
        <v>0.105414066453036</v>
      </c>
      <c r="C60" s="182">
        <v>0.0980033228478616</v>
      </c>
      <c r="D60" s="182">
        <v>-0.0213460203264071</v>
      </c>
      <c r="E60" s="182">
        <v>-0.176638036919219</v>
      </c>
      <c r="F60" s="182">
        <v>0.0152556934515546</v>
      </c>
      <c r="G60" s="182">
        <v>0.12949160104323</v>
      </c>
      <c r="H60" s="182">
        <v>0.123052735873963</v>
      </c>
      <c r="I60" s="182">
        <v>-0.0980564704699205</v>
      </c>
      <c r="J60" s="182">
        <v>-0.0162452155858972</v>
      </c>
      <c r="K60" s="182">
        <v>0.183789800076251</v>
      </c>
      <c r="L60" s="182">
        <v>0.281465009448523</v>
      </c>
      <c r="M60" s="182">
        <v>0.332410833288677</v>
      </c>
      <c r="N60" s="182">
        <v>0.312327185605876</v>
      </c>
      <c r="O60" s="182">
        <v>0.220675425517469</v>
      </c>
      <c r="P60" s="182">
        <v>0.295953722507725</v>
      </c>
      <c r="Q60" s="182">
        <v>0.456529031698794</v>
      </c>
      <c r="R60" s="182">
        <v>0.502518815078612</v>
      </c>
      <c r="S60" s="182">
        <v>0.405984135997017</v>
      </c>
      <c r="T60" s="182">
        <v>0.181881552905216</v>
      </c>
      <c r="U60" s="182">
        <v>0.320333257003758</v>
      </c>
      <c r="V60" s="182">
        <v>0.165561597537911</v>
      </c>
      <c r="W60" s="182">
        <v>0.322501208741377</v>
      </c>
      <c r="X60" s="182">
        <v>0.176729025195832</v>
      </c>
      <c r="Y60" s="182">
        <v>-0.27227276637094</v>
      </c>
      <c r="Z60" s="182">
        <v>-0.168490464643656</v>
      </c>
      <c r="AA60" s="182">
        <v>0.146658239987696</v>
      </c>
      <c r="AB60" s="182">
        <v>0.25</v>
      </c>
      <c r="AC60" s="182">
        <v>0.31</v>
      </c>
    </row>
    <row r="61" spans="1:29">
      <c r="A61" s="195" t="s">
        <v>159</v>
      </c>
      <c r="B61" s="196">
        <v>266</v>
      </c>
      <c r="C61" s="197">
        <v>1014</v>
      </c>
      <c r="D61" s="197">
        <v>-995</v>
      </c>
      <c r="E61" s="197">
        <v>-594</v>
      </c>
      <c r="F61" s="197">
        <v>-237</v>
      </c>
      <c r="G61" s="197">
        <v>591</v>
      </c>
      <c r="H61" s="197">
        <v>-26</v>
      </c>
      <c r="I61" s="197">
        <v>-700</v>
      </c>
      <c r="J61" s="197">
        <v>-466</v>
      </c>
      <c r="K61" s="197">
        <v>1428</v>
      </c>
      <c r="L61" s="197">
        <v>1515</v>
      </c>
      <c r="M61" s="197">
        <v>1300</v>
      </c>
      <c r="N61" s="197">
        <v>1231</v>
      </c>
      <c r="O61" s="197">
        <v>-1251</v>
      </c>
      <c r="P61" s="197">
        <v>1783</v>
      </c>
      <c r="Q61" s="197">
        <v>2132</v>
      </c>
      <c r="R61" s="197">
        <v>2186</v>
      </c>
      <c r="S61" s="197">
        <v>2238</v>
      </c>
      <c r="T61" s="197">
        <v>1444</v>
      </c>
      <c r="U61" s="197">
        <v>1635</v>
      </c>
      <c r="V61" s="197">
        <v>1131</v>
      </c>
      <c r="W61" s="197">
        <v>961</v>
      </c>
      <c r="X61" s="197">
        <v>1342</v>
      </c>
      <c r="Y61" s="197">
        <v>-2815</v>
      </c>
      <c r="Z61" s="197">
        <v>1368</v>
      </c>
      <c r="AA61" s="197">
        <v>-199</v>
      </c>
      <c r="AB61" s="197">
        <v>-2645</v>
      </c>
      <c r="AC61" s="197">
        <v>917</v>
      </c>
    </row>
    <row r="62" spans="1:29">
      <c r="A62" s="192"/>
      <c r="B62" s="193">
        <v>0.0700617649770141</v>
      </c>
      <c r="C62" s="194">
        <v>0.266008379001592</v>
      </c>
      <c r="D62" s="194">
        <v>-0.256518667856021</v>
      </c>
      <c r="E62" s="194">
        <v>-0.154468669385033</v>
      </c>
      <c r="F62" s="194">
        <v>-0.0624603034463878</v>
      </c>
      <c r="G62" s="194">
        <v>0.156366580413692</v>
      </c>
      <c r="H62" s="194">
        <v>-0.00685903625264883</v>
      </c>
      <c r="I62" s="194">
        <v>-0.188872699800335</v>
      </c>
      <c r="J62" s="194">
        <v>-0.124179906305466</v>
      </c>
      <c r="K62" s="194">
        <v>0.373628328771991</v>
      </c>
      <c r="L62" s="194">
        <v>0.382005643093253</v>
      </c>
      <c r="M62" s="194">
        <v>0.317573542703875</v>
      </c>
      <c r="N62" s="194">
        <v>0.287871063696432</v>
      </c>
      <c r="O62" s="194">
        <v>-0.285881433474866</v>
      </c>
      <c r="P62" s="194">
        <v>0.403145575573394</v>
      </c>
      <c r="Q62" s="194">
        <v>0.472949590494864</v>
      </c>
      <c r="R62" s="194">
        <v>0.465597737186485</v>
      </c>
      <c r="S62" s="194">
        <v>0.475210691603545</v>
      </c>
      <c r="T62" s="194">
        <v>0.292865559699762</v>
      </c>
      <c r="U62" s="194">
        <v>0.316897927855808</v>
      </c>
      <c r="V62" s="194">
        <v>0.215069712251559</v>
      </c>
      <c r="W62" s="194">
        <v>0.178673354987335</v>
      </c>
      <c r="X62" s="194">
        <v>0.247730826243231</v>
      </c>
      <c r="Y62" s="194">
        <v>-0.533633103071751</v>
      </c>
      <c r="Z62" s="194">
        <v>0.263160932143713</v>
      </c>
      <c r="AA62" s="194">
        <v>-0.0904041609194106</v>
      </c>
      <c r="AB62" s="194">
        <v>-0.51</v>
      </c>
      <c r="AC62" s="194">
        <v>0.18</v>
      </c>
    </row>
    <row r="63" spans="1:29">
      <c r="A63" s="186" t="s">
        <v>160</v>
      </c>
      <c r="B63" s="187">
        <v>319</v>
      </c>
      <c r="C63" s="188">
        <v>219</v>
      </c>
      <c r="D63" s="188">
        <v>966</v>
      </c>
      <c r="E63" s="188">
        <v>-1539</v>
      </c>
      <c r="F63" s="188">
        <v>-1189</v>
      </c>
      <c r="G63" s="188">
        <v>-128</v>
      </c>
      <c r="H63" s="188">
        <v>109</v>
      </c>
      <c r="I63" s="188">
        <v>-1586</v>
      </c>
      <c r="J63" s="188">
        <v>-3390</v>
      </c>
      <c r="K63" s="188">
        <v>204</v>
      </c>
      <c r="L63" s="188">
        <v>-213</v>
      </c>
      <c r="M63" s="188">
        <v>94</v>
      </c>
      <c r="N63" s="188">
        <v>641</v>
      </c>
      <c r="O63" s="188">
        <v>-1254</v>
      </c>
      <c r="P63" s="188">
        <v>2685</v>
      </c>
      <c r="Q63" s="188">
        <v>3091</v>
      </c>
      <c r="R63" s="188">
        <v>3396</v>
      </c>
      <c r="S63" s="188">
        <v>2342</v>
      </c>
      <c r="T63" s="188">
        <v>443</v>
      </c>
      <c r="U63" s="188">
        <v>767</v>
      </c>
      <c r="V63" s="188">
        <v>2651</v>
      </c>
      <c r="W63" s="188">
        <v>2449</v>
      </c>
      <c r="X63" s="188">
        <v>74</v>
      </c>
      <c r="Y63" s="188">
        <v>-1213</v>
      </c>
      <c r="Z63" s="188">
        <v>-526</v>
      </c>
      <c r="AA63" s="188">
        <v>1029</v>
      </c>
      <c r="AB63" s="188">
        <v>3986</v>
      </c>
      <c r="AC63" s="188">
        <v>2898</v>
      </c>
    </row>
    <row r="64" spans="1:29">
      <c r="A64" s="189"/>
      <c r="B64" s="190">
        <v>0.064191439397443</v>
      </c>
      <c r="C64" s="191">
        <v>0.0437882647450483</v>
      </c>
      <c r="D64" s="191">
        <v>0.190138017368291</v>
      </c>
      <c r="E64" s="191">
        <v>-0.298933628576425</v>
      </c>
      <c r="F64" s="191">
        <v>-0.233954720218488</v>
      </c>
      <c r="G64" s="191">
        <v>-0.02517222323829</v>
      </c>
      <c r="H64" s="191">
        <v>0.021480202741575</v>
      </c>
      <c r="I64" s="191">
        <v>-0.316300441544248</v>
      </c>
      <c r="J64" s="191">
        <v>-0.66775266756357</v>
      </c>
      <c r="K64" s="191">
        <v>0.039592354017759</v>
      </c>
      <c r="L64" s="191">
        <v>-0.0402180460071788</v>
      </c>
      <c r="M64" s="191">
        <v>0.0172347408371687</v>
      </c>
      <c r="N64" s="191">
        <v>0.11094456925469</v>
      </c>
      <c r="O64" s="191">
        <v>-0.217523664805397</v>
      </c>
      <c r="P64" s="191">
        <v>0.4706133924127</v>
      </c>
      <c r="Q64" s="191">
        <v>0.519074432015687</v>
      </c>
      <c r="R64" s="191">
        <v>0.54104950220577</v>
      </c>
      <c r="S64" s="191">
        <v>0.372669423762684</v>
      </c>
      <c r="T64" s="191">
        <v>0.0689216331471121</v>
      </c>
      <c r="U64" s="191">
        <v>0.114639304690956</v>
      </c>
      <c r="V64" s="191">
        <v>0.385325928176172</v>
      </c>
      <c r="W64" s="191">
        <v>0.349499654638974</v>
      </c>
      <c r="X64" s="191">
        <v>0.0104451762341196</v>
      </c>
      <c r="Y64" s="191">
        <v>-0.17597001111237</v>
      </c>
      <c r="Z64" s="191">
        <v>-0.0790085181997524</v>
      </c>
      <c r="AA64" s="191">
        <v>0.282486723724373</v>
      </c>
      <c r="AB64" s="191">
        <v>0.58</v>
      </c>
      <c r="AC64" s="191">
        <v>0.41</v>
      </c>
    </row>
    <row r="65" spans="1:29">
      <c r="A65" s="186" t="s">
        <v>161</v>
      </c>
      <c r="B65" s="187">
        <v>1023</v>
      </c>
      <c r="C65" s="188">
        <v>407</v>
      </c>
      <c r="D65" s="188">
        <v>468</v>
      </c>
      <c r="E65" s="188">
        <v>-1812</v>
      </c>
      <c r="F65" s="188">
        <v>1153</v>
      </c>
      <c r="G65" s="188">
        <v>1007</v>
      </c>
      <c r="H65" s="188">
        <v>682</v>
      </c>
      <c r="I65" s="188">
        <v>-672</v>
      </c>
      <c r="J65" s="188">
        <v>2235</v>
      </c>
      <c r="K65" s="188">
        <v>1809</v>
      </c>
      <c r="L65" s="188">
        <v>3108</v>
      </c>
      <c r="M65" s="188">
        <v>5596</v>
      </c>
      <c r="N65" s="188">
        <v>3384</v>
      </c>
      <c r="O65" s="188">
        <v>3953</v>
      </c>
      <c r="P65" s="188">
        <v>2436</v>
      </c>
      <c r="Q65" s="188">
        <v>4126</v>
      </c>
      <c r="R65" s="188">
        <v>6083</v>
      </c>
      <c r="S65" s="188">
        <v>5250</v>
      </c>
      <c r="T65" s="188">
        <v>-509</v>
      </c>
      <c r="U65" s="188">
        <v>5330</v>
      </c>
      <c r="V65" s="188">
        <v>1607</v>
      </c>
      <c r="W65" s="188">
        <v>5160</v>
      </c>
      <c r="X65" s="188">
        <v>2136</v>
      </c>
      <c r="Y65" s="188">
        <v>-4408</v>
      </c>
      <c r="Z65" s="188">
        <v>-4492</v>
      </c>
      <c r="AA65" s="188">
        <v>-3493</v>
      </c>
      <c r="AB65" s="188">
        <v>3265</v>
      </c>
      <c r="AC65" s="188">
        <v>4719</v>
      </c>
    </row>
    <row r="66" spans="1:29">
      <c r="A66" s="189"/>
      <c r="B66" s="190">
        <v>0.133309877049981</v>
      </c>
      <c r="C66" s="191">
        <v>0.052647986764276</v>
      </c>
      <c r="D66" s="191">
        <v>0.0602953700113096</v>
      </c>
      <c r="E66" s="191">
        <v>-0.233646667440335</v>
      </c>
      <c r="F66" s="191">
        <v>0.146887588317268</v>
      </c>
      <c r="G66" s="191">
        <v>0.126812780511876</v>
      </c>
      <c r="H66" s="191">
        <v>0.0860098974439172</v>
      </c>
      <c r="I66" s="191">
        <v>-0.0858761798390284</v>
      </c>
      <c r="J66" s="191">
        <v>0.279110194203258</v>
      </c>
      <c r="K66" s="191">
        <v>0.220944945746959</v>
      </c>
      <c r="L66" s="191">
        <v>0.36930052721571</v>
      </c>
      <c r="M66" s="191">
        <v>0.647846396962204</v>
      </c>
      <c r="N66" s="191">
        <v>0.375377290783185</v>
      </c>
      <c r="O66" s="191">
        <v>0.423657061772698</v>
      </c>
      <c r="P66" s="191">
        <v>0.254569661273951</v>
      </c>
      <c r="Q66" s="191">
        <v>0.413286054851048</v>
      </c>
      <c r="R66" s="191">
        <v>0.573863052106161</v>
      </c>
      <c r="S66" s="191">
        <v>0.483121572712553</v>
      </c>
      <c r="T66" s="191">
        <v>-0.0443177504344749</v>
      </c>
      <c r="U66" s="191">
        <v>0.442497712793255</v>
      </c>
      <c r="V66" s="191">
        <v>0.129273590217993</v>
      </c>
      <c r="W66" s="191">
        <v>0.404879583633133</v>
      </c>
      <c r="X66" s="191">
        <v>0.165295267958632</v>
      </c>
      <c r="Y66" s="191">
        <v>-0.348531510553596</v>
      </c>
      <c r="Z66" s="191">
        <v>-0.366056491024203</v>
      </c>
      <c r="AA66" s="191">
        <v>0.149347804489564</v>
      </c>
      <c r="AB66" s="191">
        <v>0.26</v>
      </c>
      <c r="AC66" s="191">
        <v>0.38</v>
      </c>
    </row>
    <row r="67" spans="1:29">
      <c r="A67" s="195" t="s">
        <v>162</v>
      </c>
      <c r="B67" s="196">
        <v>717</v>
      </c>
      <c r="C67" s="197">
        <v>539</v>
      </c>
      <c r="D67" s="197">
        <v>-918</v>
      </c>
      <c r="E67" s="197">
        <v>-17</v>
      </c>
      <c r="F67" s="197">
        <v>615</v>
      </c>
      <c r="G67" s="197">
        <v>1444</v>
      </c>
      <c r="H67" s="197">
        <v>2012</v>
      </c>
      <c r="I67" s="197">
        <v>774</v>
      </c>
      <c r="J67" s="197">
        <v>1252</v>
      </c>
      <c r="K67" s="197">
        <v>816</v>
      </c>
      <c r="L67" s="197">
        <v>2306</v>
      </c>
      <c r="M67" s="197">
        <v>1138</v>
      </c>
      <c r="N67" s="197">
        <v>2730</v>
      </c>
      <c r="O67" s="197">
        <v>4336</v>
      </c>
      <c r="P67" s="197">
        <v>980</v>
      </c>
      <c r="Q67" s="197">
        <v>3185</v>
      </c>
      <c r="R67" s="197">
        <v>2875</v>
      </c>
      <c r="S67" s="197">
        <v>2089</v>
      </c>
      <c r="T67" s="197">
        <v>4190</v>
      </c>
      <c r="U67" s="197">
        <v>2480</v>
      </c>
      <c r="V67" s="197">
        <v>25</v>
      </c>
      <c r="W67" s="197">
        <v>2169</v>
      </c>
      <c r="X67" s="197">
        <v>2399</v>
      </c>
      <c r="Y67" s="197">
        <v>-522</v>
      </c>
      <c r="Z67" s="197">
        <v>-1724</v>
      </c>
      <c r="AA67" s="197">
        <v>515</v>
      </c>
      <c r="AB67" s="197">
        <v>3295</v>
      </c>
      <c r="AC67" s="197">
        <v>1539</v>
      </c>
    </row>
    <row r="68" spans="1:29">
      <c r="A68" s="199"/>
      <c r="B68" s="200">
        <v>0.12767389558519</v>
      </c>
      <c r="C68" s="201">
        <v>0.0947259274880929</v>
      </c>
      <c r="D68" s="201">
        <v>-0.160528520042458</v>
      </c>
      <c r="E68" s="201">
        <v>-0.00299242564262281</v>
      </c>
      <c r="F68" s="201">
        <v>0.108051506308282</v>
      </c>
      <c r="G68" s="201">
        <v>0.253422253422264</v>
      </c>
      <c r="H68" s="201">
        <v>0.348508101254419</v>
      </c>
      <c r="I68" s="201">
        <v>0.135143629392176</v>
      </c>
      <c r="J68" s="201">
        <v>0.213017912560565</v>
      </c>
      <c r="K68" s="201">
        <v>0.135993653629507</v>
      </c>
      <c r="L68" s="201">
        <v>0.372962936606003</v>
      </c>
      <c r="M68" s="201">
        <v>0.181609848424391</v>
      </c>
      <c r="N68" s="201">
        <v>0.419965756638296</v>
      </c>
      <c r="O68" s="201">
        <v>0.643423678763022</v>
      </c>
      <c r="P68" s="201">
        <v>0.141166234765211</v>
      </c>
      <c r="Q68" s="201">
        <v>0.454423531291726</v>
      </c>
      <c r="R68" s="201">
        <v>0.390496603019108</v>
      </c>
      <c r="S68" s="201">
        <v>0.278623235764064</v>
      </c>
      <c r="T68" s="201">
        <v>0.539259785505886</v>
      </c>
      <c r="U68" s="201">
        <v>0.310617351987075</v>
      </c>
      <c r="V68" s="201">
        <v>0.00307458828188167</v>
      </c>
      <c r="W68" s="201">
        <v>0.265519875429687</v>
      </c>
      <c r="X68" s="201">
        <v>0.290826303111569</v>
      </c>
      <c r="Y68" s="201">
        <v>-0.0645632088656867</v>
      </c>
      <c r="Z68" s="201">
        <v>-0.221941862560826</v>
      </c>
      <c r="AA68" s="201">
        <v>0.18381607402882</v>
      </c>
      <c r="AB68" s="201">
        <v>0.42</v>
      </c>
      <c r="AC68" s="201">
        <v>0.19</v>
      </c>
    </row>
    <row r="69" spans="1:25">
      <c r="A69" s="94" t="s">
        <v>44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</row>
    <row r="70" spans="1:1">
      <c r="A70" s="203" t="s">
        <v>163</v>
      </c>
    </row>
  </sheetData>
  <pageMargins left="0.511811023622047" right="0.511811023622047" top="0.78740157480315" bottom="0.78740157480315" header="0.31496062992126" footer="0.31496062992126"/>
  <pageSetup paperSize="1" scale="33" orientation="landscape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47"/>
  <sheetViews>
    <sheetView showGridLines="0" zoomScaleSheetLayoutView="70" workbookViewId="0">
      <selection activeCell="A1" sqref="$A1:$XFD3"/>
    </sheetView>
  </sheetViews>
  <sheetFormatPr defaultColWidth="9.14285714285714" defaultRowHeight="12.75"/>
  <cols>
    <col min="1" max="1" width="35.8571428571429" style="72" customWidth="1"/>
    <col min="2" max="8" width="21.7142857142857" style="72" customWidth="1"/>
    <col min="9" max="9" width="21.7142857142857" style="73" customWidth="1"/>
    <col min="10" max="10" width="10.1428571428571" style="72"/>
    <col min="11" max="13" width="9.14285714285714" style="72"/>
    <col min="14" max="14" width="10.1428571428571" style="72"/>
    <col min="15" max="15" width="11.4285714285714" style="72" customWidth="1"/>
    <col min="16" max="16384" width="9.14285714285714" style="72"/>
  </cols>
  <sheetData>
    <row r="1" ht="30" customHeight="1" spans="1:9">
      <c r="A1" s="74" t="s">
        <v>164</v>
      </c>
      <c r="B1" s="118">
        <v>2002</v>
      </c>
      <c r="C1" s="76">
        <v>2003</v>
      </c>
      <c r="D1" s="76">
        <v>2004</v>
      </c>
      <c r="E1" s="76">
        <v>2005</v>
      </c>
      <c r="F1" s="119">
        <v>2006</v>
      </c>
      <c r="G1" s="76">
        <v>2007</v>
      </c>
      <c r="H1" s="76">
        <v>2008</v>
      </c>
      <c r="I1" s="118">
        <v>2009</v>
      </c>
    </row>
    <row r="2" ht="15.75" spans="1:15">
      <c r="A2" s="77" t="s">
        <v>13</v>
      </c>
      <c r="B2" s="120">
        <v>764021</v>
      </c>
      <c r="C2" s="121">
        <v>648858</v>
      </c>
      <c r="D2" s="121">
        <v>1523276</v>
      </c>
      <c r="E2" s="121">
        <v>1253981</v>
      </c>
      <c r="F2" s="121">
        <v>1228686</v>
      </c>
      <c r="G2" s="121">
        <v>1617392</v>
      </c>
      <c r="H2" s="121">
        <v>1452204</v>
      </c>
      <c r="I2" s="133">
        <v>995111</v>
      </c>
      <c r="J2" s="99"/>
      <c r="K2" s="99"/>
      <c r="N2" s="99"/>
      <c r="O2" s="99"/>
    </row>
    <row r="3" ht="15.75" spans="1:15">
      <c r="A3" s="79" t="s">
        <v>14</v>
      </c>
      <c r="B3" s="80"/>
      <c r="C3" s="81"/>
      <c r="D3" s="82"/>
      <c r="E3" s="81"/>
      <c r="F3" s="81"/>
      <c r="G3" s="81"/>
      <c r="H3" s="81"/>
      <c r="I3" s="134"/>
      <c r="J3" s="99"/>
      <c r="K3" s="99"/>
      <c r="N3" s="99"/>
      <c r="O3" s="99"/>
    </row>
    <row r="4" ht="15.75" spans="1:15">
      <c r="A4" s="77" t="s">
        <v>15</v>
      </c>
      <c r="B4" s="122">
        <v>5586</v>
      </c>
      <c r="C4" s="155">
        <v>6534</v>
      </c>
      <c r="D4" s="155">
        <v>10337</v>
      </c>
      <c r="E4" s="155">
        <v>9530</v>
      </c>
      <c r="F4" s="155">
        <v>12052</v>
      </c>
      <c r="G4" s="155">
        <v>9762</v>
      </c>
      <c r="H4" s="155">
        <v>8671</v>
      </c>
      <c r="I4" s="135">
        <v>2036</v>
      </c>
      <c r="J4" s="99"/>
      <c r="K4" s="99"/>
      <c r="N4" s="99"/>
      <c r="O4" s="99"/>
    </row>
    <row r="5" ht="15.75" spans="1:15">
      <c r="A5" s="79" t="s">
        <v>14</v>
      </c>
      <c r="B5" s="80"/>
      <c r="C5" s="81"/>
      <c r="D5" s="82"/>
      <c r="E5" s="81"/>
      <c r="F5" s="81"/>
      <c r="G5" s="81"/>
      <c r="H5" s="81"/>
      <c r="I5" s="134"/>
      <c r="J5" s="99"/>
      <c r="K5" s="99"/>
      <c r="N5" s="99"/>
      <c r="O5" s="99"/>
    </row>
    <row r="6" ht="26.25" customHeight="1" spans="1:15">
      <c r="A6" s="77" t="s">
        <v>16</v>
      </c>
      <c r="B6" s="122">
        <v>161191</v>
      </c>
      <c r="C6" s="155">
        <v>127618</v>
      </c>
      <c r="D6" s="155">
        <v>504610</v>
      </c>
      <c r="E6" s="155">
        <v>177548</v>
      </c>
      <c r="F6" s="155">
        <v>250239</v>
      </c>
      <c r="G6" s="155">
        <v>394584</v>
      </c>
      <c r="H6" s="155">
        <v>178675</v>
      </c>
      <c r="I6" s="135">
        <v>10865</v>
      </c>
      <c r="J6" s="99"/>
      <c r="K6" s="99"/>
      <c r="N6" s="99"/>
      <c r="O6" s="99"/>
    </row>
    <row r="7" ht="15.75" spans="1:15">
      <c r="A7" s="79" t="s">
        <v>14</v>
      </c>
      <c r="B7" s="80"/>
      <c r="C7" s="81"/>
      <c r="D7" s="82"/>
      <c r="E7" s="81"/>
      <c r="F7" s="81"/>
      <c r="G7" s="81"/>
      <c r="H7" s="81"/>
      <c r="I7" s="134"/>
      <c r="J7" s="99"/>
      <c r="K7" s="99"/>
      <c r="N7" s="99"/>
      <c r="O7" s="99"/>
    </row>
    <row r="8" ht="15" spans="1:15">
      <c r="A8" s="79" t="s">
        <v>17</v>
      </c>
      <c r="B8" s="80">
        <v>9111</v>
      </c>
      <c r="C8" s="81">
        <v>-4377</v>
      </c>
      <c r="D8" s="84">
        <v>14884</v>
      </c>
      <c r="E8" s="81">
        <v>12356</v>
      </c>
      <c r="F8" s="81">
        <v>10283</v>
      </c>
      <c r="G8" s="81">
        <v>13584</v>
      </c>
      <c r="H8" s="81">
        <v>13170</v>
      </c>
      <c r="I8" s="134">
        <v>4484</v>
      </c>
      <c r="J8" s="99"/>
      <c r="K8" s="99"/>
      <c r="N8" s="99"/>
      <c r="O8" s="99"/>
    </row>
    <row r="9" ht="15" spans="1:15">
      <c r="A9" s="79" t="s">
        <v>18</v>
      </c>
      <c r="B9" s="80">
        <v>14022</v>
      </c>
      <c r="C9" s="81">
        <v>16534</v>
      </c>
      <c r="D9" s="84">
        <v>52726</v>
      </c>
      <c r="E9" s="81">
        <v>16152</v>
      </c>
      <c r="F9" s="81">
        <v>30994</v>
      </c>
      <c r="G9" s="81">
        <v>58113</v>
      </c>
      <c r="H9" s="81">
        <v>31879</v>
      </c>
      <c r="I9" s="134">
        <v>-27162</v>
      </c>
      <c r="J9" s="99"/>
      <c r="K9" s="99"/>
      <c r="N9" s="99"/>
      <c r="O9" s="99"/>
    </row>
    <row r="10" ht="15" spans="1:15">
      <c r="A10" s="79" t="s">
        <v>19</v>
      </c>
      <c r="B10" s="80">
        <v>12892</v>
      </c>
      <c r="C10" s="81">
        <v>12997</v>
      </c>
      <c r="D10" s="84">
        <v>33240</v>
      </c>
      <c r="E10" s="81">
        <v>9068</v>
      </c>
      <c r="F10" s="81">
        <v>20573</v>
      </c>
      <c r="G10" s="81">
        <v>47995</v>
      </c>
      <c r="H10" s="81">
        <v>23515</v>
      </c>
      <c r="I10" s="134">
        <v>-13885</v>
      </c>
      <c r="J10" s="99"/>
      <c r="K10" s="99"/>
      <c r="N10" s="99"/>
      <c r="O10" s="99"/>
    </row>
    <row r="11" customHeight="1" spans="1:15">
      <c r="A11" s="79" t="s">
        <v>20</v>
      </c>
      <c r="B11" s="80">
        <v>-3487</v>
      </c>
      <c r="C11" s="81">
        <v>2836</v>
      </c>
      <c r="D11" s="84">
        <v>24398</v>
      </c>
      <c r="E11" s="81">
        <v>14256</v>
      </c>
      <c r="F11" s="81">
        <v>5632</v>
      </c>
      <c r="G11" s="81">
        <v>20584</v>
      </c>
      <c r="H11" s="81">
        <v>9011</v>
      </c>
      <c r="I11" s="134">
        <v>-11331</v>
      </c>
      <c r="J11" s="99"/>
      <c r="K11" s="99"/>
      <c r="N11" s="99"/>
      <c r="O11" s="99"/>
    </row>
    <row r="12" ht="15" spans="1:15">
      <c r="A12" s="79" t="s">
        <v>21</v>
      </c>
      <c r="B12" s="80">
        <v>6855</v>
      </c>
      <c r="C12" s="81">
        <v>11982</v>
      </c>
      <c r="D12" s="84">
        <v>47345</v>
      </c>
      <c r="E12" s="81">
        <v>19427</v>
      </c>
      <c r="F12" s="81">
        <v>10905</v>
      </c>
      <c r="G12" s="81">
        <v>49631</v>
      </c>
      <c r="H12" s="81">
        <v>14680</v>
      </c>
      <c r="I12" s="134">
        <v>-17538</v>
      </c>
      <c r="J12" s="99"/>
      <c r="K12" s="99"/>
      <c r="N12" s="99"/>
      <c r="O12" s="99"/>
    </row>
    <row r="13" ht="15" spans="1:15">
      <c r="A13" s="79" t="s">
        <v>22</v>
      </c>
      <c r="B13" s="80">
        <v>17349</v>
      </c>
      <c r="C13" s="81">
        <v>4628</v>
      </c>
      <c r="D13" s="84">
        <v>30227</v>
      </c>
      <c r="E13" s="81">
        <v>-20448</v>
      </c>
      <c r="F13" s="81">
        <v>1884</v>
      </c>
      <c r="G13" s="81">
        <v>5705</v>
      </c>
      <c r="H13" s="81">
        <v>-12857</v>
      </c>
      <c r="I13" s="134">
        <v>-4745</v>
      </c>
      <c r="J13" s="99"/>
      <c r="K13" s="99"/>
      <c r="N13" s="99"/>
      <c r="O13" s="99"/>
    </row>
    <row r="14" ht="15" spans="1:15">
      <c r="A14" s="79" t="s">
        <v>23</v>
      </c>
      <c r="B14" s="80">
        <v>2723</v>
      </c>
      <c r="C14" s="81">
        <v>3331</v>
      </c>
      <c r="D14" s="84">
        <v>15126</v>
      </c>
      <c r="E14" s="81">
        <v>11863</v>
      </c>
      <c r="F14" s="81">
        <v>10883</v>
      </c>
      <c r="G14" s="81">
        <v>11805</v>
      </c>
      <c r="H14" s="81">
        <v>11882</v>
      </c>
      <c r="I14" s="134">
        <v>-513</v>
      </c>
      <c r="J14" s="99"/>
      <c r="K14" s="99"/>
      <c r="N14" s="99"/>
      <c r="O14" s="99"/>
    </row>
    <row r="15" ht="15" spans="1:15">
      <c r="A15" s="79" t="s">
        <v>24</v>
      </c>
      <c r="B15" s="80">
        <v>10667</v>
      </c>
      <c r="C15" s="81">
        <v>5117</v>
      </c>
      <c r="D15" s="84">
        <v>23457</v>
      </c>
      <c r="E15" s="81">
        <v>8955</v>
      </c>
      <c r="F15" s="81">
        <v>8170</v>
      </c>
      <c r="G15" s="81">
        <v>8287</v>
      </c>
      <c r="H15" s="81">
        <v>-2899</v>
      </c>
      <c r="I15" s="134">
        <v>9</v>
      </c>
      <c r="J15" s="99"/>
      <c r="K15" s="99"/>
      <c r="N15" s="99"/>
      <c r="O15" s="99"/>
    </row>
    <row r="16" ht="15" spans="1:15">
      <c r="A16" s="79" t="s">
        <v>25</v>
      </c>
      <c r="B16" s="80">
        <v>18558</v>
      </c>
      <c r="C16" s="81">
        <v>9548</v>
      </c>
      <c r="D16" s="84">
        <v>46430</v>
      </c>
      <c r="E16" s="81">
        <v>26349</v>
      </c>
      <c r="F16" s="81">
        <v>26139</v>
      </c>
      <c r="G16" s="81">
        <v>30491</v>
      </c>
      <c r="H16" s="81">
        <v>19459</v>
      </c>
      <c r="I16" s="134">
        <v>15112</v>
      </c>
      <c r="J16" s="99"/>
      <c r="K16" s="99"/>
      <c r="N16" s="99"/>
      <c r="O16" s="99"/>
    </row>
    <row r="17" ht="15" spans="1:15">
      <c r="A17" s="79" t="s">
        <v>26</v>
      </c>
      <c r="B17" s="80">
        <v>22540</v>
      </c>
      <c r="C17" s="81">
        <v>1400</v>
      </c>
      <c r="D17" s="84">
        <v>65625</v>
      </c>
      <c r="E17" s="81">
        <v>28888</v>
      </c>
      <c r="F17" s="81">
        <v>28165</v>
      </c>
      <c r="G17" s="81">
        <v>44555</v>
      </c>
      <c r="H17" s="81">
        <v>22009</v>
      </c>
      <c r="I17" s="134">
        <v>11844</v>
      </c>
      <c r="J17" s="99"/>
      <c r="K17" s="99"/>
      <c r="N17" s="99"/>
      <c r="O17" s="99"/>
    </row>
    <row r="18" ht="15" spans="1:15">
      <c r="A18" s="79" t="s">
        <v>27</v>
      </c>
      <c r="B18" s="80">
        <v>13127</v>
      </c>
      <c r="C18" s="81">
        <v>9161</v>
      </c>
      <c r="D18" s="84">
        <v>37082</v>
      </c>
      <c r="E18" s="81">
        <v>-15720</v>
      </c>
      <c r="F18" s="81">
        <v>-401</v>
      </c>
      <c r="G18" s="81">
        <v>9177</v>
      </c>
      <c r="H18" s="81">
        <v>-8703</v>
      </c>
      <c r="I18" s="134">
        <v>13387</v>
      </c>
      <c r="J18" s="99"/>
      <c r="K18" s="99"/>
      <c r="N18" s="99"/>
      <c r="O18" s="99"/>
    </row>
    <row r="19" ht="15" spans="1:15">
      <c r="A19" s="79" t="s">
        <v>28</v>
      </c>
      <c r="B19" s="80">
        <v>36834</v>
      </c>
      <c r="C19" s="81">
        <v>54461</v>
      </c>
      <c r="D19" s="84">
        <v>114070</v>
      </c>
      <c r="E19" s="81">
        <v>66402</v>
      </c>
      <c r="F19" s="81">
        <v>97012</v>
      </c>
      <c r="G19" s="81">
        <v>94657</v>
      </c>
      <c r="H19" s="81">
        <v>57529</v>
      </c>
      <c r="I19" s="134">
        <v>41203</v>
      </c>
      <c r="J19" s="99"/>
      <c r="K19" s="99"/>
      <c r="N19" s="99"/>
      <c r="O19" s="99"/>
    </row>
    <row r="20" ht="15.75" spans="1:15">
      <c r="A20" s="79" t="s">
        <v>14</v>
      </c>
      <c r="B20" s="80"/>
      <c r="C20" s="81"/>
      <c r="D20" s="82"/>
      <c r="E20" s="81"/>
      <c r="F20" s="81"/>
      <c r="G20" s="81"/>
      <c r="H20" s="81"/>
      <c r="I20" s="134"/>
      <c r="J20" s="99"/>
      <c r="K20" s="99"/>
      <c r="N20" s="99"/>
      <c r="O20" s="99"/>
    </row>
    <row r="21" ht="31.5" spans="1:15">
      <c r="A21" s="77" t="s">
        <v>29</v>
      </c>
      <c r="B21" s="122">
        <v>4954</v>
      </c>
      <c r="C21" s="155">
        <v>3120</v>
      </c>
      <c r="D21" s="155">
        <v>4566</v>
      </c>
      <c r="E21" s="155">
        <v>13533</v>
      </c>
      <c r="F21" s="155">
        <v>7369</v>
      </c>
      <c r="G21" s="155">
        <v>7752</v>
      </c>
      <c r="H21" s="155">
        <v>7965</v>
      </c>
      <c r="I21" s="135">
        <v>4984</v>
      </c>
      <c r="J21" s="99"/>
      <c r="K21" s="99"/>
      <c r="N21" s="99"/>
      <c r="O21" s="99"/>
    </row>
    <row r="22" ht="15.75" spans="1:15">
      <c r="A22" s="79" t="s">
        <v>14</v>
      </c>
      <c r="B22" s="80"/>
      <c r="C22" s="81"/>
      <c r="D22" s="82"/>
      <c r="E22" s="81"/>
      <c r="F22" s="81"/>
      <c r="G22" s="81"/>
      <c r="H22" s="81"/>
      <c r="I22" s="134"/>
      <c r="J22" s="99"/>
      <c r="K22" s="99"/>
      <c r="L22" s="102"/>
      <c r="N22" s="99"/>
      <c r="O22" s="99"/>
    </row>
    <row r="23" ht="15.75" spans="1:15">
      <c r="A23" s="77" t="s">
        <v>30</v>
      </c>
      <c r="B23" s="122">
        <v>-29972</v>
      </c>
      <c r="C23" s="155">
        <v>-47744</v>
      </c>
      <c r="D23" s="155">
        <v>50763</v>
      </c>
      <c r="E23" s="155">
        <v>85053</v>
      </c>
      <c r="F23" s="155">
        <v>85796</v>
      </c>
      <c r="G23" s="155">
        <v>176755</v>
      </c>
      <c r="H23" s="155">
        <v>197868</v>
      </c>
      <c r="I23" s="135">
        <v>177185</v>
      </c>
      <c r="J23" s="99"/>
      <c r="K23" s="99"/>
      <c r="N23" s="99"/>
      <c r="O23" s="99"/>
    </row>
    <row r="24" ht="15.75" spans="1:15">
      <c r="A24" s="79" t="s">
        <v>14</v>
      </c>
      <c r="B24" s="80"/>
      <c r="C24" s="81"/>
      <c r="D24" s="82"/>
      <c r="E24" s="81"/>
      <c r="F24" s="81"/>
      <c r="G24" s="81"/>
      <c r="H24" s="81"/>
      <c r="I24" s="134"/>
      <c r="J24" s="99"/>
      <c r="K24" s="99"/>
      <c r="L24" s="102"/>
      <c r="N24" s="99"/>
      <c r="O24" s="99"/>
    </row>
    <row r="25" ht="15.75" spans="1:15">
      <c r="A25" s="77" t="s">
        <v>31</v>
      </c>
      <c r="B25" s="122">
        <v>283354</v>
      </c>
      <c r="C25" s="155">
        <v>225063</v>
      </c>
      <c r="D25" s="155">
        <v>403940</v>
      </c>
      <c r="E25" s="155">
        <v>389815</v>
      </c>
      <c r="F25" s="155">
        <v>336794</v>
      </c>
      <c r="G25" s="155">
        <v>405091</v>
      </c>
      <c r="H25" s="155">
        <v>382218</v>
      </c>
      <c r="I25" s="135">
        <v>297157</v>
      </c>
      <c r="J25" s="99"/>
      <c r="K25" s="99"/>
      <c r="N25" s="99"/>
      <c r="O25" s="99"/>
    </row>
    <row r="26" ht="15.75" spans="1:15">
      <c r="A26" s="79" t="s">
        <v>14</v>
      </c>
      <c r="B26" s="80"/>
      <c r="C26" s="81"/>
      <c r="D26" s="82"/>
      <c r="E26" s="81"/>
      <c r="F26" s="81"/>
      <c r="G26" s="81"/>
      <c r="H26" s="81"/>
      <c r="I26" s="134"/>
      <c r="J26" s="99"/>
      <c r="K26" s="99"/>
      <c r="N26" s="99"/>
      <c r="O26" s="99"/>
    </row>
    <row r="27" ht="15" spans="1:15">
      <c r="A27" s="79" t="s">
        <v>32</v>
      </c>
      <c r="B27" s="80">
        <v>241255</v>
      </c>
      <c r="C27" s="85">
        <v>191588</v>
      </c>
      <c r="D27" s="85">
        <v>328902</v>
      </c>
      <c r="E27" s="81">
        <v>331285</v>
      </c>
      <c r="F27" s="81">
        <v>277561</v>
      </c>
      <c r="G27" s="81">
        <v>333703</v>
      </c>
      <c r="H27" s="81">
        <v>311039</v>
      </c>
      <c r="I27" s="134">
        <v>249439</v>
      </c>
      <c r="J27" s="99"/>
      <c r="K27" s="99"/>
      <c r="N27" s="99"/>
      <c r="O27" s="99"/>
    </row>
    <row r="28" ht="15" spans="1:15">
      <c r="A28" s="79" t="s">
        <v>33</v>
      </c>
      <c r="B28" s="80">
        <v>42099</v>
      </c>
      <c r="C28" s="81">
        <v>33475</v>
      </c>
      <c r="D28" s="84">
        <v>75038</v>
      </c>
      <c r="E28" s="81">
        <v>58530</v>
      </c>
      <c r="F28" s="81">
        <v>59233</v>
      </c>
      <c r="G28" s="81">
        <v>71388</v>
      </c>
      <c r="H28" s="81">
        <v>71179</v>
      </c>
      <c r="I28" s="134">
        <v>47718</v>
      </c>
      <c r="J28" s="99"/>
      <c r="K28" s="99"/>
      <c r="N28" s="99"/>
      <c r="O28" s="99"/>
    </row>
    <row r="29" ht="15.75" spans="1:15">
      <c r="A29" s="79" t="s">
        <v>14</v>
      </c>
      <c r="B29" s="80"/>
      <c r="C29" s="81"/>
      <c r="D29" s="82"/>
      <c r="E29" s="81"/>
      <c r="F29" s="81"/>
      <c r="G29" s="81"/>
      <c r="H29" s="81"/>
      <c r="I29" s="134"/>
      <c r="J29" s="99"/>
      <c r="K29" s="99"/>
      <c r="N29" s="99"/>
      <c r="O29" s="99"/>
    </row>
    <row r="30" ht="15.75" spans="1:15">
      <c r="A30" s="77" t="s">
        <v>34</v>
      </c>
      <c r="B30" s="122">
        <v>287112</v>
      </c>
      <c r="C30" s="155">
        <v>262059</v>
      </c>
      <c r="D30" s="155">
        <v>470123</v>
      </c>
      <c r="E30" s="155">
        <v>569705</v>
      </c>
      <c r="F30" s="155">
        <v>521609</v>
      </c>
      <c r="G30" s="155">
        <v>587103</v>
      </c>
      <c r="H30" s="155">
        <v>648259</v>
      </c>
      <c r="I30" s="135">
        <v>500177</v>
      </c>
      <c r="J30" s="99"/>
      <c r="K30" s="99"/>
      <c r="N30" s="99"/>
      <c r="O30" s="99"/>
    </row>
    <row r="31" ht="15.75" spans="1:15">
      <c r="A31" s="79" t="s">
        <v>14</v>
      </c>
      <c r="B31" s="80"/>
      <c r="C31" s="81"/>
      <c r="D31" s="82"/>
      <c r="E31" s="81"/>
      <c r="F31" s="81"/>
      <c r="G31" s="81"/>
      <c r="H31" s="81"/>
      <c r="I31" s="134"/>
      <c r="J31" s="99"/>
      <c r="K31" s="99"/>
      <c r="N31" s="99"/>
      <c r="O31" s="99"/>
    </row>
    <row r="32" ht="15" spans="1:15">
      <c r="A32" s="79" t="s">
        <v>35</v>
      </c>
      <c r="B32" s="80">
        <v>-41</v>
      </c>
      <c r="C32" s="85">
        <v>13132</v>
      </c>
      <c r="D32" s="85">
        <v>7865</v>
      </c>
      <c r="E32" s="81">
        <v>33607</v>
      </c>
      <c r="F32" s="81">
        <v>26707</v>
      </c>
      <c r="G32" s="81">
        <v>21957</v>
      </c>
      <c r="H32" s="81">
        <v>22081</v>
      </c>
      <c r="I32" s="134">
        <v>3483</v>
      </c>
      <c r="J32" s="99"/>
      <c r="K32" s="99"/>
      <c r="N32" s="99"/>
      <c r="O32" s="99"/>
    </row>
    <row r="33" ht="15" spans="1:15">
      <c r="A33" s="123" t="s">
        <v>36</v>
      </c>
      <c r="B33" s="80">
        <v>82319</v>
      </c>
      <c r="C33" s="85">
        <v>87212</v>
      </c>
      <c r="D33" s="85">
        <v>182087</v>
      </c>
      <c r="E33" s="81">
        <v>207085</v>
      </c>
      <c r="F33" s="81">
        <v>186122</v>
      </c>
      <c r="G33" s="81">
        <v>249320</v>
      </c>
      <c r="H33" s="81">
        <v>237829</v>
      </c>
      <c r="I33" s="134">
        <v>166957</v>
      </c>
      <c r="J33" s="99"/>
      <c r="K33" s="99"/>
      <c r="N33" s="99"/>
      <c r="O33" s="99"/>
    </row>
    <row r="34" ht="15" spans="1:15">
      <c r="A34" s="79" t="s">
        <v>37</v>
      </c>
      <c r="B34" s="80">
        <v>37476</v>
      </c>
      <c r="C34" s="81">
        <v>40939</v>
      </c>
      <c r="D34" s="84">
        <v>99134</v>
      </c>
      <c r="E34" s="81">
        <v>94024</v>
      </c>
      <c r="F34" s="81">
        <v>61968</v>
      </c>
      <c r="G34" s="81">
        <v>62127</v>
      </c>
      <c r="H34" s="81">
        <v>89464</v>
      </c>
      <c r="I34" s="134">
        <v>50943</v>
      </c>
      <c r="J34" s="99"/>
      <c r="K34" s="99"/>
      <c r="N34" s="99"/>
      <c r="O34" s="99"/>
    </row>
    <row r="35" ht="15" spans="1:15">
      <c r="A35" s="79" t="s">
        <v>38</v>
      </c>
      <c r="B35" s="80">
        <v>88865</v>
      </c>
      <c r="C35" s="81">
        <v>62614</v>
      </c>
      <c r="D35" s="84">
        <v>111264</v>
      </c>
      <c r="E35" s="81">
        <v>148309</v>
      </c>
      <c r="F35" s="81">
        <v>164673</v>
      </c>
      <c r="G35" s="81">
        <v>170284</v>
      </c>
      <c r="H35" s="81">
        <v>184011</v>
      </c>
      <c r="I35" s="134">
        <v>162053</v>
      </c>
      <c r="J35" s="99"/>
      <c r="K35" s="99"/>
      <c r="N35" s="99"/>
      <c r="O35" s="99"/>
    </row>
    <row r="36" ht="15" spans="1:15">
      <c r="A36" s="79" t="s">
        <v>39</v>
      </c>
      <c r="B36" s="80">
        <v>32088</v>
      </c>
      <c r="C36" s="81">
        <v>22090</v>
      </c>
      <c r="D36" s="84">
        <v>39375</v>
      </c>
      <c r="E36" s="81">
        <v>48841</v>
      </c>
      <c r="F36" s="81">
        <v>52395</v>
      </c>
      <c r="G36" s="81">
        <v>50531</v>
      </c>
      <c r="H36" s="81">
        <v>77619</v>
      </c>
      <c r="I36" s="134">
        <v>78858</v>
      </c>
      <c r="J36" s="99"/>
      <c r="K36" s="99"/>
      <c r="N36" s="99"/>
      <c r="O36" s="99"/>
    </row>
    <row r="37" ht="15" spans="1:15">
      <c r="A37" s="79" t="s">
        <v>40</v>
      </c>
      <c r="B37" s="80">
        <v>46405</v>
      </c>
      <c r="C37" s="81">
        <v>36072</v>
      </c>
      <c r="D37" s="81">
        <v>30398</v>
      </c>
      <c r="E37" s="81">
        <v>37839</v>
      </c>
      <c r="F37" s="81">
        <v>29744</v>
      </c>
      <c r="G37" s="81">
        <v>32884</v>
      </c>
      <c r="H37" s="81">
        <v>37255</v>
      </c>
      <c r="I37" s="134">
        <v>37883</v>
      </c>
      <c r="J37" s="99"/>
      <c r="K37" s="99"/>
      <c r="N37" s="99"/>
      <c r="O37" s="99"/>
    </row>
    <row r="38" ht="15" spans="1:15">
      <c r="A38" s="79" t="s">
        <v>14</v>
      </c>
      <c r="B38" s="80"/>
      <c r="C38" s="81"/>
      <c r="D38" s="80"/>
      <c r="E38" s="81"/>
      <c r="F38" s="81"/>
      <c r="G38" s="81"/>
      <c r="H38" s="81"/>
      <c r="I38" s="134"/>
      <c r="J38" s="99"/>
      <c r="K38" s="99"/>
      <c r="N38" s="99"/>
      <c r="O38" s="99"/>
    </row>
    <row r="39" ht="15.75" spans="1:15">
      <c r="A39" s="77" t="s">
        <v>41</v>
      </c>
      <c r="B39" s="122">
        <v>10205</v>
      </c>
      <c r="C39" s="155">
        <v>9851</v>
      </c>
      <c r="D39" s="155">
        <v>-382</v>
      </c>
      <c r="E39" s="155">
        <v>21599</v>
      </c>
      <c r="F39" s="155">
        <v>8253</v>
      </c>
      <c r="G39" s="155">
        <v>15252</v>
      </c>
      <c r="H39" s="155">
        <v>10316</v>
      </c>
      <c r="I39" s="135">
        <v>18075</v>
      </c>
      <c r="J39" s="99"/>
      <c r="K39" s="99"/>
      <c r="N39" s="99"/>
      <c r="O39" s="99"/>
    </row>
    <row r="40" ht="15" spans="1:15">
      <c r="A40" s="163" t="s">
        <v>14</v>
      </c>
      <c r="B40" s="80"/>
      <c r="C40" s="81"/>
      <c r="D40" s="80"/>
      <c r="E40" s="81"/>
      <c r="F40" s="81"/>
      <c r="G40" s="81"/>
      <c r="H40" s="81"/>
      <c r="I40" s="134"/>
      <c r="J40" s="99"/>
      <c r="K40" s="99"/>
      <c r="N40" s="99"/>
      <c r="O40" s="99"/>
    </row>
    <row r="41" ht="15.75" spans="1:15">
      <c r="A41" s="77" t="s">
        <v>165</v>
      </c>
      <c r="B41" s="122">
        <v>40053</v>
      </c>
      <c r="C41" s="155">
        <v>58350</v>
      </c>
      <c r="D41" s="155">
        <v>79274</v>
      </c>
      <c r="E41" s="155">
        <v>-12878</v>
      </c>
      <c r="F41" s="155">
        <v>6574</v>
      </c>
      <c r="G41" s="155">
        <v>21093</v>
      </c>
      <c r="H41" s="155">
        <v>18232</v>
      </c>
      <c r="I41" s="135">
        <v>-15368</v>
      </c>
      <c r="J41" s="99"/>
      <c r="K41" s="99"/>
      <c r="N41" s="99"/>
      <c r="O41" s="99"/>
    </row>
    <row r="42" ht="15" spans="1:15">
      <c r="A42" s="163"/>
      <c r="B42" s="80"/>
      <c r="C42" s="81"/>
      <c r="D42" s="80"/>
      <c r="E42" s="81"/>
      <c r="F42" s="81"/>
      <c r="G42" s="81"/>
      <c r="H42" s="81"/>
      <c r="I42" s="134"/>
      <c r="J42" s="99"/>
      <c r="K42" s="99"/>
      <c r="N42" s="99"/>
      <c r="O42" s="99"/>
    </row>
    <row r="43" ht="15.75" spans="1:15">
      <c r="A43" s="77" t="s">
        <v>166</v>
      </c>
      <c r="B43" s="122">
        <v>1538</v>
      </c>
      <c r="C43" s="155">
        <v>4007</v>
      </c>
      <c r="D43" s="155">
        <v>45</v>
      </c>
      <c r="E43" s="155">
        <v>76</v>
      </c>
      <c r="F43" s="155">
        <v>0</v>
      </c>
      <c r="G43" s="155">
        <v>0</v>
      </c>
      <c r="H43" s="155">
        <v>0</v>
      </c>
      <c r="I43" s="135">
        <v>0</v>
      </c>
      <c r="J43" s="99"/>
      <c r="K43" s="99"/>
      <c r="N43" s="99"/>
      <c r="O43" s="99"/>
    </row>
    <row r="44" s="117" customFormat="1" ht="16.5" spans="1:15">
      <c r="A44" s="164"/>
      <c r="B44" s="165"/>
      <c r="C44" s="166"/>
      <c r="D44" s="166"/>
      <c r="E44" s="167"/>
      <c r="F44" s="168"/>
      <c r="G44" s="168"/>
      <c r="H44" s="168"/>
      <c r="I44" s="169"/>
      <c r="J44" s="137"/>
      <c r="K44" s="137"/>
      <c r="N44" s="137"/>
      <c r="O44" s="137"/>
    </row>
    <row r="45" ht="14.25" spans="1:9">
      <c r="A45" s="94" t="s">
        <v>44</v>
      </c>
      <c r="B45" s="97"/>
      <c r="C45" s="132"/>
      <c r="D45" s="132"/>
      <c r="E45" s="97"/>
      <c r="F45" s="97"/>
      <c r="G45" s="97"/>
      <c r="H45" s="97"/>
      <c r="I45" s="132"/>
    </row>
    <row r="46" ht="14.25" spans="1:9">
      <c r="A46" s="97" t="s">
        <v>45</v>
      </c>
      <c r="B46" s="97"/>
      <c r="C46" s="97"/>
      <c r="D46" s="97"/>
      <c r="E46" s="97"/>
      <c r="F46" s="97"/>
      <c r="G46" s="97"/>
      <c r="H46" s="97"/>
      <c r="I46" s="132"/>
    </row>
    <row r="47" ht="14.25" spans="1:9">
      <c r="A47" s="97" t="s">
        <v>46</v>
      </c>
      <c r="B47" s="97"/>
      <c r="C47" s="97"/>
      <c r="D47" s="97"/>
      <c r="E47" s="97"/>
      <c r="F47" s="97"/>
      <c r="G47" s="97"/>
      <c r="H47" s="97"/>
      <c r="I47" s="132"/>
    </row>
  </sheetData>
  <printOptions horizontalCentered="1" verticalCentered="1"/>
  <pageMargins left="0" right="0" top="0" bottom="0" header="0.196850393700787" footer="0.196850393700787"/>
  <pageSetup paperSize="9" scale="72" orientation="landscape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44"/>
  <sheetViews>
    <sheetView showGridLines="0" zoomScale="80" zoomScaleNormal="80" zoomScaleSheetLayoutView="70" workbookViewId="0">
      <selection activeCell="A1" sqref="$A1:$XFD3"/>
    </sheetView>
  </sheetViews>
  <sheetFormatPr defaultColWidth="9.14285714285714" defaultRowHeight="12.75"/>
  <cols>
    <col min="1" max="1" width="47.7142857142857" style="72" customWidth="1"/>
    <col min="2" max="12" width="21.7142857142857" style="72" customWidth="1"/>
    <col min="13" max="13" width="21.7142857142857" style="73" customWidth="1"/>
    <col min="14" max="14" width="10.1428571428571" style="72"/>
    <col min="15" max="16" width="9.14285714285714" style="72"/>
    <col min="17" max="17" width="10.1428571428571" style="72"/>
    <col min="18" max="18" width="11.4285714285714" style="72" customWidth="1"/>
    <col min="19" max="16384" width="9.14285714285714" style="72"/>
  </cols>
  <sheetData>
    <row r="1" ht="30.75" spans="1:13">
      <c r="A1" s="74" t="s">
        <v>167</v>
      </c>
      <c r="B1" s="75">
        <v>2010</v>
      </c>
      <c r="C1" s="76">
        <v>2011</v>
      </c>
      <c r="D1" s="76">
        <v>2012</v>
      </c>
      <c r="E1" s="76">
        <v>2013</v>
      </c>
      <c r="F1" s="76">
        <v>2014</v>
      </c>
      <c r="G1" s="76">
        <v>2015</v>
      </c>
      <c r="H1" s="76">
        <v>2016</v>
      </c>
      <c r="I1" s="76">
        <v>2017</v>
      </c>
      <c r="J1" s="76">
        <v>2018</v>
      </c>
      <c r="K1" s="76" t="s">
        <v>168</v>
      </c>
      <c r="L1" s="76" t="s">
        <v>169</v>
      </c>
      <c r="M1" s="159" t="s">
        <v>170</v>
      </c>
    </row>
    <row r="2" ht="15.75" spans="1:18">
      <c r="A2" s="77" t="s">
        <v>171</v>
      </c>
      <c r="B2" s="155">
        <v>2223597</v>
      </c>
      <c r="C2" s="155">
        <v>2026571</v>
      </c>
      <c r="D2" s="155">
        <v>1372594</v>
      </c>
      <c r="E2" s="155">
        <v>1138562</v>
      </c>
      <c r="F2" s="155">
        <v>420690</v>
      </c>
      <c r="G2" s="155">
        <v>-1534989</v>
      </c>
      <c r="H2" s="155">
        <v>-1326558</v>
      </c>
      <c r="I2" s="155">
        <v>-11964</v>
      </c>
      <c r="J2" s="155">
        <v>545551</v>
      </c>
      <c r="K2" s="155">
        <v>761776</v>
      </c>
      <c r="L2" s="155">
        <v>38410428</v>
      </c>
      <c r="M2" s="160">
        <f>(K2/L2)*100</f>
        <v>1.98325308949955</v>
      </c>
      <c r="N2" s="99"/>
      <c r="O2" s="99"/>
      <c r="Q2" s="99"/>
      <c r="R2" s="99"/>
    </row>
    <row r="3" ht="15.75" spans="1:18">
      <c r="A3" s="79" t="s">
        <v>14</v>
      </c>
      <c r="B3" s="80"/>
      <c r="C3" s="81"/>
      <c r="D3" s="82"/>
      <c r="E3" s="81"/>
      <c r="F3" s="81"/>
      <c r="G3" s="81"/>
      <c r="H3" s="81"/>
      <c r="I3" s="81"/>
      <c r="J3" s="81"/>
      <c r="K3" s="81"/>
      <c r="L3" s="81"/>
      <c r="M3" s="161"/>
      <c r="N3" s="99"/>
      <c r="O3" s="99"/>
      <c r="Q3" s="99"/>
      <c r="R3" s="99"/>
    </row>
    <row r="4" ht="15.75" spans="1:18">
      <c r="A4" s="77" t="s">
        <v>15</v>
      </c>
      <c r="B4" s="156">
        <v>16590</v>
      </c>
      <c r="C4" s="155">
        <v>19663</v>
      </c>
      <c r="D4" s="155">
        <v>11299</v>
      </c>
      <c r="E4" s="155">
        <v>2709</v>
      </c>
      <c r="F4" s="155">
        <v>-2539</v>
      </c>
      <c r="G4" s="155">
        <v>-14218</v>
      </c>
      <c r="H4" s="155">
        <v>-11909</v>
      </c>
      <c r="I4" s="155">
        <v>-5950</v>
      </c>
      <c r="J4" s="155">
        <v>1478</v>
      </c>
      <c r="K4" s="155">
        <v>6274</v>
      </c>
      <c r="L4" s="155">
        <v>195377</v>
      </c>
      <c r="M4" s="160">
        <f>(K4/L4)*100</f>
        <v>3.2112275242224</v>
      </c>
      <c r="N4" s="99"/>
      <c r="O4" s="99"/>
      <c r="Q4" s="99"/>
      <c r="R4" s="99"/>
    </row>
    <row r="5" ht="15.75" spans="1:18">
      <c r="A5" s="79" t="s">
        <v>14</v>
      </c>
      <c r="B5" s="80"/>
      <c r="C5" s="81"/>
      <c r="D5" s="82"/>
      <c r="E5" s="81"/>
      <c r="F5" s="81"/>
      <c r="G5" s="81"/>
      <c r="H5" s="81"/>
      <c r="I5" s="81"/>
      <c r="J5" s="81"/>
      <c r="K5" s="81"/>
      <c r="L5" s="81"/>
      <c r="M5" s="161"/>
      <c r="N5" s="99"/>
      <c r="O5" s="99"/>
      <c r="Q5" s="99"/>
      <c r="R5" s="99"/>
    </row>
    <row r="6" ht="15.75" spans="1:18">
      <c r="A6" s="77" t="s">
        <v>16</v>
      </c>
      <c r="B6" s="156">
        <v>494821</v>
      </c>
      <c r="C6" s="155">
        <v>224409</v>
      </c>
      <c r="D6" s="155">
        <v>92814</v>
      </c>
      <c r="E6" s="155">
        <v>122798</v>
      </c>
      <c r="F6" s="155">
        <v>-162851</v>
      </c>
      <c r="G6" s="155">
        <v>-612209</v>
      </c>
      <c r="H6" s="155">
        <v>-324150</v>
      </c>
      <c r="I6" s="155">
        <v>-21059</v>
      </c>
      <c r="J6" s="155">
        <v>2812</v>
      </c>
      <c r="K6" s="155">
        <v>137269</v>
      </c>
      <c r="L6" s="155">
        <v>7178109</v>
      </c>
      <c r="M6" s="160">
        <f>(K6/L6)*100</f>
        <v>1.91232816330875</v>
      </c>
      <c r="N6" s="99"/>
      <c r="O6" s="99"/>
      <c r="Q6" s="99"/>
      <c r="R6" s="99"/>
    </row>
    <row r="7" ht="15.75" spans="1:18">
      <c r="A7" s="79" t="s">
        <v>14</v>
      </c>
      <c r="B7" s="80"/>
      <c r="C7" s="81"/>
      <c r="D7" s="82"/>
      <c r="E7" s="81"/>
      <c r="F7" s="81"/>
      <c r="G7" s="81"/>
      <c r="H7" s="101"/>
      <c r="I7" s="101"/>
      <c r="J7" s="101"/>
      <c r="K7" s="101"/>
      <c r="L7" s="81"/>
      <c r="M7" s="161"/>
      <c r="N7" s="99"/>
      <c r="O7" s="99"/>
      <c r="Q7" s="99"/>
      <c r="R7" s="99"/>
    </row>
    <row r="8" ht="15" spans="1:18">
      <c r="A8" s="79" t="s">
        <v>17</v>
      </c>
      <c r="B8" s="80">
        <v>30657</v>
      </c>
      <c r="C8" s="81">
        <v>26820</v>
      </c>
      <c r="D8" s="84">
        <v>10542</v>
      </c>
      <c r="E8" s="81">
        <v>11542</v>
      </c>
      <c r="F8" s="81">
        <v>-5929</v>
      </c>
      <c r="G8" s="81">
        <v>-34209</v>
      </c>
      <c r="H8" s="81">
        <v>-36802</v>
      </c>
      <c r="I8" s="81">
        <v>-14852</v>
      </c>
      <c r="J8" s="81">
        <v>-1113</v>
      </c>
      <c r="K8" s="81">
        <v>3744</v>
      </c>
      <c r="L8" s="81">
        <v>395017</v>
      </c>
      <c r="M8" s="161">
        <f>(K8/L8)*100</f>
        <v>0.947807309558829</v>
      </c>
      <c r="N8" s="99"/>
      <c r="O8" s="99"/>
      <c r="Q8" s="99"/>
      <c r="R8" s="99"/>
    </row>
    <row r="9" ht="15" spans="1:18">
      <c r="A9" s="79" t="s">
        <v>18</v>
      </c>
      <c r="B9" s="80">
        <v>75752</v>
      </c>
      <c r="C9" s="81">
        <v>27178</v>
      </c>
      <c r="D9" s="84">
        <v>401</v>
      </c>
      <c r="E9" s="81">
        <v>3091</v>
      </c>
      <c r="F9" s="81">
        <v>-29970</v>
      </c>
      <c r="G9" s="81">
        <v>-76596</v>
      </c>
      <c r="H9" s="81">
        <v>-44946</v>
      </c>
      <c r="I9" s="81">
        <v>-4176</v>
      </c>
      <c r="J9" s="81">
        <v>7764</v>
      </c>
      <c r="K9" s="81">
        <v>11737</v>
      </c>
      <c r="L9" s="81">
        <v>600028</v>
      </c>
      <c r="M9" s="161">
        <f t="shared" ref="M9:M19" si="0">(K9/L9)*100</f>
        <v>1.95607538314879</v>
      </c>
      <c r="N9" s="99"/>
      <c r="O9" s="99"/>
      <c r="Q9" s="99"/>
      <c r="R9" s="99"/>
    </row>
    <row r="10" ht="15" spans="1:18">
      <c r="A10" s="79" t="s">
        <v>19</v>
      </c>
      <c r="B10" s="80">
        <v>50508</v>
      </c>
      <c r="C10" s="81">
        <v>31329</v>
      </c>
      <c r="D10" s="84">
        <v>11738</v>
      </c>
      <c r="E10" s="81">
        <v>21326</v>
      </c>
      <c r="F10" s="81">
        <v>-19070</v>
      </c>
      <c r="G10" s="81">
        <v>-72710</v>
      </c>
      <c r="H10" s="81">
        <v>-37054</v>
      </c>
      <c r="I10" s="81">
        <v>-5874</v>
      </c>
      <c r="J10" s="81">
        <v>7920</v>
      </c>
      <c r="K10" s="81">
        <v>14809</v>
      </c>
      <c r="L10" s="81">
        <v>531752</v>
      </c>
      <c r="M10" s="161">
        <f t="shared" si="0"/>
        <v>2.78494486151439</v>
      </c>
      <c r="N10" s="99"/>
      <c r="O10" s="99"/>
      <c r="Q10" s="99"/>
      <c r="R10" s="99"/>
    </row>
    <row r="11" ht="15" spans="1:18">
      <c r="A11" s="79" t="s">
        <v>20</v>
      </c>
      <c r="B11" s="80">
        <v>26043</v>
      </c>
      <c r="C11" s="81">
        <v>21472</v>
      </c>
      <c r="D11" s="84">
        <v>4100</v>
      </c>
      <c r="E11" s="81">
        <v>1586</v>
      </c>
      <c r="F11" s="81">
        <v>-14484</v>
      </c>
      <c r="G11" s="81">
        <v>-46385</v>
      </c>
      <c r="H11" s="81">
        <v>-15760</v>
      </c>
      <c r="I11" s="81">
        <v>1172</v>
      </c>
      <c r="J11" s="81">
        <v>-1960</v>
      </c>
      <c r="K11" s="81">
        <v>5660</v>
      </c>
      <c r="L11" s="81">
        <v>232057</v>
      </c>
      <c r="M11" s="161">
        <f t="shared" si="0"/>
        <v>2.43905592160547</v>
      </c>
      <c r="N11" s="99"/>
      <c r="O11" s="99"/>
      <c r="Q11" s="99"/>
      <c r="R11" s="99"/>
    </row>
    <row r="12" ht="15" spans="1:18">
      <c r="A12" s="79" t="s">
        <v>21</v>
      </c>
      <c r="B12" s="80">
        <v>53902</v>
      </c>
      <c r="C12" s="81">
        <v>22266</v>
      </c>
      <c r="D12" s="84">
        <v>2660</v>
      </c>
      <c r="E12" s="81">
        <v>14100</v>
      </c>
      <c r="F12" s="81">
        <v>-41301</v>
      </c>
      <c r="G12" s="81">
        <v>-81755</v>
      </c>
      <c r="H12" s="81">
        <v>-50676</v>
      </c>
      <c r="I12" s="81">
        <v>4598</v>
      </c>
      <c r="J12" s="81">
        <v>6902</v>
      </c>
      <c r="K12" s="81">
        <v>775</v>
      </c>
      <c r="L12" s="81">
        <v>454720</v>
      </c>
      <c r="M12" s="161">
        <f t="shared" si="0"/>
        <v>0.170434553131597</v>
      </c>
      <c r="N12" s="99"/>
      <c r="O12" s="99"/>
      <c r="Q12" s="99"/>
      <c r="R12" s="99"/>
    </row>
    <row r="13" ht="15" spans="1:18">
      <c r="A13" s="79" t="s">
        <v>22</v>
      </c>
      <c r="B13" s="80">
        <v>28582</v>
      </c>
      <c r="C13" s="81">
        <v>12093</v>
      </c>
      <c r="D13" s="84">
        <v>8438</v>
      </c>
      <c r="E13" s="81">
        <v>4532</v>
      </c>
      <c r="F13" s="81">
        <v>-7916</v>
      </c>
      <c r="G13" s="81">
        <v>-38264</v>
      </c>
      <c r="H13" s="81">
        <v>-26239</v>
      </c>
      <c r="I13" s="81">
        <v>-499</v>
      </c>
      <c r="J13" s="81">
        <v>2130</v>
      </c>
      <c r="K13" s="81">
        <v>2140</v>
      </c>
      <c r="L13" s="81">
        <v>410373</v>
      </c>
      <c r="M13" s="161">
        <f t="shared" si="0"/>
        <v>0.521476802811101</v>
      </c>
      <c r="N13" s="99"/>
      <c r="O13" s="99"/>
      <c r="Q13" s="99"/>
      <c r="R13" s="99"/>
    </row>
    <row r="14" ht="15" spans="1:18">
      <c r="A14" s="79" t="s">
        <v>23</v>
      </c>
      <c r="B14" s="80">
        <v>16479</v>
      </c>
      <c r="C14" s="81">
        <v>5726</v>
      </c>
      <c r="D14" s="84">
        <v>2050</v>
      </c>
      <c r="E14" s="81">
        <v>-1231</v>
      </c>
      <c r="F14" s="81">
        <v>-4279</v>
      </c>
      <c r="G14" s="81">
        <v>-24768</v>
      </c>
      <c r="H14" s="81">
        <v>-17438</v>
      </c>
      <c r="I14" s="81">
        <v>-6206</v>
      </c>
      <c r="J14" s="81">
        <v>-5853</v>
      </c>
      <c r="K14" s="81">
        <v>-3819</v>
      </c>
      <c r="L14" s="81">
        <v>342548</v>
      </c>
      <c r="M14" s="161">
        <f t="shared" si="0"/>
        <v>-1.11488025035907</v>
      </c>
      <c r="N14" s="99"/>
      <c r="O14" s="99"/>
      <c r="Q14" s="99"/>
      <c r="R14" s="99"/>
    </row>
    <row r="15" ht="15" spans="1:18">
      <c r="A15" s="79" t="s">
        <v>24</v>
      </c>
      <c r="B15" s="80">
        <v>18546</v>
      </c>
      <c r="C15" s="81">
        <v>1310</v>
      </c>
      <c r="D15" s="84">
        <v>6193</v>
      </c>
      <c r="E15" s="81">
        <v>6068</v>
      </c>
      <c r="F15" s="81">
        <v>-6710</v>
      </c>
      <c r="G15" s="81">
        <v>-21946</v>
      </c>
      <c r="H15" s="81">
        <v>-8466</v>
      </c>
      <c r="I15" s="81">
        <v>-1580</v>
      </c>
      <c r="J15" s="81">
        <v>1110</v>
      </c>
      <c r="K15" s="81">
        <v>3611</v>
      </c>
      <c r="L15" s="81">
        <v>311639</v>
      </c>
      <c r="M15" s="161">
        <f t="shared" si="0"/>
        <v>1.15871248463767</v>
      </c>
      <c r="N15" s="99"/>
      <c r="O15" s="99"/>
      <c r="Q15" s="99"/>
      <c r="R15" s="99"/>
    </row>
    <row r="16" ht="15" spans="1:18">
      <c r="A16" s="79" t="s">
        <v>25</v>
      </c>
      <c r="B16" s="80">
        <v>48970</v>
      </c>
      <c r="C16" s="81">
        <v>26938</v>
      </c>
      <c r="D16" s="84">
        <v>18964</v>
      </c>
      <c r="E16" s="81">
        <v>18258</v>
      </c>
      <c r="F16" s="81">
        <v>-8320</v>
      </c>
      <c r="G16" s="81">
        <v>-55731</v>
      </c>
      <c r="H16" s="81">
        <v>-23961</v>
      </c>
      <c r="I16" s="81">
        <v>1373</v>
      </c>
      <c r="J16" s="81">
        <v>7196</v>
      </c>
      <c r="K16" s="81">
        <v>26376</v>
      </c>
      <c r="L16" s="81">
        <v>878918</v>
      </c>
      <c r="M16" s="161">
        <f t="shared" si="0"/>
        <v>3.00096254713181</v>
      </c>
      <c r="N16" s="99"/>
      <c r="O16" s="99"/>
      <c r="Q16" s="99"/>
      <c r="R16" s="99"/>
    </row>
    <row r="17" ht="15" spans="1:18">
      <c r="A17" s="79" t="s">
        <v>26</v>
      </c>
      <c r="B17" s="80">
        <v>56015</v>
      </c>
      <c r="C17" s="81">
        <v>-11126</v>
      </c>
      <c r="D17" s="84">
        <v>346</v>
      </c>
      <c r="E17" s="81">
        <v>6263</v>
      </c>
      <c r="F17" s="81">
        <v>-21422</v>
      </c>
      <c r="G17" s="81">
        <v>-99515</v>
      </c>
      <c r="H17" s="81">
        <v>-30413</v>
      </c>
      <c r="I17" s="81">
        <v>2267</v>
      </c>
      <c r="J17" s="81">
        <v>-27731</v>
      </c>
      <c r="K17" s="81">
        <v>14504</v>
      </c>
      <c r="L17" s="81">
        <v>822410</v>
      </c>
      <c r="M17" s="161">
        <f t="shared" si="0"/>
        <v>1.76359723252392</v>
      </c>
      <c r="N17" s="99"/>
      <c r="O17" s="99"/>
      <c r="Q17" s="99"/>
      <c r="R17" s="99"/>
    </row>
    <row r="18" ht="15" spans="1:18">
      <c r="A18" s="79" t="s">
        <v>27</v>
      </c>
      <c r="B18" s="80">
        <v>27899</v>
      </c>
      <c r="C18" s="81">
        <v>-9550</v>
      </c>
      <c r="D18" s="84">
        <v>-9549</v>
      </c>
      <c r="E18" s="81">
        <v>-5279</v>
      </c>
      <c r="F18" s="81">
        <v>-18713</v>
      </c>
      <c r="G18" s="81">
        <v>-25398</v>
      </c>
      <c r="H18" s="81">
        <v>4144</v>
      </c>
      <c r="I18" s="81">
        <v>-6192</v>
      </c>
      <c r="J18" s="81">
        <v>-5322</v>
      </c>
      <c r="K18" s="81">
        <v>9512</v>
      </c>
      <c r="L18" s="81">
        <v>275188</v>
      </c>
      <c r="M18" s="161">
        <f t="shared" si="0"/>
        <v>3.45654607032283</v>
      </c>
      <c r="N18" s="99"/>
      <c r="O18" s="99"/>
      <c r="Q18" s="99"/>
      <c r="R18" s="99"/>
    </row>
    <row r="19" ht="15" spans="1:18">
      <c r="A19" s="79" t="s">
        <v>28</v>
      </c>
      <c r="B19" s="80">
        <v>61468</v>
      </c>
      <c r="C19" s="81">
        <v>69953</v>
      </c>
      <c r="D19" s="84">
        <v>36931</v>
      </c>
      <c r="E19" s="81">
        <v>42542</v>
      </c>
      <c r="F19" s="81">
        <v>15263</v>
      </c>
      <c r="G19" s="81">
        <v>-34932</v>
      </c>
      <c r="H19" s="81">
        <v>-36539</v>
      </c>
      <c r="I19" s="81">
        <v>8910</v>
      </c>
      <c r="J19" s="81">
        <v>11769</v>
      </c>
      <c r="K19" s="81">
        <v>48220</v>
      </c>
      <c r="L19" s="81">
        <v>1923459</v>
      </c>
      <c r="M19" s="161">
        <f t="shared" si="0"/>
        <v>2.50694192077918</v>
      </c>
      <c r="N19" s="99"/>
      <c r="O19" s="99"/>
      <c r="Q19" s="99"/>
      <c r="R19" s="99"/>
    </row>
    <row r="20" ht="15.75" spans="1:18">
      <c r="A20" s="79" t="s">
        <v>14</v>
      </c>
      <c r="B20" s="80"/>
      <c r="C20" s="81"/>
      <c r="D20" s="82"/>
      <c r="E20" s="81"/>
      <c r="F20" s="81"/>
      <c r="G20" s="81"/>
      <c r="H20" s="81"/>
      <c r="I20" s="81"/>
      <c r="J20" s="81"/>
      <c r="K20" s="81"/>
      <c r="L20" s="81"/>
      <c r="M20" s="161"/>
      <c r="N20" s="99"/>
      <c r="O20" s="99"/>
      <c r="Q20" s="99"/>
      <c r="R20" s="99"/>
    </row>
    <row r="21" ht="15.75" spans="1:18">
      <c r="A21" s="77" t="s">
        <v>29</v>
      </c>
      <c r="B21" s="156">
        <v>18529</v>
      </c>
      <c r="C21" s="155">
        <v>9617</v>
      </c>
      <c r="D21" s="155">
        <v>10233</v>
      </c>
      <c r="E21" s="155">
        <v>8329</v>
      </c>
      <c r="F21" s="155">
        <v>5193</v>
      </c>
      <c r="G21" s="155">
        <v>-8284</v>
      </c>
      <c r="H21" s="155">
        <v>-12789</v>
      </c>
      <c r="I21" s="155">
        <v>-4125</v>
      </c>
      <c r="J21" s="155">
        <v>8202</v>
      </c>
      <c r="K21" s="155">
        <v>6636</v>
      </c>
      <c r="L21" s="155">
        <v>416720</v>
      </c>
      <c r="M21" s="160">
        <f>(K21/L21)*100</f>
        <v>1.59243616817047</v>
      </c>
      <c r="N21" s="99"/>
      <c r="O21" s="99"/>
      <c r="Q21" s="99"/>
      <c r="R21" s="99"/>
    </row>
    <row r="22" ht="15.75" spans="1:18">
      <c r="A22" s="79" t="s">
        <v>14</v>
      </c>
      <c r="B22" s="80"/>
      <c r="C22" s="81"/>
      <c r="D22" s="82"/>
      <c r="E22" s="81"/>
      <c r="F22" s="81"/>
      <c r="G22" s="81"/>
      <c r="H22" s="81"/>
      <c r="I22" s="81"/>
      <c r="J22" s="81"/>
      <c r="K22" s="81"/>
      <c r="L22" s="81"/>
      <c r="M22" s="161"/>
      <c r="N22" s="99"/>
      <c r="O22" s="99"/>
      <c r="Q22" s="99"/>
      <c r="R22" s="99"/>
    </row>
    <row r="23" ht="15.75" spans="1:18">
      <c r="A23" s="77" t="s">
        <v>30</v>
      </c>
      <c r="B23" s="156">
        <v>270162</v>
      </c>
      <c r="C23" s="155">
        <v>235922</v>
      </c>
      <c r="D23" s="155">
        <v>156875</v>
      </c>
      <c r="E23" s="155">
        <v>104527</v>
      </c>
      <c r="F23" s="155">
        <v>-109019</v>
      </c>
      <c r="G23" s="155">
        <v>-416689</v>
      </c>
      <c r="H23" s="155">
        <v>-361874</v>
      </c>
      <c r="I23" s="155">
        <v>-104074</v>
      </c>
      <c r="J23" s="155">
        <v>17094</v>
      </c>
      <c r="K23" s="155">
        <v>116530</v>
      </c>
      <c r="L23" s="155">
        <v>1975590</v>
      </c>
      <c r="M23" s="160">
        <f>(K23/L23)*100</f>
        <v>5.89849108367627</v>
      </c>
      <c r="N23" s="99"/>
      <c r="O23" s="99"/>
      <c r="Q23" s="99"/>
      <c r="R23" s="99"/>
    </row>
    <row r="24" ht="15.75" spans="1:18">
      <c r="A24" s="79" t="s">
        <v>14</v>
      </c>
      <c r="B24" s="80"/>
      <c r="C24" s="81"/>
      <c r="D24" s="82"/>
      <c r="E24" s="81"/>
      <c r="F24" s="81"/>
      <c r="G24" s="81"/>
      <c r="H24" s="81"/>
      <c r="I24" s="81"/>
      <c r="J24" s="81"/>
      <c r="K24" s="81"/>
      <c r="L24" s="81"/>
      <c r="M24" s="161"/>
      <c r="N24" s="99"/>
      <c r="O24" s="99"/>
      <c r="Q24" s="99"/>
      <c r="R24" s="99"/>
    </row>
    <row r="25" ht="15.75" spans="1:18">
      <c r="A25" s="77" t="s">
        <v>31</v>
      </c>
      <c r="B25" s="156">
        <v>554283</v>
      </c>
      <c r="C25" s="155">
        <v>477367</v>
      </c>
      <c r="D25" s="155">
        <v>402700</v>
      </c>
      <c r="E25" s="155">
        <v>325823</v>
      </c>
      <c r="F25" s="155">
        <v>196289</v>
      </c>
      <c r="G25" s="155">
        <v>-212756</v>
      </c>
      <c r="H25" s="155">
        <v>-197495</v>
      </c>
      <c r="I25" s="155">
        <v>46078</v>
      </c>
      <c r="J25" s="155">
        <v>107854</v>
      </c>
      <c r="K25" s="155">
        <v>-30540</v>
      </c>
      <c r="L25" s="155">
        <v>9012881</v>
      </c>
      <c r="M25" s="160">
        <f>(K25/L25)*100</f>
        <v>-0.338848366021919</v>
      </c>
      <c r="N25" s="99"/>
      <c r="O25" s="99"/>
      <c r="Q25" s="99"/>
      <c r="R25" s="99"/>
    </row>
    <row r="26" ht="15.75" spans="1:18">
      <c r="A26" s="79" t="s">
        <v>14</v>
      </c>
      <c r="B26" s="80"/>
      <c r="C26" s="81"/>
      <c r="D26" s="82"/>
      <c r="E26" s="81"/>
      <c r="F26" s="81"/>
      <c r="G26" s="81"/>
      <c r="H26" s="81"/>
      <c r="I26" s="81"/>
      <c r="J26" s="81"/>
      <c r="K26" s="81"/>
      <c r="L26" s="81"/>
      <c r="M26" s="161"/>
      <c r="N26" s="99"/>
      <c r="O26" s="99"/>
      <c r="Q26" s="99"/>
      <c r="R26" s="99"/>
    </row>
    <row r="27" ht="15" spans="1:18">
      <c r="A27" s="79" t="s">
        <v>32</v>
      </c>
      <c r="B27" s="151">
        <v>460702</v>
      </c>
      <c r="C27" s="85">
        <v>389337</v>
      </c>
      <c r="D27" s="85">
        <v>330077</v>
      </c>
      <c r="E27" s="81">
        <v>263569</v>
      </c>
      <c r="F27" s="81">
        <v>154419</v>
      </c>
      <c r="G27" s="81">
        <v>-175262</v>
      </c>
      <c r="H27" s="81">
        <v>-176088</v>
      </c>
      <c r="I27" s="81">
        <v>32044</v>
      </c>
      <c r="J27" s="81">
        <v>76373</v>
      </c>
      <c r="K27" s="81">
        <v>-55686</v>
      </c>
      <c r="L27" s="81">
        <v>7429788</v>
      </c>
      <c r="M27" s="161">
        <f>(K27/L27)*100</f>
        <v>-0.749496486306204</v>
      </c>
      <c r="N27" s="99"/>
      <c r="O27" s="99"/>
      <c r="Q27" s="99"/>
      <c r="R27" s="99"/>
    </row>
    <row r="28" ht="15" spans="1:18">
      <c r="A28" s="79" t="s">
        <v>33</v>
      </c>
      <c r="B28" s="80">
        <v>93581</v>
      </c>
      <c r="C28" s="81">
        <v>88030</v>
      </c>
      <c r="D28" s="84">
        <v>72623</v>
      </c>
      <c r="E28" s="81">
        <v>62254</v>
      </c>
      <c r="F28" s="81">
        <v>41870</v>
      </c>
      <c r="G28" s="81">
        <v>-37494</v>
      </c>
      <c r="H28" s="81">
        <v>-21407</v>
      </c>
      <c r="I28" s="81">
        <v>14034</v>
      </c>
      <c r="J28" s="81">
        <v>31481</v>
      </c>
      <c r="K28" s="81">
        <v>25146</v>
      </c>
      <c r="L28" s="81">
        <v>1583093</v>
      </c>
      <c r="M28" s="161">
        <f>(K28/L28)*100</f>
        <v>1.58840952489841</v>
      </c>
      <c r="N28" s="99"/>
      <c r="O28" s="99"/>
      <c r="Q28" s="99"/>
      <c r="R28" s="99"/>
    </row>
    <row r="29" ht="15.75" spans="1:18">
      <c r="A29" s="79" t="s">
        <v>14</v>
      </c>
      <c r="B29" s="80"/>
      <c r="C29" s="81"/>
      <c r="D29" s="82"/>
      <c r="E29" s="81"/>
      <c r="F29" s="81"/>
      <c r="G29" s="81"/>
      <c r="H29" s="81"/>
      <c r="I29" s="81"/>
      <c r="J29" s="81"/>
      <c r="K29" s="81"/>
      <c r="L29" s="81"/>
      <c r="M29" s="161"/>
      <c r="N29" s="99"/>
      <c r="O29" s="99"/>
      <c r="Q29" s="99"/>
      <c r="R29" s="99"/>
    </row>
    <row r="30" ht="15.75" spans="1:18">
      <c r="A30" s="77" t="s">
        <v>34</v>
      </c>
      <c r="B30" s="156">
        <v>895056</v>
      </c>
      <c r="C30" s="155">
        <v>958215</v>
      </c>
      <c r="D30" s="155">
        <v>696434</v>
      </c>
      <c r="E30" s="155">
        <v>561558</v>
      </c>
      <c r="F30" s="155">
        <v>487290</v>
      </c>
      <c r="G30" s="155">
        <v>-267927</v>
      </c>
      <c r="H30" s="155">
        <v>-392574</v>
      </c>
      <c r="I30" s="155">
        <v>41130</v>
      </c>
      <c r="J30" s="155">
        <v>409369</v>
      </c>
      <c r="K30" s="155">
        <v>423837</v>
      </c>
      <c r="L30" s="155">
        <v>17226870</v>
      </c>
      <c r="M30" s="160">
        <f>(K30/L30)*100</f>
        <v>2.46032506195264</v>
      </c>
      <c r="N30" s="99"/>
      <c r="O30" s="99"/>
      <c r="Q30" s="99"/>
      <c r="R30" s="99"/>
    </row>
    <row r="31" ht="15" spans="1:18">
      <c r="A31" s="79" t="s">
        <v>14</v>
      </c>
      <c r="B31" s="80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161"/>
      <c r="N31" s="99"/>
      <c r="O31" s="99"/>
      <c r="Q31" s="99"/>
      <c r="R31" s="99"/>
    </row>
    <row r="32" ht="15" spans="1:18">
      <c r="A32" s="79" t="s">
        <v>35</v>
      </c>
      <c r="B32" s="151">
        <v>34337</v>
      </c>
      <c r="C32" s="85">
        <v>31303</v>
      </c>
      <c r="D32" s="85">
        <v>9586</v>
      </c>
      <c r="E32" s="85">
        <v>3081</v>
      </c>
      <c r="F32" s="85">
        <v>3043</v>
      </c>
      <c r="G32" s="85">
        <v>-3830</v>
      </c>
      <c r="H32" s="85">
        <v>-19553</v>
      </c>
      <c r="I32" s="85">
        <v>-11839</v>
      </c>
      <c r="J32" s="85">
        <v>7666</v>
      </c>
      <c r="K32" s="85">
        <v>6028</v>
      </c>
      <c r="L32" s="85">
        <v>654433</v>
      </c>
      <c r="M32" s="161">
        <f t="shared" ref="M32:M37" si="1">(K32/L32)*100</f>
        <v>0.921102695004684</v>
      </c>
      <c r="N32" s="99"/>
      <c r="O32" s="99"/>
      <c r="Q32" s="99"/>
      <c r="R32" s="99"/>
    </row>
    <row r="33" ht="15" spans="1:18">
      <c r="A33" s="79" t="s">
        <v>36</v>
      </c>
      <c r="B33" s="151">
        <v>358634</v>
      </c>
      <c r="C33" s="85">
        <v>338946</v>
      </c>
      <c r="D33" s="85">
        <v>212302</v>
      </c>
      <c r="E33" s="85">
        <v>145283</v>
      </c>
      <c r="F33" s="85">
        <v>105199</v>
      </c>
      <c r="G33" s="85">
        <v>-168224</v>
      </c>
      <c r="H33" s="85">
        <v>-178492</v>
      </c>
      <c r="I33" s="85">
        <v>39094</v>
      </c>
      <c r="J33" s="85">
        <v>171292</v>
      </c>
      <c r="K33" s="85">
        <v>159465</v>
      </c>
      <c r="L33" s="85">
        <v>4815029</v>
      </c>
      <c r="M33" s="161">
        <f t="shared" si="1"/>
        <v>3.31181805966278</v>
      </c>
      <c r="N33" s="99"/>
      <c r="O33" s="99"/>
      <c r="Q33" s="99"/>
      <c r="R33" s="99"/>
    </row>
    <row r="34" ht="15" spans="1:18">
      <c r="A34" s="79" t="s">
        <v>37</v>
      </c>
      <c r="B34" s="80">
        <v>124355</v>
      </c>
      <c r="C34" s="85">
        <v>141772</v>
      </c>
      <c r="D34" s="85">
        <v>72165</v>
      </c>
      <c r="E34" s="85">
        <v>76985</v>
      </c>
      <c r="F34" s="85">
        <v>51233</v>
      </c>
      <c r="G34" s="85">
        <v>-74536</v>
      </c>
      <c r="H34" s="85">
        <v>-91488</v>
      </c>
      <c r="I34" s="85">
        <v>-10780</v>
      </c>
      <c r="J34" s="85">
        <v>34015</v>
      </c>
      <c r="K34" s="85">
        <v>41226</v>
      </c>
      <c r="L34" s="85">
        <v>2186274</v>
      </c>
      <c r="M34" s="161">
        <f t="shared" si="1"/>
        <v>1.88567398230963</v>
      </c>
      <c r="N34" s="99"/>
      <c r="O34" s="99"/>
      <c r="Q34" s="99"/>
      <c r="R34" s="99"/>
    </row>
    <row r="35" ht="15" spans="1:18">
      <c r="A35" s="79" t="s">
        <v>38</v>
      </c>
      <c r="B35" s="80">
        <v>251423</v>
      </c>
      <c r="C35" s="85">
        <v>291502</v>
      </c>
      <c r="D35" s="85">
        <v>225311</v>
      </c>
      <c r="E35" s="85">
        <v>176743</v>
      </c>
      <c r="F35" s="85">
        <v>156515</v>
      </c>
      <c r="G35" s="85">
        <v>-73106</v>
      </c>
      <c r="H35" s="85">
        <v>-129577</v>
      </c>
      <c r="I35" s="85">
        <v>-27542</v>
      </c>
      <c r="J35" s="85">
        <v>73446</v>
      </c>
      <c r="K35" s="85">
        <v>38725</v>
      </c>
      <c r="L35" s="85">
        <v>5686605</v>
      </c>
      <c r="M35" s="161">
        <f t="shared" si="1"/>
        <v>0.680986282676571</v>
      </c>
      <c r="N35" s="99"/>
      <c r="O35" s="99"/>
      <c r="Q35" s="99"/>
      <c r="R35" s="99"/>
    </row>
    <row r="36" ht="15" spans="1:18">
      <c r="A36" s="79" t="s">
        <v>39</v>
      </c>
      <c r="B36" s="80">
        <v>81856</v>
      </c>
      <c r="C36" s="85">
        <v>91348</v>
      </c>
      <c r="D36" s="85">
        <v>104657</v>
      </c>
      <c r="E36" s="85">
        <v>90723</v>
      </c>
      <c r="F36" s="85">
        <v>102887</v>
      </c>
      <c r="G36" s="85">
        <v>52524</v>
      </c>
      <c r="H36" s="85">
        <v>40862</v>
      </c>
      <c r="I36" s="85">
        <v>49983</v>
      </c>
      <c r="J36" s="85">
        <v>89741</v>
      </c>
      <c r="K36" s="85">
        <v>87009</v>
      </c>
      <c r="L36" s="85">
        <v>2162473</v>
      </c>
      <c r="M36" s="161">
        <f t="shared" si="1"/>
        <v>4.02358780895761</v>
      </c>
      <c r="N36" s="99"/>
      <c r="O36" s="99"/>
      <c r="Q36" s="99"/>
      <c r="R36" s="99"/>
    </row>
    <row r="37" ht="15" spans="1:18">
      <c r="A37" s="79" t="s">
        <v>40</v>
      </c>
      <c r="B37" s="80">
        <v>44451</v>
      </c>
      <c r="C37" s="85">
        <v>63344</v>
      </c>
      <c r="D37" s="85">
        <v>72413</v>
      </c>
      <c r="E37" s="85">
        <v>68743</v>
      </c>
      <c r="F37" s="85">
        <v>68413</v>
      </c>
      <c r="G37" s="85">
        <v>-755</v>
      </c>
      <c r="H37" s="85">
        <v>-14326</v>
      </c>
      <c r="I37" s="85">
        <v>2214</v>
      </c>
      <c r="J37" s="85">
        <v>33209</v>
      </c>
      <c r="K37" s="85">
        <v>91384</v>
      </c>
      <c r="L37" s="85">
        <v>1722056</v>
      </c>
      <c r="M37" s="161">
        <f t="shared" si="1"/>
        <v>5.30667992213958</v>
      </c>
      <c r="N37" s="99"/>
      <c r="O37" s="99"/>
      <c r="Q37" s="99"/>
      <c r="R37" s="99"/>
    </row>
    <row r="38" ht="15" spans="1:18">
      <c r="A38" s="79" t="s">
        <v>14</v>
      </c>
      <c r="B38" s="80"/>
      <c r="C38" s="81"/>
      <c r="D38" s="81"/>
      <c r="E38" s="81"/>
      <c r="F38" s="81"/>
      <c r="G38" s="81"/>
      <c r="H38" s="85"/>
      <c r="I38" s="85"/>
      <c r="J38" s="85"/>
      <c r="K38" s="85"/>
      <c r="L38" s="81"/>
      <c r="M38" s="161"/>
      <c r="N38" s="99"/>
      <c r="O38" s="99"/>
      <c r="Q38" s="99"/>
      <c r="R38" s="99"/>
    </row>
    <row r="39" ht="15.75" spans="1:18">
      <c r="A39" s="77" t="s">
        <v>41</v>
      </c>
      <c r="B39" s="156">
        <v>1960</v>
      </c>
      <c r="C39" s="155">
        <v>15793</v>
      </c>
      <c r="D39" s="155">
        <v>-3912</v>
      </c>
      <c r="E39" s="155">
        <v>19451</v>
      </c>
      <c r="F39" s="155">
        <v>6500</v>
      </c>
      <c r="G39" s="155">
        <v>-11169</v>
      </c>
      <c r="H39" s="155">
        <v>-11574</v>
      </c>
      <c r="I39" s="155">
        <v>-1166</v>
      </c>
      <c r="J39" s="155">
        <v>-4295</v>
      </c>
      <c r="K39" s="155">
        <v>17129</v>
      </c>
      <c r="L39" s="155">
        <v>848639</v>
      </c>
      <c r="M39" s="160">
        <f>(K39/L39)*100</f>
        <v>2.01840829846378</v>
      </c>
      <c r="N39" s="99"/>
      <c r="O39" s="99"/>
      <c r="Q39" s="99"/>
      <c r="R39" s="99"/>
    </row>
    <row r="40" ht="15" spans="1:18">
      <c r="A40" s="79" t="s">
        <v>14</v>
      </c>
      <c r="B40" s="80"/>
      <c r="C40" s="81"/>
      <c r="D40" s="81"/>
      <c r="E40" s="81"/>
      <c r="F40" s="81"/>
      <c r="G40" s="81"/>
      <c r="H40" s="85"/>
      <c r="I40" s="85"/>
      <c r="J40" s="85"/>
      <c r="K40" s="85"/>
      <c r="L40" s="81"/>
      <c r="M40" s="161"/>
      <c r="N40" s="99"/>
      <c r="O40" s="99"/>
      <c r="Q40" s="99"/>
      <c r="R40" s="99"/>
    </row>
    <row r="41" ht="15.75" spans="1:18">
      <c r="A41" s="91" t="s">
        <v>165</v>
      </c>
      <c r="B41" s="157">
        <v>-27804</v>
      </c>
      <c r="C41" s="158">
        <v>85585</v>
      </c>
      <c r="D41" s="158">
        <v>6151</v>
      </c>
      <c r="E41" s="158">
        <v>-6633</v>
      </c>
      <c r="F41" s="158">
        <v>-173</v>
      </c>
      <c r="G41" s="158">
        <v>8263</v>
      </c>
      <c r="H41" s="158">
        <v>-14193</v>
      </c>
      <c r="I41" s="158">
        <v>37202</v>
      </c>
      <c r="J41" s="158">
        <v>3037</v>
      </c>
      <c r="K41" s="158">
        <v>84641</v>
      </c>
      <c r="L41" s="158">
        <v>1556242</v>
      </c>
      <c r="M41" s="162">
        <f>(K41/L41)*100</f>
        <v>5.43880707499219</v>
      </c>
      <c r="N41" s="99"/>
      <c r="O41" s="99"/>
      <c r="Q41" s="99"/>
      <c r="R41" s="99"/>
    </row>
    <row r="42" ht="15" spans="1:13">
      <c r="A42" s="94" t="s">
        <v>44</v>
      </c>
      <c r="B42" s="95"/>
      <c r="C42" s="96"/>
      <c r="D42" s="96"/>
      <c r="E42" s="95"/>
      <c r="F42" s="95"/>
      <c r="G42" s="95"/>
      <c r="H42" s="95"/>
      <c r="I42" s="95"/>
      <c r="J42" s="95"/>
      <c r="K42" s="95"/>
      <c r="L42" s="95"/>
      <c r="M42" s="96"/>
    </row>
    <row r="43" ht="14.25" spans="1:13">
      <c r="A43" s="97" t="s">
        <v>172</v>
      </c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132"/>
    </row>
    <row r="44" ht="14.25" spans="1:1">
      <c r="A44" s="97" t="s">
        <v>173</v>
      </c>
    </row>
  </sheetData>
  <printOptions horizontalCentered="1" verticalCentered="1"/>
  <pageMargins left="0.25" right="0.25" top="0.75" bottom="0.75" header="0.3" footer="0.3"/>
  <pageSetup paperSize="9" scale="57" orientation="landscape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tabela1</vt:lpstr>
      <vt:lpstr>tabela2</vt:lpstr>
      <vt:lpstr>tabela3</vt:lpstr>
      <vt:lpstr>tabela4</vt:lpstr>
      <vt:lpstr>tabela4.1</vt:lpstr>
      <vt:lpstr>tabela4.2</vt:lpstr>
      <vt:lpstr>tabela5</vt:lpstr>
      <vt:lpstr>tabela6</vt:lpstr>
      <vt:lpstr>tabela6.1</vt:lpstr>
      <vt:lpstr>tabela7</vt:lpstr>
      <vt:lpstr>tabela7.1</vt:lpstr>
      <vt:lpstr>tabela8</vt:lpstr>
      <vt:lpstr>Tabela9</vt:lpstr>
      <vt:lpstr>tabela8.1</vt:lpstr>
      <vt:lpstr>tabela9.1</vt:lpstr>
      <vt:lpstr>tabela10</vt:lpstr>
      <vt:lpstr>tabela11</vt:lpstr>
      <vt:lpstr>tabela10.1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Rosângela Jardim de Farias</dc:creator>
  <cp:lastModifiedBy>PC</cp:lastModifiedBy>
  <dcterms:created xsi:type="dcterms:W3CDTF">2016-09-01T12:53:00Z</dcterms:created>
  <cp:lastPrinted>2017-12-19T15:29:00Z</cp:lastPrinted>
  <dcterms:modified xsi:type="dcterms:W3CDTF">2025-06-14T03:09:31Z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18C57485A188473DA025646330F5F115_13</vt:lpwstr>
  </property>
  <property fmtid="{D5CDD505-2E9C-101B-9397-08002B2CF9AE}" pid="3" name="KSOProductBuildVer">
    <vt:lpwstr>1046-12.2.0.21546</vt:lpwstr>
  </property>
</Properties>
</file>