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UQwork\ResTeach\2024\S2\BISM3205_7213\Assignments\Assignment1\"/>
    </mc:Choice>
  </mc:AlternateContent>
  <xr:revisionPtr revIDLastSave="0" documentId="13_ncr:1_{C179483A-B907-41AE-B3DC-62173EB6630E}" xr6:coauthVersionLast="47" xr6:coauthVersionMax="47" xr10:uidLastSave="{00000000-0000-0000-0000-000000000000}"/>
  <bookViews>
    <workbookView xWindow="1830" yWindow="2355" windowWidth="25845" windowHeight="11460" xr2:uid="{00000000-000D-0000-FFFF-FFFF00000000}"/>
  </bookViews>
  <sheets>
    <sheet name="Asset 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E5" i="1" l="1"/>
  <c r="E4" i="1"/>
  <c r="D5" i="1"/>
  <c r="I5" i="1" s="1"/>
  <c r="D4" i="1"/>
  <c r="I4" i="1" s="1"/>
  <c r="P15" i="1"/>
</calcChain>
</file>

<file path=xl/sharedStrings.xml><?xml version="1.0" encoding="utf-8"?>
<sst xmlns="http://schemas.openxmlformats.org/spreadsheetml/2006/main" count="40" uniqueCount="35">
  <si>
    <t>Information Asset</t>
  </si>
  <si>
    <t>Impact to Revenue</t>
  </si>
  <si>
    <t>Weighted Score</t>
  </si>
  <si>
    <t>Criterion Weight</t>
  </si>
  <si>
    <t>Impact to Public Image</t>
  </si>
  <si>
    <t>Very high</t>
  </si>
  <si>
    <t>High</t>
  </si>
  <si>
    <t>Moderate</t>
  </si>
  <si>
    <t>Medium</t>
  </si>
  <si>
    <t>Low</t>
  </si>
  <si>
    <t>Very Low</t>
  </si>
  <si>
    <t>Probability</t>
  </si>
  <si>
    <t>Asset</t>
  </si>
  <si>
    <t>Current controls effectiveness</t>
  </si>
  <si>
    <t>Certain of assumptions</t>
  </si>
  <si>
    <t>Weighted Factor Analysis</t>
  </si>
  <si>
    <t>Quantitative and qualitative
risk data points</t>
  </si>
  <si>
    <t>Impact to revenue</t>
  </si>
  <si>
    <t>Impact to public image</t>
  </si>
  <si>
    <t>Weight</t>
  </si>
  <si>
    <t>Asset value</t>
  </si>
  <si>
    <t>Likelihood</t>
  </si>
  <si>
    <t>Relative Risk</t>
  </si>
  <si>
    <t>Attack</t>
  </si>
  <si>
    <t>Rocks</t>
  </si>
  <si>
    <t>Window</t>
  </si>
  <si>
    <t>Door</t>
  </si>
  <si>
    <t>Axe</t>
  </si>
  <si>
    <t>Some</t>
  </si>
  <si>
    <t>Little</t>
  </si>
  <si>
    <t>?</t>
  </si>
  <si>
    <t>Dunno</t>
  </si>
  <si>
    <t>TBA</t>
  </si>
  <si>
    <t>Alex</t>
  </si>
  <si>
    <t xml:space="preserve">Asset valuation by: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</si>
</sst>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3" borderId="0" xfId="0" applyNumberFormat="1" applyFill="1"/>
    <xf numFmtId="0" fontId="3" fillId="0" borderId="0" xfId="0" applyFont="1" applyAlignment="1">
      <alignment horizontal="left" vertical="center"/>
    </xf>
    <xf numFmtId="2" fontId="0" fillId="0" borderId="0" xfId="0" applyNumberFormat="1"/>
    <xf numFmtId="9" fontId="0" fillId="0" borderId="0" xfId="1" applyFont="1"/>
    <xf numFmtId="0" fontId="0" fillId="3" borderId="0" xfId="0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H14" sqref="H14"/>
    </sheetView>
  </sheetViews>
  <sheetFormatPr defaultRowHeight="15" x14ac:dyDescent="0.25"/>
  <cols>
    <col min="1" max="1" width="19.28515625" customWidth="1"/>
    <col min="2" max="2" width="17.85546875" bestFit="1" customWidth="1"/>
    <col min="3" max="3" width="17.42578125" bestFit="1" customWidth="1"/>
    <col min="4" max="4" width="10.7109375" bestFit="1" customWidth="1"/>
    <col min="5" max="5" width="10.7109375" customWidth="1"/>
    <col min="6" max="6" width="21.42578125" bestFit="1" customWidth="1"/>
    <col min="7" max="7" width="10.7109375" bestFit="1" customWidth="1"/>
    <col min="8" max="10" width="10.7109375" customWidth="1"/>
    <col min="11" max="11" width="28.28515625" bestFit="1" customWidth="1"/>
    <col min="12" max="12" width="21.7109375" bestFit="1" customWidth="1"/>
    <col min="13" max="13" width="12.28515625" bestFit="1" customWidth="1"/>
    <col min="14" max="14" width="4.42578125" customWidth="1"/>
    <col min="15" max="15" width="14.28515625" customWidth="1"/>
    <col min="16" max="16" width="14" customWidth="1"/>
  </cols>
  <sheetData>
    <row r="1" spans="1:16" x14ac:dyDescent="0.25">
      <c r="A1" s="2" t="s">
        <v>34</v>
      </c>
      <c r="B1" s="10" t="s">
        <v>33</v>
      </c>
    </row>
    <row r="2" spans="1:16" ht="15" customHeight="1" x14ac:dyDescent="0.25">
      <c r="O2" s="13" t="s">
        <v>16</v>
      </c>
      <c r="P2" s="14"/>
    </row>
    <row r="3" spans="1:16" x14ac:dyDescent="0.25">
      <c r="A3" s="2" t="s">
        <v>12</v>
      </c>
      <c r="B3" s="2" t="s">
        <v>23</v>
      </c>
      <c r="C3" s="2" t="s">
        <v>17</v>
      </c>
      <c r="D3" s="2" t="s">
        <v>11</v>
      </c>
      <c r="E3" s="2" t="s">
        <v>19</v>
      </c>
      <c r="F3" s="7" t="s">
        <v>18</v>
      </c>
      <c r="G3" s="2" t="s">
        <v>11</v>
      </c>
      <c r="H3" s="2" t="s">
        <v>19</v>
      </c>
      <c r="I3" s="2" t="s">
        <v>20</v>
      </c>
      <c r="J3" s="2" t="s">
        <v>21</v>
      </c>
      <c r="K3" s="2" t="s">
        <v>13</v>
      </c>
      <c r="L3" s="2" t="s">
        <v>14</v>
      </c>
      <c r="M3" s="2" t="s">
        <v>22</v>
      </c>
      <c r="O3" s="15"/>
      <c r="P3" s="16"/>
    </row>
    <row r="4" spans="1:16" x14ac:dyDescent="0.25">
      <c r="A4" t="s">
        <v>26</v>
      </c>
      <c r="B4" t="s">
        <v>27</v>
      </c>
      <c r="C4" s="6"/>
      <c r="D4" s="1" t="e">
        <f>VLOOKUP(C4,$O$4:$P$9,2,FALSE)</f>
        <v>#N/A</v>
      </c>
      <c r="E4">
        <f>$P$13</f>
        <v>75</v>
      </c>
      <c r="F4" s="6" t="s">
        <v>0</v>
      </c>
      <c r="G4" s="1" t="str">
        <f>VLOOKUP(F4,$O$11:$P$15,2,FALSE)</f>
        <v>Criterion Weight</v>
      </c>
      <c r="H4">
        <v>0</v>
      </c>
      <c r="I4" t="e">
        <f>D4*E4-G4*H4</f>
        <v>#N/A</v>
      </c>
      <c r="J4" s="9">
        <v>0.6</v>
      </c>
      <c r="K4" s="1" t="s">
        <v>28</v>
      </c>
      <c r="L4" s="1" t="s">
        <v>30</v>
      </c>
      <c r="M4" s="8" t="s">
        <v>32</v>
      </c>
      <c r="O4" s="3" t="s">
        <v>5</v>
      </c>
      <c r="P4" s="4">
        <v>1</v>
      </c>
    </row>
    <row r="5" spans="1:16" x14ac:dyDescent="0.25">
      <c r="A5" t="s">
        <v>25</v>
      </c>
      <c r="B5" t="s">
        <v>24</v>
      </c>
      <c r="C5" s="6"/>
      <c r="D5" s="1" t="e">
        <f>VLOOKUP(C5,$O$4:$P$9,2,FALSE)</f>
        <v>#N/A</v>
      </c>
      <c r="E5">
        <f>$P$13</f>
        <v>75</v>
      </c>
      <c r="F5" s="6" t="s">
        <v>0</v>
      </c>
      <c r="G5" s="1" t="str">
        <f>VLOOKUP(F5,$O$11:$P$15,2,FALSE)</f>
        <v>Criterion Weight</v>
      </c>
      <c r="H5">
        <v>0</v>
      </c>
      <c r="I5" t="e">
        <f>D5*E5-G5*H5</f>
        <v>#N/A</v>
      </c>
      <c r="J5" s="9">
        <v>0.3</v>
      </c>
      <c r="K5" s="1" t="s">
        <v>29</v>
      </c>
      <c r="L5" s="1" t="s">
        <v>31</v>
      </c>
      <c r="M5" s="8" t="s">
        <v>9</v>
      </c>
      <c r="O5" s="3" t="s">
        <v>6</v>
      </c>
      <c r="P5" s="4">
        <v>0.8</v>
      </c>
    </row>
    <row r="6" spans="1:16" x14ac:dyDescent="0.25">
      <c r="O6" s="3" t="s">
        <v>7</v>
      </c>
      <c r="P6" s="4">
        <v>0.65</v>
      </c>
    </row>
    <row r="7" spans="1:16" x14ac:dyDescent="0.25">
      <c r="O7" s="3" t="s">
        <v>8</v>
      </c>
      <c r="P7" s="4">
        <v>0.5</v>
      </c>
    </row>
    <row r="8" spans="1:16" x14ac:dyDescent="0.25">
      <c r="O8" s="3" t="s">
        <v>9</v>
      </c>
      <c r="P8" s="4">
        <v>0.35</v>
      </c>
    </row>
    <row r="9" spans="1:16" x14ac:dyDescent="0.25">
      <c r="O9" s="3" t="s">
        <v>10</v>
      </c>
      <c r="P9" s="4">
        <v>0.2</v>
      </c>
    </row>
    <row r="11" spans="1:16" x14ac:dyDescent="0.25">
      <c r="O11" s="11" t="s">
        <v>15</v>
      </c>
      <c r="P11" s="12"/>
    </row>
    <row r="12" spans="1:16" ht="30" x14ac:dyDescent="0.25">
      <c r="O12" s="3" t="s">
        <v>0</v>
      </c>
      <c r="P12" s="3" t="s">
        <v>3</v>
      </c>
    </row>
    <row r="13" spans="1:16" ht="30" x14ac:dyDescent="0.25">
      <c r="O13" s="3" t="s">
        <v>1</v>
      </c>
      <c r="P13" s="5">
        <v>75</v>
      </c>
    </row>
    <row r="14" spans="1:16" ht="30" x14ac:dyDescent="0.25">
      <c r="O14" s="3" t="s">
        <v>4</v>
      </c>
      <c r="P14" s="5">
        <v>25</v>
      </c>
    </row>
    <row r="15" spans="1:16" ht="30" x14ac:dyDescent="0.25">
      <c r="O15" s="3" t="s">
        <v>2</v>
      </c>
      <c r="P15" s="5">
        <f>SUM(P13:P14)</f>
        <v>100</v>
      </c>
    </row>
  </sheetData>
  <mergeCells count="2">
    <mergeCell ref="O11:P11"/>
    <mergeCell ref="O2:P3"/>
  </mergeCells>
  <conditionalFormatting sqref="M4:M5">
    <cfRule type="top10" dxfId="0" priority="1" rank="1"/>
  </conditionalFormatting>
  <dataValidations disablePrompts="1" count="2">
    <dataValidation type="list" allowBlank="1" showInputMessage="1" showErrorMessage="1" promptTitle="Select risk" sqref="C4:C5" xr:uid="{00000000-0002-0000-0000-000000000000}">
      <formula1>$O$4:$O$9</formula1>
    </dataValidation>
    <dataValidation type="list" allowBlank="1" showInputMessage="1" showErrorMessage="1" promptTitle="Select risk" sqref="F4:F5" xr:uid="{8016B10C-76F7-45A1-ABE8-1278120D9281}">
      <formula1>$O$12:$O$15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Alex Pudmenzky</dc:creator>
  <cp:lastModifiedBy>Dr Alex Pudmenzky</cp:lastModifiedBy>
  <dcterms:created xsi:type="dcterms:W3CDTF">2023-01-25T13:21:48Z</dcterms:created>
  <dcterms:modified xsi:type="dcterms:W3CDTF">2024-07-02T04:38:33Z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2023-02-08T13:18:27Z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af40beef-eca3-4c6e-a22c-e075b1d3864d</vt:lpwstr>
  </property>
  <property fmtid="{D5CDD505-2E9C-101B-9397-08002B2CF9AE}" pid="8" name="MSIP_Label_0f488380-630a-4f55-a077-a19445e3f360_ContentBits">
    <vt:lpwstr>0</vt:lpwstr>
  </property>
</Properties>
</file>