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_pa\Downloads\"/>
    </mc:Choice>
  </mc:AlternateContent>
  <xr:revisionPtr revIDLastSave="0" documentId="8_{0886DA67-B218-43B1-AFCA-35CDF3322A1B}" xr6:coauthVersionLast="47" xr6:coauthVersionMax="47" xr10:uidLastSave="{00000000-0000-0000-0000-000000000000}"/>
  <bookViews>
    <workbookView xWindow="-28920" yWindow="-120" windowWidth="29040" windowHeight="17520" xr2:uid="{D41566BA-2706-4BAB-8F86-76057CA7BE4E}"/>
  </bookViews>
  <sheets>
    <sheet name="Dado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</calcChain>
</file>

<file path=xl/sharedStrings.xml><?xml version="1.0" encoding="utf-8"?>
<sst xmlns="http://schemas.openxmlformats.org/spreadsheetml/2006/main" count="40" uniqueCount="40">
  <si>
    <t>UF</t>
  </si>
  <si>
    <t>Custo M² UF</t>
  </si>
  <si>
    <t>Municípios/UF (%)</t>
  </si>
  <si>
    <t>Empregos/UF</t>
  </si>
  <si>
    <t>Cerva Arte Tend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</si>
  <si>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</si>
  <si>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</si>
  <si>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</si>
  <si>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</si>
  <si>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</si>
  <si>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</si>
  <si>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</si>
  <si>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</si>
  <si>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</si>
  <si>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</si>
  <si>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</si>
  <si>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</si>
  <si>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</si>
  <si>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</si>
  <si>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</si>
  <si>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</si>
  <si>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</si>
  <si>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</si>
  <si>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</si>
  <si>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</si>
  <si>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</si>
  <si>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</si>
  <si>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</si>
  <si>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</si>
  <si>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</si>
  <si>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</si>
  <si>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</si>
  <si>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Habitantes UF</t>
  </si>
  <si>
    <t>Cervejarias UF</t>
  </si>
  <si>
    <t>PIB (1.000.000 R$)</t>
  </si>
  <si>
    <t>Coluna1</t>
  </si>
  <si>
    <t>Sem ênfase</t>
  </si>
  <si>
    <t>Com ênfase</t>
  </si>
  <si>
    <t>Coluna2</t>
  </si>
  <si>
    <t>Variação 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</si>
</sst>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0"/>
      <color rgb="FF262626"/>
      <name val="Arial"/>
      <family val="2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3" fontId="2" fillId="0" borderId="0" xfId="0" applyNumberFormat="1" applyFont="1"/>
    <xf numFmtId="44" fontId="0" fillId="0" borderId="0" xfId="1" applyFont="1"/>
  </cellXfs>
  <cellStyles count="2">
    <cellStyle name="Moeda" xfId="1" builtinId="4"/>
    <cellStyle name="Normal" xfId="0" builtinId="0"/>
  </cellStyles>
  <dxfs count="10">
    <dxf>
      <numFmt numFmtId="2" formatCode="0.00"/>
    </dxf>
    <dxf>
      <numFmt numFmtId="2" formatCode="0.00"/>
    </dxf>
    <dxf>
      <numFmt numFmtId="1" formatCode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numFmt numFmtId="3" formatCode="#,##0"/>
      <alignment horizontal="center" vertical="center" textRotation="0" wrapText="0" indent="0" justifyLastLine="0" shrinkToFit="0" readingOrder="1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000000"/>
        </right>
        <top style="thin">
          <color rgb="FFCCCCCC"/>
        </top>
        <bottom style="thin">
          <color rgb="FFCCCCCC"/>
        </bottom>
      </border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193DF6-D2F2-4693-92F4-667CD80781EE}" name="Tabela1" displayName="Tabela1" ref="A1:M28" totalsRowShown="0">
  <autoFilter ref="A1:M28" xr:uid="{09193DF6-D2F2-4693-92F4-667CD80781EE}"/>
  <sortState xmlns:xlrd2="http://schemas.microsoft.com/office/spreadsheetml/2017/richdata2" ref="A2:L28">
    <sortCondition ref="A1:A28"/>
  </sortState>
  <tableColumns count="13">
    <tableColumn id="2" xr3:uid="{8452408F-9797-486F-8BFB-E2FE688BEF6B}" name="UF"/>
    <tableColumn id="3" xr3:uid="{B4032102-6EE1-494D-BE6D-957E16FF4D54}" name="Habitantes UF" dataDxfId="9"/>
    <tableColumn id="4" xr3:uid="{AC2E1237-B727-4AB4-8F08-DFA601D4AA8F}" name="Custo M² UF" dataDxfId="8" dataCellStyle="Moeda"/>
    <tableColumn id="5" xr3:uid="{8C5691FE-11B4-4EB4-84DA-1390B491234B}" name="Municípios/UF (%)" dataDxfId="7"/>
    <tableColumn id="10" xr3:uid="{BEB45959-6064-498C-A11D-7366DDE75399}" name="PIB (1.000.000 R$)" dataDxfId="6" dataCellStyle="Moeda"/>
    <tableColumn id="9" xr3:uid="{48861C8E-FA4E-4079-9A28-53082A4B145B}" name="Empregos/UF" dataDxfId="5"/>
    <tableColumn id="11" xr3:uid="{6A0039D1-82C1-446D-83AE-F148B8D0EE86}" name="Cerva Arte Tend" dataDxfId="4"/>
    <tableColumn id="6" xr3:uid="{F611E3FB-4003-4A8C-8EE5-AFE418D79F13}" name="Cervejarias UF" dataDxfId="2"/>
    <tableColumn id="1" xr3:uid="{0DE11316-7F74-46BA-9AF6-2C5959A5E588}" name="Sem ênfase" dataDxfId="1"/>
    <tableColumn id="8" xr3:uid="{F6E5CCEB-2C15-453C-8514-76ECEDFF3A92}" name="Coluna1"/>
    <tableColumn id="7" xr3:uid="{64CE0635-67F4-4E26-82B5-9D694BEC002D}" name="Com ênfase" dataDxfId="0"/>
    <tableColumn id="12" xr3:uid="{FB2DC8FB-888D-42E4-8798-C4D3A46A6DA7}" name="Coluna2"/>
    <tableColumn id="14" xr3:uid="{5CF9F69A-D1B3-49EA-AD59-93F849044386}" name="Variação Ranking" dataDxfId="3">
      <calculatedColumnFormula>ABS(Tabela1[[#This Row],[Coluna1]]-Tabela1[[#This Row],[Coluna2]])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6C61-6C34-4007-B000-5CC96F1956DB}">
  <dimension ref="A1:M28"/>
  <sheetViews>
    <sheetView tabSelected="1" zoomScale="120" zoomScaleNormal="120" workbookViewId="0">
      <selection activeCell="E32" sqref="E32"/>
    </sheetView>
  </sheetViews>
  <sheetFormatPr defaultRowHeight="15" customHeight="1" x14ac:dyDescent="0.3"/>
  <cols>
    <col min="1" max="1" width="18.6640625" bestFit="1" customWidth="1"/>
    <col min="2" max="2" width="16" customWidth="1"/>
    <col min="3" max="3" width="14.109375" customWidth="1"/>
    <col min="4" max="4" width="12.33203125" style="2" customWidth="1"/>
    <col min="5" max="5" width="21.21875" style="2" customWidth="1"/>
    <col min="6" max="6" width="12" customWidth="1"/>
    <col min="7" max="7" width="8.33203125" customWidth="1"/>
    <col min="8" max="8" width="7.21875" customWidth="1"/>
    <col min="9" max="9" width="16.44140625" customWidth="1"/>
    <col min="10" max="10" width="6.77734375" customWidth="1"/>
    <col min="11" max="11" width="16.109375" customWidth="1"/>
    <col min="12" max="12" width="6.88671875" customWidth="1"/>
    <col min="13" max="13" width="15.88671875" customWidth="1"/>
  </cols>
  <sheetData>
    <row r="1" spans="1:13" ht="15" customHeight="1" x14ac:dyDescent="0.3">
      <c r="A1" t="s">
        <v>0</v>
      </c>
      <c r="B1" t="s">
        <v>32</v>
      </c>
      <c r="C1" t="s">
        <v>1</v>
      </c>
      <c r="D1" s="2" t="s">
        <v>2</v>
      </c>
      <c r="E1" s="2" t="s">
        <v>34</v>
      </c>
      <c r="F1" t="s">
        <v>3</v>
      </c>
      <c r="G1" t="s">
        <v>4</v>
      </c>
      <c r="H1" t="s">
        <v>33</v>
      </c>
      <c r="I1" t="s">
        <v>36</v>
      </c>
      <c r="J1" t="s">
        <v>35</v>
      </c>
      <c r="K1" t="s">
        <v>37</v>
      </c>
      <c r="L1" t="s">
        <v>38</v>
      </c>
      <c r="M1" t="s">
        <v>39</v>
      </c>
    </row>
    <row r="2" spans="1:13" ht="15" customHeight="1" x14ac:dyDescent="0.3">
      <c r="A2" t="s">
        <v>5</v>
      </c>
      <c r="B2" s="1">
        <v>830026</v>
      </c>
      <c r="C2" s="6">
        <v>1732.22</v>
      </c>
      <c r="D2" s="2">
        <v>8.3000000000000007</v>
      </c>
      <c r="E2" s="6">
        <v>21374</v>
      </c>
      <c r="F2">
        <v>11</v>
      </c>
      <c r="G2" s="4">
        <v>21</v>
      </c>
      <c r="H2" s="3">
        <v>1.8305170717937183</v>
      </c>
      <c r="I2" s="2">
        <v>2.4288577293458099E-3</v>
      </c>
      <c r="J2">
        <v>3</v>
      </c>
      <c r="K2" s="2">
        <v>4.4245000406083002E-3</v>
      </c>
      <c r="L2">
        <v>3</v>
      </c>
      <c r="M2">
        <f>ABS(Tabela1[[#This Row],[Coluna1]]-Tabela1[[#This Row],[Coluna2]])</f>
        <v>0</v>
      </c>
    </row>
    <row r="3" spans="1:13" ht="15" customHeight="1" x14ac:dyDescent="0.3">
      <c r="A3" t="s">
        <v>6</v>
      </c>
      <c r="B3" s="1">
        <v>3127511</v>
      </c>
      <c r="C3" s="6">
        <v>1585.14</v>
      </c>
      <c r="D3" s="2">
        <v>2.9</v>
      </c>
      <c r="E3" s="6">
        <v>76266</v>
      </c>
      <c r="F3" s="1">
        <v>28</v>
      </c>
      <c r="G3" s="4">
        <v>44</v>
      </c>
      <c r="H3" s="3">
        <v>6.5052936575949944</v>
      </c>
      <c r="I3" s="2">
        <v>3.5037019681796601E-2</v>
      </c>
      <c r="J3">
        <v>8</v>
      </c>
      <c r="K3" s="2">
        <v>5.6897476795030599E-2</v>
      </c>
      <c r="L3">
        <v>9</v>
      </c>
      <c r="M3">
        <f>ABS(Tabela1[[#This Row],[Coluna1]]-Tabela1[[#This Row],[Coluna2]])</f>
        <v>1</v>
      </c>
    </row>
    <row r="4" spans="1:13" ht="15" customHeight="1" x14ac:dyDescent="0.3">
      <c r="A4" t="s">
        <v>7</v>
      </c>
      <c r="B4" s="1">
        <v>733508</v>
      </c>
      <c r="C4" s="6">
        <v>1742.41</v>
      </c>
      <c r="D4" s="2">
        <v>6.2</v>
      </c>
      <c r="E4" s="6">
        <v>20100</v>
      </c>
      <c r="F4" s="1">
        <v>0</v>
      </c>
      <c r="G4" s="4">
        <v>25</v>
      </c>
      <c r="H4" s="3">
        <v>1.6715959408122478</v>
      </c>
      <c r="I4" s="2">
        <v>1.1100476619898801E-3</v>
      </c>
      <c r="J4">
        <v>2</v>
      </c>
      <c r="K4" s="2">
        <v>2.2200953239797502E-3</v>
      </c>
      <c r="L4">
        <v>2</v>
      </c>
      <c r="M4">
        <f>ABS(Tabela1[[#This Row],[Coluna1]]-Tabela1[[#This Row],[Coluna2]])</f>
        <v>0</v>
      </c>
    </row>
    <row r="5" spans="1:13" ht="15" customHeight="1" x14ac:dyDescent="0.3">
      <c r="A5" t="s">
        <v>8</v>
      </c>
      <c r="B5" s="1">
        <v>3941175</v>
      </c>
      <c r="C5" s="6">
        <v>1743.55</v>
      </c>
      <c r="D5" s="2">
        <v>3.2</v>
      </c>
      <c r="E5" s="6">
        <v>131531</v>
      </c>
      <c r="F5" s="1">
        <v>541</v>
      </c>
      <c r="G5" s="4">
        <v>23</v>
      </c>
      <c r="H5" s="3">
        <v>4.6149644203330453</v>
      </c>
      <c r="I5" s="2">
        <v>4.1752282073324501E-2</v>
      </c>
      <c r="J5">
        <v>10</v>
      </c>
      <c r="K5" s="2">
        <v>7.5481002762734506E-2</v>
      </c>
      <c r="L5">
        <v>13</v>
      </c>
      <c r="M5">
        <f>ABS(Tabela1[[#This Row],[Coluna1]]-Tabela1[[#This Row],[Coluna2]])</f>
        <v>3</v>
      </c>
    </row>
    <row r="6" spans="1:13" ht="15" customHeight="1" x14ac:dyDescent="0.3">
      <c r="A6" t="s">
        <v>9</v>
      </c>
      <c r="B6" s="1">
        <v>14136417</v>
      </c>
      <c r="C6" s="6">
        <v>1626.81</v>
      </c>
      <c r="D6" s="2">
        <v>4.3</v>
      </c>
      <c r="E6" s="6">
        <v>352618</v>
      </c>
      <c r="F6" s="1">
        <v>2150</v>
      </c>
      <c r="G6" s="4">
        <v>41</v>
      </c>
      <c r="H6" s="3">
        <v>28.30062521396011</v>
      </c>
      <c r="I6" s="2">
        <v>0.190461754001441</v>
      </c>
      <c r="J6">
        <v>21</v>
      </c>
      <c r="K6" s="2">
        <v>0.30833331582319401</v>
      </c>
      <c r="L6">
        <v>21</v>
      </c>
      <c r="M6">
        <f>ABS(Tabela1[[#This Row],[Coluna1]]-Tabela1[[#This Row],[Coluna2]])</f>
        <v>0</v>
      </c>
    </row>
    <row r="7" spans="1:13" ht="15" customHeight="1" x14ac:dyDescent="0.3">
      <c r="A7" t="s">
        <v>10</v>
      </c>
      <c r="B7" s="1">
        <v>8791688</v>
      </c>
      <c r="C7" s="6">
        <v>1608.42</v>
      </c>
      <c r="D7" s="2">
        <v>5.4</v>
      </c>
      <c r="E7" s="6">
        <v>194885</v>
      </c>
      <c r="F7" s="1">
        <v>712</v>
      </c>
      <c r="G7" s="4">
        <v>29</v>
      </c>
      <c r="H7" s="3">
        <v>19.028433280162069</v>
      </c>
      <c r="I7" s="2">
        <v>0.116788883850035</v>
      </c>
      <c r="J7">
        <v>18</v>
      </c>
      <c r="K7" s="2">
        <v>0.18626338258067601</v>
      </c>
      <c r="L7">
        <v>19</v>
      </c>
      <c r="M7">
        <f>ABS(Tabela1[[#This Row],[Coluna1]]-Tabela1[[#This Row],[Coluna2]])</f>
        <v>1</v>
      </c>
    </row>
    <row r="8" spans="1:13" ht="15" customHeight="1" x14ac:dyDescent="0.3">
      <c r="A8" t="s">
        <v>11</v>
      </c>
      <c r="B8" s="1">
        <v>2817068</v>
      </c>
      <c r="C8" s="6">
        <v>1779.4</v>
      </c>
      <c r="D8" s="2">
        <v>100</v>
      </c>
      <c r="E8" s="6">
        <v>286944</v>
      </c>
      <c r="F8" s="1">
        <v>161</v>
      </c>
      <c r="G8" s="4">
        <v>75</v>
      </c>
      <c r="H8" s="3">
        <v>15.476779896604201</v>
      </c>
      <c r="I8" s="2">
        <v>4.3719911718595003E-2</v>
      </c>
      <c r="J8">
        <v>11</v>
      </c>
      <c r="K8" s="2">
        <v>4.98071722565578E-2</v>
      </c>
      <c r="L8">
        <v>8</v>
      </c>
      <c r="M8">
        <f>ABS(Tabela1[[#This Row],[Coluna1]]-Tabela1[[#This Row],[Coluna2]])</f>
        <v>3</v>
      </c>
    </row>
    <row r="9" spans="1:13" ht="15" customHeight="1" x14ac:dyDescent="0.3">
      <c r="A9" t="s">
        <v>12</v>
      </c>
      <c r="B9" s="1">
        <v>3833486</v>
      </c>
      <c r="C9" s="6">
        <v>1720.5</v>
      </c>
      <c r="D9" s="2">
        <v>30.8</v>
      </c>
      <c r="E9" s="6">
        <v>186337</v>
      </c>
      <c r="F9" s="1">
        <v>192</v>
      </c>
      <c r="G9" s="4">
        <v>94</v>
      </c>
      <c r="H9" s="3">
        <v>64.380726857449957</v>
      </c>
      <c r="I9" s="2">
        <v>0.12198263874198501</v>
      </c>
      <c r="J9">
        <v>19</v>
      </c>
      <c r="K9" s="2">
        <v>0.170943817392334</v>
      </c>
      <c r="L9">
        <v>18</v>
      </c>
      <c r="M9">
        <f>ABS(Tabela1[[#This Row],[Coluna1]]-Tabela1[[#This Row],[Coluna2]])</f>
        <v>1</v>
      </c>
    </row>
    <row r="10" spans="1:13" ht="15" customHeight="1" x14ac:dyDescent="0.3">
      <c r="A10" t="s">
        <v>13</v>
      </c>
      <c r="B10" s="1">
        <v>7055228</v>
      </c>
      <c r="C10" s="6">
        <v>1757.82</v>
      </c>
      <c r="D10" s="2">
        <v>8.1</v>
      </c>
      <c r="E10" s="6">
        <v>269628</v>
      </c>
      <c r="F10" s="1">
        <v>1758</v>
      </c>
      <c r="G10" s="4">
        <v>51</v>
      </c>
      <c r="H10" s="3">
        <v>39.159814614381261</v>
      </c>
      <c r="I10" s="2">
        <v>0.124397977200341</v>
      </c>
      <c r="J10">
        <v>20</v>
      </c>
      <c r="K10" s="2">
        <v>0.14660383084693901</v>
      </c>
      <c r="L10">
        <v>16</v>
      </c>
      <c r="M10">
        <f>ABS(Tabela1[[#This Row],[Coluna1]]-Tabela1[[#This Row],[Coluna2]])</f>
        <v>4</v>
      </c>
    </row>
    <row r="11" spans="1:13" ht="15" customHeight="1" x14ac:dyDescent="0.3">
      <c r="A11" t="s">
        <v>14</v>
      </c>
      <c r="B11" s="1">
        <v>6775152</v>
      </c>
      <c r="C11" s="6">
        <v>1622.14</v>
      </c>
      <c r="D11" s="2">
        <v>3.7</v>
      </c>
      <c r="E11" s="6">
        <v>124981</v>
      </c>
      <c r="F11" s="1">
        <v>769</v>
      </c>
      <c r="G11" s="4">
        <v>32</v>
      </c>
      <c r="H11" s="3">
        <v>9.4714186259132198</v>
      </c>
      <c r="I11" s="2">
        <v>8.0734623384269205E-2</v>
      </c>
      <c r="J11">
        <v>15</v>
      </c>
      <c r="K11" s="2">
        <v>0.14020708769628901</v>
      </c>
      <c r="L11">
        <v>15</v>
      </c>
      <c r="M11">
        <f>ABS(Tabela1[[#This Row],[Coluna1]]-Tabela1[[#This Row],[Coluna2]])</f>
        <v>0</v>
      </c>
    </row>
    <row r="12" spans="1:13" ht="15" customHeight="1" x14ac:dyDescent="0.3">
      <c r="A12" t="s">
        <v>15</v>
      </c>
      <c r="B12" s="1">
        <v>3658813</v>
      </c>
      <c r="C12" s="6">
        <v>1753.44</v>
      </c>
      <c r="D12" s="2">
        <v>7.1</v>
      </c>
      <c r="E12" s="6">
        <v>233390</v>
      </c>
      <c r="F12" s="1">
        <v>1052</v>
      </c>
      <c r="G12" s="4">
        <v>59</v>
      </c>
      <c r="H12" s="3">
        <v>23.590482085404616</v>
      </c>
      <c r="I12" s="2">
        <v>6.4391243488185507E-2</v>
      </c>
      <c r="J12">
        <v>14</v>
      </c>
      <c r="K12" s="2">
        <v>6.9032048944828395E-2</v>
      </c>
      <c r="L12">
        <v>12</v>
      </c>
      <c r="M12">
        <f>ABS(Tabela1[[#This Row],[Coluna1]]-Tabela1[[#This Row],[Coluna2]])</f>
        <v>2</v>
      </c>
    </row>
    <row r="13" spans="1:13" ht="15" customHeight="1" x14ac:dyDescent="0.3">
      <c r="A13" t="s">
        <v>16</v>
      </c>
      <c r="B13" s="1">
        <v>2756700</v>
      </c>
      <c r="C13" s="6">
        <v>1772.12</v>
      </c>
      <c r="D13" s="2">
        <v>3.8</v>
      </c>
      <c r="E13" s="6">
        <v>142204</v>
      </c>
      <c r="F13" s="1">
        <v>23</v>
      </c>
      <c r="G13" s="4">
        <v>54</v>
      </c>
      <c r="H13" s="3">
        <v>8.7385288383814377</v>
      </c>
      <c r="I13" s="2">
        <v>3.3846362243709897E-2</v>
      </c>
      <c r="J13">
        <v>7</v>
      </c>
      <c r="K13" s="2">
        <v>4.8428408669108497E-2</v>
      </c>
      <c r="L13">
        <v>7</v>
      </c>
      <c r="M13">
        <f>ABS(Tabela1[[#This Row],[Coluna1]]-Tabela1[[#This Row],[Coluna2]])</f>
        <v>0</v>
      </c>
    </row>
    <row r="14" spans="1:13" ht="15" customHeight="1" x14ac:dyDescent="0.3">
      <c r="A14" t="s">
        <v>17</v>
      </c>
      <c r="B14" s="1">
        <v>20538718</v>
      </c>
      <c r="C14" s="6">
        <v>1740.44</v>
      </c>
      <c r="D14" s="2">
        <v>11</v>
      </c>
      <c r="E14" s="6">
        <v>857593</v>
      </c>
      <c r="F14" s="1">
        <v>4144</v>
      </c>
      <c r="G14" s="4">
        <v>100</v>
      </c>
      <c r="H14" s="3">
        <v>212.94679108346293</v>
      </c>
      <c r="I14" s="2">
        <v>0.515244678105373</v>
      </c>
      <c r="J14">
        <v>25</v>
      </c>
      <c r="K14" s="2">
        <v>0.57593189026347402</v>
      </c>
      <c r="L14">
        <v>24</v>
      </c>
      <c r="M14">
        <f>ABS(Tabela1[[#This Row],[Coluna1]]-Tabela1[[#This Row],[Coluna2]])</f>
        <v>1</v>
      </c>
    </row>
    <row r="15" spans="1:13" ht="15" customHeight="1" x14ac:dyDescent="0.3">
      <c r="A15" t="s">
        <v>18</v>
      </c>
      <c r="B15" s="1">
        <v>8116132</v>
      </c>
      <c r="C15" s="6">
        <v>1738.24</v>
      </c>
      <c r="D15" s="2">
        <v>4.9000000000000004</v>
      </c>
      <c r="E15" s="6">
        <v>549973</v>
      </c>
      <c r="F15" s="1">
        <v>929</v>
      </c>
      <c r="G15" s="4">
        <v>26</v>
      </c>
      <c r="H15" s="3">
        <v>13.870363091352184</v>
      </c>
      <c r="I15" s="2">
        <v>0.10204386969170801</v>
      </c>
      <c r="J15">
        <v>16</v>
      </c>
      <c r="K15" s="2">
        <v>0.17083414831611701</v>
      </c>
      <c r="L15">
        <v>17</v>
      </c>
      <c r="M15">
        <f>ABS(Tabela1[[#This Row],[Coluna1]]-Tabela1[[#This Row],[Coluna2]])</f>
        <v>1</v>
      </c>
    </row>
    <row r="16" spans="1:13" ht="15" customHeight="1" x14ac:dyDescent="0.3">
      <c r="A16" t="s">
        <v>19</v>
      </c>
      <c r="B16" s="1">
        <v>3974495</v>
      </c>
      <c r="C16" s="6">
        <v>1612.35</v>
      </c>
      <c r="D16" s="2">
        <v>1.8</v>
      </c>
      <c r="E16" s="6">
        <v>77470</v>
      </c>
      <c r="F16" s="1">
        <v>63</v>
      </c>
      <c r="G16" s="4">
        <v>43</v>
      </c>
      <c r="H16" s="3">
        <v>7.8317024244908255</v>
      </c>
      <c r="I16" s="2">
        <v>4.6517166237105403E-2</v>
      </c>
      <c r="J16">
        <v>12</v>
      </c>
      <c r="K16" s="2">
        <v>7.6242008638924094E-2</v>
      </c>
      <c r="L16">
        <v>14</v>
      </c>
      <c r="M16">
        <f>ABS(Tabela1[[#This Row],[Coluna1]]-Tabela1[[#This Row],[Coluna2]])</f>
        <v>2</v>
      </c>
    </row>
    <row r="17" spans="1:13" ht="15" customHeight="1" x14ac:dyDescent="0.3">
      <c r="A17" t="s">
        <v>20</v>
      </c>
      <c r="B17" s="5">
        <v>11443208</v>
      </c>
      <c r="C17" s="6">
        <v>1794.14</v>
      </c>
      <c r="D17" s="2">
        <v>14</v>
      </c>
      <c r="E17" s="6">
        <v>262905</v>
      </c>
      <c r="F17" s="1">
        <v>2254</v>
      </c>
      <c r="G17" s="4">
        <v>83</v>
      </c>
      <c r="H17" s="3">
        <v>158.85842796457229</v>
      </c>
      <c r="I17" s="2">
        <v>0.33765519325076698</v>
      </c>
      <c r="J17">
        <v>23</v>
      </c>
      <c r="K17" s="2">
        <v>0.42848811133880199</v>
      </c>
      <c r="L17">
        <v>23</v>
      </c>
      <c r="M17">
        <f>ABS(Tabela1[[#This Row],[Coluna1]]-Tabela1[[#This Row],[Coluna2]])</f>
        <v>0</v>
      </c>
    </row>
    <row r="18" spans="1:13" ht="15" customHeight="1" x14ac:dyDescent="0.3">
      <c r="A18" t="s">
        <v>21</v>
      </c>
      <c r="B18" s="5">
        <v>9058155</v>
      </c>
      <c r="C18" s="6">
        <v>1614.22</v>
      </c>
      <c r="D18" s="2">
        <v>3.8</v>
      </c>
      <c r="E18" s="6">
        <v>220814</v>
      </c>
      <c r="F18" s="1">
        <v>2464</v>
      </c>
      <c r="G18" s="4">
        <v>45</v>
      </c>
      <c r="H18" s="3">
        <v>13.107681421358874</v>
      </c>
      <c r="I18" s="2">
        <v>0.111761920480327</v>
      </c>
      <c r="J18">
        <v>17</v>
      </c>
      <c r="K18" s="2">
        <v>0.19234930553417501</v>
      </c>
      <c r="L18">
        <v>20</v>
      </c>
      <c r="M18">
        <f>ABS(Tabela1[[#This Row],[Coluna1]]-Tabela1[[#This Row],[Coluna2]])</f>
        <v>3</v>
      </c>
    </row>
    <row r="19" spans="1:13" ht="15" customHeight="1" x14ac:dyDescent="0.3">
      <c r="A19" t="s">
        <v>22</v>
      </c>
      <c r="B19" s="5">
        <v>3269200</v>
      </c>
      <c r="C19" s="6">
        <v>1640.44</v>
      </c>
      <c r="D19" s="2">
        <v>0.9</v>
      </c>
      <c r="E19" s="6">
        <v>64028</v>
      </c>
      <c r="F19" s="1">
        <v>436</v>
      </c>
      <c r="G19" s="4">
        <v>30</v>
      </c>
      <c r="H19" s="3">
        <v>5.9633537936758385</v>
      </c>
      <c r="I19" s="2">
        <v>3.5916400605318699E-2</v>
      </c>
      <c r="J19">
        <v>9</v>
      </c>
      <c r="K19" s="2">
        <v>6.0133556074484999E-2</v>
      </c>
      <c r="L19">
        <v>10</v>
      </c>
      <c r="M19">
        <f>ABS(Tabela1[[#This Row],[Coluna1]]-Tabela1[[#This Row],[Coluna2]])</f>
        <v>1</v>
      </c>
    </row>
    <row r="20" spans="1:13" ht="15" customHeight="1" x14ac:dyDescent="0.3">
      <c r="A20" t="s">
        <v>23</v>
      </c>
      <c r="B20" s="1">
        <v>16054524</v>
      </c>
      <c r="C20" s="6">
        <v>1810.74</v>
      </c>
      <c r="D20" s="2">
        <v>38</v>
      </c>
      <c r="E20" s="6">
        <v>949301</v>
      </c>
      <c r="F20" s="1">
        <v>5221</v>
      </c>
      <c r="G20" s="4">
        <v>68</v>
      </c>
      <c r="H20" s="3">
        <v>110.31914133362652</v>
      </c>
      <c r="I20" s="2">
        <v>0.32415628047301198</v>
      </c>
      <c r="J20">
        <v>22</v>
      </c>
      <c r="K20" s="2">
        <v>0.35214156006570002</v>
      </c>
      <c r="L20">
        <v>22</v>
      </c>
      <c r="M20">
        <f>ABS(Tabela1[[#This Row],[Coluna1]]-Tabela1[[#This Row],[Coluna2]])</f>
        <v>0</v>
      </c>
    </row>
    <row r="21" spans="1:13" ht="15" customHeight="1" x14ac:dyDescent="0.3">
      <c r="A21" t="s">
        <v>24</v>
      </c>
      <c r="B21" s="5">
        <v>3302406</v>
      </c>
      <c r="C21" s="6">
        <v>1604.89</v>
      </c>
      <c r="D21" s="2">
        <v>5.4</v>
      </c>
      <c r="E21" s="6">
        <v>80181</v>
      </c>
      <c r="F21" s="1">
        <v>59</v>
      </c>
      <c r="G21" s="4">
        <v>39</v>
      </c>
      <c r="H21" s="3">
        <v>18.548153556685108</v>
      </c>
      <c r="I21" s="2">
        <v>5.3448556294832097E-2</v>
      </c>
      <c r="J21">
        <v>13</v>
      </c>
      <c r="K21" s="2">
        <v>6.0891958269105401E-2</v>
      </c>
      <c r="L21">
        <v>11</v>
      </c>
      <c r="M21">
        <f>ABS(Tabela1[[#This Row],[Coluna1]]-Tabela1[[#This Row],[Coluna2]])</f>
        <v>2</v>
      </c>
    </row>
    <row r="22" spans="1:13" ht="14.4" x14ac:dyDescent="0.3">
      <c r="A22" t="s">
        <v>25</v>
      </c>
      <c r="B22" s="1">
        <v>10880506</v>
      </c>
      <c r="C22" s="6">
        <v>1822.7</v>
      </c>
      <c r="D22" s="2">
        <v>25.2</v>
      </c>
      <c r="E22" s="6">
        <v>581284</v>
      </c>
      <c r="F22" s="1">
        <v>2322</v>
      </c>
      <c r="G22" s="4">
        <v>96</v>
      </c>
      <c r="H22" s="3">
        <v>294.15518127010733</v>
      </c>
      <c r="I22" s="2">
        <v>0.51563743027937703</v>
      </c>
      <c r="J22">
        <v>26</v>
      </c>
      <c r="K22" s="2">
        <v>0.79730431194295004</v>
      </c>
      <c r="L22">
        <v>26</v>
      </c>
      <c r="M22">
        <f>ABS(Tabela1[[#This Row],[Coluna1]]-Tabela1[[#This Row],[Coluna2]])</f>
        <v>0</v>
      </c>
    </row>
    <row r="23" spans="1:13" ht="14.4" x14ac:dyDescent="0.3">
      <c r="A23" t="s">
        <v>26</v>
      </c>
      <c r="B23" s="5">
        <v>1581016</v>
      </c>
      <c r="C23" s="6">
        <v>1736.88</v>
      </c>
      <c r="D23" s="2">
        <v>5.8</v>
      </c>
      <c r="E23" s="6">
        <v>58170</v>
      </c>
      <c r="F23" s="1">
        <v>44</v>
      </c>
      <c r="G23" s="4">
        <v>36</v>
      </c>
      <c r="H23" s="3">
        <v>5.2257045209654072</v>
      </c>
      <c r="I23" s="2">
        <v>1.56325119561216E-2</v>
      </c>
      <c r="J23">
        <v>5</v>
      </c>
      <c r="K23" s="2">
        <v>2.1576594967366702E-2</v>
      </c>
      <c r="L23">
        <v>5</v>
      </c>
      <c r="M23">
        <f>ABS(Tabela1[[#This Row],[Coluna1]]-Tabela1[[#This Row],[Coluna2]])</f>
        <v>0</v>
      </c>
    </row>
    <row r="24" spans="1:13" ht="14.4" x14ac:dyDescent="0.3">
      <c r="A24" t="s">
        <v>27</v>
      </c>
      <c r="B24" s="1">
        <v>636303</v>
      </c>
      <c r="C24" s="6">
        <v>1745.74</v>
      </c>
      <c r="D24" s="2">
        <v>6.7</v>
      </c>
      <c r="E24" s="6">
        <v>18203</v>
      </c>
      <c r="F24" s="1">
        <v>15</v>
      </c>
      <c r="G24" s="4">
        <v>25</v>
      </c>
      <c r="H24" s="3">
        <v>1.9497145763688231</v>
      </c>
      <c r="I24" s="2">
        <v>3.79073372499283E-4</v>
      </c>
      <c r="J24">
        <v>1</v>
      </c>
      <c r="K24" s="2">
        <v>7.5814674499856502E-4</v>
      </c>
      <c r="L24">
        <v>1</v>
      </c>
      <c r="M24">
        <f>ABS(Tabela1[[#This Row],[Coluna1]]-Tabela1[[#This Row],[Coluna2]])</f>
        <v>0</v>
      </c>
    </row>
    <row r="25" spans="1:13" ht="14.4" x14ac:dyDescent="0.3">
      <c r="A25" t="s">
        <v>28</v>
      </c>
      <c r="B25" s="1">
        <v>7609601</v>
      </c>
      <c r="C25" s="6">
        <v>1906.77</v>
      </c>
      <c r="D25" s="2">
        <v>28.8</v>
      </c>
      <c r="E25" s="6">
        <v>428571</v>
      </c>
      <c r="F25" s="1">
        <v>1633</v>
      </c>
      <c r="G25" s="4">
        <v>87</v>
      </c>
      <c r="H25" s="3">
        <v>222.94623813430212</v>
      </c>
      <c r="I25" s="2">
        <v>0.38122775422314598</v>
      </c>
      <c r="J25">
        <v>24</v>
      </c>
      <c r="K25" s="2">
        <v>0.60319017968216104</v>
      </c>
      <c r="L25">
        <v>25</v>
      </c>
      <c r="M25">
        <f>ABS(Tabela1[[#This Row],[Coluna1]]-Tabela1[[#This Row],[Coluna2]])</f>
        <v>1</v>
      </c>
    </row>
    <row r="26" spans="1:13" ht="14.4" x14ac:dyDescent="0.3">
      <c r="A26" t="s">
        <v>29</v>
      </c>
      <c r="B26" s="1">
        <v>44420459</v>
      </c>
      <c r="C26" s="6">
        <v>1781.5</v>
      </c>
      <c r="D26" s="2">
        <v>22.9</v>
      </c>
      <c r="E26" s="6">
        <v>51861</v>
      </c>
      <c r="F26" s="1">
        <v>14852</v>
      </c>
      <c r="G26" s="4">
        <v>80</v>
      </c>
      <c r="H26" s="3">
        <v>368.51218682594987</v>
      </c>
      <c r="I26" s="2">
        <v>1</v>
      </c>
      <c r="J26">
        <v>27</v>
      </c>
      <c r="K26" s="2">
        <v>1</v>
      </c>
      <c r="L26">
        <v>27</v>
      </c>
      <c r="M26">
        <f>ABS(Tabela1[[#This Row],[Coluna1]]-Tabela1[[#This Row],[Coluna2]])</f>
        <v>0</v>
      </c>
    </row>
    <row r="27" spans="1:13" ht="14.4" x14ac:dyDescent="0.3">
      <c r="A27" t="s">
        <v>30</v>
      </c>
      <c r="B27" s="1">
        <v>2209558</v>
      </c>
      <c r="C27" s="6">
        <v>1475.66</v>
      </c>
      <c r="D27" s="2">
        <v>2.7</v>
      </c>
      <c r="E27" s="6">
        <v>2719751</v>
      </c>
      <c r="F27" s="1">
        <v>400</v>
      </c>
      <c r="G27" s="4">
        <v>36</v>
      </c>
      <c r="H27" s="3">
        <v>4.7243566854467121</v>
      </c>
      <c r="I27" s="2">
        <v>2.2126913148524101E-2</v>
      </c>
      <c r="J27">
        <v>6</v>
      </c>
      <c r="K27" s="2">
        <v>3.5932061817064598E-2</v>
      </c>
      <c r="L27">
        <v>6</v>
      </c>
      <c r="M27">
        <f>ABS(Tabela1[[#This Row],[Coluna1]]-Tabela1[[#This Row],[Coluna2]])</f>
        <v>0</v>
      </c>
    </row>
    <row r="28" spans="1:13" ht="14.4" x14ac:dyDescent="0.3">
      <c r="A28" t="s">
        <v>31</v>
      </c>
      <c r="B28" s="1">
        <v>1511459</v>
      </c>
      <c r="C28" s="6">
        <v>1724.72</v>
      </c>
      <c r="D28" s="2">
        <v>2.2000000000000002</v>
      </c>
      <c r="E28" s="6">
        <v>51781</v>
      </c>
      <c r="F28" s="1">
        <v>19</v>
      </c>
      <c r="G28" s="4">
        <v>30</v>
      </c>
      <c r="H28" s="3">
        <v>3.7613359512842144</v>
      </c>
      <c r="I28" s="2">
        <v>1.2842274868097E-2</v>
      </c>
      <c r="J28">
        <v>4</v>
      </c>
      <c r="K28" s="2">
        <v>1.9987960941853001E-2</v>
      </c>
      <c r="L28">
        <v>4</v>
      </c>
      <c r="M28">
        <f>ABS(Tabela1[[#This Row],[Coluna1]]-Tabela1[[#This Row],[Coluna2]])</f>
        <v>0</v>
      </c>
    </row>
  </sheetData>
  <phoneticPr fontId="4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C7C757CF5B78A4CB8C3F99FCBDBF544" ma:contentTypeVersion="4" ma:contentTypeDescription="Crie um novo documento." ma:contentTypeScope="" ma:versionID="1a44707d8800cd303185d457698dd87d">
  <xsd:schema xmlns:xsd="http://www.w3.org/2001/XMLSchema" xmlns:xs="http://www.w3.org/2001/XMLSchema" xmlns:p="http://schemas.microsoft.com/office/2006/metadata/properties" xmlns:ns2="a293cb51-a3b1-4933-9aac-f5c69b019414" targetNamespace="http://schemas.microsoft.com/office/2006/metadata/properties" ma:root="true" ma:fieldsID="30bca2ca897fc619ee3493b37d2d88f9" ns2:_="">
    <xsd:import namespace="a293cb51-a3b1-4933-9aac-f5c69b0194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93cb51-a3b1-4933-9aac-f5c69b0194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F161E8-853B-4690-BB5B-6D5169CB865C}"/>
</file>

<file path=customXml/itemProps2.xml><?xml version="1.0" encoding="utf-8"?>
<ds:datastoreItem xmlns:ds="http://schemas.openxmlformats.org/officeDocument/2006/customXml" ds:itemID="{5A72A64D-EF1C-43C4-840D-C588481CEE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Hinti Silva</dc:creator>
  <cp:keywords/>
  <dc:description/>
  <cp:lastModifiedBy>Marina Pascholati</cp:lastModifiedBy>
  <cp:revision/>
  <dcterms:created xsi:type="dcterms:W3CDTF">2024-03-22T22:44:25Z</dcterms:created>
  <dcterms:modified xsi:type="dcterms:W3CDTF">2024-04-19T23:19:23Z</dcterms:modified>
  <cp:category/>
  <cp:contentStatus/>
</cp:coreProperties>
</file>