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1、风险用户汇总" sheetId="2" r:id="rId1"/>
    <sheet name="2、聚类风险用户明细" sheetId="1" r:id="rId2"/>
    <sheet name="3、回归风险用户明细" sheetId="4" r:id="rId3"/>
    <sheet name="4、核查分类与方法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'2、聚类风险用户明细'!$A$1:$H$633</definedName>
    <definedName name="_xlnm._FilterDatabase" localSheetId="2" hidden="1">'3、回归风险用户明细'!$A$1:$F$871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2" i="4" l="1"/>
  <c r="F858" i="4"/>
  <c r="F855" i="4"/>
  <c r="F848" i="4"/>
  <c r="F812" i="4"/>
  <c r="F807" i="4"/>
  <c r="F775" i="4"/>
  <c r="F774" i="4"/>
  <c r="F740" i="4"/>
  <c r="F726" i="4"/>
  <c r="F706" i="4"/>
  <c r="F704" i="4"/>
  <c r="F693" i="4"/>
  <c r="F683" i="4"/>
  <c r="F664" i="4"/>
  <c r="F662" i="4"/>
  <c r="F660" i="4"/>
  <c r="F638" i="4"/>
  <c r="F613" i="4"/>
  <c r="F592" i="4"/>
  <c r="F589" i="4"/>
  <c r="F581" i="4"/>
  <c r="F562" i="4"/>
  <c r="F867" i="4"/>
  <c r="F860" i="4"/>
  <c r="F799" i="4"/>
  <c r="F790" i="4"/>
  <c r="F776" i="4"/>
  <c r="F733" i="4"/>
  <c r="F715" i="4"/>
  <c r="F670" i="4"/>
  <c r="F649" i="4"/>
  <c r="F560" i="4"/>
  <c r="E145" i="4"/>
  <c r="F558" i="4"/>
  <c r="F554" i="4"/>
  <c r="F538" i="4"/>
  <c r="F537" i="4"/>
  <c r="F536" i="4"/>
  <c r="F483" i="4"/>
  <c r="F463" i="4"/>
  <c r="F456" i="4"/>
  <c r="F452" i="4"/>
  <c r="F436" i="4"/>
  <c r="F431" i="4"/>
  <c r="F410" i="4"/>
  <c r="F409" i="4"/>
  <c r="F396" i="4"/>
  <c r="F393" i="4"/>
  <c r="F388" i="4"/>
  <c r="F386" i="4"/>
  <c r="F384" i="4"/>
  <c r="F369" i="4"/>
  <c r="F367" i="4"/>
  <c r="F352" i="4"/>
  <c r="F344" i="4"/>
  <c r="F316" i="4"/>
  <c r="F306" i="4"/>
  <c r="F303" i="4"/>
  <c r="F296" i="4"/>
  <c r="F229" i="4"/>
  <c r="F185" i="4"/>
  <c r="F181" i="4"/>
  <c r="F145" i="4"/>
  <c r="F131" i="4"/>
  <c r="F113" i="4"/>
  <c r="F61" i="4"/>
  <c r="E558" i="4"/>
  <c r="E554" i="4"/>
  <c r="E538" i="4"/>
  <c r="E537" i="4"/>
  <c r="E536" i="4"/>
  <c r="E483" i="4"/>
  <c r="E463" i="4"/>
  <c r="E456" i="4"/>
  <c r="E452" i="4"/>
  <c r="E436" i="4"/>
  <c r="E431" i="4"/>
  <c r="E410" i="4"/>
  <c r="E409" i="4"/>
  <c r="E396" i="4"/>
  <c r="E393" i="4"/>
  <c r="E388" i="4"/>
  <c r="E386" i="4"/>
  <c r="E384" i="4"/>
  <c r="E369" i="4"/>
  <c r="E367" i="4"/>
  <c r="E352" i="4"/>
  <c r="E344" i="4"/>
  <c r="E316" i="4"/>
  <c r="E306" i="4"/>
  <c r="E303" i="4"/>
  <c r="E296" i="4"/>
  <c r="E229" i="4"/>
  <c r="E185" i="4"/>
  <c r="E181" i="4"/>
  <c r="E131" i="4"/>
  <c r="E113" i="4"/>
  <c r="E61" i="4"/>
  <c r="D558" i="4"/>
  <c r="D554" i="4"/>
  <c r="D538" i="4"/>
  <c r="D537" i="4"/>
  <c r="D536" i="4"/>
  <c r="D483" i="4"/>
  <c r="D463" i="4"/>
  <c r="D456" i="4"/>
  <c r="D452" i="4"/>
  <c r="D436" i="4"/>
  <c r="D431" i="4"/>
  <c r="D410" i="4"/>
  <c r="D409" i="4"/>
  <c r="D396" i="4"/>
  <c r="D393" i="4"/>
  <c r="D388" i="4"/>
  <c r="D386" i="4"/>
  <c r="D384" i="4"/>
  <c r="D369" i="4"/>
  <c r="D367" i="4"/>
  <c r="D352" i="4"/>
  <c r="D344" i="4"/>
  <c r="D316" i="4"/>
  <c r="D306" i="4"/>
  <c r="D303" i="4"/>
  <c r="D296" i="4"/>
  <c r="D229" i="4"/>
  <c r="D185" i="4"/>
  <c r="D181" i="4"/>
  <c r="D145" i="4"/>
  <c r="D131" i="4"/>
  <c r="D113" i="4"/>
  <c r="D61" i="4"/>
  <c r="F871" i="4"/>
  <c r="F870" i="4"/>
  <c r="F869" i="4"/>
  <c r="F868" i="4"/>
  <c r="F866" i="4"/>
  <c r="F865" i="4"/>
  <c r="F864" i="4"/>
  <c r="F863" i="4"/>
  <c r="F861" i="4"/>
  <c r="F859" i="4"/>
  <c r="F857" i="4"/>
  <c r="F856" i="4"/>
  <c r="F854" i="4"/>
  <c r="F853" i="4"/>
  <c r="F852" i="4"/>
  <c r="F851" i="4"/>
  <c r="F850" i="4"/>
  <c r="F849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1" i="4"/>
  <c r="F810" i="4"/>
  <c r="F809" i="4"/>
  <c r="F808" i="4"/>
  <c r="F806" i="4"/>
  <c r="F805" i="4"/>
  <c r="F804" i="4"/>
  <c r="F803" i="4"/>
  <c r="F802" i="4"/>
  <c r="F801" i="4"/>
  <c r="F800" i="4"/>
  <c r="F798" i="4"/>
  <c r="F797" i="4"/>
  <c r="F796" i="4"/>
  <c r="F795" i="4"/>
  <c r="F794" i="4"/>
  <c r="F793" i="4"/>
  <c r="F792" i="4"/>
  <c r="F791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39" i="4"/>
  <c r="F738" i="4"/>
  <c r="F737" i="4"/>
  <c r="F736" i="4"/>
  <c r="F735" i="4"/>
  <c r="F734" i="4"/>
  <c r="F732" i="4"/>
  <c r="F731" i="4"/>
  <c r="F730" i="4"/>
  <c r="F729" i="4"/>
  <c r="F728" i="4"/>
  <c r="F727" i="4"/>
  <c r="F725" i="4"/>
  <c r="F724" i="4"/>
  <c r="F723" i="4"/>
  <c r="F722" i="4"/>
  <c r="F721" i="4"/>
  <c r="F720" i="4"/>
  <c r="F719" i="4"/>
  <c r="F718" i="4"/>
  <c r="F717" i="4"/>
  <c r="F716" i="4"/>
  <c r="F714" i="4"/>
  <c r="F713" i="4"/>
  <c r="F712" i="4"/>
  <c r="F711" i="4"/>
  <c r="F710" i="4"/>
  <c r="F709" i="4"/>
  <c r="F708" i="4"/>
  <c r="F707" i="4"/>
  <c r="F705" i="4"/>
  <c r="F703" i="4"/>
  <c r="F702" i="4"/>
  <c r="F701" i="4"/>
  <c r="F700" i="4"/>
  <c r="F699" i="4"/>
  <c r="F698" i="4"/>
  <c r="F697" i="4"/>
  <c r="F696" i="4"/>
  <c r="F695" i="4"/>
  <c r="F694" i="4"/>
  <c r="F692" i="4"/>
  <c r="F691" i="4"/>
  <c r="F690" i="4"/>
  <c r="F689" i="4"/>
  <c r="F688" i="4"/>
  <c r="F687" i="4"/>
  <c r="F686" i="4"/>
  <c r="F685" i="4"/>
  <c r="F684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69" i="4"/>
  <c r="F668" i="4"/>
  <c r="F667" i="4"/>
  <c r="F666" i="4"/>
  <c r="F665" i="4"/>
  <c r="F663" i="4"/>
  <c r="F661" i="4"/>
  <c r="F659" i="4"/>
  <c r="F658" i="4"/>
  <c r="F657" i="4"/>
  <c r="F656" i="4"/>
  <c r="F655" i="4"/>
  <c r="F654" i="4"/>
  <c r="F653" i="4"/>
  <c r="F652" i="4"/>
  <c r="F651" i="4"/>
  <c r="F650" i="4"/>
  <c r="F648" i="4"/>
  <c r="F647" i="4"/>
  <c r="F646" i="4"/>
  <c r="F645" i="4"/>
  <c r="F644" i="4"/>
  <c r="F643" i="4"/>
  <c r="F642" i="4"/>
  <c r="F641" i="4"/>
  <c r="F640" i="4"/>
  <c r="F639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1" i="4"/>
  <c r="F590" i="4"/>
  <c r="F588" i="4"/>
  <c r="F587" i="4"/>
  <c r="F586" i="4"/>
  <c r="F585" i="4"/>
  <c r="F584" i="4"/>
  <c r="F583" i="4"/>
  <c r="F582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1" i="4"/>
  <c r="F559" i="4"/>
  <c r="F557" i="4"/>
  <c r="F556" i="4"/>
  <c r="F555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2" i="4"/>
  <c r="F461" i="4"/>
  <c r="F460" i="4"/>
  <c r="F459" i="4"/>
  <c r="F458" i="4"/>
  <c r="F457" i="4"/>
  <c r="F455" i="4"/>
  <c r="F454" i="4"/>
  <c r="F453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5" i="4"/>
  <c r="F434" i="4"/>
  <c r="F433" i="4"/>
  <c r="F432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5" i="4"/>
  <c r="F394" i="4"/>
  <c r="F392" i="4"/>
  <c r="F391" i="4"/>
  <c r="F390" i="4"/>
  <c r="F389" i="4"/>
  <c r="F387" i="4"/>
  <c r="F385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8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1" i="4"/>
  <c r="F350" i="4"/>
  <c r="F349" i="4"/>
  <c r="F348" i="4"/>
  <c r="F347" i="4"/>
  <c r="F346" i="4"/>
  <c r="F345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5" i="4"/>
  <c r="F314" i="4"/>
  <c r="F313" i="4"/>
  <c r="F312" i="4"/>
  <c r="F311" i="4"/>
  <c r="F310" i="4"/>
  <c r="F309" i="4"/>
  <c r="F308" i="4"/>
  <c r="F307" i="4"/>
  <c r="F305" i="4"/>
  <c r="F304" i="4"/>
  <c r="F302" i="4"/>
  <c r="F301" i="4"/>
  <c r="F300" i="4"/>
  <c r="F299" i="4"/>
  <c r="F298" i="4"/>
  <c r="F297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4" i="4"/>
  <c r="F183" i="4"/>
  <c r="F182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871" i="4"/>
  <c r="E870" i="4"/>
  <c r="E869" i="4"/>
  <c r="E868" i="4"/>
  <c r="E866" i="4"/>
  <c r="E865" i="4"/>
  <c r="E864" i="4"/>
  <c r="E863" i="4"/>
  <c r="E861" i="4"/>
  <c r="E859" i="4"/>
  <c r="E857" i="4"/>
  <c r="E856" i="4"/>
  <c r="E854" i="4"/>
  <c r="E853" i="4"/>
  <c r="E852" i="4"/>
  <c r="E851" i="4"/>
  <c r="E850" i="4"/>
  <c r="E849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1" i="4"/>
  <c r="E810" i="4"/>
  <c r="E809" i="4"/>
  <c r="E808" i="4"/>
  <c r="E806" i="4"/>
  <c r="E805" i="4"/>
  <c r="E804" i="4"/>
  <c r="E803" i="4"/>
  <c r="E802" i="4"/>
  <c r="E801" i="4"/>
  <c r="E800" i="4"/>
  <c r="E798" i="4"/>
  <c r="E797" i="4"/>
  <c r="E796" i="4"/>
  <c r="E795" i="4"/>
  <c r="E794" i="4"/>
  <c r="E793" i="4"/>
  <c r="E792" i="4"/>
  <c r="E791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39" i="4"/>
  <c r="E738" i="4"/>
  <c r="E737" i="4"/>
  <c r="E736" i="4"/>
  <c r="E735" i="4"/>
  <c r="E734" i="4"/>
  <c r="E732" i="4"/>
  <c r="E731" i="4"/>
  <c r="E730" i="4"/>
  <c r="E729" i="4"/>
  <c r="E728" i="4"/>
  <c r="E727" i="4"/>
  <c r="E725" i="4"/>
  <c r="E724" i="4"/>
  <c r="E723" i="4"/>
  <c r="E722" i="4"/>
  <c r="E721" i="4"/>
  <c r="E720" i="4"/>
  <c r="E719" i="4"/>
  <c r="E718" i="4"/>
  <c r="E717" i="4"/>
  <c r="E716" i="4"/>
  <c r="E714" i="4"/>
  <c r="E713" i="4"/>
  <c r="E712" i="4"/>
  <c r="E711" i="4"/>
  <c r="E710" i="4"/>
  <c r="E709" i="4"/>
  <c r="E708" i="4"/>
  <c r="E707" i="4"/>
  <c r="E705" i="4"/>
  <c r="E703" i="4"/>
  <c r="E702" i="4"/>
  <c r="E701" i="4"/>
  <c r="E700" i="4"/>
  <c r="E699" i="4"/>
  <c r="E698" i="4"/>
  <c r="E697" i="4"/>
  <c r="E696" i="4"/>
  <c r="E695" i="4"/>
  <c r="E694" i="4"/>
  <c r="E692" i="4"/>
  <c r="E691" i="4"/>
  <c r="E690" i="4"/>
  <c r="E689" i="4"/>
  <c r="E688" i="4"/>
  <c r="E687" i="4"/>
  <c r="E686" i="4"/>
  <c r="E685" i="4"/>
  <c r="E684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69" i="4"/>
  <c r="E668" i="4"/>
  <c r="E667" i="4"/>
  <c r="E666" i="4"/>
  <c r="E665" i="4"/>
  <c r="E663" i="4"/>
  <c r="E661" i="4"/>
  <c r="E659" i="4"/>
  <c r="E658" i="4"/>
  <c r="E657" i="4"/>
  <c r="E656" i="4"/>
  <c r="E655" i="4"/>
  <c r="E654" i="4"/>
  <c r="E653" i="4"/>
  <c r="E652" i="4"/>
  <c r="E651" i="4"/>
  <c r="E650" i="4"/>
  <c r="E648" i="4"/>
  <c r="E647" i="4"/>
  <c r="E646" i="4"/>
  <c r="E645" i="4"/>
  <c r="E644" i="4"/>
  <c r="E643" i="4"/>
  <c r="E642" i="4"/>
  <c r="E641" i="4"/>
  <c r="E640" i="4"/>
  <c r="E639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1" i="4"/>
  <c r="E590" i="4"/>
  <c r="E588" i="4"/>
  <c r="E587" i="4"/>
  <c r="E586" i="4"/>
  <c r="E585" i="4"/>
  <c r="E584" i="4"/>
  <c r="E583" i="4"/>
  <c r="E582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1" i="4"/>
  <c r="E559" i="4"/>
  <c r="E557" i="4"/>
  <c r="E556" i="4"/>
  <c r="E555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2" i="4"/>
  <c r="E461" i="4"/>
  <c r="E460" i="4"/>
  <c r="E459" i="4"/>
  <c r="E458" i="4"/>
  <c r="E457" i="4"/>
  <c r="E455" i="4"/>
  <c r="E454" i="4"/>
  <c r="E453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5" i="4"/>
  <c r="E434" i="4"/>
  <c r="E433" i="4"/>
  <c r="E432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5" i="4"/>
  <c r="E394" i="4"/>
  <c r="E392" i="4"/>
  <c r="E391" i="4"/>
  <c r="E390" i="4"/>
  <c r="E389" i="4"/>
  <c r="E387" i="4"/>
  <c r="E385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8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1" i="4"/>
  <c r="E350" i="4"/>
  <c r="E349" i="4"/>
  <c r="E348" i="4"/>
  <c r="E347" i="4"/>
  <c r="E346" i="4"/>
  <c r="E345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5" i="4"/>
  <c r="E314" i="4"/>
  <c r="E313" i="4"/>
  <c r="E312" i="4"/>
  <c r="E311" i="4"/>
  <c r="E310" i="4"/>
  <c r="E309" i="4"/>
  <c r="E308" i="4"/>
  <c r="E307" i="4"/>
  <c r="E305" i="4"/>
  <c r="E304" i="4"/>
  <c r="E302" i="4"/>
  <c r="E301" i="4"/>
  <c r="E300" i="4"/>
  <c r="E299" i="4"/>
  <c r="E298" i="4"/>
  <c r="E29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871" i="4"/>
  <c r="D870" i="4"/>
  <c r="D869" i="4"/>
  <c r="D868" i="4"/>
  <c r="D866" i="4"/>
  <c r="D865" i="4"/>
  <c r="D864" i="4"/>
  <c r="D863" i="4"/>
  <c r="D861" i="4"/>
  <c r="D859" i="4"/>
  <c r="D857" i="4"/>
  <c r="D856" i="4"/>
  <c r="D854" i="4"/>
  <c r="D853" i="4"/>
  <c r="D852" i="4"/>
  <c r="D851" i="4"/>
  <c r="D850" i="4"/>
  <c r="D849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1" i="4"/>
  <c r="D810" i="4"/>
  <c r="D809" i="4"/>
  <c r="D808" i="4"/>
  <c r="D806" i="4"/>
  <c r="D805" i="4"/>
  <c r="D804" i="4"/>
  <c r="D803" i="4"/>
  <c r="D802" i="4"/>
  <c r="D801" i="4"/>
  <c r="D800" i="4"/>
  <c r="D798" i="4"/>
  <c r="D797" i="4"/>
  <c r="D796" i="4"/>
  <c r="D795" i="4"/>
  <c r="D794" i="4"/>
  <c r="D793" i="4"/>
  <c r="D792" i="4"/>
  <c r="D791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39" i="4"/>
  <c r="D738" i="4"/>
  <c r="D737" i="4"/>
  <c r="D736" i="4"/>
  <c r="D735" i="4"/>
  <c r="D734" i="4"/>
  <c r="D732" i="4"/>
  <c r="D731" i="4"/>
  <c r="D730" i="4"/>
  <c r="D729" i="4"/>
  <c r="D728" i="4"/>
  <c r="D727" i="4"/>
  <c r="D725" i="4"/>
  <c r="D724" i="4"/>
  <c r="D723" i="4"/>
  <c r="D722" i="4"/>
  <c r="D721" i="4"/>
  <c r="D720" i="4"/>
  <c r="D719" i="4"/>
  <c r="D718" i="4"/>
  <c r="D717" i="4"/>
  <c r="D716" i="4"/>
  <c r="D714" i="4"/>
  <c r="D713" i="4"/>
  <c r="D712" i="4"/>
  <c r="D711" i="4"/>
  <c r="D710" i="4"/>
  <c r="D709" i="4"/>
  <c r="D708" i="4"/>
  <c r="D707" i="4"/>
  <c r="D705" i="4"/>
  <c r="D703" i="4"/>
  <c r="D702" i="4"/>
  <c r="D701" i="4"/>
  <c r="D700" i="4"/>
  <c r="D699" i="4"/>
  <c r="D698" i="4"/>
  <c r="D697" i="4"/>
  <c r="D696" i="4"/>
  <c r="D695" i="4"/>
  <c r="D694" i="4"/>
  <c r="D692" i="4"/>
  <c r="D691" i="4"/>
  <c r="D690" i="4"/>
  <c r="D689" i="4"/>
  <c r="D688" i="4"/>
  <c r="D687" i="4"/>
  <c r="D686" i="4"/>
  <c r="D685" i="4"/>
  <c r="D684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69" i="4"/>
  <c r="D668" i="4"/>
  <c r="D667" i="4"/>
  <c r="D666" i="4"/>
  <c r="D665" i="4"/>
  <c r="D663" i="4"/>
  <c r="D661" i="4"/>
  <c r="D659" i="4"/>
  <c r="D658" i="4"/>
  <c r="D657" i="4"/>
  <c r="D656" i="4"/>
  <c r="D655" i="4"/>
  <c r="D654" i="4"/>
  <c r="D653" i="4"/>
  <c r="D652" i="4"/>
  <c r="D651" i="4"/>
  <c r="D650" i="4"/>
  <c r="D648" i="4"/>
  <c r="D647" i="4"/>
  <c r="D646" i="4"/>
  <c r="D645" i="4"/>
  <c r="D644" i="4"/>
  <c r="D643" i="4"/>
  <c r="D642" i="4"/>
  <c r="D641" i="4"/>
  <c r="D640" i="4"/>
  <c r="D639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1" i="4"/>
  <c r="D590" i="4"/>
  <c r="D588" i="4"/>
  <c r="D587" i="4"/>
  <c r="D586" i="4"/>
  <c r="D585" i="4"/>
  <c r="D584" i="4"/>
  <c r="D583" i="4"/>
  <c r="D582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1" i="4"/>
  <c r="D559" i="4"/>
  <c r="D557" i="4"/>
  <c r="D556" i="4"/>
  <c r="D555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2" i="4"/>
  <c r="D461" i="4"/>
  <c r="D460" i="4"/>
  <c r="D459" i="4"/>
  <c r="D458" i="4"/>
  <c r="D457" i="4"/>
  <c r="D455" i="4"/>
  <c r="D454" i="4"/>
  <c r="D453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5" i="4"/>
  <c r="D434" i="4"/>
  <c r="D433" i="4"/>
  <c r="D432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5" i="4"/>
  <c r="D394" i="4"/>
  <c r="D392" i="4"/>
  <c r="D391" i="4"/>
  <c r="D390" i="4"/>
  <c r="D389" i="4"/>
  <c r="D387" i="4"/>
  <c r="D385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8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1" i="4"/>
  <c r="D350" i="4"/>
  <c r="D349" i="4"/>
  <c r="D348" i="4"/>
  <c r="D347" i="4"/>
  <c r="D346" i="4"/>
  <c r="D345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5" i="4"/>
  <c r="D314" i="4"/>
  <c r="D313" i="4"/>
  <c r="D312" i="4"/>
  <c r="D311" i="4"/>
  <c r="D310" i="4"/>
  <c r="D309" i="4"/>
  <c r="D308" i="4"/>
  <c r="D307" i="4"/>
  <c r="D305" i="4"/>
  <c r="D304" i="4"/>
  <c r="D302" i="4"/>
  <c r="D301" i="4"/>
  <c r="D300" i="4"/>
  <c r="D299" i="4"/>
  <c r="D298" i="4"/>
  <c r="D297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4" i="4"/>
  <c r="D183" i="4"/>
  <c r="D182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630" i="1"/>
  <c r="H629" i="1"/>
  <c r="H626" i="1"/>
  <c r="H624" i="1"/>
  <c r="H621" i="1"/>
  <c r="H617" i="1"/>
  <c r="H616" i="1"/>
  <c r="H612" i="1"/>
  <c r="H610" i="1"/>
  <c r="H609" i="1"/>
  <c r="H608" i="1"/>
  <c r="H607" i="1"/>
  <c r="H605" i="1"/>
  <c r="H603" i="1"/>
  <c r="H602" i="1"/>
  <c r="H601" i="1"/>
  <c r="H600" i="1"/>
  <c r="H599" i="1"/>
  <c r="H598" i="1"/>
  <c r="H596" i="1"/>
  <c r="H594" i="1"/>
  <c r="H590" i="1"/>
  <c r="H588" i="1"/>
  <c r="H585" i="1"/>
  <c r="H584" i="1"/>
  <c r="H582" i="1"/>
  <c r="H581" i="1"/>
  <c r="H579" i="1"/>
  <c r="H578" i="1"/>
  <c r="H577" i="1"/>
  <c r="H576" i="1"/>
  <c r="H575" i="1"/>
  <c r="H574" i="1"/>
  <c r="H573" i="1"/>
  <c r="H572" i="1"/>
  <c r="H569" i="1"/>
  <c r="H568" i="1"/>
  <c r="H567" i="1"/>
  <c r="H566" i="1"/>
  <c r="H565" i="1"/>
  <c r="H562" i="1"/>
  <c r="H559" i="1"/>
  <c r="H558" i="1"/>
  <c r="H556" i="1"/>
  <c r="H555" i="1"/>
  <c r="H550" i="1"/>
  <c r="H549" i="1"/>
  <c r="H548" i="1"/>
  <c r="H545" i="1"/>
  <c r="H544" i="1"/>
  <c r="H543" i="1"/>
  <c r="H542" i="1"/>
  <c r="H539" i="1"/>
  <c r="H537" i="1"/>
  <c r="H534" i="1"/>
  <c r="H532" i="1"/>
  <c r="H530" i="1"/>
  <c r="H528" i="1"/>
  <c r="H527" i="1"/>
  <c r="H522" i="1"/>
  <c r="H521" i="1"/>
  <c r="H519" i="1"/>
  <c r="H517" i="1"/>
  <c r="H516" i="1"/>
  <c r="H515" i="1"/>
  <c r="H511" i="1"/>
  <c r="H510" i="1"/>
  <c r="H508" i="1"/>
  <c r="H506" i="1"/>
  <c r="H505" i="1"/>
  <c r="H503" i="1"/>
  <c r="H501" i="1"/>
  <c r="H497" i="1"/>
  <c r="H491" i="1"/>
  <c r="H489" i="1"/>
  <c r="H488" i="1"/>
  <c r="H482" i="1"/>
  <c r="H481" i="1"/>
  <c r="H478" i="1"/>
  <c r="H476" i="1"/>
  <c r="H475" i="1"/>
  <c r="H474" i="1"/>
  <c r="H472" i="1"/>
  <c r="H470" i="1"/>
  <c r="H468" i="1"/>
  <c r="H467" i="1"/>
  <c r="H466" i="1"/>
  <c r="H465" i="1"/>
  <c r="H464" i="1"/>
  <c r="H462" i="1"/>
  <c r="H460" i="1"/>
  <c r="H459" i="1"/>
  <c r="H458" i="1"/>
  <c r="H456" i="1"/>
  <c r="H455" i="1"/>
  <c r="H454" i="1"/>
  <c r="H453" i="1"/>
  <c r="H452" i="1"/>
  <c r="H450" i="1"/>
  <c r="H449" i="1"/>
  <c r="H446" i="1"/>
  <c r="H441" i="1"/>
  <c r="H439" i="1"/>
  <c r="H438" i="1"/>
  <c r="H436" i="1"/>
  <c r="H434" i="1"/>
  <c r="H433" i="1"/>
  <c r="H429" i="1"/>
  <c r="H427" i="1"/>
  <c r="H421" i="1"/>
  <c r="H419" i="1"/>
  <c r="H418" i="1"/>
  <c r="H413" i="1"/>
  <c r="H412" i="1"/>
  <c r="H407" i="1"/>
  <c r="H405" i="1"/>
  <c r="H404" i="1"/>
  <c r="H403" i="1"/>
  <c r="H399" i="1"/>
  <c r="H393" i="1"/>
  <c r="H391" i="1"/>
  <c r="H390" i="1"/>
  <c r="H389" i="1"/>
  <c r="H388" i="1"/>
  <c r="H387" i="1"/>
  <c r="H386" i="1"/>
  <c r="H385" i="1"/>
  <c r="H380" i="1"/>
  <c r="H378" i="1"/>
  <c r="H376" i="1"/>
  <c r="H370" i="1"/>
  <c r="H369" i="1"/>
  <c r="H368" i="1"/>
  <c r="H367" i="1"/>
  <c r="H363" i="1"/>
  <c r="H361" i="1"/>
  <c r="H359" i="1"/>
  <c r="H358" i="1"/>
  <c r="H353" i="1"/>
  <c r="H348" i="1"/>
  <c r="H345" i="1"/>
  <c r="H342" i="1"/>
  <c r="H340" i="1"/>
  <c r="H335" i="1"/>
  <c r="H334" i="1"/>
  <c r="H333" i="1"/>
  <c r="H332" i="1"/>
  <c r="H330" i="1"/>
  <c r="H328" i="1"/>
  <c r="H327" i="1"/>
  <c r="H325" i="1"/>
  <c r="H323" i="1"/>
  <c r="H320" i="1"/>
  <c r="H319" i="1"/>
  <c r="H318" i="1"/>
  <c r="H317" i="1"/>
  <c r="H313" i="1"/>
  <c r="H312" i="1"/>
  <c r="H310" i="1"/>
  <c r="H308" i="1"/>
  <c r="H306" i="1"/>
  <c r="H305" i="1"/>
  <c r="H302" i="1"/>
  <c r="H300" i="1"/>
  <c r="H297" i="1"/>
  <c r="H294" i="1"/>
  <c r="H281" i="1"/>
  <c r="H279" i="1"/>
  <c r="H277" i="1"/>
  <c r="H276" i="1"/>
  <c r="H275" i="1"/>
  <c r="H270" i="1"/>
  <c r="H268" i="1"/>
  <c r="H267" i="1"/>
  <c r="H262" i="1"/>
  <c r="H259" i="1"/>
  <c r="H258" i="1"/>
  <c r="H255" i="1"/>
  <c r="H252" i="1"/>
  <c r="H248" i="1"/>
  <c r="H247" i="1"/>
  <c r="H246" i="1"/>
  <c r="H245" i="1"/>
  <c r="H244" i="1"/>
  <c r="H243" i="1"/>
  <c r="H242" i="1"/>
  <c r="H241" i="1"/>
  <c r="G630" i="1"/>
  <c r="G629" i="1"/>
  <c r="G626" i="1"/>
  <c r="G624" i="1"/>
  <c r="G621" i="1"/>
  <c r="G617" i="1"/>
  <c r="G616" i="1"/>
  <c r="G612" i="1"/>
  <c r="G610" i="1"/>
  <c r="G609" i="1"/>
  <c r="G608" i="1"/>
  <c r="G607" i="1"/>
  <c r="G605" i="1"/>
  <c r="G603" i="1"/>
  <c r="G602" i="1"/>
  <c r="G601" i="1"/>
  <c r="G600" i="1"/>
  <c r="G599" i="1"/>
  <c r="G598" i="1"/>
  <c r="G596" i="1"/>
  <c r="G594" i="1"/>
  <c r="G590" i="1"/>
  <c r="G588" i="1"/>
  <c r="G585" i="1"/>
  <c r="G584" i="1"/>
  <c r="G582" i="1"/>
  <c r="G581" i="1"/>
  <c r="G579" i="1"/>
  <c r="G578" i="1"/>
  <c r="G577" i="1"/>
  <c r="G576" i="1"/>
  <c r="G575" i="1"/>
  <c r="G574" i="1"/>
  <c r="G573" i="1"/>
  <c r="G572" i="1"/>
  <c r="G569" i="1"/>
  <c r="G568" i="1"/>
  <c r="G567" i="1"/>
  <c r="G566" i="1"/>
  <c r="G565" i="1"/>
  <c r="G562" i="1"/>
  <c r="G559" i="1"/>
  <c r="G558" i="1"/>
  <c r="G556" i="1"/>
  <c r="G555" i="1"/>
  <c r="G550" i="1"/>
  <c r="G549" i="1"/>
  <c r="G548" i="1"/>
  <c r="G545" i="1"/>
  <c r="G544" i="1"/>
  <c r="G543" i="1"/>
  <c r="G542" i="1"/>
  <c r="G539" i="1"/>
  <c r="G537" i="1"/>
  <c r="G534" i="1"/>
  <c r="G532" i="1"/>
  <c r="G530" i="1"/>
  <c r="G528" i="1"/>
  <c r="G527" i="1"/>
  <c r="G522" i="1"/>
  <c r="G521" i="1"/>
  <c r="G519" i="1"/>
  <c r="G517" i="1"/>
  <c r="G516" i="1"/>
  <c r="G515" i="1"/>
  <c r="G511" i="1"/>
  <c r="G510" i="1"/>
  <c r="G508" i="1"/>
  <c r="G506" i="1"/>
  <c r="G505" i="1"/>
  <c r="G503" i="1"/>
  <c r="G501" i="1"/>
  <c r="G497" i="1"/>
  <c r="G491" i="1"/>
  <c r="G489" i="1"/>
  <c r="G488" i="1"/>
  <c r="G482" i="1"/>
  <c r="G481" i="1"/>
  <c r="G478" i="1"/>
  <c r="G476" i="1"/>
  <c r="G475" i="1"/>
  <c r="G474" i="1"/>
  <c r="G472" i="1"/>
  <c r="G470" i="1"/>
  <c r="G468" i="1"/>
  <c r="G467" i="1"/>
  <c r="G466" i="1"/>
  <c r="G465" i="1"/>
  <c r="G464" i="1"/>
  <c r="G462" i="1"/>
  <c r="G460" i="1"/>
  <c r="G459" i="1"/>
  <c r="G458" i="1"/>
  <c r="G456" i="1"/>
  <c r="G455" i="1"/>
  <c r="G454" i="1"/>
  <c r="G453" i="1"/>
  <c r="G452" i="1"/>
  <c r="G450" i="1"/>
  <c r="G449" i="1"/>
  <c r="G446" i="1"/>
  <c r="G441" i="1"/>
  <c r="G439" i="1"/>
  <c r="G438" i="1"/>
  <c r="G436" i="1"/>
  <c r="G434" i="1"/>
  <c r="G433" i="1"/>
  <c r="G429" i="1"/>
  <c r="G427" i="1"/>
  <c r="G421" i="1"/>
  <c r="G419" i="1"/>
  <c r="G418" i="1"/>
  <c r="G413" i="1"/>
  <c r="G412" i="1"/>
  <c r="G407" i="1"/>
  <c r="G405" i="1"/>
  <c r="G404" i="1"/>
  <c r="G403" i="1"/>
  <c r="G399" i="1"/>
  <c r="G393" i="1"/>
  <c r="G391" i="1"/>
  <c r="G390" i="1"/>
  <c r="G389" i="1"/>
  <c r="G388" i="1"/>
  <c r="G387" i="1"/>
  <c r="G386" i="1"/>
  <c r="G385" i="1"/>
  <c r="G380" i="1"/>
  <c r="G378" i="1"/>
  <c r="G376" i="1"/>
  <c r="G370" i="1"/>
  <c r="G369" i="1"/>
  <c r="G368" i="1"/>
  <c r="G367" i="1"/>
  <c r="G363" i="1"/>
  <c r="G361" i="1"/>
  <c r="G359" i="1"/>
  <c r="G358" i="1"/>
  <c r="G353" i="1"/>
  <c r="G348" i="1"/>
  <c r="G345" i="1"/>
  <c r="G342" i="1"/>
  <c r="G340" i="1"/>
  <c r="G335" i="1"/>
  <c r="G334" i="1"/>
  <c r="G333" i="1"/>
  <c r="G332" i="1"/>
  <c r="G330" i="1"/>
  <c r="G328" i="1"/>
  <c r="G327" i="1"/>
  <c r="G325" i="1"/>
  <c r="G323" i="1"/>
  <c r="G320" i="1"/>
  <c r="G319" i="1"/>
  <c r="G318" i="1"/>
  <c r="G317" i="1"/>
  <c r="G313" i="1"/>
  <c r="G312" i="1"/>
  <c r="G310" i="1"/>
  <c r="G308" i="1"/>
  <c r="G306" i="1"/>
  <c r="G305" i="1"/>
  <c r="G302" i="1"/>
  <c r="G300" i="1"/>
  <c r="G297" i="1"/>
  <c r="G294" i="1"/>
  <c r="G281" i="1"/>
  <c r="G279" i="1"/>
  <c r="G277" i="1"/>
  <c r="G276" i="1"/>
  <c r="G275" i="1"/>
  <c r="G270" i="1"/>
  <c r="G268" i="1"/>
  <c r="G267" i="1"/>
  <c r="G262" i="1"/>
  <c r="G259" i="1"/>
  <c r="G258" i="1"/>
  <c r="G255" i="1"/>
  <c r="G252" i="1"/>
  <c r="G248" i="1"/>
  <c r="G247" i="1"/>
  <c r="G246" i="1"/>
  <c r="G245" i="1"/>
  <c r="G244" i="1"/>
  <c r="G243" i="1"/>
  <c r="G242" i="1"/>
  <c r="G241" i="1"/>
  <c r="F630" i="1"/>
  <c r="F629" i="1"/>
  <c r="F626" i="1"/>
  <c r="F624" i="1"/>
  <c r="F621" i="1"/>
  <c r="F617" i="1"/>
  <c r="F616" i="1"/>
  <c r="F612" i="1"/>
  <c r="F610" i="1"/>
  <c r="F609" i="1"/>
  <c r="F608" i="1"/>
  <c r="F607" i="1"/>
  <c r="F605" i="1"/>
  <c r="F603" i="1"/>
  <c r="F602" i="1"/>
  <c r="F601" i="1"/>
  <c r="F600" i="1"/>
  <c r="F599" i="1"/>
  <c r="F598" i="1"/>
  <c r="F596" i="1"/>
  <c r="F594" i="1"/>
  <c r="F590" i="1"/>
  <c r="F588" i="1"/>
  <c r="F585" i="1"/>
  <c r="F584" i="1"/>
  <c r="F582" i="1"/>
  <c r="F581" i="1"/>
  <c r="F579" i="1"/>
  <c r="F578" i="1"/>
  <c r="F577" i="1"/>
  <c r="F576" i="1"/>
  <c r="F575" i="1"/>
  <c r="F574" i="1"/>
  <c r="F573" i="1"/>
  <c r="F572" i="1"/>
  <c r="F569" i="1"/>
  <c r="F568" i="1"/>
  <c r="F567" i="1"/>
  <c r="F566" i="1"/>
  <c r="F565" i="1"/>
  <c r="F562" i="1"/>
  <c r="F559" i="1"/>
  <c r="F558" i="1"/>
  <c r="F556" i="1"/>
  <c r="F555" i="1"/>
  <c r="F550" i="1"/>
  <c r="F549" i="1"/>
  <c r="F548" i="1"/>
  <c r="F545" i="1"/>
  <c r="F544" i="1"/>
  <c r="F543" i="1"/>
  <c r="F542" i="1"/>
  <c r="F539" i="1"/>
  <c r="F537" i="1"/>
  <c r="F534" i="1"/>
  <c r="F532" i="1"/>
  <c r="F530" i="1"/>
  <c r="F528" i="1"/>
  <c r="F527" i="1"/>
  <c r="F522" i="1"/>
  <c r="F521" i="1"/>
  <c r="F519" i="1"/>
  <c r="F517" i="1"/>
  <c r="F516" i="1"/>
  <c r="F515" i="1"/>
  <c r="F511" i="1"/>
  <c r="F510" i="1"/>
  <c r="F508" i="1"/>
  <c r="F506" i="1"/>
  <c r="F505" i="1"/>
  <c r="F503" i="1"/>
  <c r="F501" i="1"/>
  <c r="F497" i="1"/>
  <c r="F491" i="1"/>
  <c r="F489" i="1"/>
  <c r="F488" i="1"/>
  <c r="F482" i="1"/>
  <c r="F481" i="1"/>
  <c r="F478" i="1"/>
  <c r="F476" i="1"/>
  <c r="F475" i="1"/>
  <c r="F474" i="1"/>
  <c r="F472" i="1"/>
  <c r="F470" i="1"/>
  <c r="F468" i="1"/>
  <c r="F467" i="1"/>
  <c r="F466" i="1"/>
  <c r="F465" i="1"/>
  <c r="F464" i="1"/>
  <c r="F462" i="1"/>
  <c r="F460" i="1"/>
  <c r="F459" i="1"/>
  <c r="F458" i="1"/>
  <c r="F456" i="1"/>
  <c r="F455" i="1"/>
  <c r="F454" i="1"/>
  <c r="F453" i="1"/>
  <c r="F452" i="1"/>
  <c r="F450" i="1"/>
  <c r="F449" i="1"/>
  <c r="F446" i="1"/>
  <c r="F441" i="1"/>
  <c r="F439" i="1"/>
  <c r="F438" i="1"/>
  <c r="F436" i="1"/>
  <c r="F434" i="1"/>
  <c r="F433" i="1"/>
  <c r="F429" i="1"/>
  <c r="F427" i="1"/>
  <c r="F421" i="1"/>
  <c r="F419" i="1"/>
  <c r="F418" i="1"/>
  <c r="F413" i="1"/>
  <c r="F412" i="1"/>
  <c r="F407" i="1"/>
  <c r="F405" i="1"/>
  <c r="F404" i="1"/>
  <c r="F403" i="1"/>
  <c r="F399" i="1"/>
  <c r="F393" i="1"/>
  <c r="F391" i="1"/>
  <c r="F390" i="1"/>
  <c r="F389" i="1"/>
  <c r="F388" i="1"/>
  <c r="F387" i="1"/>
  <c r="F386" i="1"/>
  <c r="F385" i="1"/>
  <c r="F380" i="1"/>
  <c r="F378" i="1"/>
  <c r="F376" i="1"/>
  <c r="F370" i="1"/>
  <c r="F369" i="1"/>
  <c r="F368" i="1"/>
  <c r="F367" i="1"/>
  <c r="F363" i="1"/>
  <c r="F361" i="1"/>
  <c r="F359" i="1"/>
  <c r="F358" i="1"/>
  <c r="F353" i="1"/>
  <c r="F348" i="1"/>
  <c r="F345" i="1"/>
  <c r="F342" i="1"/>
  <c r="F340" i="1"/>
  <c r="F335" i="1"/>
  <c r="F334" i="1"/>
  <c r="F333" i="1"/>
  <c r="F332" i="1"/>
  <c r="F330" i="1"/>
  <c r="F328" i="1"/>
  <c r="F327" i="1"/>
  <c r="F325" i="1"/>
  <c r="F323" i="1"/>
  <c r="F320" i="1"/>
  <c r="F319" i="1"/>
  <c r="F318" i="1"/>
  <c r="F317" i="1"/>
  <c r="F313" i="1"/>
  <c r="F312" i="1"/>
  <c r="F310" i="1"/>
  <c r="F308" i="1"/>
  <c r="F306" i="1"/>
  <c r="F305" i="1"/>
  <c r="F302" i="1"/>
  <c r="F300" i="1"/>
  <c r="F297" i="1"/>
  <c r="F294" i="1"/>
  <c r="F281" i="1"/>
  <c r="F279" i="1"/>
  <c r="F277" i="1"/>
  <c r="F276" i="1"/>
  <c r="F275" i="1"/>
  <c r="F270" i="1"/>
  <c r="F268" i="1"/>
  <c r="F267" i="1"/>
  <c r="F262" i="1"/>
  <c r="F259" i="1"/>
  <c r="F258" i="1"/>
  <c r="F255" i="1"/>
  <c r="F252" i="1"/>
  <c r="F248" i="1"/>
  <c r="F247" i="1"/>
  <c r="F246" i="1"/>
  <c r="F245" i="1"/>
  <c r="F244" i="1"/>
  <c r="F243" i="1"/>
  <c r="F242" i="1"/>
  <c r="F241" i="1"/>
  <c r="H240" i="1"/>
  <c r="H235" i="1"/>
  <c r="H226" i="1"/>
  <c r="H224" i="1"/>
  <c r="H220" i="1"/>
  <c r="H218" i="1"/>
  <c r="H216" i="1"/>
  <c r="H214" i="1"/>
  <c r="H213" i="1"/>
  <c r="H209" i="1"/>
  <c r="H206" i="1"/>
  <c r="H203" i="1"/>
  <c r="H202" i="1"/>
  <c r="H201" i="1"/>
  <c r="H197" i="1"/>
  <c r="H196" i="1"/>
  <c r="H195" i="1"/>
  <c r="H190" i="1"/>
  <c r="H186" i="1"/>
  <c r="H184" i="1"/>
  <c r="H181" i="1"/>
  <c r="H180" i="1"/>
  <c r="H179" i="1"/>
  <c r="H178" i="1"/>
  <c r="H176" i="1"/>
  <c r="H174" i="1"/>
  <c r="H173" i="1"/>
  <c r="H172" i="1"/>
  <c r="H171" i="1"/>
  <c r="H169" i="1"/>
  <c r="H166" i="1"/>
  <c r="H165" i="1"/>
  <c r="H164" i="1"/>
  <c r="H163" i="1"/>
  <c r="H162" i="1"/>
  <c r="H161" i="1"/>
  <c r="H160" i="1"/>
  <c r="H159" i="1"/>
  <c r="H158" i="1"/>
  <c r="H157" i="1"/>
  <c r="H155" i="1"/>
  <c r="H153" i="1"/>
  <c r="H152" i="1"/>
  <c r="H151" i="1"/>
  <c r="H149" i="1"/>
  <c r="H148" i="1"/>
  <c r="H146" i="1"/>
  <c r="H145" i="1"/>
  <c r="H143" i="1"/>
  <c r="H142" i="1"/>
  <c r="H141" i="1"/>
  <c r="H140" i="1"/>
  <c r="H139" i="1"/>
  <c r="H137" i="1"/>
  <c r="H135" i="1"/>
  <c r="H134" i="1"/>
  <c r="H133" i="1"/>
  <c r="H132" i="1"/>
  <c r="H131" i="1"/>
  <c r="H130" i="1"/>
  <c r="H129" i="1"/>
  <c r="H128" i="1"/>
  <c r="H127" i="1"/>
  <c r="H126" i="1"/>
  <c r="H124" i="1"/>
  <c r="H121" i="1"/>
  <c r="H120" i="1"/>
  <c r="H119" i="1"/>
  <c r="H117" i="1"/>
  <c r="H116" i="1"/>
  <c r="H115" i="1"/>
  <c r="H113" i="1"/>
  <c r="H112" i="1"/>
  <c r="H111" i="1"/>
  <c r="H106" i="1"/>
  <c r="H102" i="1"/>
  <c r="H100" i="1"/>
  <c r="H98" i="1"/>
  <c r="H96" i="1"/>
  <c r="H94" i="1"/>
  <c r="H92" i="1"/>
  <c r="H91" i="1"/>
  <c r="H90" i="1"/>
  <c r="H88" i="1"/>
  <c r="H86" i="1"/>
  <c r="H85" i="1"/>
  <c r="H82" i="1"/>
  <c r="H78" i="1"/>
  <c r="H76" i="1"/>
  <c r="H72" i="1"/>
  <c r="H69" i="1"/>
  <c r="H68" i="1"/>
  <c r="H66" i="1"/>
  <c r="H65" i="1"/>
  <c r="H64" i="1"/>
  <c r="H62" i="1"/>
  <c r="H60" i="1"/>
  <c r="H59" i="1"/>
  <c r="H58" i="1"/>
  <c r="H57" i="1"/>
  <c r="H55" i="1"/>
  <c r="H54" i="1"/>
  <c r="H49" i="1"/>
  <c r="H44" i="1"/>
  <c r="H41" i="1"/>
  <c r="H40" i="1"/>
  <c r="H39" i="1"/>
  <c r="H37" i="1"/>
  <c r="H30" i="1"/>
  <c r="H26" i="1"/>
  <c r="H24" i="1"/>
  <c r="H22" i="1"/>
  <c r="H20" i="1"/>
  <c r="H19" i="1"/>
  <c r="H17" i="1"/>
  <c r="H15" i="1"/>
  <c r="H14" i="1"/>
  <c r="H13" i="1"/>
  <c r="H12" i="1"/>
  <c r="H11" i="1"/>
  <c r="H10" i="1"/>
  <c r="H9" i="1"/>
  <c r="H8" i="1"/>
  <c r="H7" i="1"/>
  <c r="G240" i="1"/>
  <c r="G235" i="1"/>
  <c r="G226" i="1"/>
  <c r="G224" i="1"/>
  <c r="G220" i="1"/>
  <c r="G218" i="1"/>
  <c r="G216" i="1"/>
  <c r="G214" i="1"/>
  <c r="G213" i="1"/>
  <c r="G209" i="1"/>
  <c r="G206" i="1"/>
  <c r="G203" i="1"/>
  <c r="G202" i="1"/>
  <c r="G201" i="1"/>
  <c r="G197" i="1"/>
  <c r="G196" i="1"/>
  <c r="G195" i="1"/>
  <c r="G190" i="1"/>
  <c r="G186" i="1"/>
  <c r="G184" i="1"/>
  <c r="G181" i="1"/>
  <c r="G180" i="1"/>
  <c r="G179" i="1"/>
  <c r="G178" i="1"/>
  <c r="G176" i="1"/>
  <c r="G174" i="1"/>
  <c r="G173" i="1"/>
  <c r="G172" i="1"/>
  <c r="G171" i="1"/>
  <c r="G169" i="1"/>
  <c r="G166" i="1"/>
  <c r="G165" i="1"/>
  <c r="G164" i="1"/>
  <c r="G163" i="1"/>
  <c r="G162" i="1"/>
  <c r="G161" i="1"/>
  <c r="G160" i="1"/>
  <c r="G159" i="1"/>
  <c r="G158" i="1"/>
  <c r="G157" i="1"/>
  <c r="G155" i="1"/>
  <c r="G153" i="1"/>
  <c r="G152" i="1"/>
  <c r="G151" i="1"/>
  <c r="G149" i="1"/>
  <c r="G148" i="1"/>
  <c r="G146" i="1"/>
  <c r="G145" i="1"/>
  <c r="G143" i="1"/>
  <c r="G142" i="1"/>
  <c r="G141" i="1"/>
  <c r="G140" i="1"/>
  <c r="G139" i="1"/>
  <c r="G137" i="1"/>
  <c r="G135" i="1"/>
  <c r="G134" i="1"/>
  <c r="G133" i="1"/>
  <c r="G132" i="1"/>
  <c r="G131" i="1"/>
  <c r="G130" i="1"/>
  <c r="G129" i="1"/>
  <c r="G128" i="1"/>
  <c r="G127" i="1"/>
  <c r="G126" i="1"/>
  <c r="G124" i="1"/>
  <c r="G121" i="1"/>
  <c r="G120" i="1"/>
  <c r="G119" i="1"/>
  <c r="G117" i="1"/>
  <c r="G116" i="1"/>
  <c r="G115" i="1"/>
  <c r="G113" i="1"/>
  <c r="G112" i="1"/>
  <c r="G111" i="1"/>
  <c r="G106" i="1"/>
  <c r="G102" i="1"/>
  <c r="G100" i="1"/>
  <c r="G98" i="1"/>
  <c r="G96" i="1"/>
  <c r="G94" i="1"/>
  <c r="G92" i="1"/>
  <c r="G91" i="1"/>
  <c r="G90" i="1"/>
  <c r="G88" i="1"/>
  <c r="G86" i="1"/>
  <c r="G85" i="1"/>
  <c r="G82" i="1"/>
  <c r="G78" i="1"/>
  <c r="G76" i="1"/>
  <c r="G72" i="1"/>
  <c r="G69" i="1"/>
  <c r="G68" i="1"/>
  <c r="G66" i="1"/>
  <c r="G65" i="1"/>
  <c r="G64" i="1"/>
  <c r="G62" i="1"/>
  <c r="G60" i="1"/>
  <c r="G59" i="1"/>
  <c r="G58" i="1"/>
  <c r="G57" i="1"/>
  <c r="G55" i="1"/>
  <c r="G54" i="1"/>
  <c r="G49" i="1"/>
  <c r="G44" i="1"/>
  <c r="G41" i="1"/>
  <c r="G40" i="1"/>
  <c r="G39" i="1"/>
  <c r="G37" i="1"/>
  <c r="G30" i="1"/>
  <c r="G26" i="1"/>
  <c r="G24" i="1"/>
  <c r="G22" i="1"/>
  <c r="G20" i="1"/>
  <c r="G19" i="1"/>
  <c r="G17" i="1"/>
  <c r="G15" i="1"/>
  <c r="G14" i="1"/>
  <c r="G13" i="1"/>
  <c r="G12" i="1"/>
  <c r="G11" i="1"/>
  <c r="G10" i="1"/>
  <c r="G9" i="1"/>
  <c r="G8" i="1"/>
  <c r="G7" i="1"/>
  <c r="F240" i="1"/>
  <c r="F235" i="1"/>
  <c r="F226" i="1"/>
  <c r="F224" i="1"/>
  <c r="F220" i="1"/>
  <c r="F218" i="1"/>
  <c r="F216" i="1"/>
  <c r="F214" i="1"/>
  <c r="F213" i="1"/>
  <c r="F209" i="1"/>
  <c r="F206" i="1"/>
  <c r="F203" i="1"/>
  <c r="F202" i="1"/>
  <c r="F201" i="1"/>
  <c r="F197" i="1"/>
  <c r="F196" i="1"/>
  <c r="F195" i="1"/>
  <c r="F190" i="1"/>
  <c r="F186" i="1"/>
  <c r="F184" i="1"/>
  <c r="F181" i="1"/>
  <c r="F180" i="1"/>
  <c r="F179" i="1"/>
  <c r="F178" i="1"/>
  <c r="F176" i="1"/>
  <c r="F174" i="1"/>
  <c r="F173" i="1"/>
  <c r="F172" i="1"/>
  <c r="F171" i="1"/>
  <c r="F169" i="1"/>
  <c r="F166" i="1"/>
  <c r="F165" i="1"/>
  <c r="F164" i="1"/>
  <c r="F163" i="1"/>
  <c r="F162" i="1"/>
  <c r="F161" i="1"/>
  <c r="F160" i="1"/>
  <c r="F159" i="1"/>
  <c r="F158" i="1"/>
  <c r="F157" i="1"/>
  <c r="F155" i="1"/>
  <c r="F153" i="1"/>
  <c r="F152" i="1"/>
  <c r="F151" i="1"/>
  <c r="F149" i="1"/>
  <c r="F148" i="1"/>
  <c r="F146" i="1"/>
  <c r="F145" i="1"/>
  <c r="F143" i="1"/>
  <c r="F142" i="1"/>
  <c r="F141" i="1"/>
  <c r="F140" i="1"/>
  <c r="F139" i="1"/>
  <c r="F137" i="1"/>
  <c r="F135" i="1"/>
  <c r="F134" i="1"/>
  <c r="F133" i="1"/>
  <c r="F132" i="1"/>
  <c r="F131" i="1"/>
  <c r="F130" i="1"/>
  <c r="F129" i="1"/>
  <c r="F128" i="1"/>
  <c r="F127" i="1"/>
  <c r="F126" i="1"/>
  <c r="F124" i="1"/>
  <c r="F121" i="1"/>
  <c r="F120" i="1"/>
  <c r="F119" i="1"/>
  <c r="F117" i="1"/>
  <c r="F116" i="1"/>
  <c r="F115" i="1"/>
  <c r="F113" i="1"/>
  <c r="F112" i="1"/>
  <c r="F111" i="1"/>
  <c r="F106" i="1"/>
  <c r="F102" i="1"/>
  <c r="F100" i="1"/>
  <c r="F98" i="1"/>
  <c r="F96" i="1"/>
  <c r="F94" i="1"/>
  <c r="F92" i="1"/>
  <c r="F91" i="1"/>
  <c r="F90" i="1"/>
  <c r="F88" i="1"/>
  <c r="F86" i="1"/>
  <c r="F85" i="1"/>
  <c r="F82" i="1"/>
  <c r="F78" i="1"/>
  <c r="F76" i="1"/>
  <c r="F72" i="1"/>
  <c r="F69" i="1"/>
  <c r="F68" i="1"/>
  <c r="F66" i="1"/>
  <c r="F65" i="1"/>
  <c r="F64" i="1"/>
  <c r="F62" i="1"/>
  <c r="F60" i="1"/>
  <c r="F59" i="1"/>
  <c r="F58" i="1"/>
  <c r="F57" i="1"/>
  <c r="F55" i="1"/>
  <c r="F54" i="1"/>
  <c r="F49" i="1"/>
  <c r="F44" i="1"/>
  <c r="F41" i="1"/>
  <c r="F40" i="1"/>
  <c r="F39" i="1"/>
  <c r="F37" i="1"/>
  <c r="F30" i="1"/>
  <c r="F26" i="1"/>
  <c r="F24" i="1"/>
  <c r="F22" i="1"/>
  <c r="F20" i="1"/>
  <c r="F19" i="1"/>
  <c r="F17" i="1"/>
  <c r="F15" i="1"/>
  <c r="F14" i="1"/>
  <c r="F13" i="1"/>
  <c r="F12" i="1"/>
  <c r="F11" i="1"/>
  <c r="F10" i="1"/>
  <c r="F9" i="1"/>
  <c r="F8" i="1"/>
  <c r="F7" i="1"/>
  <c r="H239" i="1"/>
  <c r="H238" i="1"/>
  <c r="H237" i="1"/>
  <c r="H236" i="1"/>
  <c r="H234" i="1"/>
  <c r="H233" i="1"/>
  <c r="H232" i="1"/>
  <c r="H231" i="1"/>
  <c r="H230" i="1"/>
  <c r="H229" i="1"/>
  <c r="H228" i="1"/>
  <c r="H227" i="1"/>
  <c r="H225" i="1"/>
  <c r="H223" i="1"/>
  <c r="H222" i="1"/>
  <c r="H221" i="1"/>
  <c r="H219" i="1"/>
  <c r="H217" i="1"/>
  <c r="H215" i="1"/>
  <c r="H212" i="1"/>
  <c r="H211" i="1"/>
  <c r="H210" i="1"/>
  <c r="H208" i="1"/>
  <c r="H207" i="1"/>
  <c r="H205" i="1"/>
  <c r="H204" i="1"/>
  <c r="H200" i="1"/>
  <c r="H199" i="1"/>
  <c r="H198" i="1"/>
  <c r="H194" i="1"/>
  <c r="H193" i="1"/>
  <c r="H192" i="1"/>
  <c r="H191" i="1"/>
  <c r="H189" i="1"/>
  <c r="H188" i="1"/>
  <c r="H187" i="1"/>
  <c r="H185" i="1"/>
  <c r="H183" i="1"/>
  <c r="H182" i="1"/>
  <c r="H177" i="1"/>
  <c r="H175" i="1"/>
  <c r="H170" i="1"/>
  <c r="H168" i="1"/>
  <c r="H167" i="1"/>
  <c r="H156" i="1"/>
  <c r="H154" i="1"/>
  <c r="H150" i="1"/>
  <c r="H147" i="1"/>
  <c r="H144" i="1"/>
  <c r="H138" i="1"/>
  <c r="H136" i="1"/>
  <c r="H125" i="1"/>
  <c r="H123" i="1"/>
  <c r="H122" i="1"/>
  <c r="H118" i="1"/>
  <c r="H114" i="1"/>
  <c r="H110" i="1"/>
  <c r="H109" i="1"/>
  <c r="H108" i="1"/>
  <c r="H107" i="1"/>
  <c r="H105" i="1"/>
  <c r="H104" i="1"/>
  <c r="H103" i="1"/>
  <c r="H101" i="1"/>
  <c r="H99" i="1"/>
  <c r="H97" i="1"/>
  <c r="H95" i="1"/>
  <c r="H93" i="1"/>
  <c r="H89" i="1"/>
  <c r="H87" i="1"/>
  <c r="H84" i="1"/>
  <c r="H83" i="1"/>
  <c r="H81" i="1"/>
  <c r="H80" i="1"/>
  <c r="H79" i="1"/>
  <c r="H77" i="1"/>
  <c r="H75" i="1"/>
  <c r="H74" i="1"/>
  <c r="H73" i="1"/>
  <c r="H71" i="1"/>
  <c r="H70" i="1"/>
  <c r="H67" i="1"/>
  <c r="H63" i="1"/>
  <c r="H61" i="1"/>
  <c r="H56" i="1"/>
  <c r="H53" i="1"/>
  <c r="H52" i="1"/>
  <c r="H51" i="1"/>
  <c r="H50" i="1"/>
  <c r="H48" i="1"/>
  <c r="H47" i="1"/>
  <c r="H46" i="1"/>
  <c r="H45" i="1"/>
  <c r="H43" i="1"/>
  <c r="H42" i="1"/>
  <c r="H38" i="1"/>
  <c r="H36" i="1"/>
  <c r="H35" i="1"/>
  <c r="H34" i="1"/>
  <c r="H33" i="1"/>
  <c r="H32" i="1"/>
  <c r="H31" i="1"/>
  <c r="H29" i="1"/>
  <c r="H28" i="1"/>
  <c r="H27" i="1"/>
  <c r="H25" i="1"/>
  <c r="H23" i="1"/>
  <c r="H21" i="1"/>
  <c r="H18" i="1"/>
  <c r="H16" i="1"/>
  <c r="H6" i="1"/>
  <c r="H5" i="1"/>
  <c r="H4" i="1"/>
  <c r="H3" i="1"/>
  <c r="H2" i="1"/>
  <c r="G239" i="1"/>
  <c r="G238" i="1"/>
  <c r="G237" i="1"/>
  <c r="G236" i="1"/>
  <c r="G234" i="1"/>
  <c r="G233" i="1"/>
  <c r="G232" i="1"/>
  <c r="G231" i="1"/>
  <c r="G230" i="1"/>
  <c r="G229" i="1"/>
  <c r="G228" i="1"/>
  <c r="G227" i="1"/>
  <c r="G225" i="1"/>
  <c r="G223" i="1"/>
  <c r="G222" i="1"/>
  <c r="G221" i="1"/>
  <c r="G219" i="1"/>
  <c r="G217" i="1"/>
  <c r="G215" i="1"/>
  <c r="G212" i="1"/>
  <c r="G211" i="1"/>
  <c r="G210" i="1"/>
  <c r="G208" i="1"/>
  <c r="G207" i="1"/>
  <c r="G205" i="1"/>
  <c r="G204" i="1"/>
  <c r="G200" i="1"/>
  <c r="G199" i="1"/>
  <c r="G198" i="1"/>
  <c r="G194" i="1"/>
  <c r="G193" i="1"/>
  <c r="G192" i="1"/>
  <c r="G191" i="1"/>
  <c r="G189" i="1"/>
  <c r="G188" i="1"/>
  <c r="G187" i="1"/>
  <c r="G185" i="1"/>
  <c r="G183" i="1"/>
  <c r="G182" i="1"/>
  <c r="G177" i="1"/>
  <c r="G175" i="1"/>
  <c r="G170" i="1"/>
  <c r="G168" i="1"/>
  <c r="G167" i="1"/>
  <c r="G156" i="1"/>
  <c r="G154" i="1"/>
  <c r="G150" i="1"/>
  <c r="G147" i="1"/>
  <c r="G144" i="1"/>
  <c r="G138" i="1"/>
  <c r="G136" i="1"/>
  <c r="G125" i="1"/>
  <c r="G123" i="1"/>
  <c r="G122" i="1"/>
  <c r="G118" i="1"/>
  <c r="G114" i="1"/>
  <c r="G110" i="1"/>
  <c r="G109" i="1"/>
  <c r="G108" i="1"/>
  <c r="G107" i="1"/>
  <c r="G105" i="1"/>
  <c r="G104" i="1"/>
  <c r="G103" i="1"/>
  <c r="G101" i="1"/>
  <c r="G99" i="1"/>
  <c r="G97" i="1"/>
  <c r="G95" i="1"/>
  <c r="G93" i="1"/>
  <c r="G89" i="1"/>
  <c r="G87" i="1"/>
  <c r="G84" i="1"/>
  <c r="G83" i="1"/>
  <c r="G81" i="1"/>
  <c r="G80" i="1"/>
  <c r="G79" i="1"/>
  <c r="G77" i="1"/>
  <c r="G75" i="1"/>
  <c r="G74" i="1"/>
  <c r="G73" i="1"/>
  <c r="G71" i="1"/>
  <c r="G70" i="1"/>
  <c r="G67" i="1"/>
  <c r="G63" i="1"/>
  <c r="G61" i="1"/>
  <c r="G56" i="1"/>
  <c r="G53" i="1"/>
  <c r="G52" i="1"/>
  <c r="G51" i="1"/>
  <c r="G50" i="1"/>
  <c r="G48" i="1"/>
  <c r="G47" i="1"/>
  <c r="G46" i="1"/>
  <c r="G45" i="1"/>
  <c r="G43" i="1"/>
  <c r="G42" i="1"/>
  <c r="G38" i="1"/>
  <c r="G36" i="1"/>
  <c r="G35" i="1"/>
  <c r="G34" i="1"/>
  <c r="G33" i="1"/>
  <c r="G32" i="1"/>
  <c r="G31" i="1"/>
  <c r="G29" i="1"/>
  <c r="G28" i="1"/>
  <c r="G27" i="1"/>
  <c r="G25" i="1"/>
  <c r="G23" i="1"/>
  <c r="G21" i="1"/>
  <c r="G18" i="1"/>
  <c r="G16" i="1"/>
  <c r="G6" i="1"/>
  <c r="G5" i="1"/>
  <c r="G4" i="1"/>
  <c r="G3" i="1"/>
  <c r="G2" i="1"/>
  <c r="F239" i="1"/>
  <c r="F238" i="1"/>
  <c r="F237" i="1"/>
  <c r="F236" i="1"/>
  <c r="F234" i="1"/>
  <c r="F233" i="1"/>
  <c r="F232" i="1"/>
  <c r="F231" i="1"/>
  <c r="F230" i="1"/>
  <c r="F229" i="1"/>
  <c r="F228" i="1"/>
  <c r="F227" i="1"/>
  <c r="F225" i="1"/>
  <c r="F223" i="1"/>
  <c r="F222" i="1"/>
  <c r="F221" i="1"/>
  <c r="F219" i="1"/>
  <c r="F217" i="1"/>
  <c r="F215" i="1"/>
  <c r="F212" i="1"/>
  <c r="F211" i="1"/>
  <c r="F210" i="1"/>
  <c r="F208" i="1"/>
  <c r="F207" i="1"/>
  <c r="F205" i="1"/>
  <c r="F204" i="1"/>
  <c r="F200" i="1"/>
  <c r="F199" i="1"/>
  <c r="F198" i="1"/>
  <c r="F194" i="1"/>
  <c r="F193" i="1"/>
  <c r="F192" i="1"/>
  <c r="F191" i="1"/>
  <c r="F189" i="1"/>
  <c r="F188" i="1"/>
  <c r="F187" i="1"/>
  <c r="F185" i="1"/>
  <c r="F183" i="1"/>
  <c r="F182" i="1"/>
  <c r="F177" i="1"/>
  <c r="F175" i="1"/>
  <c r="F170" i="1"/>
  <c r="F168" i="1"/>
  <c r="F167" i="1"/>
  <c r="F156" i="1"/>
  <c r="F154" i="1"/>
  <c r="F150" i="1"/>
  <c r="F147" i="1"/>
  <c r="F144" i="1"/>
  <c r="F138" i="1"/>
  <c r="F136" i="1"/>
  <c r="F125" i="1"/>
  <c r="F123" i="1"/>
  <c r="F122" i="1"/>
  <c r="F118" i="1"/>
  <c r="F114" i="1"/>
  <c r="F110" i="1"/>
  <c r="F109" i="1"/>
  <c r="F108" i="1"/>
  <c r="F107" i="1"/>
  <c r="F105" i="1"/>
  <c r="F104" i="1"/>
  <c r="F103" i="1"/>
  <c r="F101" i="1"/>
  <c r="F99" i="1"/>
  <c r="F97" i="1"/>
  <c r="F95" i="1"/>
  <c r="F93" i="1"/>
  <c r="F89" i="1"/>
  <c r="F87" i="1"/>
  <c r="F84" i="1"/>
  <c r="F83" i="1"/>
  <c r="F81" i="1"/>
  <c r="F80" i="1"/>
  <c r="F79" i="1"/>
  <c r="F77" i="1"/>
  <c r="F75" i="1"/>
  <c r="F74" i="1"/>
  <c r="F73" i="1"/>
  <c r="F71" i="1"/>
  <c r="F70" i="1"/>
  <c r="F67" i="1"/>
  <c r="F63" i="1"/>
  <c r="F61" i="1"/>
  <c r="F56" i="1"/>
  <c r="F53" i="1"/>
  <c r="F52" i="1"/>
  <c r="F51" i="1"/>
  <c r="F50" i="1"/>
  <c r="F48" i="1"/>
  <c r="F47" i="1"/>
  <c r="F46" i="1"/>
  <c r="F45" i="1"/>
  <c r="F43" i="1"/>
  <c r="F42" i="1"/>
  <c r="F38" i="1"/>
  <c r="F36" i="1"/>
  <c r="F35" i="1"/>
  <c r="F34" i="1"/>
  <c r="F33" i="1"/>
  <c r="F32" i="1"/>
  <c r="F31" i="1"/>
  <c r="F29" i="1"/>
  <c r="F28" i="1"/>
  <c r="F27" i="1"/>
  <c r="F25" i="1"/>
  <c r="F23" i="1"/>
  <c r="F21" i="1"/>
  <c r="F18" i="1"/>
  <c r="F16" i="1"/>
  <c r="F3" i="1"/>
  <c r="F4" i="1"/>
  <c r="F5" i="1"/>
  <c r="F6" i="1"/>
  <c r="F2" i="1"/>
  <c r="H627" i="1"/>
  <c r="H625" i="1"/>
  <c r="H623" i="1"/>
  <c r="H622" i="1"/>
  <c r="H620" i="1"/>
  <c r="H619" i="1"/>
  <c r="H618" i="1"/>
  <c r="H615" i="1"/>
  <c r="H611" i="1"/>
  <c r="H606" i="1"/>
  <c r="H604" i="1"/>
  <c r="H597" i="1"/>
  <c r="H593" i="1"/>
  <c r="H591" i="1"/>
  <c r="H589" i="1"/>
  <c r="H587" i="1"/>
  <c r="H580" i="1"/>
  <c r="H571" i="1"/>
  <c r="H570" i="1"/>
  <c r="H564" i="1"/>
  <c r="H563" i="1"/>
  <c r="H557" i="1"/>
  <c r="H553" i="1"/>
  <c r="H552" i="1"/>
  <c r="H551" i="1"/>
  <c r="H547" i="1"/>
  <c r="H546" i="1"/>
  <c r="H541" i="1"/>
  <c r="H540" i="1"/>
  <c r="H538" i="1"/>
  <c r="H536" i="1"/>
  <c r="H535" i="1"/>
  <c r="H533" i="1"/>
  <c r="H531" i="1"/>
  <c r="H529" i="1"/>
  <c r="H526" i="1"/>
  <c r="H525" i="1"/>
  <c r="H524" i="1"/>
  <c r="H523" i="1"/>
  <c r="H520" i="1"/>
  <c r="H518" i="1"/>
  <c r="H514" i="1"/>
  <c r="H513" i="1"/>
  <c r="H512" i="1"/>
  <c r="H509" i="1"/>
  <c r="H507" i="1"/>
  <c r="H504" i="1"/>
  <c r="H500" i="1"/>
  <c r="H499" i="1"/>
  <c r="H496" i="1"/>
  <c r="H494" i="1"/>
  <c r="H493" i="1"/>
  <c r="H490" i="1"/>
  <c r="H487" i="1"/>
  <c r="H486" i="1"/>
  <c r="H485" i="1"/>
  <c r="H484" i="1"/>
  <c r="H483" i="1"/>
  <c r="H480" i="1"/>
  <c r="H479" i="1"/>
  <c r="H477" i="1"/>
  <c r="H473" i="1"/>
  <c r="H471" i="1"/>
  <c r="H469" i="1"/>
  <c r="H463" i="1"/>
  <c r="H461" i="1"/>
  <c r="H457" i="1"/>
  <c r="H451" i="1"/>
  <c r="H448" i="1"/>
  <c r="H447" i="1"/>
  <c r="H445" i="1"/>
  <c r="H444" i="1"/>
  <c r="H443" i="1"/>
  <c r="H442" i="1"/>
  <c r="H440" i="1"/>
  <c r="H437" i="1"/>
  <c r="H435" i="1"/>
  <c r="H432" i="1"/>
  <c r="H431" i="1"/>
  <c r="H430" i="1"/>
  <c r="H428" i="1"/>
  <c r="H426" i="1"/>
  <c r="H425" i="1"/>
  <c r="H424" i="1"/>
  <c r="H423" i="1"/>
  <c r="H422" i="1"/>
  <c r="H420" i="1"/>
  <c r="H417" i="1"/>
  <c r="H416" i="1"/>
  <c r="H415" i="1"/>
  <c r="H414" i="1"/>
  <c r="H411" i="1"/>
  <c r="H410" i="1"/>
  <c r="H409" i="1"/>
  <c r="H408" i="1"/>
  <c r="H406" i="1"/>
  <c r="H402" i="1"/>
  <c r="H401" i="1"/>
  <c r="H400" i="1"/>
  <c r="H398" i="1"/>
  <c r="H397" i="1"/>
  <c r="H396" i="1"/>
  <c r="H395" i="1"/>
  <c r="H394" i="1"/>
  <c r="H392" i="1"/>
  <c r="H384" i="1"/>
  <c r="H383" i="1"/>
  <c r="H382" i="1"/>
  <c r="H381" i="1"/>
  <c r="H379" i="1"/>
  <c r="H377" i="1"/>
  <c r="H375" i="1"/>
  <c r="H374" i="1"/>
  <c r="H373" i="1"/>
  <c r="H372" i="1"/>
  <c r="H371" i="1"/>
  <c r="H366" i="1"/>
  <c r="H365" i="1"/>
  <c r="H364" i="1"/>
  <c r="H362" i="1"/>
  <c r="H360" i="1"/>
  <c r="H357" i="1"/>
  <c r="H356" i="1"/>
  <c r="H355" i="1"/>
  <c r="H354" i="1"/>
  <c r="H352" i="1"/>
  <c r="H351" i="1"/>
  <c r="H350" i="1"/>
  <c r="H349" i="1"/>
  <c r="H347" i="1"/>
  <c r="H346" i="1"/>
  <c r="H344" i="1"/>
  <c r="H343" i="1"/>
  <c r="H341" i="1"/>
  <c r="H339" i="1"/>
  <c r="H338" i="1"/>
  <c r="H337" i="1"/>
  <c r="H336" i="1"/>
  <c r="H331" i="1"/>
  <c r="H329" i="1"/>
  <c r="H326" i="1"/>
  <c r="H324" i="1"/>
  <c r="H322" i="1"/>
  <c r="H321" i="1"/>
  <c r="H316" i="1"/>
  <c r="H315" i="1"/>
  <c r="H314" i="1"/>
  <c r="H311" i="1"/>
  <c r="H309" i="1"/>
  <c r="H307" i="1"/>
  <c r="H304" i="1"/>
  <c r="H303" i="1"/>
  <c r="H301" i="1"/>
  <c r="H299" i="1"/>
  <c r="H298" i="1"/>
  <c r="H296" i="1"/>
  <c r="H295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0" i="1"/>
  <c r="H278" i="1"/>
  <c r="H274" i="1"/>
  <c r="H273" i="1"/>
  <c r="H272" i="1"/>
  <c r="H269" i="1"/>
  <c r="H266" i="1"/>
  <c r="H265" i="1"/>
  <c r="H264" i="1"/>
  <c r="H263" i="1"/>
  <c r="H261" i="1"/>
  <c r="H260" i="1"/>
  <c r="H257" i="1"/>
  <c r="H256" i="1"/>
  <c r="H254" i="1"/>
  <c r="H253" i="1"/>
  <c r="H251" i="1"/>
  <c r="H250" i="1"/>
  <c r="H249" i="1"/>
  <c r="G627" i="1"/>
  <c r="G625" i="1"/>
  <c r="G623" i="1"/>
  <c r="G622" i="1"/>
  <c r="G620" i="1"/>
  <c r="G619" i="1"/>
  <c r="G618" i="1"/>
  <c r="G615" i="1"/>
  <c r="G611" i="1"/>
  <c r="G606" i="1"/>
  <c r="G604" i="1"/>
  <c r="G597" i="1"/>
  <c r="G593" i="1"/>
  <c r="G591" i="1"/>
  <c r="G589" i="1"/>
  <c r="G587" i="1"/>
  <c r="G580" i="1"/>
  <c r="G571" i="1"/>
  <c r="G570" i="1"/>
  <c r="G564" i="1"/>
  <c r="G563" i="1"/>
  <c r="G557" i="1"/>
  <c r="G553" i="1"/>
  <c r="G552" i="1"/>
  <c r="G551" i="1"/>
  <c r="G547" i="1"/>
  <c r="G546" i="1"/>
  <c r="G541" i="1"/>
  <c r="G540" i="1"/>
  <c r="G538" i="1"/>
  <c r="G536" i="1"/>
  <c r="G535" i="1"/>
  <c r="G533" i="1"/>
  <c r="G531" i="1"/>
  <c r="G529" i="1"/>
  <c r="G526" i="1"/>
  <c r="G525" i="1"/>
  <c r="G524" i="1"/>
  <c r="G523" i="1"/>
  <c r="G520" i="1"/>
  <c r="G518" i="1"/>
  <c r="G514" i="1"/>
  <c r="G513" i="1"/>
  <c r="G512" i="1"/>
  <c r="G509" i="1"/>
  <c r="G507" i="1"/>
  <c r="G504" i="1"/>
  <c r="G500" i="1"/>
  <c r="G499" i="1"/>
  <c r="G496" i="1"/>
  <c r="G494" i="1"/>
  <c r="G493" i="1"/>
  <c r="G490" i="1"/>
  <c r="G487" i="1"/>
  <c r="G486" i="1"/>
  <c r="G485" i="1"/>
  <c r="G484" i="1"/>
  <c r="G483" i="1"/>
  <c r="G480" i="1"/>
  <c r="G479" i="1"/>
  <c r="G477" i="1"/>
  <c r="G473" i="1"/>
  <c r="G471" i="1"/>
  <c r="G469" i="1"/>
  <c r="G463" i="1"/>
  <c r="G461" i="1"/>
  <c r="G457" i="1"/>
  <c r="G451" i="1"/>
  <c r="G448" i="1"/>
  <c r="G447" i="1"/>
  <c r="G445" i="1"/>
  <c r="G444" i="1"/>
  <c r="G443" i="1"/>
  <c r="G442" i="1"/>
  <c r="G440" i="1"/>
  <c r="G437" i="1"/>
  <c r="G435" i="1"/>
  <c r="G432" i="1"/>
  <c r="G431" i="1"/>
  <c r="G430" i="1"/>
  <c r="G428" i="1"/>
  <c r="G426" i="1"/>
  <c r="G425" i="1"/>
  <c r="G424" i="1"/>
  <c r="G423" i="1"/>
  <c r="G422" i="1"/>
  <c r="G420" i="1"/>
  <c r="G417" i="1"/>
  <c r="G416" i="1"/>
  <c r="G415" i="1"/>
  <c r="G414" i="1"/>
  <c r="G411" i="1"/>
  <c r="G410" i="1"/>
  <c r="G409" i="1"/>
  <c r="G408" i="1"/>
  <c r="G406" i="1"/>
  <c r="G402" i="1"/>
  <c r="G401" i="1"/>
  <c r="G400" i="1"/>
  <c r="G398" i="1"/>
  <c r="G397" i="1"/>
  <c r="G396" i="1"/>
  <c r="G395" i="1"/>
  <c r="G394" i="1"/>
  <c r="G392" i="1"/>
  <c r="G384" i="1"/>
  <c r="G383" i="1"/>
  <c r="G382" i="1"/>
  <c r="G381" i="1"/>
  <c r="G379" i="1"/>
  <c r="G377" i="1"/>
  <c r="G375" i="1"/>
  <c r="G374" i="1"/>
  <c r="G373" i="1"/>
  <c r="G372" i="1"/>
  <c r="G371" i="1"/>
  <c r="G366" i="1"/>
  <c r="G365" i="1"/>
  <c r="G364" i="1"/>
  <c r="G362" i="1"/>
  <c r="G360" i="1"/>
  <c r="G357" i="1"/>
  <c r="G356" i="1"/>
  <c r="G355" i="1"/>
  <c r="G354" i="1"/>
  <c r="G352" i="1"/>
  <c r="G351" i="1"/>
  <c r="G350" i="1"/>
  <c r="G349" i="1"/>
  <c r="G347" i="1"/>
  <c r="G346" i="1"/>
  <c r="G344" i="1"/>
  <c r="G343" i="1"/>
  <c r="G341" i="1"/>
  <c r="G339" i="1"/>
  <c r="G338" i="1"/>
  <c r="G337" i="1"/>
  <c r="G336" i="1"/>
  <c r="G331" i="1"/>
  <c r="G329" i="1"/>
  <c r="G326" i="1"/>
  <c r="G324" i="1"/>
  <c r="G322" i="1"/>
  <c r="G321" i="1"/>
  <c r="G316" i="1"/>
  <c r="G315" i="1"/>
  <c r="G314" i="1"/>
  <c r="G311" i="1"/>
  <c r="G309" i="1"/>
  <c r="G307" i="1"/>
  <c r="G304" i="1"/>
  <c r="G303" i="1"/>
  <c r="G301" i="1"/>
  <c r="G299" i="1"/>
  <c r="G298" i="1"/>
  <c r="G296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0" i="1"/>
  <c r="G278" i="1"/>
  <c r="G274" i="1"/>
  <c r="G273" i="1"/>
  <c r="G272" i="1"/>
  <c r="G269" i="1"/>
  <c r="G266" i="1"/>
  <c r="G265" i="1"/>
  <c r="G264" i="1"/>
  <c r="G263" i="1"/>
  <c r="G261" i="1"/>
  <c r="G260" i="1"/>
  <c r="G257" i="1"/>
  <c r="G256" i="1"/>
  <c r="G254" i="1"/>
  <c r="G253" i="1"/>
  <c r="G251" i="1"/>
  <c r="G250" i="1"/>
  <c r="G249" i="1"/>
  <c r="F627" i="1"/>
  <c r="F625" i="1"/>
  <c r="F623" i="1"/>
  <c r="F622" i="1"/>
  <c r="F620" i="1"/>
  <c r="F619" i="1"/>
  <c r="F618" i="1"/>
  <c r="F615" i="1"/>
  <c r="F611" i="1"/>
  <c r="F606" i="1"/>
  <c r="F604" i="1"/>
  <c r="F597" i="1"/>
  <c r="F593" i="1"/>
  <c r="F591" i="1"/>
  <c r="F589" i="1"/>
  <c r="F587" i="1"/>
  <c r="F580" i="1"/>
  <c r="F571" i="1"/>
  <c r="F570" i="1"/>
  <c r="F564" i="1"/>
  <c r="F563" i="1"/>
  <c r="F557" i="1"/>
  <c r="F553" i="1"/>
  <c r="F552" i="1"/>
  <c r="F551" i="1"/>
  <c r="F547" i="1"/>
  <c r="F546" i="1"/>
  <c r="F541" i="1"/>
  <c r="F540" i="1"/>
  <c r="F538" i="1"/>
  <c r="F536" i="1"/>
  <c r="F535" i="1"/>
  <c r="F533" i="1"/>
  <c r="F531" i="1"/>
  <c r="F529" i="1"/>
  <c r="F526" i="1"/>
  <c r="F525" i="1"/>
  <c r="F524" i="1"/>
  <c r="F523" i="1"/>
  <c r="F520" i="1"/>
  <c r="F518" i="1"/>
  <c r="F514" i="1"/>
  <c r="F513" i="1"/>
  <c r="F512" i="1"/>
  <c r="F509" i="1"/>
  <c r="F507" i="1"/>
  <c r="F504" i="1"/>
  <c r="F500" i="1"/>
  <c r="F499" i="1"/>
  <c r="F496" i="1"/>
  <c r="F494" i="1"/>
  <c r="F493" i="1"/>
  <c r="F490" i="1"/>
  <c r="F487" i="1"/>
  <c r="F486" i="1"/>
  <c r="F485" i="1"/>
  <c r="F484" i="1"/>
  <c r="F483" i="1"/>
  <c r="F480" i="1"/>
  <c r="F479" i="1"/>
  <c r="F477" i="1"/>
  <c r="F473" i="1"/>
  <c r="F471" i="1"/>
  <c r="F469" i="1"/>
  <c r="F463" i="1"/>
  <c r="F461" i="1"/>
  <c r="F457" i="1"/>
  <c r="F451" i="1"/>
  <c r="F448" i="1"/>
  <c r="F447" i="1"/>
  <c r="F445" i="1"/>
  <c r="F444" i="1"/>
  <c r="F443" i="1"/>
  <c r="F442" i="1"/>
  <c r="F440" i="1"/>
  <c r="F437" i="1"/>
  <c r="F435" i="1"/>
  <c r="F432" i="1"/>
  <c r="F431" i="1"/>
  <c r="F430" i="1"/>
  <c r="F428" i="1"/>
  <c r="F426" i="1"/>
  <c r="F425" i="1"/>
  <c r="F424" i="1"/>
  <c r="F423" i="1"/>
  <c r="F422" i="1"/>
  <c r="F420" i="1"/>
  <c r="F417" i="1"/>
  <c r="F416" i="1"/>
  <c r="F415" i="1"/>
  <c r="F414" i="1"/>
  <c r="F411" i="1"/>
  <c r="F410" i="1"/>
  <c r="F409" i="1"/>
  <c r="F408" i="1"/>
  <c r="F406" i="1"/>
  <c r="F402" i="1"/>
  <c r="F401" i="1"/>
  <c r="F400" i="1"/>
  <c r="F398" i="1"/>
  <c r="F397" i="1"/>
  <c r="F396" i="1"/>
  <c r="F395" i="1"/>
  <c r="F394" i="1"/>
  <c r="F392" i="1"/>
  <c r="F384" i="1"/>
  <c r="F383" i="1"/>
  <c r="F382" i="1"/>
  <c r="F381" i="1"/>
  <c r="F379" i="1"/>
  <c r="F377" i="1"/>
  <c r="F375" i="1"/>
  <c r="F374" i="1"/>
  <c r="F373" i="1"/>
  <c r="F372" i="1"/>
  <c r="F371" i="1"/>
  <c r="F366" i="1"/>
  <c r="F365" i="1"/>
  <c r="F364" i="1"/>
  <c r="F362" i="1"/>
  <c r="F360" i="1"/>
  <c r="F357" i="1"/>
  <c r="F356" i="1"/>
  <c r="F355" i="1"/>
  <c r="F354" i="1"/>
  <c r="F352" i="1"/>
  <c r="F351" i="1"/>
  <c r="F350" i="1"/>
  <c r="F349" i="1"/>
  <c r="F347" i="1"/>
  <c r="F346" i="1"/>
  <c r="F344" i="1"/>
  <c r="F343" i="1"/>
  <c r="F341" i="1"/>
  <c r="F339" i="1"/>
  <c r="F338" i="1"/>
  <c r="F337" i="1"/>
  <c r="F336" i="1"/>
  <c r="F331" i="1"/>
  <c r="F329" i="1"/>
  <c r="F326" i="1"/>
  <c r="F324" i="1"/>
  <c r="F322" i="1"/>
  <c r="F321" i="1"/>
  <c r="F316" i="1"/>
  <c r="F315" i="1"/>
  <c r="F314" i="1"/>
  <c r="F311" i="1"/>
  <c r="F309" i="1"/>
  <c r="F307" i="1"/>
  <c r="F304" i="1"/>
  <c r="F303" i="1"/>
  <c r="F301" i="1"/>
  <c r="F299" i="1"/>
  <c r="F298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0" i="1"/>
  <c r="F278" i="1"/>
  <c r="F274" i="1"/>
  <c r="F273" i="1"/>
  <c r="F272" i="1"/>
  <c r="F269" i="1"/>
  <c r="F266" i="1"/>
  <c r="F265" i="1"/>
  <c r="F264" i="1"/>
  <c r="F263" i="1"/>
  <c r="F261" i="1"/>
  <c r="F260" i="1"/>
  <c r="F257" i="1"/>
  <c r="F256" i="1"/>
  <c r="F254" i="1"/>
  <c r="F253" i="1"/>
  <c r="F251" i="1"/>
  <c r="F250" i="1"/>
  <c r="F249" i="1"/>
  <c r="C10" i="2"/>
  <c r="D10" i="2"/>
  <c r="E10" i="2"/>
  <c r="G10" i="2"/>
  <c r="F10" i="2"/>
  <c r="G4" i="2"/>
  <c r="G5" i="2"/>
  <c r="G6" i="2"/>
  <c r="G7" i="2"/>
  <c r="G8" i="2"/>
  <c r="G9" i="2"/>
  <c r="G3" i="2"/>
</calcChain>
</file>

<file path=xl/sharedStrings.xml><?xml version="1.0" encoding="utf-8"?>
<sst xmlns="http://schemas.openxmlformats.org/spreadsheetml/2006/main" count="4469" uniqueCount="1613">
  <si>
    <t>游戏</t>
    <phoneticPr fontId="1" type="noConversion"/>
  </si>
  <si>
    <t>ID</t>
    <phoneticPr fontId="1" type="noConversion"/>
  </si>
  <si>
    <t>总计</t>
    <phoneticPr fontId="1" type="noConversion"/>
  </si>
  <si>
    <t>中</t>
    <phoneticPr fontId="1" type="noConversion"/>
  </si>
  <si>
    <t>高</t>
    <phoneticPr fontId="1" type="noConversion"/>
  </si>
  <si>
    <t>-</t>
    <phoneticPr fontId="1" type="noConversion"/>
  </si>
  <si>
    <t>风险等级</t>
    <phoneticPr fontId="1" type="noConversion"/>
  </si>
  <si>
    <t>风险程度</t>
    <phoneticPr fontId="1" type="noConversion"/>
  </si>
  <si>
    <t>编号</t>
  </si>
  <si>
    <t>模型指标</t>
  </si>
  <si>
    <t>分析维度</t>
  </si>
  <si>
    <t>计算方法</t>
  </si>
  <si>
    <t>总充值金额</t>
  </si>
  <si>
    <t>用户充值行为</t>
  </si>
  <si>
    <t>单次消费金额</t>
  </si>
  <si>
    <t>用户消费行为</t>
  </si>
  <si>
    <t>单最高单日充值金额与用户总充值比率</t>
  </si>
  <si>
    <t>充值消耗比</t>
  </si>
  <si>
    <t>最高单日消费金额与用户总消费比率</t>
  </si>
  <si>
    <t>充值登录天数比</t>
  </si>
  <si>
    <t>用户活跃度</t>
  </si>
  <si>
    <t>充值等级比</t>
  </si>
  <si>
    <r>
      <t>用户总充值金额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用户总充值次数</t>
    </r>
  </si>
  <si>
    <r>
      <t>用户总消费一级货币数量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用户总消费一级货币次数</t>
    </r>
  </si>
  <si>
    <r>
      <t>用户最高单日充值金额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用户总充值金额</t>
    </r>
  </si>
  <si>
    <r>
      <t>用户总充值金额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用户总消费一级货币数量</t>
    </r>
  </si>
  <si>
    <r>
      <t>用户最高单日消费一级货币数量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用户总消费一级货币数量</t>
    </r>
  </si>
  <si>
    <r>
      <t>用户总充值金额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用户去重登录天数</t>
    </r>
  </si>
  <si>
    <r>
      <t>用户总充值金额</t>
    </r>
    <r>
      <rPr>
        <sz val="11"/>
        <color theme="1"/>
        <rFont val="Calibri"/>
        <family val="2"/>
      </rPr>
      <t>/</t>
    </r>
    <r>
      <rPr>
        <sz val="11"/>
        <color theme="1"/>
        <rFont val="仿宋"/>
        <family val="3"/>
        <charset val="134"/>
      </rPr>
      <t>用户最高角色等级</t>
    </r>
  </si>
  <si>
    <t>核查用户消费记录，购买次数，购买道具类型等；核查用户登录天数</t>
    <phoneticPr fontId="1" type="noConversion"/>
  </si>
  <si>
    <t>建议核查方式</t>
    <phoneticPr fontId="1" type="noConversion"/>
  </si>
  <si>
    <t>核查用户消费记录，购买次数，购买道具类型等；核查用户最后登录日期；</t>
    <phoneticPr fontId="1" type="noConversion"/>
  </si>
  <si>
    <t>风险等级</t>
    <phoneticPr fontId="1" type="noConversion"/>
  </si>
  <si>
    <t>风险程度</t>
    <phoneticPr fontId="1" type="noConversion"/>
  </si>
  <si>
    <t>梦想世界端游</t>
    <phoneticPr fontId="1" type="noConversion"/>
  </si>
  <si>
    <t>神武系列端游</t>
    <phoneticPr fontId="1" type="noConversion"/>
  </si>
  <si>
    <t>sum</t>
    <phoneticPr fontId="1" type="noConversion"/>
  </si>
  <si>
    <t>avePay</t>
  </si>
  <si>
    <t>aveCon</t>
  </si>
  <si>
    <t>Maxp</t>
  </si>
  <si>
    <t>PayConRat</t>
  </si>
  <si>
    <t>Maxc</t>
  </si>
  <si>
    <t>payDayRat</t>
  </si>
  <si>
    <t>payLevRat</t>
  </si>
  <si>
    <t>模型指标解释</t>
    <phoneticPr fontId="1" type="noConversion"/>
  </si>
  <si>
    <t>payMoney</t>
    <phoneticPr fontId="8" type="noConversion"/>
  </si>
  <si>
    <t>核查用户登录记录，消费以后是否有长期登录</t>
    <phoneticPr fontId="1" type="noConversion"/>
  </si>
  <si>
    <t>用户总充值金额</t>
    <phoneticPr fontId="1" type="noConversion"/>
  </si>
  <si>
    <t>用户消耗行为</t>
    <phoneticPr fontId="1" type="noConversion"/>
  </si>
  <si>
    <t>用户消费行为</t>
    <phoneticPr fontId="1" type="noConversion"/>
  </si>
  <si>
    <t>avePay</t>
    <phoneticPr fontId="1" type="noConversion"/>
  </si>
  <si>
    <t>单次充值金额</t>
    <phoneticPr fontId="1" type="noConversion"/>
  </si>
  <si>
    <t>用户充值行为</t>
    <phoneticPr fontId="1" type="noConversion"/>
  </si>
  <si>
    <t>核查用户消费记录，购买次数，购买道具类型等；核查用户登录天数</t>
    <phoneticPr fontId="1" type="noConversion"/>
  </si>
  <si>
    <t>核查用户是否锁级；核查用户最后登录日期；</t>
    <phoneticPr fontId="1" type="noConversion"/>
  </si>
  <si>
    <t>核查用户登录记录，消费以后是否有长期登录</t>
    <phoneticPr fontId="1" type="noConversion"/>
  </si>
  <si>
    <t>核查用户登录记录，消费以后是否有长期登录；核查用户最后登录日期；</t>
    <phoneticPr fontId="1" type="noConversion"/>
  </si>
  <si>
    <t>异常指标</t>
    <phoneticPr fontId="1" type="noConversion"/>
  </si>
  <si>
    <t>核查记录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</si>
  <si>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</si>
  <si>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</si>
  <si>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</si>
  <si>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</si>
  <si>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</si>
  <si>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</si>
  <si>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5wb+/zFg/TWD6DZ3sIVEx0Dubh5aY0XdpQri4sI2CSmr3pcRSuQCnkLM3qCJ6M3U/HnAvrHlWYPQQZPMj1FuCg==</t>
  </si>
  <si>
    <t>vldArvqNPsIhKKxQIbHuSfUUPQ3ZGcsypEiPyr2u+pfUbVP6ju4r7oBSw8eMZqHVryoEZrwX1Xdgfq8ZFNHEOA==</t>
  </si>
  <si>
    <t>t+lsGK8pSU9OnEH5pA9ectl6gTs6x7qZFEJXY61dovbfJmrStRgaGImG7KATUX7I1TxrIngyOSem5ANffoYhYg==</t>
  </si>
  <si>
    <t>b34R89VKT5u2atrEQp1Ybj3eVeIwmubhNN/u0B9xCkT41kEs05V0LpRPn2zeFtzNZZHeDKaxSOWsS/8XQ5dbMA==</t>
  </si>
  <si>
    <t>3jcxPdqK8XXez9l8HJ3U63aeaOezVrAiGFw6XFLd/7pnwRlPnlm0MEQpW3Ge64siWaZTyBqcV7OB3UeufVJwWw==</t>
  </si>
  <si>
    <t>kK4YidUj3YASwvyO3vTWJsHu27KF2Y6ddCCwH0NYAnR+UKZZsQKsX1bJ4HIDQmX7oIjQOatm/UuqMA3iXJunng==</t>
  </si>
  <si>
    <t>eqOpmWii3JUDIwZj7BHnNVa/wlERUYfNDP8rwup8oWHIWTGuofO6Ve8PMslzyyYHLzZmf4L95h/Q88WGO7dxWQ==</t>
  </si>
  <si>
    <t>KR+3Zb1SqBu0piez+kd+mRcLcwFEe+Ftfzitl7c4TSAGxlrBM4y+tSlddfrWHXKKzSFLBx+QVDoEN1KSAcaOmw==</t>
  </si>
  <si>
    <t>w1DZUWkrkBz6oxvz2bz2mkvMc2ei3hb4YS1PfG3gHmNzKnjlENouXKWRUU69XQpHVNbLiLEMnL84sznWk1a0cg==</t>
  </si>
  <si>
    <t>AQWWPHE5Erq1iR43cqXgoxnaUrlAL90Qyxddo/IzXopAnlVnm5+XcWRRgsgoH1xqV3P8l8RMkSZrm7p9YNMvYA==</t>
  </si>
  <si>
    <t>Pc0uEfRKbVAo8cl0pzWlnHpxlwDigJxqtFO/N7nLIMLZK70U86N5XH02pTkjBZ+N8tjGq5lJy5Aye06M/TlYRg==</t>
  </si>
  <si>
    <t>H72TljI7nuM9oiwyodoHiGV8NFt6ofdhHiCsuPGFGoBl4qk33J6Ij5i8rKvzVvGf2ixl0U1S+I3KZtbb9pNkDw==</t>
  </si>
  <si>
    <t>nzqAr71FmQaklNAmUA+W8N5eIqRtgJEDAcVWMJSDwi0tnzddDOBqsihRiXdDGouuL0iKJo3o8ir6B4Qn8XkBRA==</t>
  </si>
  <si>
    <t>K1qFaIVXFdoVRwFv7RmZ8aVmyZJ1l8t74VroMreITW8fApFWw0Pg/2wXVq5ta30aL9EiTdO56r+y4cRO4Rp5PQ==</t>
  </si>
  <si>
    <t>sxsaOpDnakIcFfsmoV4RkSZvoRUA+hBJjqDXsrnKsU9vZ0OMG3st9/scBTSbIFNP2EObNmc14EkUEZ7TOFKtXQ==</t>
  </si>
  <si>
    <t>15sGoTzayIeGXIoHYlO5fDNLkGlX8cOnyL59l/nfHGFoFIp3DDr45EuTKx2dWC929m5/jYoKo0dITrtyD0Dxcg==</t>
  </si>
  <si>
    <t>qRfYB/RDj1f6ZVepIWXKLzXYoWMAG4jK/I3///Oqalf04QvxeRRXvUczJVLbV8p5XGp2GTrY4bxIWISKpATxVA==</t>
  </si>
  <si>
    <t>vYXyMKKlHtsscR4YBoQGlipkBHlKqXvQ9z2KtayLgQfOR3vz4CbWFPgHjgRcp9I6e8F0VUHsyirwdN1dU01Ifw==</t>
  </si>
  <si>
    <t>vV4MJE6SeXubUV/LgmyD3D3uZHhe6Co0DG0cvQ33VGlB+uo3jXq9G+R0gulYcKZLs+3yWYG/hhbaoxXF6hTJVA==</t>
  </si>
  <si>
    <t>PwVhFk0hFAwBjHi9rc0jf3Z4mMSK2SxKmn7C6AIP6y/X9TXzuBiyg4kj30KT0auF9x2dRFDhN8JfEexcf/nXHg==</t>
  </si>
  <si>
    <t>5fjRN/s7HdVD4bcs/OhOefpNIOm0cJUFqfMwZOtIYtIRYw0mohryqzsUajOzXRbTtDA05czcsakH112kHeWviA==</t>
  </si>
  <si>
    <t>iNTT6byGGoGnPx3U8trwKwhBASddsrA7phczvTMJU/j+Pc0l2ViXRaL9ZgpyBNmluIrHlaIPv29T2NOtV9mJSg==</t>
  </si>
  <si>
    <t>QpSs/WkCS7XPCYdNWEyGY7Twa68kPzTKUKrf8ha/j7yH6sgZN+M1Pw+F326Zaobdpnte9mrNFecyoiXSV63VkQ==</t>
  </si>
  <si>
    <t>JVjQ9RGAw1RWmPdt4IabKfIOn48rFKWMc5/LIonm5nLozfCmhOF4mb0MAeSEcb4S1pFwnNnSOrsCxYGan3epXA==</t>
  </si>
  <si>
    <t>82PDVu3qsOAFUsrKx2GNtRpGvm1zgGwP336ERstnV2g3Gr4E7v/LZ9C5jhhGeylm3kaJLZ6hV+G276ACMxZ5Dw==</t>
  </si>
  <si>
    <t>6Osq14dPned0DR6tU8CHF/Yu8lBL4jcz/tAfkZVNvNDZwfqIjdyPvVrtgB50MrTjEdnPJmfeL4WaATQdNH1CNg==</t>
  </si>
  <si>
    <t>Tli49346VwtJOvM2IwCs6+kENXiFhpv9AYQCOwwqVnzux0WiAZykXUj4OeXKJIORq57hGxBxfgpIQFIkD84dGQ==</t>
  </si>
  <si>
    <t>xNj1ry4ex//4cnRF1fUKDdTw535KdPRqU0I4Z+X8QfYIxkAgmbsHC6uQPEfOixaEgJEHemmwDHCcvDYBE2QLOg==</t>
  </si>
  <si>
    <t>SGf38kb+tkPAPjwqzdUG3F3jXn4Exo0NvHLDTQkYkTd0YRl2QgVHoN8aHG4LsqqkzkQm3Mp/LjE/wxzyRAZoWw==</t>
  </si>
  <si>
    <t>8vHQaKoz9wbwjuN2VKxmO2ZMfxoXIkLgmyDe9reAfgJ8n+AZxOCJF5vLoJCQuG33dfSWzyVuqYyUIHL9uQ1lTA==</t>
  </si>
  <si>
    <t>Y84nrml0zO1HW6L8LklskSygWDjhf+rkMPp2JExvS3TwdHmnXCJHup0IMJcCQpi74JmDeL6RKhb+tf3IgNY7BA==</t>
  </si>
  <si>
    <t>pHPUmJQPg85mtwWSsbolr150wL8FvchccXNRpWgsYfJWK49jzXTX4QIjkI/J9c2o+KIXIXOED0bb1v060rEdhw==</t>
  </si>
  <si>
    <t>0cyWxMXhtbJwgYJ7tkkhWPFN25GlaCmGbMgCzm7/9ZLBuI+G/Za23Kfxwnl+CW2qtIuuVtICfhzwypipGEr8Bw==</t>
  </si>
  <si>
    <t>7he4i435LEkUkV0Y1GJw7pSIdNVxKLiKpT/ayOWXIiyAIKftMx22KEmCud6bcMvi/4R36VHt4tH7U5/nteAvRg==</t>
  </si>
  <si>
    <t>zPab0KpHqI2LfnUeoIeoGkev1pqMPWlqeR1t5iPKyL6atkNfTMclafQGp0azcSleycsZJgxOwfY1fkkGyzN/hw==</t>
  </si>
  <si>
    <t>lJIadCOSB+axAF6IXqimH8v0Zx2HctnAr3ScNJ8ChN82nm1XwkJdmcE1QK5Wu0g4Lmn5joM983vF8mciBTlUWg==</t>
  </si>
  <si>
    <t>+Mzxx4fuoxiLh2p3HfofgSavMHI7kAyKMt5HIASUMJgsD0RxE96Eue97tidzY7nrIdD4F8WGuL+YZ2/Wmuorjw==</t>
  </si>
  <si>
    <t>m9Sx9jNXmUHXWbZ3/ba5AFj8GqOnpVw2LEIRbEGMKUT9vCe2zHiPxuK4q74VD+r3RwGEki4LgSXRQDvg9vWKNA==</t>
  </si>
  <si>
    <t>+etE0qxPK7z4ITF1DHwGmUajcoYC+or0RmUZczEjUlycQf1aQuOQGYwhdlEjDjIubNTt/kK4VKTZnL8QJIOCHg==</t>
  </si>
  <si>
    <t>iP2YKYgLsUT/eirzcGWLvoli7ydBcuqM0Y2n0jcCH3/aqp0YPu+LMY76T32OxVCaQ7sTan6uJ041ZPZAnUwXnA==</t>
  </si>
  <si>
    <t>Hqro8GTFKTt+qMT7D6k9xKTVmX0rwlrIhs12fn951zFa04OZOulDzsQXR9aSnRKUgeoHb22u3nbGzq7WGH1xMQ==</t>
  </si>
  <si>
    <t>tPRTUWShEhe4ycfP+RiKGqHHSlEDorbdYj/YAiycvlhJfTX+KTn1qdhcAlaPjr+s6Igk3kwSoqNnPO5AaVTjVA==</t>
  </si>
  <si>
    <t>xtIfWhM9jJ1oBJkOBchtLsrxiqzlWEe729ttUmWtBCst2hbCqdlfeP4GW46Lz2bY8jWsvTK0Llf79XinWClJZw==</t>
  </si>
  <si>
    <t>+HW0B5pmMG78Ya2wQ0O7c611AbczQKqIoCCtURLwZkLufbdurKqqDlywgDVa+PVY/7C13cXkiq1d9ghYNVXYKA==</t>
  </si>
  <si>
    <t>NvX1ZkdG1fmMxkI+b5QLDy6Y1jSpVYfNuAG+ZJDAkFQnnX517AIJuw7kB65XJYr2SZ42g6UPq0d4iD2flDLSHw==</t>
  </si>
  <si>
    <t>QYZ8ung77O3YODL3mVMAHa/0S7lwQ8y6r3UzawikgGpJhe146Jdy6wE6sjZn3yb+SjCEII2hv3HaQsjS0MLZMA==</t>
  </si>
  <si>
    <t>hoIxnBoq+H+VeYOaiwkq2U5hHlUH1DY3EpgP8L0vZlAd8szcxLEPTaO/FVIEEGZ8M+yTXMNYR/yjO7dHeYdtkg==</t>
  </si>
  <si>
    <t>PGIWs7iteawcUYbc/JVFNo7lyjuD7mG70Fcd5Ji9FR5/jOu/434BPdiSBghyiv7AoujuIK7dDzpYH88NueAOWA==</t>
  </si>
  <si>
    <t>m4WqiKLqQocwhx1KF/YS0os0xyKKXwWiliuWUc6zoaJryhGCmWQnzewTYqzGa7WD4kpgdyY5quOq5l+h7TUWIg==</t>
  </si>
  <si>
    <t>wm+vuWTHrvewdPU3z3lp8kRRlLfQ/lvlcOSxgLXpHs7i9/YueK+2Ord8Ws8E4J4+4XVMQjvEN35HYmioTDdbiQ==</t>
  </si>
  <si>
    <t>Z1vUvAM3lAWfS5Nb/cBuYHd35oOKP02rKVeLmDg6movKES1EO7AVdpDH55jUiguNON+c3eLcmTeRutya8Jj6Tw==</t>
  </si>
  <si>
    <t>hCRIcS1mn5pCAxyNdwhgd5fWjpj7obDUKN08NHdD75iZkuU5JFB39OroIbkr7ujOamBEqq1jbq+zJna2r0huZQ==</t>
  </si>
  <si>
    <t>WdyPjtZRT2g19t+8MLpsDxFg0hPOp02aoCxUPsBwUGpMLqssmrrCvOymO1n7BaeaYe5fQTxtN2T7xdbtKjn2jw==</t>
  </si>
  <si>
    <t>XXqeMBwo0DKqitkzT/Qm5AaezU/aSMV6Qc3X0G++fvfVf6DsJTrV+A49yEjjQxwlsc+I8CYrb6hrgCAJNIHVKA==</t>
  </si>
  <si>
    <t>zKbBUO4BDtB8jOUXYnbm2+pOa7JHmp1e9wkp1bV0qSCYhxxJ7JA7j9ILzIVXfh8riLdBiTiRnywNSx0SyF7oSw==</t>
  </si>
  <si>
    <t>HHATpzRnqFpXgtLxqdHjYchs3zaLu7MCLrladHOG6+trJIDhH7hZgtWrL+LsQnfbevnKthycPiA/Dd9gC6/qjw==</t>
  </si>
  <si>
    <t>NVVSJ0idshFIKQqn8I8VT2GLIunlVS8kLXcrzO8QKqrpG3rnXboDoJfguT6uHkdZtwgOAk6CIMZItsqK0dndjQ==</t>
  </si>
  <si>
    <t>FvMFo6Yon71oRrpYBYdWZr8hwPbNJv7I0/uVjSGP/UrVoRJRkBw+e71QremoSTM4EG0wjU2pD5o49PoD8Cp8Ug==</t>
  </si>
  <si>
    <t>U6mWKK/ViUNkSwt0IjzPNfhVSZS5LFeJMFHx0ViMVqBi7iUL6kFwivJgRkFTaSvbOaBFAVXzm5yVFv0ML6+JWw==</t>
  </si>
  <si>
    <t>gfOOX8hplNqQEmC3slZHJ/QcvPLdcTxL1FSA648nu5HFXikrnkklJv4G+xvtgbAzryHdydApwUhRJZJeCU+0Kw==</t>
  </si>
  <si>
    <t>JQtwWM6XyNL0J54yS81waw8WTScESRTRcRbt5noY/893B3AQWjm6/CBtFelwLYRCjvXdqYlpBD9nUc1A3Fw1bQ==</t>
  </si>
  <si>
    <t>pECY82rDbLZSIV0CET+jPQwnQUMeH40qC++bXtFrtEqE406AOjXUq3KdB4vrCQndvtwv/OiKcfN5WR9Y9j/DjQ==</t>
  </si>
  <si>
    <t>O7VnY8YCM1GfpMccQL36hDh2KO/k2C5u8LeI1KgDOBP6tI1bforSwyoZQOqSt8b2COTsU6m89N5FpDqa7OjySg==</t>
  </si>
  <si>
    <t>U2rGbSoCpGfZ9wIzI7HkpnqV2h0kO8OlwIa3arax85iz4XyKd2+MY8g9qB/utmF4b3oRokDta+i4tkImLjUhcw==</t>
  </si>
  <si>
    <t>eiQVYiOpjPBSt/jy9xerd0fkGJ5L9dm3rZ0OVY/xsxI2DpiM+DNL6ZZUgd7BAiVxC13E5kFw60MVmurRr+xsjQ==</t>
  </si>
  <si>
    <t>oUAaYIXvRUCqSIjkFSKY60H5shElk/0wAS/Jd0ewhg7nB1n92HLEesm+TPSiAQxw2isHbEOP3krmlIfrvMcNMg==</t>
  </si>
  <si>
    <t>tFb/gY26Z/ynllYLm9R2qEqy86JujRd3yOzoNHptnHam5tvi+a09hXLmWkDjY2r7PkuBNaHx/AcqP30uzHkheQ==</t>
  </si>
  <si>
    <t>tXtaRr8G+hruw4Xp521eoXGNZyvPJLeLfbUX1dCJugLx0Kfr/S2rktDfIODa1L1LIW8ffiwBOMR9lYl8vo9Hbg==</t>
  </si>
  <si>
    <t>9jWz/oAtwll7ZkCB+5118mDD9OjFqzUCV2cZ3fpiBfJSUUj5d5Jr7p27zMq2a3S/Sx++B3E7eJb52AZDrzc4fQ==</t>
  </si>
  <si>
    <t>AbA2DUO6tNiDaEq/X3kwY41BjGTIhLys0QetJeTgMECa+JZKiEkZwyG/XsoghW4e0kWjcW/hhrHbkJ+d0qITng==</t>
  </si>
  <si>
    <t>+y8DgxuuIh05+ZRgCduRkTO2D6tza1GOpGrA5jXHvUINlzacJir8/NGKAoi1+EYSZFqwPuqzWMBGfXny3k/3MQ==</t>
  </si>
  <si>
    <t>5CnldjJrvcTLNyf0fu3mCzsQu+IdJKa70IBgJ82cGQgBeSyBBrvFfCV9ZkjasgYejprQryGSCfPL1S17K/cwCw==</t>
  </si>
  <si>
    <t>mgvPlle6EYa3nuTHQwNN5cJopCRZvKzSY+Xs0DnCHFCs2o35KXWe6ZrsudX4UaqfoZOqTAiKJNqLLDxlxHUtWg==</t>
  </si>
  <si>
    <t>0S6xWGEHVltQwCeWRo0izeF0XrRIXfwxgbbuBClb0b+diVBnbcbolVtN+KyuQoLyOzfidd7h4JyfiFVEGT6qNQ==</t>
  </si>
  <si>
    <t>Z03jQe3qHM6Ot3S9V1DozmIUTy9B8TpHidave5Jahysmd9dhovG8XtQNkn0O+6zuRq+3njxljVJXJs0Bx5zkAA==</t>
  </si>
  <si>
    <t>OMS3d1uvO9egq8YV2ekMmzCD6CMeeWYg4dXdTOafVhv+8FkniZ06mhROgqUxp0MNaphI4Ji1dWYPtlNgfbFlDg==</t>
  </si>
  <si>
    <t>SYG9bnTZUaXKzMBOdGlu3waPRz33xGtqFoMaCEAbW8sUOSuoOhSnIvkBeGfAzBSv7Si5f9VrK1Hpvw9d/9bhMQ==</t>
  </si>
  <si>
    <t>P9Kq97+CAK8yOFynvxELvDyD1Pj5hR0JPL7nxVdCClQAHAdvrup+spr2e4hQY8y9bNrjFaMzjggVwOzmqWlcjw==</t>
  </si>
  <si>
    <t>RR2zYc3Hg51DeGVFJCbPaXBPY+gbdrR5NnKb/SSl8LVHvMzO0iAk9HRgV8m5mDPsPiVhMNTk18CSU6EMVj1LPQ==</t>
  </si>
  <si>
    <t>Qpg8KyZPcPkupX85iANmeM7N5/S6k4b7anMnNHfEBhTgvux6bV89bAdCCsXS1RY2ZClo4uVQiWRO/lQP2A16iw==</t>
  </si>
  <si>
    <t>7NNcfq3hQaTA5DfS/mgxnQ4UxwM9iG2XlvQ4p8ZatwbDeqEFnijAd+9RDixweHwAmd+li0+/msW5bNESnyXscg==</t>
  </si>
  <si>
    <t>5L3cd9qDlZkUAtft1M6OS9SGyLLzKgn+/bvlsarJ8rPt/Us7RRwyjm7UzxQZjY1B4tGA1VCuAOWv4QDHsaobMg==</t>
  </si>
  <si>
    <t>loZ4lTRTsZOXX8eVXDE+dnSCQF8jZCUYG6kIFZMH2ZZtGCvZwY7bcTwyZdy/wp7FYObzCMRn9DLkHbAedZOmAA==</t>
  </si>
  <si>
    <t>5WQtHkkN2TvXQMGjsyUBEXfIc+rMY+7XWj4aQfPt8NhnlzjwmCZ0fedIOpUvqrzpOi+DpgVvZYaJ9ztwxvyfHA==</t>
  </si>
  <si>
    <t>LcfI2tvruzzkO4H0NztyPUZbYqzeTfybuoLY9I3Tv4WrjTO0FmWS8hVAMGBfVOtPL2Shf8Cochk7MXn8TsA+Nw==</t>
  </si>
  <si>
    <t>xslO+8YeFjlDrDEZjh6/qD/rf5QXLPubSz1dvsxfY73tRM6mcz+jvay/BDwarvbnRXeJZrLqU/V0cjI7ipphiA==</t>
  </si>
  <si>
    <t>qTVZCNV2ghvDWU2yke8W9K8N+duGF3iOdW8OMWt6RUTyahBYo+8Y3aVTgjgWRSOCqYb6bQ0qNXBdMBJyzAyFRQ==</t>
  </si>
  <si>
    <t>167Z8Rig1M+/eEwqmS4sJgSlwvtmtHdKc1RtrtDn8zIL9zMmq0+Chuof3IVL98eBO0FEvjyE77gU6Enyx77Zgw==</t>
  </si>
  <si>
    <t>oNkjOHxdbSIq4+upYLSeEN1z4lELjp7MsPyHVPNLd0hJqDE55GtQwJkBswju1p3Q/Ox7Z0m1/OHZr2G3IjyaZA==</t>
  </si>
  <si>
    <t>vk8LR5zZ+ziV8XGWA2DQWeLxp9nrS/VbeeQWliq4rmhwmdoUe1sur1xQIjhYYOL1xg4nTzrv6E1LhyxtPmoRFw==</t>
  </si>
  <si>
    <t>qX+t0Xbowzfs791fD6NNIDTbxlHTKbAOW7yxqXTCbkwO2v7DfUAEd9pBVLEuW20QShlx1Em4ufea9QRm0IQxBw==</t>
  </si>
  <si>
    <t>wOSdNK+j1/2nfXzmx6bCNGeHPBRKHvnP/Io4lh36CaZze4bICf+nwqAITWtShlLU3IiltqkuANBDo9kjO9IwZw==</t>
  </si>
  <si>
    <t>wFdPr+TWBspaErx+eS/x8tkFS3hVk9RKiAJVOI0R+Q4TZ6b057w/Lyo60f4rcQMP7I5/hC8Ofol7MM6JeenvMA==</t>
  </si>
  <si>
    <t>gX4fJbJ9Ebh+piDnmoprlEA/CcOM+oM5lA3QRUYi/kHdcrxG9eGLOlg5PSglQErdXD2NySQ452442/BkFn2Hdw==</t>
  </si>
  <si>
    <t>YJbaLaZ8dd7K0KugCXHWTE0sPt4zSMHksjGj0p83dGfwOWRyMaljVYdd1urzrjwRugKJoYE6d51HVmCsOyxVIg==</t>
  </si>
  <si>
    <t>0qsdxMoJVDkuwrl4u3LJfYKi8m2Ua2NcTqKiue4asA4Tlr0K9JFieW0W1b+ZrHcMOLc8NH5tShKWos2ouvQ0Yg==</t>
  </si>
  <si>
    <t>Ar9CvPoT3KpXq/EnZe4oa8nlrdQhRf0lmSXmBpJ5LL/oyG7w6R/0sLIIREctimIICHX6gnE0W6iZGN558+e5Uw==</t>
  </si>
  <si>
    <t>ryA/S3CAJVPW6C3UzA4MLBwmaFq+v7hyyLjgz2a9S1tt2maWjhjPxP0EegIqHB0iBRDYgQA4gFcUmPGcNHozSw==</t>
  </si>
  <si>
    <t>13sL4BafPTNrYzS8mCwyANQLGfIGXVdRLi4tbgBZSy7Yw0+q4nQaAKpSQwGeNE9h8LmT2AZEEkT4njLMIbyyjw==</t>
  </si>
  <si>
    <t>yUA1cwKfo4iVtLQXz4WzS4CxjBdWq91OVpBD0Mem0oNrr5MBLSJwf+2WVsjS/54OFbj/q+zEJHtF0ofpTKMEVg==</t>
  </si>
  <si>
    <t>k3V7q3TzZk6ITc5kZ9YTxGoBtU8k509KAGU0qkLbDtT/zUpDpRHvtOOiX1Faa4eSPcGjrp2q+wV/ix+Mjv7Gcg==</t>
  </si>
  <si>
    <t>IClZlN2z88YLZWUbV+yN/a1ZfryEdwHl3TPRy9DdntyXfc/d4zUjzMiOa6oFRmNZXGPEpCFSLf+gTnfGW/r3Rg==</t>
  </si>
  <si>
    <t>j8s798bzpdGGCob8U66pxCf5euqibRhqVlXgBQVVBo+X5FDVhQuA87suEVtntpRU4zAyHAyvm2HxbGDWmTJ4TQ==</t>
  </si>
  <si>
    <t>ojOI8F5WSQGRH4PhGvbmlUz2tAMzjNTQErKSxECsumkkR9jtIe/CJXFMdareVIZd4/5c/Alha/qjCUT6HuqzmA==</t>
  </si>
  <si>
    <t>Z6wGrGhreORNxIEbH+/oVdKibWIDv0X3oLraDG7lZbuaRnvwr1R0NEfQfptAz2i5DypVgoD5m0SEGqqRd0jzAQ==</t>
  </si>
  <si>
    <t>buK+x27QvDHkd1Idty10ybchrws80oYVFbIJ/LsR0jhhcOLH2ptXxh/ZjKGJtjXNel9Obq5CXAkpeW26qN9fUA==</t>
  </si>
  <si>
    <t>Q/fRO9tiYRYytqNPJi49DiuF8CjaRSs2tFDrZy4D82AH53FIglH6KQiybKw8FENbXTAnfCGWWZUcNFX4nmNvFA==</t>
  </si>
  <si>
    <t>RXU6QDe/FYS5sj7GsIg6bnoDjNcmifJ8YcIcl121Wml3PNPUUdxWu+rqiu4b6WHyrHqaH5z+S6R2nND90OVfRA==</t>
  </si>
  <si>
    <t>Qg8LUV6gMGhM1N4cycJ91inOaPhZaAuEFCpoW8ZLAdTmFJwNTVEPivi6Rk9iJs1Pgr43GO6zB65RCMpBdFF3OA==</t>
  </si>
  <si>
    <t>5G/AePNlnQlEANmfMku/fugsCvsKRQDyFQKepPTiZHxX8y6h/3P+MxHwllOrEerTEBTugLcR12rAtD2M+PV2lQ==</t>
  </si>
  <si>
    <t>uDOEYx2+9iXTLPr7BNVBXlgK9wnAJQK+mf5poXi9uUZyFgc18whTqbWPpfwe7UCGc5RJcn5eip8TlwDfGn0mAA==</t>
  </si>
  <si>
    <t>qtvDnjUm9I9wDjCm+UqG8KvkOdDHrnOSIyCt4tofDYZzgdvwot/2WuOjxuYbnwmghvdoKmMAZE0+mPOSyVe8jg==</t>
  </si>
  <si>
    <t>fce6tKQS/PhxolVe5pZzrTf4UaiaeXgvhOGEwTnS0Sd3TMabNT4cBXYLDyo9iM+0nAFH9MAZRJ9TeMc1a5ecZA==</t>
  </si>
  <si>
    <t>iCp+arxSpXvYIIUsDHmNPD8PKiZBoolwQDWXqloRlozy34U5zxHSOJgZA2iZtwjHDJbtXGa3aZ27REnntKxiFg==</t>
  </si>
  <si>
    <t>eI6Fw4j+jZQ4WNARqTqgklTrz5W5ei1nFfcnGQLiAQmWbu298lrdCTvS8v/XgDLCb4wQlSArlVUlrbkd812gaw==</t>
  </si>
  <si>
    <t>dG40IHM0dl8vbvlcirel4nRdZXs+BA01/hxPo/GGsUBVKCb7Tj6inn5l+mJqXa19pmJkQdVbVHfu1XdX85UmNg==</t>
  </si>
  <si>
    <t>N073sSqCp0dRqj52MM/Imr10vwzJKadA5FjkiI85UdlyjP3Sik8olf4kzMdQs+Q4q7JrDm0WAbkQAb1RJkQ4IQ==</t>
  </si>
  <si>
    <t>C3ExYHEDPRuoEuFw92l/siQJHlN+g2RqGvic4mlNVK93kavXuu5HHv0WgEoXSaVU207j63ixoZp4wOMG8xw1mg==</t>
  </si>
  <si>
    <t>NvcK5RD60UoysS23S6PiNDNdHy0/EDSV89NPnL6h22rgx/o6Kft5SfCy2vFTRB2z6aJI55MOlcF3x1N8tAq+Uw==</t>
  </si>
  <si>
    <t>Zkg25BZ6PNrAwScQSWg+QYNSkSrfiM1YPv57lXemH3GirPP4JsQxv/OmaRqYl7cxTl+dZBD9ZDU/2lDLJOnLLA==</t>
  </si>
  <si>
    <t>sRFf9KFBc9sLgLkuuXtPkmzxq73F3G7FdENrGf+BG92616tsnXUwwlatHjMy1Q21fdcHbXGf3GbAHlAQpLSOgA==</t>
  </si>
  <si>
    <t>IKoMPTX/bO5EQNT4dIGkCVQJsyt6493/aftXXfGsNF8d2fy2Hs97w0vJntZKUzBqwH07AnP5R7kdGcHD1PBucA==</t>
  </si>
  <si>
    <t>NzLn9nZ5cmODZyMvslzMg41PKoG50l0foyGeEyB2Y4uTr2yCq6J/d6OhLGh3uiJWucrLXNvRcSR8mbIEpMTEnw==</t>
  </si>
  <si>
    <t>ltou2ogSiqCT2Mrou76UjXeyqgDCqEJ8uJIyS1v5T6QzUkW81/+OkwDjd3wx1qRLbRoEfhJJP2fVObXf/7zLZw==</t>
  </si>
  <si>
    <t>PW6yPzoxkkztCNWQQU6pS5J0MUKS85GRS3NOVXcBTbbvQQZHBezWVMK8AJ7sAa+NTvtgqnW46w/sR9G0JQqalA==</t>
  </si>
  <si>
    <t>7mw9WrkmPSQhTJ+CdX4viAZQv89gVTzryyuysgSBAIhcKz4aerBB819+Uq58t677pL3znfYZkexkb3sPjjOSSg==</t>
  </si>
  <si>
    <t>giMIA01Qmq1OlrxUwGAgbSFklOkZ7XyZ/xolWFfNwl81XMSvUyFCG7mYNWoweQrB6l8aem9Pn2IQYSTpFsk/hA==</t>
  </si>
  <si>
    <t>PY5dLyqkA5EbOFcG+vVGvmUP7L7vN9VLSGQiznUuLw+GkzJMisf6MaI5hK9ZJ0Li8ZEwAsSeOVm/mEUtHkWaXA==</t>
  </si>
  <si>
    <t>Vp1u9UWXnINHI+/yEwcOQqQh3289SVYMqgTzEVx7cvuQlBHvK7BeF929n/FhqKi5xTCqcyHjKIUQhnvMkHW+jg==</t>
  </si>
  <si>
    <t>0oaU3pImHO07UMus3/2AUcq1yKABIW6FlfgwIS5JuwjBuIbQCCxiRbBvjjkJEsPEIPezTmhsdodpJHASLW5mRg==</t>
  </si>
  <si>
    <t>/0Kf+pkbwuol21HcE7k3y6FGBFFB8I3Wni+U2uJGNGvMB7GTP1UuqIpZXNxvZOFiV/HWbaDY90FCkmJh+0dyGw==</t>
  </si>
  <si>
    <t>EPtynIRTDt2qXXzDRjOW4t8iQIxf17BG4dUOeGBpetobjDR7CewZQ+V65PxaTid5bTuMJzZp3BS1an3WAgQomw==</t>
  </si>
  <si>
    <t>fuABNE+w9/4QqA9tGXQEP7w2kdjjSUI1qhrc/1Ff5BQ2rFto70hGzyAeF5Hb0HcrcRle+BoZFo3tMlXjqCZKOg==</t>
  </si>
  <si>
    <t>//XDNjbjIipeStALaAnOjD86koM6YzBwHyjNwPnMa2qPuEZDwceTyavjAq70rryv7/O0L2SxRX0OihRDMXJShw==</t>
  </si>
  <si>
    <t>d5ILdQnAab0lwAo6BZRyZ7ShYq67P4z8oCNFe9XL3iwNnnrumYipfXSZknQw2Lnl9mSlJXm1EGpjw2GhB5TpSQ==</t>
  </si>
  <si>
    <t>fUFarBmLcn/eqi5eWTST4/7AGUD6r6LOwjjy1LMfDbbZQISQPRHeWuXtZtrnOmCv/txTJ8UxLD9woBsTP5RGOQ==</t>
  </si>
  <si>
    <t>xHaNctV07bsVOousftoFu2X5fQ1EEz5KOYJUz1rDBspqYZsLYZ3ImDOBxS0rH3UU39EoQI7F53eB/fyw29F6ng==</t>
  </si>
  <si>
    <t>OZR+DQ5wCGsYdGoBhWThVMlQxakSeMY4DvKWSJHS50fq69Oo1rmQLr0lb21wTRARp5PAus3UC3Re4bL50ar5TA==</t>
  </si>
  <si>
    <t>JBCX3lOmXdkCoBHPMQ49phrqZJfscAqxw59LcCUv6HA75fQ0UCtsmpr+1SZOk76ON4sk6CjvzutmJIz8gHSpmw==</t>
  </si>
  <si>
    <t>28vwutfrDiKFXNCo7hMXhCv77uzkaPv6w2pMNnrSPSGsdbmAipGtWlrwS1ltmJa8lr8VzDBsm9zc08zTPY2bXQ==</t>
  </si>
  <si>
    <t>UHKdkcSYpjol+XfYu+swSKhrpSg1ScHw0PHn12TfebHhLrqI/E9e/0dLiKMPLCtS7S87am53dQWf8tHGSWBudw==</t>
  </si>
  <si>
    <t>OIbVIzOL+JClc6zNsQHDhMZQqv5hg/rrjDKuNhRmMBy0MDyAV3I5CJVZxcsscIraxkX4TJv9UlpLY05bg/t5TQ==</t>
  </si>
  <si>
    <t>bFax5S0I5USgiKpEdPi5Dw/PRAnR7rcspLmlyJIOW7jIeiUHk+Hn9Ok2iOuKCfauJHFNzNknAdLAHjfafmhjZg==</t>
  </si>
  <si>
    <t>3hzvQq4E6+psS5Wq5ahk3y5uK/WxJ+NQiR8h8CvOs52r1UXDfefw7kRzkFFMORmvHwQUckc+LzmuLO5lPwlvVg==</t>
  </si>
  <si>
    <t>zi5mwBCqfPguZHBOGDFm+ix1j2w0kh+wRn/pQNgu1c+ZRQgzcjIALb/nix7gIZ2R81ibvfZu5sPI9Zu/uW95Xg==</t>
  </si>
  <si>
    <t>YrQPQsBLzjV+B3odxRc1i1DIa8xoV0eygD2/eefRjqpH4sAt+PfDOp4IxsD405k0LqtDP5uuoOrmiC8Lvf8eeA==</t>
  </si>
  <si>
    <t>cQ3A0SrGol+4BPArH+F0Q3cxnCtGWwfG+QqTLCR9p9EfVSHOLleh0ZE7Bjp0cny+JU9lYTUrXcrd6tAi05Gchg==</t>
  </si>
  <si>
    <t>W7hLoyIy9F2a16BIawxGHvLg/wiNwinLjJJiuzWnSDGUvZkpqqsmDTtXcB13RUFTqUFN0z+jvO+1/HWq4hNdjw==</t>
  </si>
  <si>
    <t>Be7aL2717X/VICkgxpYZNFsL1ygvtUFH5iZc7qTUOwnRCODHIoarmMowOIkzM7aT2XJuDS0lahLnAaaqlp3SZA==</t>
  </si>
  <si>
    <t>qqLlQzaOokZVu9DCye9GdkHYY+nujqckgCg4VJQeRS9rkSYWSLq4MI9VsfDagMdZTMZFtYUlclcdFUJGw/QRPQ==</t>
  </si>
  <si>
    <t>RPdOCasXlTjDI3VZ0QLirq0FkFMxzOKvU2TvI4/vJw2bcBCGTq1kyky8aZrutI/bFmmSDOrzq/PAujNCmJ5HGA==</t>
  </si>
  <si>
    <t>rGBb8BZxw68vRqmhhV/s3GHG0XzISYa3VlYPyGwiMQ12rqnCY26eUcfiosQKDqZFHhCQQNIHhBleYnbGBBowAg==</t>
  </si>
  <si>
    <t>klcHg/TxaqqOAWlpkrEHACYRjIYt2yfAzP5WBAJyp2ZCwS0FrGGqWmg2NP0rmFDS1nRKZoKUCWzBKAvuCwRiOQ==</t>
  </si>
  <si>
    <t>xQcS/DPQGq/6T4LGTKaCjf9mEhaMo6hCAlsr/N3Q44ztZXNGr22PKZdoqr1f3NEx3FyDnrL2VgRzdr8mVnfmeg==</t>
  </si>
  <si>
    <t>qlL/ziki/63Pd/0ClVB/9aX1mswzUIrA/RS1do7+SOg/099md6obFgv1JQABVATNdGgquV/H9seOVtbwYW24nw==</t>
  </si>
  <si>
    <t>X/SNtywdfKLpqWdX92T4aZqCYVl1TiWr5vSe7hYK3iFHkOnC5b5gE9EjHoeYqYgJ7j3G3Lvv5DrNJrte5/gEfw==</t>
  </si>
  <si>
    <t>9cRm1oVBOaaGUQ9k/4rzQDBODSZm2WrP4iNLBd9Yy7rW8qoAGQHsOrJt9qXyIedDlMA6h9eMtBZ0WaQ2ArKuHw==</t>
  </si>
  <si>
    <t>KSdgny+2WWX7IijbQJVsq8vCj2Kjeu6rl1RPOltxdOfWCaLEY2RdqKLAG+9f7Nt73WZ1Ykwy57xmIwZxY1W3CQ==</t>
  </si>
  <si>
    <t>Qk+DpyT6KP9yMpOl8EXNkd0xYKEn2yBrJU/LQz1uKyNiO1pIxylxW0T8xTN7iDqQGYglcVUHzkceaoh9TBEdgw==</t>
  </si>
  <si>
    <t>5Onf/UcvEOimW4I4Q1Hzc2S0vNIc03p3A/hJYJD5sllQxydYX3V52aCMs8KGu4fizsy8tJtRPoBEnmzskuFkgw==</t>
  </si>
  <si>
    <t>26XJk+d5dNahVgNYTyoCr6DX7ofrn1WZznEgS7BXQKFVVF6x95LPduC5uGJJoBdVEmJ4uu53T1G9wuv9Nh59jQ==</t>
  </si>
  <si>
    <t>xtU3wO1PrzwtSMmof6xvftQggP3IUFbWrqBzwh8SHcaIrEmfdCsnjfOJygkgFbf0XEZTJH24j+t1gw9aO2MBNg==</t>
  </si>
  <si>
    <t>fkJiv3a5CqiLyZBH/tSGSL2yXJ2i4xQvrPjPDueFjebyoOb7Ipmaj7lKMsA6oTACpx7qoAaigjbJATAZ+lRLVQ==</t>
  </si>
  <si>
    <t>6qHIEt6k3kPLiibJk+tchWEiStEmR5wnrAuKLgxPJe58QI2zkNER52MV338I1hN+CF0M29WSpa0RwJ4m3q0CNQ==</t>
  </si>
  <si>
    <t>099H8d8tRuWUsRmUZpjk+l2Q9kfAnsbN2jvPHg2tc+//tJMNGOoo2YRveHjEYSCkB8xq+5KafgYzEBM+wVFuWw==</t>
  </si>
  <si>
    <t>/FYHUSxOKDR0khIUAqdu4tAnTzei7wzfsIUTb4FeJ8U5ZG++a9up42cLRLOr92wPBc41unA8e8DPcJaeXJpSnA==</t>
  </si>
  <si>
    <t>zUPwQ1UNRr8j5AWROgZ9WcKX/lQxaLCY/jAqDrzz/L8VVsQSZJJvh3reTlEoMYlDujLtIF6+cUWDE3PoGzlWjw==</t>
  </si>
  <si>
    <t>SzuYmsr3wicmu8+auTCaUQ/9zXaYSrICaocCiDqxTiGIlftmYfreUj/VT5ys/uY/E8R3ex/IGyiTvBYZgaSXlw==</t>
  </si>
  <si>
    <t>85+e2fhV4pstGoqa8m+5NQ67D1kC3zXz33wbvrxzGqATUtqHoR7bxBRd1REU+dUS8WpHVMFALUnS6klbCs6ENw==</t>
  </si>
  <si>
    <t>FTImUE6Pt6DQOLAGSIcdI1P/HSO7mg8+kTnxvfC8Oaitk5dAL4tnERtZPj8JEUGosZlcBXNdY8e2ah126eyxMg==</t>
  </si>
  <si>
    <t>bwHkTjr537JVLV4ewA3skE4doWYM917DrFokpkdi0OIUkQd0cSGgvLOKBL1+3xIHnojHQDZlFuWDO7BejUfrbQ==</t>
  </si>
  <si>
    <t>hB46gFcIobyYFuORo09a8Vcy2XljCNhAts9hqT6ulMpIQq/uTyU1V3eXHb1VP2r3vv0d+2DfRseURnoQjZYjjA==</t>
  </si>
  <si>
    <t>qtcg5iF6HQcJ2WyakdTTuwgsIOqsxHug7SHBreY9Ne4sCYpwWh/6cWDGQj1xm5pUEcFZM1YC+0h2p787JiMvnw==</t>
  </si>
  <si>
    <t>qLwWGZQ5mwpZvClu/uLy1ZJyHzYPleP7APiq9Gc7RIkVK2CFb0wU+Hs6FOXO4NyL+zuqAx7ON8hh3pNOajyJHw==</t>
  </si>
  <si>
    <t>VRomgk5oag4xwPigbha4L6TVoYacvo6INjBbotXEYAwTyHrUxj6mydotVY+4FDNNRESa8Yj2BJLLWGhSt6OMKg==</t>
  </si>
  <si>
    <t>3n3I8AYUzlNuz8lCxL8Fsu1/KGwbWET6MwIlw8LkZBEMVf4U8gH6BXoK4A9Dj08E6ifIf7N3TCJcQX4EjP9ZXg==</t>
  </si>
  <si>
    <t>7p7gORu3+p6Gpjoyg5WU2Ro4W4o8JIzK3CPg31qCnovSuFPBW1y6XH7oytUXsw9yAQnxSPh2cF/l78za/SaVKg==</t>
  </si>
  <si>
    <t>evQ6A/58ow1f7bBM/ZTT85ovF5olYTOghD66uLtybKP5gTTqdFgqkI7tnEj57zgeLbcAiXjrSjQIXSrFN61+Jg==</t>
  </si>
  <si>
    <t>xSXS+GjWSQt2YmY2qndE7UNyqFy/BnucJ0M2Zb49pJjGBnTafQs5Il7cJSVcMf5F2miUv7wLKTenbZL6RfUWUw==</t>
  </si>
  <si>
    <t>jTbBHV1Zf85pI5vGoAtzXpCrDtJmBEePqJuw2jyc17jRFcRLxUQL4onTjBnytAq2IXOWHMtl9xf9VWgG3jwkXQ==</t>
  </si>
  <si>
    <t>iUdOWEtG/H4Jp9A5/JZwojT5o1AZv3y6K0LjpRESSdALoiYjWMhTXhOUMyKuGsqjIV4MjCCOwwKqnfUrOSV+GQ==</t>
  </si>
  <si>
    <t>AbU4pQLsNuh1OhofbnKV2QuxnofWvrLey31GYrOvxI+8A32IzWbz1r7Dg67MSKLAZbMTw7nJPdS78qASvUBkWQ==</t>
  </si>
  <si>
    <t>yn0VssO4BxUU+yQR0Zxc2TFacEa4oy3NJHSS8sOBniaJ/8ilfutSzmuLikLVdfA/QHNanlJumbf8wNyto7vHgg==</t>
  </si>
  <si>
    <t>gfgQ05RRIr1++/V+pFi6ATw2gB3eBYx9Yk6bvrEXWfRoUR3UPeMS+O/+uJDnQ17qPA7D8bVKnwiwlx4jlxMBmw==</t>
  </si>
  <si>
    <t>2dqhLS4gFgpbflvF+BaSffXNV6ptWo/v/2XiyAZG18Nl4ZMX4kiCvxAcHysOSbvyA/5KjnmDPo8xzv+xHZ+qMA==</t>
  </si>
  <si>
    <t>77cn87qEgEn6qrjcXmMpTH6i6LBBknieb13V4KmLnIscN3I/1AHztp7STuvjehI7sHeCtU9EWCkU6EdjMyV6fQ==</t>
  </si>
  <si>
    <t>1bRrMCY3eefEJKWHnH1WbERVrIHYUBk123pQhK7SWIbVAaA6nwUzF2Q6BpPkJUfWBJB5SaBcl/whZKl7L5O4iA==</t>
  </si>
  <si>
    <t>uRyEInafOKXafGnpGE0EQyWhIBLAFJzO7eNJSpknG/GO23OL8i1DpIxKvJqskn+4AmKCkiqOTI+Ua9nfDnieMA==</t>
  </si>
  <si>
    <t>7NU2Svv7h5Z5PFyT48kCaW6grwJ3ODRcjFFGqDKeCua+IteZipCq/JJchKIRmzet4QnbgvvBpfcKPDXekC1qKw==</t>
  </si>
  <si>
    <t>XjdnYz6y1JnzqynYR4RxB1pcCpjpgl4JkYPDM3ncc1Pbz8nuvnMwbkukJzbAwDP0DKD/DPaCNhv0eJvAZoPwHw==</t>
  </si>
  <si>
    <t>bXDrWniDApwP7Ts0/wJG5bzoj6k4A+I7sUUEWS9eCE1RlHF/3KXXtPnfSujDn9mvlFfOgDSvoWcXtL1MZ74zUA==</t>
  </si>
  <si>
    <t>MHhBU68eNfDzTt9XRJAajCtFSeDqeIB4LbNRnivpNIz4Y5UjKCuzql+xHVysbWCcb24TEoo0sRCLbhgOl5kWEQ==</t>
  </si>
  <si>
    <t>bO3+TWm4ScEyBwDkL2mFWO3P49FfLZDTWhDU2Icnj+ErhmunlGBU/0bzjq/k7Aao1GX5Mu6wEl9Q+Ij0zSQOYg==</t>
  </si>
  <si>
    <t>wod78gTNlvqBPFzirAhTqzDV9FCJHWOOCKDapwmoiOrzpcXjbhV6prDRMmUYcK3GpFnjkp0gVSxDzSd8R+M1Hw==</t>
  </si>
  <si>
    <t>hCS5fbEL7iNVFJ0W6E7LhtqlL7XRcXW5HwXZBFYjfTQ3Ll1/+XLtkDkYwJQHRIRJaWIMXPDTWpmKmREj8K0Gcw==</t>
  </si>
  <si>
    <t>8A7tfI1+xtbDrFlbQUM84MKV5x9fCcf91QCpUrmm6hpMRSQ9Y4T1KABDQvTOv7cl5xgMmi0oE68LpkDg8lzQcA==</t>
  </si>
  <si>
    <t>2jGuugg+W9R5rKYJD4hIAKiPuHqHfi1afBz0OqCag6w/wpJ6UIW83cWGbU+KzK+OoUfDlZwuJzYlR6jDQoY6aA==</t>
  </si>
  <si>
    <t>15JNWOVFlvmcof+l0B9v6uaniQh6xT1cszwCHRGDXN3lHpTwr2Dbiww7tSVIbR+YuamNERMrM5LILpn/VjeLgw==</t>
  </si>
  <si>
    <t>JgFAic8SNFxEvGmKJq1Qbds1TfKaJnyYi2aijkziA2LggIdH/NZPZdE8VctwRxIrtrCp/og/ZxVEkQeB+5p/NA==</t>
  </si>
  <si>
    <t>AIIW/ENmzY5zzRd8zgih7X+1qK8eFAXVSaLBgaMgdt4oHA8MftQZgkiCGRp2mwvEmf8VPUVfKhpmTetZ9PBrIg==</t>
  </si>
  <si>
    <t>J2ig7c8MRptoNRYnt8nX60r5BG0DL4n/Ki74NRZ4PGukdcH8k8YMS1+Z9f6WBSyh/n2eAuVYWAtRqNZv7Bsfiw==</t>
  </si>
  <si>
    <t>lcA9eWFJDFVzmEO356Nu97VA575mKVKuRBWA+191332sp8sbZwDGOGJkkoxOHw6CYHWB6MHH3ZCEhNSQ0OPFPA==</t>
  </si>
  <si>
    <t>KMfbNd/4zevIBKOTE8TttEDUYh9IVNZmnjTYyObCoNanRDQjx2E3pzME22B29kn1Nth0JhgtMy5iAyQXAoXWAA==</t>
  </si>
  <si>
    <t>n47ltEnfiIZ7jMjRZZxihvx4K82RptY7KL9lq9GG4fBaGVY67kTjTLrU317Vta65es0WeLdCmMJ4fQlzPYInkA==</t>
  </si>
  <si>
    <t>OEQ0aZPq7hTzGOkfztyfj3wNyNHdO41sHQ9TCNuBAnEMp7MeYE/zkm+gsWVUGjVHdCPR8s8PMihmDwuY5ahPCg==</t>
  </si>
  <si>
    <t>bl1DQIhbjO8d6qGig+n5pvcybghXjQB5Ln4m6cKS/ZZNaGuB6v6yb2yrFm4za/AU5BKOB9Z6V/YkgIMvxgRfBQ==</t>
  </si>
  <si>
    <t>aluNIFud5NqvTZepyNr1AtOnaWnsUSymZUGCL0BuGR6UCWH34GkMEoE4Z2nD9DoSVmfAEHpPlE2Z+mupO1t2oA==</t>
  </si>
  <si>
    <t>Cd4KP9uPt6f2etrstu2g7uIwdGU9Kctru/SxQC1J5sjuDg5f8MK/fppWXpmpzEeIAaMMlKCGFZuqQjkGVOEVlA==</t>
  </si>
  <si>
    <t>IYaYRBheCw/Cp7g/YyX9C+LPME3RZNUhyujcPF9wh9MOGgmCU+85SKFt1pDEbzJ9a0WrkIYoAQ1cGxYNrUeOZQ==</t>
  </si>
  <si>
    <t>HL0XmkLFaR7FxswsjKCRSJ9/v5gihFF+WlbTaFz1uMQJbi5ZPrFQvaukPGnIZj/5/+2dHC/LCKkdikQxd+3oWg==</t>
  </si>
  <si>
    <t>piNVvNdSAblwW3P1bKY9yuMWBmxmA7l759B1OeSVr+X89nZV+QIkFbDfGuAtwAEZtNFptgiYfV7GYO8fs4ybmg==</t>
  </si>
  <si>
    <t>0IB2M88iEv8yjJWHs2oiMt3dfTwkMIw5/MzFt2z3Prfxs67NQpICSIrJMMN0Bzy4YTaNF+VIxNVO2ftYvnnTjQ==</t>
  </si>
  <si>
    <t>NYycDefPQf4LOZqGiCdfwCNpOjPu/nTn2llT7k+UETAzm2noKYs2cD970zc+Qk95AK8RUv0p2rnILvDBS1enGA==</t>
  </si>
  <si>
    <t>ba6FUWJkf5x1xoVda6pyP0cbkcLEGtU8U3UF6XSpH3q6vVNLkJjKSPi7qQden1FI2nvp+KAhlL8GjSCebCQGbQ==</t>
  </si>
  <si>
    <t>e2PP4lWhlIrgeB2hN3pSmKJXyKFlNp20npIAVSZo/GfJFDObZXbfJ5Pob9jHuoWVSikDWgyePrSbWHn8NathUg==</t>
  </si>
  <si>
    <t>z0qz2K2/pgrWrRrbPnZWBC+oqSul78BKWD/cwRv6gU2jxpQcmMIuEUW446mySS6PDXWjQanwGPNtVGPbg1LmIA==</t>
  </si>
  <si>
    <t>Pn8/UMfLIUpRAvw1aRKYxJYPBJ+KnIwefWqQweXhKukNONK93ItbQua1KjjzggQ+QIlP0piBJo9F2LjQF/wBJA==</t>
  </si>
  <si>
    <t>et5XfFo/mOZOviaJv4aYlHia5+E9s4qqwDLCW8nEcoXn9VR2TSQq/1/B9fobsRam9/MXJEy5Z3ImbRK10KGGdQ==</t>
  </si>
  <si>
    <t>tFvsmiY3uywGezQfs0ylRLXveErE4y9QYEsjz0QsKuxQbKyokNNImX/6dcEXLeBwS5uP1KKtWOXNhxO1YpyVUg==</t>
  </si>
  <si>
    <t>KnkyT6OJjw+jUlcFj61xaohMGs4zP+F2/heLdri4S3cTsnWX8pmipwSanlG4usqoAM2YJys7UzG7Hv4CIQDpmg==</t>
  </si>
  <si>
    <t>MD9WIaAvFPqdOuI/qfO4QEwFx9GDfvV04KgnOzZNGEKN5LktKKwDC+5lSoZHYdTdB71VsaGFuQrQGvqRJhqqDg==</t>
  </si>
  <si>
    <t>h5z/7cSxZROJFfRvE6GMUkwNa/rphwJM7hi/nS27jJAZ5GZvsGpwi2hGjIIRTyBOxp/dSfnsdGNcJhoNiYI8OQ==</t>
  </si>
  <si>
    <t>5w252I3AEW1ebZ5qzK9DRha5h2KX5tQJfF0P5aP7S/7H3Hel4E3DvVJXAMXNsgftdukqKI2KM6B90jRfFGMilQ==</t>
  </si>
  <si>
    <t>YXUmzKqHOhzflFBrolktY83LTDL3lMJRwX85Ug94nV2qRpLYdUDZnt8RmfSblZL9Rc0NHX4/rrD8bfuVgW0pFg==</t>
  </si>
  <si>
    <t>rn+ulogZiePJ0zrlrZbbYePHmQGIdiPwOeHZ2XmtOLQSJKsPImz9SaEy4LAcQ2qdZ2oURVnHvXqxY+dYskziLQ==</t>
  </si>
  <si>
    <t>ZktzoEbuhRxCOPkOk3Jl1bdXs8BSKmxurZ/Dap0nWHUoKzEU/92WqOhvCKqK2dohXX6cdz1Nur/AKU9U4h2ybw==</t>
  </si>
  <si>
    <t>tsxBfYF/kbwev+xCM7DPJ8bDJJ54rwIBE1bEfpRpPcnnOF2UoSM2yojj0JECnY6TOqoNIzPOJyRM+Rsn6ZrULA==</t>
  </si>
  <si>
    <t>8Tt1V4eczCCHr+OAXe+LtZRQewZ8i04v3XKjALW0ciTml4QY6hqCXZfUe1zYvh/UGtpRdxivfQC1/Q5rN4teSw==</t>
  </si>
  <si>
    <t>yN/l3mswrydaMI9NkUCv13F3HZlDXnzCMLNRtLg4r1aKAL4glxvEKqh7EP444DAGi+q09/tL8OMpm2wOZcv2dQ==</t>
  </si>
  <si>
    <t>s5RQayZng+CknhefMNyrPQXXUhsnIiSfaCXsmSufsAmxqRarZQnoiTFoCCMjYRwZoeBcKW8i60UWY1Pum9FDWw==</t>
  </si>
  <si>
    <t>DYFIAJ3ovXYgxaq1rBxWSePv7gU7oIxSIoAwRb2HzQrpTlbTrhX4zwPu2hK6YRkxwnN4LNB/OhDL69bhPIxHMg==</t>
  </si>
  <si>
    <t>OCsrXH3QH5LOXpdh2k/6GWi5fk5CHrZwc7aKplfLYyqvdHT5/+NDR86MBLiaoHOkqlaxHGJmIsPZRU3GWhyEUA==</t>
  </si>
  <si>
    <t>I3IsuaPS21XApaDzvRrqLpmts9ubPE2/0+VK3VB8H1aGyE5AhQer4XurLpYv3cLDZVt+Ee65ANPEbKfbaIH/LQ==</t>
  </si>
  <si>
    <t>Q13nkeTWtFdmLe6ga0uobSLoeZovNnCmT8jU6panZp9zYK9R3wkDP8XP+KRahlmim8GHfiHcrU3DXfkdH7oOJw==</t>
  </si>
  <si>
    <t>V32PA638e92ohlL+eZrmfZqWZGBSZ7T8iEKpZ58eAiYaKz7GSIRJm/a3UfEhJ3b2y8mCbsmkDBW2A44jQKRXOw==</t>
  </si>
  <si>
    <t>bzTxlrbfpwTPwlHtZe52tJSO6AQGuBSdZ2fSGGaAEs1kEKcIlsm8limYEx8RM4g2Vwqb3usiLq9zZBF8N8DKaA==</t>
  </si>
  <si>
    <t>djizHJu+UkKoaLee8B2jGNHTIx8nFe2tdk/Gj6Wk0wFNRDEUxe7qpR01sJPbWeBTuriMi3H3aTdF8C+okHEFdQ==</t>
  </si>
  <si>
    <t>vk7/eHBzv1GXBIx8ojyU7umERnjIZ+Dit/IzWyTOJuloUXJfGsr2FCWbNQwVGkgDTeDWaJTG0k864S4uLKjWUA==</t>
  </si>
  <si>
    <t>9IWNrKrZ3KqNlZG6CRvDwpCKQjJOZvxDAMbv6ZLjj/QFzk58p1GuwUSa31a2vGCtgEnBnc8TMd0T67+1Jht6kQ==</t>
  </si>
  <si>
    <t>e0mvNuXX2Y8neQGqDswyHOZGbUjEOOB7MdAbEjycwdRZVilxn10Eoh3s2xTmnMcLUATwt7pwNEuZnb4yXLGDJA==</t>
  </si>
  <si>
    <t>CD2WtCBj8EgLXawmqMmV7NthlHy4XPH/tOVAnR9Y5CGLGaq2e9gzFg7izscrdHnwrsD1sMSyuKWICEexXsSxEQ==</t>
  </si>
  <si>
    <t>TjymlOgXPAZcDEBousaxj/SaUFeLe9OH/mcu3cCkPcKskPzKGd9/2cGvKZHR8quaqUQqFzHkUdu5lWkjeoV5nA==</t>
  </si>
  <si>
    <t>I4xAX3sVVdBCNTJeTazequJXTQ1sluMrERXZiyDXCp99jCyliDjfZXqnAs9+3/Zo44PsSy2JvkDyUbJ3nJCaiw==</t>
  </si>
  <si>
    <t>F6+hhu9rAEdhvA+HM1sXcMxs5PQh6t6YyFT47aJ6lQqWLjAlfxhEeeEwyjj2qNqBUCQGeX15+AzieNj+WRUdYQ==</t>
  </si>
  <si>
    <t>42Z/ZbAnKYwHTTlrAVaGqtHt870misB+1JBeSE0Wpry3XgcimBKXMyv7D/EUOtrydnDnZB3BDta3cZ0aJSsugg==</t>
  </si>
  <si>
    <t>zyWdSmSIWdlq31UhlcXiVKs5ui+pLWEzaRFhCC8rSZ6bYMDV3lc2rtKxTyzkEqSRtzsZHSjUE4iU/mMpKO1QFg==</t>
  </si>
  <si>
    <t>odt9S0IpA0hV6F5ZvOaBSD82xeeNgp49IY6c4XCMycTKZi7LWLtqxajjJ2D/yMWtHPcZOvpkeyM42Ja5LgrAEw==</t>
  </si>
  <si>
    <t>b/grJDHxjVk0n8yKCMot2+Bu1aYohO4+V4VSREVs8oLLYrFV1ReHjgHL48A47zAWZMIj8FF2oi7FGIbwdoZYMg==</t>
  </si>
  <si>
    <t>KDvgEyNX4IW+TDukO/YBz7BvgFleFYLMQ8ZmgnpFaCk6CuOw7PYIGVwiMtaz0T4/GvhhVgK/XjiykKAwLdfQXw==</t>
  </si>
  <si>
    <t>LTJiDk10sDV3uHD5tC1GsO5OyahgqIxCmtvw9cY/i7IeTQVW0nA5tc2boP91/jyJl47D4HIIgNyGt4fPGs+tig==</t>
  </si>
  <si>
    <t>OgL4tJvcNWYb0fD7mrc5F4LSb3qT8F7d73vWmhMDTx3gasy23fuhDTCEh8em9oJ1aSFul9dVGfv0SnmedzGnDg==</t>
  </si>
  <si>
    <t>28v85y1uSTQMgE3MZ9io9EEGYHE1gpJcZFlL5QbHUP2ANG/Nhd35tRR9sLW38/3l3t1xuJMlGauNbni61PWBHw==</t>
  </si>
  <si>
    <t>EWHZqIP6jD+E9S75x/T1/2DWe2paMRLZL3WcE1tEdcivcJP1vRonvHasbZuTGfq/0fV0B6agHifs+gCSCM91EA==</t>
  </si>
  <si>
    <t>xNKrllxnDGX1GjuwaRqPo3ag8G3GWvrT4erC0zbPaE40s/UOvX0gjyaZII1IviMT8V5Rn4qeRn8TpRz43vD9Ug==</t>
  </si>
  <si>
    <t>FvyISVucYeE6SNrsnFkRBM3HfiyrUvSSvBQwvzY5gU47fzw2IxuVdjL8Zx2mQHGjMBdjh0W1u8jnjsQl2Bp+gw==</t>
  </si>
  <si>
    <t>m5XgawJNCcLQtjJ3wf1NQtrvZVK8EgHCT1qG1BekcnAuYqeguTo/wao5Qdv0UGLvU6Rt1WwgITl+0cpH7MkZLQ==</t>
  </si>
  <si>
    <t>8Vz8D1B08sU9yVELZlnaJKk93KHaxqanjwLPyHPihOBgzsaNjlVWQxLayOtLa63dLDVqyWgJjF8ZRvOFeDLHSg==</t>
  </si>
  <si>
    <t>24h13DQ7MULSzHo9qSuA+Bui76l2qmBmDMWU/ApGxhCWTqHt+wcOFbRHG3MPzV5DIaKe38lbaE5oVxJE7Et4Dw==</t>
  </si>
  <si>
    <t>pJXbCO2xAvZeWjNDctHjGwkoHsK657z8yWvMnwgbq4F1aBAiJwShlqVsjZ1SoG7GeRpEeC7pEWallv3w3leIHA==</t>
  </si>
  <si>
    <t>PdUMo78mbbXX0QIJwvk6I/BFrNBU/CQF/KJ8ODTy3qOanja/bbsOpFD02pQ5SHppA9DWcE5pBJtHW9ZHBee3KQ==</t>
  </si>
  <si>
    <t>XjIdhZrDGVR3J+8XqdY8xB0rAnqolaabovcKCARGlywhaRFic5MBAcdSWlSLSvg87N7QT+EdugC/FP/P/xcMfw==</t>
  </si>
  <si>
    <t>MU7TDgKe4KniEuknQ6mP2hIR7OuaHSWwbUhWtQEcRQfE1LPhsBkAcEI/ePxW000/ZWCIjoijwemBaY+UTd1oaA==</t>
  </si>
  <si>
    <t>X6ZE3NvkVUb947w+EBnOULHjnI2iJ0k32JQQ+1jk0qpy7BOhNV3bc1ZZM8q5rvaBG+GblQgIQh7RU/cGR8fIdA==</t>
  </si>
  <si>
    <t>ZMYXQZyOMzrjYm2ZEgLjGz8HT5teiDhUP1XTS0XWStt1b1a2zBSp5MYwQm65rKoeMw7OZ8BiVgwkR24DxBuGGA==</t>
  </si>
  <si>
    <t>Jr3V96W2POL1K+9dSg7WzNIvmDld4zWrxvVF96XvF4xZTKCdHNKYmhAyMaSKk/ZHtqMTfSZtaJ7qW7yGHap/bA==</t>
  </si>
  <si>
    <t>9mctNqVb2qq3vD1UQyhspA/OTk4jR5vFse3bt1J0jRT362nEjk7JUitUuXeq1d7o7KBI57gIN+qujfcPRRQfWQ==</t>
  </si>
  <si>
    <t>Vt9LZ9sLHPI+4m2o5DPaREK6ZzjX/4fBB/XV1Eqb0BwpBMNmDN3Yw3F1BmZppQvZppVNT3DmXtlr2f7C609UBg==</t>
  </si>
  <si>
    <t>rEdr9NTFkyZIpV90J+lPXMfDdrxECzmtKCwGL0gn4h6o3oJ/5m7HGTVljcvA7Lx6UrL6gD76InwgOXURfBmaOQ==</t>
  </si>
  <si>
    <t>oHFKEns35r4D2XO/btUCQB31tZKOo0zawxoUbDUGMOu4yuJBJILVyLpqW+sidhpxREOMsaaW2tDM5VZUTbXcIA==</t>
  </si>
  <si>
    <t>ImCwhVCfLLyJW7Su+zZt4uSKbqtZGLVeoRJmX1zWsYe4RGhz5zLD9w2LYxV05fgUNlCmcG7qxRdBoa5SzIMQAQ==</t>
  </si>
  <si>
    <t>zeTGLX+sUyTqCukOlZ8/3weUDEE1D+sOIrSj2qt0bJHrgnffy0V6xAFW2EP0KBK7WswglHWMJ3cunCGRnZ7CJA==</t>
  </si>
  <si>
    <t>Ck8wXtwTxGSnKVLVh+dUYQzOy1UjuaYvegjV9oXFKPOc5mGkHzThTZqXSjg1lWOKl1nbO41rSvIJ3xmc/3Ssng==</t>
  </si>
  <si>
    <t>k8h2VEq/fIEptJ67sra6pPtoBH6F7BqVwk8D6RuPCBrKdam9zSG6PbQhRDH5TfrzJtrEjExmMOH66Z52uQGsUg==</t>
  </si>
  <si>
    <t>qXdtOqTr8D4ZccR0yX7ko8MkB6EiVU+rTJKXkHMdOE0AGgh+OX6tXD1AyrWDyG2b8hpMc+yVBD3FVGG77RZ0Ow==</t>
  </si>
  <si>
    <t>+j3vRyfFafMe2vuIgUC9TE+cTW2/XOOAz4uT75kP/yAxTZ8hY87/Cl6KCM0uSn7eSE8wMoDhwgg2xO9KANEOHw==</t>
  </si>
  <si>
    <t>U5Z+MBcgR8m6FkfEKhcI+ffRFBan8caGiGAG8WBaJL8gfsKAn1bcQeEAeuW1HX6XBRfivcQek+SwpuCiHIV8oA==</t>
  </si>
  <si>
    <t>9/o0Rb6UcITvVc3apG7hDZ3alAXuUrunzaHKEsLoS/LIdiDNilJSLZMGkhLUL2C67+3lv0AwefnNFWjO//J6OA==</t>
  </si>
  <si>
    <t>ALXTZRMfMQVx3s8MIbN5KWkgN1XJLY6lDpUipCDr/NRsveLPYSvswJxF0vpleJKa/Ism+LK8njpmiMhoXiKcXA==</t>
  </si>
  <si>
    <t>t2JULPMJKMj5wmwMftxxEKzV7dhOvZ5CZJfwtqUSIyT5FLszxIstawEmBB0DD+BEzO0C6sKrHf2UcKS6rS4ZbA==</t>
  </si>
  <si>
    <t>3S6Z/VVqkX67WC/CbGzQvBSRa1Ix476xwqVsApucRU7UZmJPDgzO9JaH5339lkje9xUzcAPJ7cHotdAY2x3HPA==</t>
  </si>
  <si>
    <t>mPmc7e0Hz0rTP3BkRtg1Gbn/VRBOUMDFSnVT02SpdF8qda9PrOaf8aodPnxBh3zXW3PBzXa5iqQ9JXvhPe+oYQ==</t>
  </si>
  <si>
    <t>oC157eHdrgh8955Ao2BNmL0c7gVX+XRNMHLv+rcWLFsoocUi2z70swQ6Rrma8VkD0WUE9MIROIAkQEAfE771IQ==</t>
  </si>
  <si>
    <t>cz8WatU64hFf6n7ajdPFH0aHi9cPLnlGJWH2mpLi2uL7ABG6InOzw8bml3U+V8ncrQC5fRokELbJl8IJR/pQUg==</t>
  </si>
  <si>
    <t>t8iQZEBaqecTTgFx9EIvQiec/Wx0uI0zIu6kYb7pNcYXNLX4V+HRqm6yRyP7Y1dqN1fwuKwkzMPZIOfwwm0WSQ==</t>
  </si>
  <si>
    <t>lb2enjqbcNMROm8Ev2RFWCjcEbs+67SnvUAiBT0ZEA+dqD8MIW/t3VhvjyLWUJ5imFISXvuk6xtcJuKxuVERcA==</t>
  </si>
  <si>
    <t>Fx0GFDAuoOk9mljE3O24Xn4WjKQ3MEeHGIXCb2Ox2tnRRbS/5h8iHdetPl4Pem1mOa14RSkWD6Hm1mqSG+8haQ==</t>
  </si>
  <si>
    <t>veAt7DF2IW5pgd2byBAgwSReK/y+bGrb6IDMcV5Z3Fwid7KQOLhMgKZRIA5bCMtROFIf9uA0ZVX7b7FLczjQUQ==</t>
  </si>
  <si>
    <t>QivEJ6xyp3Hf/GM7+CgYHgkZaaSbkRjopZ+JU1U+K3GX1dDK4KLfNk7Db0a/papQix/ku2WILWY+U87LNztlHw==</t>
  </si>
  <si>
    <t>ljoXqRtKZ7FELWNazalGi58PcNWBdN3M6NM5ttg3Q1QgyD+tgTNXD6Yt7XBRKmGgSwjhOcZ8rXUaFbw04P3ejA==</t>
  </si>
  <si>
    <t>yxNjZAIFGBpUy76DEL9GA1C+XTMlRX1Y8NVQbA9BUTSzNK5xeFDiHGRhhFX09wXVS2i7ZH/eK9F74WDJ/LggXA==</t>
  </si>
  <si>
    <t>BOlMZXd8oNVm9Y8B7fjfYgAaYx4+HVOxCOXuTbFyXOHFulGOXX/6k+70GwjSBoA4i65kxzrUChpFUtn8/3NxAA==</t>
  </si>
  <si>
    <t>HK5DEgSgmsDzwCELBesJEhfZaBROf88W6pdHxb4n6mbe7iiQLJnlpcpTIj2sFfCgXOYZcT+Ojz4kVp03YQkxSw==</t>
  </si>
  <si>
    <t>fHJlppLHR5bdTJqaYsIvL+yAAjFt2wqQGBBAz11E3A9QBWAnmG2hHix162QEJrTqhyYPx19IIrfz8VbuSAzudg==</t>
  </si>
  <si>
    <t>fbNPfdNm0ZpSSozn6SvMXenOVXidMUim6v5+59YxKgGMLk8+CxPhk6jw/euUR47NKrzrKXOgGSJUdAjzFYKTYQ==</t>
  </si>
  <si>
    <t>0FnHzNyosQWm7M8FXgVWrxxaI9FQGrtiiHf6oIWTWzmoqlXO7eQhxH1tv/YZemChX77Lr3rqG2EXlyrTgzEgjQ==</t>
  </si>
  <si>
    <t>DZNqT3IUKJbAmkWBLCBLchsfkmC0+lnJno97mxfgauAanbiyAd3z9ERCwvXU63ark+TxrN/KWyRA53vmQSTmQQ==</t>
  </si>
  <si>
    <t>uJrndhQxlpNwEHzY39oWdzIYYtiDey6mDX9rOXDjRaUi8dbJ4meyqEPerPIfy2WWak3Ih02Lvd9uxZuJ+0XDdQ==</t>
  </si>
  <si>
    <t>6M6++9nmsMLY45VqjmxptY/mXfteIB1OXH6jVhz0jaOko+E/2DXGZhNsWzfAWTXVKtm2M0e6ATSnhYVZWbPhNw==</t>
  </si>
  <si>
    <t>Dsf3qVHMNweWJUxpq+KQrF79RTCCgIdpI/+UZQJIJWrtFDzKbdxUbfaDgoUvpLtbEXBkkScfjIj8BiJKS1uGlQ==</t>
  </si>
  <si>
    <t>toE/aCUOGdPadK5l0rTLRcAXSc0wHqD/MQ0Hb7GFv43Ftt7sCHUcezHQKtBCFqanhjSJBLUfQQg9m9bH/wkNHA==</t>
  </si>
  <si>
    <t>FwniI4c+uKKFfQjkGmqWvGPZqwOu5U0wp51stcuC0rZAEHFnyiWjUrqICZyQqwBdu3VtfkbyCbBUHYw3qtOdUA==</t>
  </si>
  <si>
    <t>/8Ly6StpRlv7/4QiSTcEfhJ8K9g+BNaWoXQgbbWZuT/N6ugwMFllVEfd58M4fhOwr0VSN82Yec52j2HPFP1GIg==</t>
  </si>
  <si>
    <t>jL6sot6+Xk05HtR7iqR09gtiFHTd8J4LVSNdr4Q/LG9StkiZU4UClFuDGngwwQgr3KLM9gRnPfpnMY0Qw42XNw==</t>
  </si>
  <si>
    <t>P0DJzuGJupsezU/p2K/pAMENEh+/DzYEbMdvyXI+8OWzxiMeiVF5ABpeS9nniqZeH7yn8zxRtwqVrQ5QupGgJQ==</t>
  </si>
  <si>
    <t>oZvEGoYI/2gL+opyZMixuJ/yy84E6JgJ4RLK6FJlKPBrQFdaZpjCMWMC+JR+FfYaNC2cOzKRuyGPSE3PBtf6WA==</t>
  </si>
  <si>
    <t>y53tusr5k4mguVAJ/jUlnMlYJVPmOEp1iwAB0lS1R/80K1s0Q/Ku2yLvBaIwEO3Yuack+v+lcoQVV5YOMRCoCA==</t>
  </si>
  <si>
    <t>0K8y9QyzsNhRQGuud3VHc8TeM7+jMJa2hgGii15lB/LLK2bV7YueFnm4XrEJDey7StYDVw84wMz+SQCwF2bqVA==</t>
  </si>
  <si>
    <t>CFSnC1FJYm41yB9lExKkZnUIne+tyeH4BByhRbbSeGmvDxcMYFOsuHQ4D+LE+IR4vXYQpN0ZBXsvrDAi4RPZXg==</t>
  </si>
  <si>
    <t>02LxJZ1/J4wxbY6fxym6iUB6XKQSelqa3vRhUlmTVKRTj8MiDJ/61KJFxQ0uTUrJWez1FZz9Q8JWpWRVWfphUg==</t>
  </si>
  <si>
    <t>MO/pkS3DiFFdpGhDB8doMaRrxuo4sRFAo58nVrBnqvZmTgsxDt9Lfxld6YgjCgq+Y/uKFBRhSXH7aCUzFyIWeQ==</t>
  </si>
  <si>
    <t>BhyWeC+HgBcSJ0rpgGvsNOq5BLStVPLoTGZZUsqrB1LOvXkN5IQAq1xO2JmjpFFLilKwTsRXOrf59xOkvySLXQ==</t>
  </si>
  <si>
    <t>VFdlN+iPcCYnq7rBBYPTzlFPrWccJs9FC1ARX/72UlToGvXF/CSqCId245bXhuIi85lrZ9eTAjUPLElKvgs2Og==</t>
  </si>
  <si>
    <t>gxa1TJdwz0ak57kdKxEdgi2Psjg+Sw7Iuf7EoU0NkcXZk0v65iL+T/x75+0XYfdCC/Ms9onpn0hOfi3TkSnbYA==</t>
  </si>
  <si>
    <t>v0wto8zDniahdaR4T8H7ytWYeIN8s0gXdNMS7MPWqAR70GfhWpAKQD/Y/02cZD+acwbDLF5HxVcScG1v6LpWNw==</t>
  </si>
  <si>
    <t>uafKXDaWm16Gn3ps9rvU/CI+yyQAO+UaoydVdfXwf1zunKnrfjdwQCg3levnaUxkh0K76sgsfMuWjWpS9KgJag==</t>
  </si>
  <si>
    <t>tI4V6qqFXFqcYUXvRk7MwrgRvn5KqsecJRpWX20mTAl2O5UAZgRMACDwnFpvAohg74WdQ7lnLE7EkXE8IUS4CA==</t>
  </si>
  <si>
    <t>c5Ikux8ViltfwlEQInoYN60J+URLWsX1kHUqH83tbOneeKiu3sdo6bo9jP9O5dRS5mIN1JkEP+Is/bn1PX1udA==</t>
  </si>
  <si>
    <t>Xuy7S7nB2c2UaLJCd66trGuUqrSe6M+72TqcVsnzHDYxaEazk0nPklGHrugWmWQENJDaKCX5xTynOu9WBxQ4nA==</t>
  </si>
  <si>
    <t>lfqi5ClxX7bY2soNGwgB8+osbeRLBLZtrHf/3ezUzCLiEQnmoVPlSagnE/nr9/F+nHT2dr2sZQoC6SiiJIRBew==</t>
  </si>
  <si>
    <t>QAeAIksUwP0AmoAgvDWr5cnq1XYz/sd9mQFNFof1YIR5owMWdJJjjORjMmhXEvtjthS7NTp2ufzuGXdbVauKlA==</t>
  </si>
  <si>
    <t>OQpkkq+FxJ3KHaZkiDhxobNzeOB03A+JWMlhgcnZDFWweDGj0iXihYBGwmLksGs8rPmTI1Gqqxulw+ukzH5OKA==</t>
  </si>
  <si>
    <t>P4DsU9rjMK1boYXMJM06srV6RgXBSY58Id7mio6LDgMvqnPpyUOQfA56m06Z+2c6UAzoaJ6FHaifItEEMYykfg==</t>
  </si>
  <si>
    <t>gc8YkJEgEvBnznE/oPQwt2L+V+8bQRZxgiAZJsEZhIKLGIFE99ikhz8DudYRjRA6YW23X9KqadejLBghivi0Pw==</t>
  </si>
  <si>
    <t>49RFXxEyRL82K6IhHPTfMI0ZvtGe3IfdvUbxo0yihAtRUc9HN1iAGu79bSTBNN4d0xpHSAMxxFv0J3MlAutalQ==</t>
  </si>
  <si>
    <t>beoWsNgHx5TrGuMGbdnwadVT1aK0gptwLKeBrRzrtUfHCDgWdkYKCuDZ3aAPlk4p5Q54syc1+1pqVJK/Cl5DHQ==</t>
  </si>
  <si>
    <t>2DRbq3QRY+gqwIs6fSWTimrgqPWz9fqVooNt89wTgjqfAhnlfrM+1/lM7NA+sdohsNy2vdOZOThLdbwPv71aTA==</t>
  </si>
  <si>
    <t>xLdB86NM/Dqg6T7079TtSySRoJhKrBJrF/ziN2NP5tV8QOVHLw/JhRNmfxxxuNRhalHadX7JbXJDckRo1RppRQ==</t>
  </si>
  <si>
    <t>eCiMEDoYd/1/UggydGORQMBA7SyEkIQeVFER2fXQ/xwCM/nz2YetQPDrAX0ohwMxKPj6ABf7bHmCod98mOZIkA==</t>
  </si>
  <si>
    <t>rTL4eHAGwWr57vUlNfR6lQSIECm+9qn1uZxvhio5DAESYl9QhKk4zJB37dcrWLy4GXbYiCrTl5Bxx9yy1dR3Ww==</t>
  </si>
  <si>
    <t>a3W0KSXg1xCQq4ciGsG0EFMDtaxxhaM3MUU0P4GfwMhDBCva8OJAerwkhzOclVzaeYpJLmzDrAd9v645T7aZkg==</t>
  </si>
  <si>
    <t>x1K1wOUu8qukeQ4EMlei+pypnVO2V11KUXSquiqE/yTKjkNT4/q5itySIIkiThpYPVpnA50iTAoiqIv4biMQFQ==</t>
  </si>
  <si>
    <t>L5lPnWojFTHR7C7wTX7FM6oSNLs9B148WXuSceoOUtv7xaMmk7loX/iFSxZxWonCXa4DFHBlZ+5OfvwGtuMshQ==</t>
  </si>
  <si>
    <t>YFrDPaHfXqNXZMpYN1TK249UWIUT/azr21fxW+5orcAnRnd4EDvH5B6LPzPEoGgdgSAJSNNE9wMSMjc6n9F6dQ==</t>
  </si>
  <si>
    <t>rTw88A4rriUjcjXXki9k4XF9LpSlw05ewgsC+jq8cIxH/faZhpe2efsrvatJF7Y8vwhye46UTHCQK0bmesk6bg==</t>
  </si>
  <si>
    <t>nGhSjj6geeBkh6/dHfkKA3xf6wBREdS9bGw4OwrIz+2qbhsn+9lZZGFoITfcXW3TsoM5+fQTOfrFm0kR3JFWCg==</t>
  </si>
  <si>
    <t>hoyjmweq/xCG9i00IPxMvZ7Nf8tTCfoaL5zeOm0Mw2JI/EWZ4ITNK3C0kwwvOyZYsbLXjzvZ7QTprsZATtkCWw==</t>
  </si>
  <si>
    <t>yQKstW+VYz7yefIFtihuNy6u+hs4AY8LDqHP4h66SvGu7Wk5C4E0e23uT2MbjUizEyOGq4OzJElNJGvQnQahGA==</t>
  </si>
  <si>
    <t>XlFugBwlqpcKLTw5WGwjbBAv+z0xYgQJsVsAFvNd6KREr/7wbkRayFsgn86rUQo04tIsb46HU5aoG2M/hX4+Og==</t>
  </si>
  <si>
    <t>bp/Gawr8YD3CyBprnXIWXx4hybubAmR9gqL4/CvFMIbwSIJ8jHmeCMX6jd1L/u/vlX12K6FIf+IapKTwHFFJaQ==</t>
  </si>
  <si>
    <t>MBs1b2cM3iM+zXeyk/ZmaXlvfk4DjVvp4apVSPRCZquhVBf2vxSPb3snxfkIT9LDQs7hGwxlpyow41mN+2I5VQ==</t>
  </si>
  <si>
    <t>kK/2AC3MbiaPG6mG7ciiFDQ+hr5vSvtzsWq1v5K3Z7kaxasv9gt9XeGUGlhucQrWSR7Tm6R3eYg01RRXy7UlkA==</t>
  </si>
  <si>
    <t>wb9vsU6WzRp1QUeHTTmzqed1S6AIYnrhhMCEkbRVnCQTRgdaPqwoF0jQwaUr43fpYA/ZiLqCKOOq/uJTwilTNQ==</t>
  </si>
  <si>
    <t>GYjK7TZGQxDx47M57nU0JEplOfc1O0ZelE3rg74P5UW5vtZ37+cuE95Bu1T68h8pNXjYxJMQ/mtpyqemdDv0Qw==</t>
  </si>
  <si>
    <t>4wPlb6NSfWvtif125+utR+3o8MT9S0dff/mikIBiPRi+JUzQVAck8iZaCkPpMLj9+ZtwgJbF34RzKgB7jPhnPw==</t>
  </si>
  <si>
    <t>4GhBfrJfxHI5MXZL55Q1TsW+bgNZf4k1BdqOG3L/kVux9C0aOnyOQWy0xLh0kVRX4i/bR1bAcrC/Fg0awtGsLg==</t>
  </si>
  <si>
    <t>HJpt/ceGrB0hXLPQ+N27+G8Dwszd0y/aLdCyYJeaCO4kCy40CYH3c+YaDfSAyKNSVJY36YDdHKALIa3seuqTRA==</t>
  </si>
  <si>
    <t>4TQqbVv10tcHiNxx9tGRiJFVwsFs9lz0qWR2L0LVibQS+0otoW7w/ndioPnkP8nlNBbUVdeot5dZ7o99V5T5Aw==</t>
  </si>
  <si>
    <t>V20tqg9kF+lbiu3XSfJyZrIO678NQyLHILWHYxN9sh+tiiG1edLpgOJy0OXkPuHo7Wt6dOtlfACgALAVwIzbUg==</t>
  </si>
  <si>
    <t>18yjawoJoxugkFpdGOpgSOfKNP3sO0OEphrif8jxSR3DjZChOMqk8Vr+uBJcw40f6byTuqKVw6NTcrjgnGT+OQ==</t>
  </si>
  <si>
    <t>Ugc5n7fA9zh3VgF/fya5sLTxzJXpELXFxEhOeYCqN/QrLGodLkeAdQZuT8IdV2t5IVYmkSLaOlBA7MLnCCR0Tw==</t>
  </si>
  <si>
    <t>bJuBG4M+SD/GwQk2FlBziS/ddee79hdUFvyXSuJLKZva3TLLXQ4PMvg45zj01urq+xEE5HHNY4zMy3Ipq/+WSA==</t>
  </si>
  <si>
    <t>ZJhVgE9VJULyo4TH3H5uu/iYVJQW7ZQCzl+cR8ftBu1tOgDQkkAJ8GL5TM/QKW7/pm75I8+pxCMX7AlgiQ/kYQ==</t>
  </si>
  <si>
    <t>IlMTyF0/axT+6aEsOtta3DPb4Q4m1pgLEWQ4bHRGxIRWfadIUvu2ClqWZ9AG+hY0OsAZfZHJEc38/+X4p8Ahkw==</t>
  </si>
  <si>
    <t>+pqC5NFveq52r5UzjR66FQQtGjUhVvrmJGxv3nmBUG/jwByxQz0XWsnv1Y4Ya0d1YyZ8y581WvicoJ4yG+19Bg==</t>
  </si>
  <si>
    <t>sNWH468Qj8jlNFXSt+qRZ0J6TwN0MduimXVXcSSR5L19zLBkNlgKbHHi6QtWb+t8uT2PPRWELSssSr34EuHSZA==</t>
  </si>
  <si>
    <t>h0AN2jJugfZsAVnBPnoAKXZ/HON589F0tyMMzDbm3TtPqtQCHWozGhfOSTAiFmCvAwQrDENCMDaMzrOgr1Y+Ew==</t>
  </si>
  <si>
    <t>bUXfpotnudXKhbWABpBJZrqwFzWki8ZH12pdL0ByW8+o+WUW9GiKn0YJ9ktsVoQrToldbnyJI5eXA4Q7yazRMQ==</t>
  </si>
  <si>
    <t>sD+yoHlRDaA58ogu2S37PXjq3QwOaZXTdcL68yv8aRmscA65YD6g5JmWCXhFxxiH1N4uRA0UvB3hu71byPx5dg==</t>
  </si>
  <si>
    <t>DcksOs7D5AFAy2VzmrF7LtkdyI/BF/pp8bucbWLHPGxkCUCqzNPH3YEPhLAm+CDqFhpQn1P/fLPzI/eRExsZgQ==</t>
  </si>
  <si>
    <t>CKw5Oxir/p+dU3mSRRgNITq0r3hf28ca9GamZDSCX0zomuf6N4Fgy3MdzfNfhbEj1EVjyslvb7u+aupdbiDUmw==</t>
  </si>
  <si>
    <t>3VPmyT2dzm4WfNFTJUgmuRdAKXgaTh98zCOEAFlCS25YQFwG4ux49CRmIoPr7RCMKLPRGm8Onol+HMDc2HC1Bw==</t>
  </si>
  <si>
    <t>U3qhqcsai0WarPnQFreqOp2tbXHPm8yTpDME+2RDZsIIx9siSkJuO54pPswOmWLXwkp4uQMnUQ8HntuJOSxgbQ==</t>
  </si>
  <si>
    <t>eqBjqW9FQSzlTZljkSW+A6ecJ2DnS71ssQCUfxLdyvOhQ/8SOlC3yAmMG2+8rrnro7xI2KxXMO7596eA98knCQ==</t>
  </si>
  <si>
    <t>79sVCAvZjNUtQsTF3DnzTJ+lg/qSkKwUGz3thoUyedTYVP0GNitbJ3AnGkLxYZ6cx8PlD0OcznAztlNomRwobQ==</t>
  </si>
  <si>
    <t>rGrAyP0p0JYDkqziqAzv5vkYePAe13eUBR4RUED2EthOseSTNlP882bLJYteZD+RXHSXuKICaCIrgKmDnJutdA==</t>
  </si>
  <si>
    <t>+Shuc4pQRuypM3xzfUh5hjkL15L1+16CTZIn2Plr8T1M0I0Hn/n9B/8jsXWZn0CE8jSnCHzHaiotTQl/uuq4TQ==</t>
  </si>
  <si>
    <t>Huamx26AIgDMwCR6T38h38VrO7r/0QOPCksJwp1NJKMLEkuwikdJURXe2vYH9rS0/AX+V6Y/7x5nyvkKlkEiYg==</t>
  </si>
  <si>
    <t>4A8nFhnr4SMWvZ2R50mVGm/X4F00RMqU+ROEfQDI9wjCD0KoQamATizppKZIGsYuQdindHcoZ4alpANlUgPUYg==</t>
  </si>
  <si>
    <t>o82JGnb4KXWhjHgMwa/PkZtgy1MYohVuWwiC/F7anvaNPLubyV1XvbJdLIBUHyCmZo03SKuB7E7q76miEIjoOw==</t>
  </si>
  <si>
    <t>hT94Vy0Zy8iNx4+qL3ZZj/UKywYofvFgSWNLf+a0rvTybkHR06BOernqWLyIPtUYHDH5UhLQZC0UjuSz/3LXgw==</t>
  </si>
  <si>
    <t>qkXcKERxtrn+oknSBSVBFX1lOoAI7ctMX3owgW9PPnUBx5dzY2B3y5O7GtavSh3oEKfpxeTG5p1EkJcmo0+eEA==</t>
  </si>
  <si>
    <t>vPbViBg29yF/H9enaN13yH9iAvP7Mnaa5yXtgPXzYnLaWR7/6+4tHcS/fTasKVA4vUe7YbfmvYivRAZdz6XEKw==</t>
  </si>
  <si>
    <t>dBYbFvsZQN8X/Z7gUstCZ3cOzGDlxgWF/LI6NDkx0a4+pIN0OVZ3Uw54s1gZyu9pYBvRTZ6wl+7TNz8KFU4GhA==</t>
  </si>
  <si>
    <t>Ad0g02rdB7AzVR1gfyvbV/5fUCloVTMisi/GdIYLSkT4EJ2/nw3tjmTlfZs/ho2/nA+o6NLRKG3Wgkz/4jZ5Gw==</t>
  </si>
  <si>
    <t>oBXUar1Etv7QUi0wXbWpKrTX9Bu26acUV9CbDSsgWVpjQSidTwFkgzPhW9dVFlUohkiT8g33a0NpmHuL4AJOkw==</t>
  </si>
  <si>
    <t>qQcO0XmZWa9NBoAVUO+d4EK35awKMUKo7g/lknkNlsC5FWZwJJc9Jdmruc1wrg1Zi3l3pCOjLoIBIzXiALgzHw==</t>
  </si>
  <si>
    <t>4XWAqzONbYz0THu17bAXgAnXUWzARuoR5dv4gpfBMtAjfe04NwZE1MuQncpevQPccmdttukD9AF0PB9Ug3pTAQ==</t>
  </si>
  <si>
    <t>ualJTOTlWC28dnmC+dFtTQTUUIqgv0xBC511BRouJVP+1K+gBOqhka2aAY4AWq3tAYObJrlM5j0sa2dW2+wbZg==</t>
  </si>
  <si>
    <t>lUYXVReC+kJXa89ZM1uQI/tLSg7dxxuZf9tIgavGusIdoMYBWaWNj8wP9tTErbMZFNQtDZLzFZqiuHR9jvTZGA==</t>
  </si>
  <si>
    <t>LRnnEOIwhHFJx20o63D+p1UGJZj2NQ3fOkS0KQolDr/lCXfx/lXC4Khc9BPkp+csrwu74ynqleLhHqQxlzu9lA==</t>
  </si>
  <si>
    <t>Hl0UeH+S45z2+/Ct80bw80ANI/ta6zj3q03iKRcgwcMts9BPw/qOx60Q+fe5Cq79w3/hDsgoVXCFvggAbGHtMA==</t>
  </si>
  <si>
    <t>erBspbZQreqiyFRp3dKNfWZHpIEHrCr55gLTQlpkrkHgbDdMDdveugqYvAWeUuQgiI9DlaPFY+ft8zgFmi5iXw==</t>
  </si>
  <si>
    <t>ejesOtxT6EuznXk4ijBkJee6AHtcjY7Jj1WP1VIGTFfcZXkorLa01mMDCVM1BNIOw4VBiPqogP9iztQiV5nnbg==</t>
  </si>
  <si>
    <t>MsdcMIfTfLab6oZTwUgMDU8PN11wEHMoDcw4BJBY0IQnvo3DPg2tMxNNbRYScIUItYMWUguw78/De8ZygaWiOQ==</t>
  </si>
  <si>
    <t>ANiPGlZBjdBXIUlq8R+RlNCc+CSlECj3dv3L6uCZ3eqwIsOcGF3RDQ0MgVTSyQ15hayHi7PrcU6ctE0yavublg==</t>
  </si>
  <si>
    <t>FRNenV1oUfjC4uZ/8/vZ9JXguz9ybRsX+AQn2xkSBUnZc9FjV9yRqISqmdT3dZl9MZ/E25RgEjE63EraEAuxkQ==</t>
  </si>
  <si>
    <t>wsaQTbcttatS4oxD09S0/+bmYcxq9I12lt3WQE+r9fDyFIfKE5JC1oqk/nfuF+zLV6CWKHHsvZM4y0nDZIEyOg==</t>
  </si>
  <si>
    <t>tuTldhqsv4nr9R9vrKWvyhDfGmIMIPTbJtP7V2K6iijcXTUwiGWNW4bFIS2zvJMdhzAhjtcSqHZSPov3JEepkg==</t>
  </si>
  <si>
    <t>QLDYUwcm1fPlsT+Mk9IGdr8AoqgfVbDJwI8Z5awY+EhmydOER7YmNX0c+xwxoaUcMGwaLyciuxbgbF0LwLRVjA==</t>
  </si>
  <si>
    <t>dD0n2Qdw7GIy3yRjtncAlmpAuw0Ul6+CHI8P0o03Xv+caZI81tAEVcOiFth/cvpS9oHicnfgv8eRXvm+2QXCGw==</t>
  </si>
  <si>
    <t>vNNnJjnv8G8Vsb1VLbBkGqjPGsOtS7IcN1i4QJOFmTq8ReD34hrfWA4onop78nA7O/pQEgwUQgQXNvmetsQQgA==</t>
  </si>
  <si>
    <t>K3vBYiJcZDlC13q1FXaNOcOH3rrxKj3sMmAoFJ1ZVUtbTAgJYzYc1IP3X8enFsmZ3NxqQlEv+W16V87ux6qnkQ==</t>
  </si>
  <si>
    <t>NvFuvuYPBJmTE3BqyfUNeJRUYW75PCCoVeVVfLpwYZZgsaAV8EwJaaFXWFVAi+gFzyFDEkXC+YuL0J31s1UpbA==</t>
  </si>
  <si>
    <t>HlBLwDh0qxCIjJppQ0jibrScct5otUC+2Tl74Pjtbx2lhgwRyB9xJKygE4LmPNTx4T4RzLksetHK86gAq94TIQ==</t>
  </si>
  <si>
    <t>aUYFkJRk1yHaoQjMH89IwAgvEi2qLxYoFErYOJZRzXd25dSiiJpkNsgqVOXS8Bwjrg84LzQaHkHp2MeNlblfhQ==</t>
  </si>
  <si>
    <t>92+O/9KdZl2EI5cqeVsZB+GIGmCml5+bJ/pMu9xqSS4xcrAa+D+kcPlJENR7OPr2OhETRtAL5vIYyL8Su5wrIQ==</t>
  </si>
  <si>
    <t>00yBkDAKP+82SwYqyDJysZYhTtY4lSDLcPWMH3RoMS+sCfthLpftnts3B9Xg+nl+A7gxf017+W2MNg5gfn1dNg==</t>
  </si>
  <si>
    <t>U3jMWW3HDWQq8PHa5cMEkZZcQgjUmZLJRaw4x9+Wnb9cROX+LxBEl7xWL6AVWFx0cawhGZ2q+dxnO+jHR31vHg==</t>
  </si>
  <si>
    <t>JdLn6/ycrPwGLuZniNuZHHn+ZHKtQ52beGE+c1t8RJhsAjJLp/utsgexXXv7EWggTen07uJUcAzmcYR+OkvYWg==</t>
  </si>
  <si>
    <t>UdSNo08FBbyn6HZGNgRFjiccoAfP0NUa2jtmLfIIeoveaJdec4U1xBFoMI3/EGXCJ05x9MzdrCF0KPzVdLjVEg==</t>
  </si>
  <si>
    <t>vIRe2Hlm3aG7JEGx9Rjy4UJez2quYpJjuAOzFtzRBxZyhNgpBzYaaptmf5dwt1OjQuv81KoDnzu6DvDs+PkbfA==</t>
  </si>
  <si>
    <t>PsjNE0659AZ7VFELeSQB/TwsIM+3xyL8RPK0RmVqEVL1X4g1xbSAkfp6q9fAx5pW4miZK1jknrmbdHypiMKwUA==</t>
  </si>
  <si>
    <t>Pz2UXNvupOG7EevK5noJPTpNVrxFiMHxwRbjwwsvOKQ166VBijCInbDNcymkZXeIFiyi6QIomQaMNnJtHbcaYA==</t>
  </si>
  <si>
    <t>ch062FGvPqNN3Jg43uyM2esb2HVu5utJmwZyD7/HKjdcCwdI8hdoBRn6hDqSFpdTzJ6johpS5+euk1d/9CPnaA==</t>
  </si>
  <si>
    <t>zGBBMpaEuohJSxhrJHQjlfI9ummlLPX4mdrG388G5YDUD8wjOaDwMmWwh9v/NtClBHCBQYJxGWoGKQ7oAIxbQw==</t>
  </si>
  <si>
    <t>PWkr8t3JO8Jayr9unq+1m9h8y57Kku7q0JmH5vrS/wnGUELxM4iDafM0TI38WeK4Beu5V0TwN5BmnPpXCfaiBw==</t>
  </si>
  <si>
    <t>gNn1VByE4JKf8brRfQ0wQ9yhZ4xqVkV0j4InGq1U8hX4oaqAGRaz5hXWIBvqO3WEPov+GJYb+y38LO0OTa8YEw==</t>
  </si>
  <si>
    <t>xHgLGglsMdwwn4ophVZ91+u4ZeQegisWf3GdUBeShyAVep81IHmvBpD75XiT9psJa6PbwBVk9Wu3FA8DGn8wVA==</t>
  </si>
  <si>
    <t>apDUBX6jTi9h2Xk/v5IMKGqVZf5QPRDYMZUa68MaQt/FD/cF9wGmJe6FWxhvzUTArY/WM/T0SlBSDZzUOFDTLQ==</t>
  </si>
  <si>
    <t>dN9U0kr9p5q0knkkkPBF7hVmZEBsHjFOFuouoSGXn7fZl7ZnXUZEHHf2yqOU73D9uoHz3aRvTZCzKL2wPsGPUg==</t>
  </si>
  <si>
    <t>uos7xsOwnA37WTcMomYaTCPnm++F08Q3iP6aA2GAgnKUzapR16y0K+V8Ju/0xVWTjEGiQy1R0slPTqZassX9Mw==</t>
  </si>
  <si>
    <t>xm+Ec3SEtv1BUGdv2COTrbOru4Rs0m+36pnCH9O/g9NsacNqSBkuw4J+O/LR+W8IhwBKCSLKnAZ792S1S/UvMw==</t>
  </si>
  <si>
    <t>V8IDtrpwfC/YLIUFMpB5VjEF4Y70ILjQGcoZhvBLIcXiKHYp+CL52mZ9QUZlG2zGjNUEMKOFvUW1GLXBRNfHVw==</t>
  </si>
  <si>
    <t>XxwxpsC282SRBy7UUdG3cQNqYBP82yyTzMkfu6cBlYc47J7u0LNHI4XQsRSAK9lNWwRApjsr+h7eD7azWzjsDA==</t>
  </si>
  <si>
    <t>QTpBECPDOXwa9ViguMS3sXjZASjPlesmXrXeyQVtMiZLiLgM0CcwcFSi799cYWMCqwN0BT87P6APiSCZ44ugMg==</t>
  </si>
  <si>
    <t>ZZms9ced9LPW5qPFqRxwU/xY/ruQYln2jvWtft67eiKHNg1BIitcOyjBDJMXJQ2+ozzvEp+RoF4p9CkEIpIWEw==</t>
  </si>
  <si>
    <t>vpSC+AYLFPQsXwKC2IqPyb09ckWglVKc+52zEXgKo2dXx7jfnioofbByxkOWWgIPR8RqFFzlQXRWN01ScVQpJg==</t>
  </si>
  <si>
    <t>uTxec4NHrcClq1Gyisxg+RMRwiFaDRgd0ZMePdYuEOpvi0OEP0W3cXmaff2HSAOqqx/Yzcfp8enGgFmzQNCOaw==</t>
  </si>
  <si>
    <t>EYowBiJuS5UaY+ghH5CKOzSjJbw29EPvYqsXcYjEYuaDS6pYbfkBkDzfRNuF+l82vXLF5xqkH0xf/Ef8VypDjw==</t>
  </si>
  <si>
    <t>RrfZSlr5qP59qO0Yt42cFVl77Lq/d5soBSVf+C8KGrDgnEMFCb+kfS0K7sA0EDSyPvsiLQd+shxOF1EqRbOfhA==</t>
  </si>
  <si>
    <t>MZ2uc4FzfFEyGYA8Czn2QZ3kLo1Kt70T0Z85Q/ZX243c+b7HuKLJwlmWVj0gV50fSeMp958ZNq3KGSTsIZ38Pg==</t>
  </si>
  <si>
    <t>qzuOxEPbRSx2nb8ewFQnedMc9nSsApWCdzW/ByMpWq6aA/WY910SjuVEUXkMTy94GVia0DA5y/6EafHErihdOg==</t>
  </si>
  <si>
    <t>ALnSqhPU9JmNuLzdHaV+a39fEdBrDwkbQq+ODT1jjTeWjjb59lyEtr0GywAVIuVCumsX27WNZkBLnVnZ7/nwhg==</t>
  </si>
  <si>
    <t>v37PX7OXN2eqdwM4eOqh7uwJmDdGO2BLIsAUU77PKerJoKMoFB1sRD6j+O1HSYEV4pJ6yXlz5+9LXtWhFVGQjA==</t>
  </si>
  <si>
    <t>n5AkzRDCaJx0DuJedI0yqsAzBZJiiwa6qU5cAVn6FFCgqhLqYaEXVFSYIXJqIxqH6Vf1EvBfkg8VfjOKOa9imQ==</t>
  </si>
  <si>
    <t>ing5PE8sd+LNke2aIWiZD9nvKUQTLquLlDyWsyhG3lTjgTUiN9rJvbXZVDiP4M/r+EnGVVApZsyrqJeoB9GNkA==</t>
  </si>
  <si>
    <t>MHxpF0i9dwCCxk2ypXxN3KoxzmyQeXVseOn20Hv/p9oBwz6lN4Nl+OQf4tiDCRX29SvOvnadDWx/m3tNh3EBmA==</t>
  </si>
  <si>
    <t>dNWBUF5cmjZb9rc5J1LOaw99SbDG3a+xh1AAZ2qMOfSFnTauNCRJeI22htdi8/P9oRzwnGM8NRqQX8rLCiCHhQ==</t>
  </si>
  <si>
    <t>ge5NIDu3tUExg62LsgGf4qlD18lkPZtPLbKgeEFDeIduiBHVIEUwz5n5wPliV9wDDlDpBWyRfZGVkZjVgBHVdQ==</t>
  </si>
  <si>
    <t>h4+oBToR6rhm0gYWarRbhPeQurNAF9q8LEtAheUtxJ0cSpSGqJhviIEhmLSw75QtaPcUrMkopt14GilBmJUeiQ==</t>
  </si>
  <si>
    <t>hOq189RgwF8Oz+jUw+LsWj9mmFhPWwleX6vw1qUKr986DxIk8rw+EW5PqEDN3wYqSszFCyOTHUQUCSVXolGiVw==</t>
  </si>
  <si>
    <t>pbv6+m9nbzRImsbRyQO8WzjGsgomqQYJjNZFNainDkuNlWOgEgK3Xc9WtB/nqU9YY9lMjKWYm7gOmNZOs1QgNw==</t>
  </si>
  <si>
    <t>WC6kzZtVVQIJiK3N/yl8nNvNnOu40dTgl8Ff8hUxBbfFPIlmjaq1JAI2rOJDJWxurqoLk/r67/8aXvlBE2YeCA==</t>
  </si>
  <si>
    <t>0bSX9B906kAkIM8P0UmxoEjcEyt6/AayQvSCO3chWhRfMyQJ7JW9HPC8ybnI7f4EI2yWvte1e9qGffloS98wNA==</t>
  </si>
  <si>
    <t>daqxoIniUQCCx8N5TrEyrQMJsxHVcaU1zGDW2KqBlxvVezrYMe68m0JD7hFLvT0Z9JvnTUYwqDZR7g1+lvTqBQ==</t>
  </si>
  <si>
    <t>ZUOxzAtnipbekc/FrOyfY1dEEcC+yYoxeyNL56ud/Ybs87cbjE1dfqb/5u8zsE3Xox69TnkfsxCLqE5izJ1uRw==</t>
  </si>
  <si>
    <t>GROoq7ZRrRKFV1D43l562hqGONqJCM94tOcOQ5hn0rmg/TPIHcb+NlW6TZlKw5L558sD82tLWLMQrk1Rv9dLZg==</t>
  </si>
  <si>
    <t>gNV0KQp1t8TogUu75AUs2ereKHe9L5WgXsDlDjgk9Q3PupyB10xPrpak9cUEzH4EPgd7qZljMVoJnQV3xVTLFw==</t>
  </si>
  <si>
    <t>gUfpUvXgcYe5IsPnBQwu2+4EBmUqdSW8wmRuqvloHPjkmQNaS2KxJ73nUoBymgWstGVMDtBHAPZXAoGWrNuWHg==</t>
  </si>
  <si>
    <t>Cj2DFZeCePQI/vglozifiqC9kPzCRnVInT9wqZff05f5s0aahJYZcyHGKuuY64j2KilZ1/cxqIAuxvkMObJ0AA==</t>
  </si>
  <si>
    <t>/NlcfYb13RMSDKDhFad0VVk5ff6hEG3ZRgUIq4opu6JLd8mftV/QQzabZO1u/NPdPua4BlebKVbYvRxzE/NgcA==</t>
  </si>
  <si>
    <t>i09LjDoy7LULPDOl8mMZcfAVVIU81WjF0J3ZPoZYe4bSSkErLFIEydxcoxAdUyA63eS0ROCr+NlBfI0n2bXbaQ==</t>
  </si>
  <si>
    <t>6+YmzmiapgpAFRdUqqUDY3THUoSgFXHhpfP1So8oscFoxaZcdSgKeMYhRJc63LdN/MUz98/PjGsMNufKS/LVPg==</t>
  </si>
  <si>
    <t>4FKEy6s1JRhUPnZ3KBw/dY4/kCOnPI94FZr0mtl4w1wWpT8zEk/aamxyWmwsXFbszfcLlLz3smAQSQEkenhaEA==</t>
  </si>
  <si>
    <t>INixW3Wb3q7aXxdf9jrFUZvu2KjNyaQdjzTF0UvRWeEULKA+TJ4cIpuW4CdYilsJlFeHWvx+iOkPZoyJW4sUYA==</t>
  </si>
  <si>
    <t>akfIoc0rBes5sH8YDZ4LCPBCTXQLzxr4lv2JCQsw4YxbNHCA0WcTskyMUlZC4m6r/LK3WMMWjxtA0lobdTQsOQ==</t>
  </si>
  <si>
    <t>聚类风险用户</t>
    <phoneticPr fontId="1" type="noConversion"/>
  </si>
  <si>
    <t>回归风险用户</t>
    <phoneticPr fontId="1" type="noConversion"/>
  </si>
  <si>
    <t>HdPsh5CdmAZVeVrbO1DpJxCSdoWRUlcY4q5Q4yL+6crXVaex1/Gd/M3B9LNk0NTs9tgzPriXWPT9AwOVNPC3cw==</t>
  </si>
  <si>
    <t>梦想世界端游</t>
  </si>
  <si>
    <t>kad7vxy1oRb+cbGjF8iJ0UbuJH4S/0Z1vKTP8ROiLjy8cf/DXQzIOWlao71ZWJHMIu4HuMfwBKEKO8GFHbmFCw==</t>
  </si>
  <si>
    <t>0LpCTorw9AtEMlVlpH6tmQTQg5kodhUmcT/8c2lHp2BHZJXaE9811REbEME1IVZb5YxDHBaW0eSOeGzNUxAskw==</t>
  </si>
  <si>
    <t>Po1GcQjJEjxEKm9p7rBIISgGf4NDOal6VXGapbCh04FUXL8yAvHzjZ5edCylAiip/TZ+P7Y3g88VUc4mTv2NBg==</t>
  </si>
  <si>
    <t>vmB6NPmUkxtOV+vmr3dzWWAMD5KxSE/aXnT1wiwMyP/pIZYGGRW4FFQGOhCC8X9Vab6mPwdQQrOIIpX5+ruxcA==</t>
  </si>
  <si>
    <t>N6t4Y2cPU39BVkcRSFVwbSlJh5/jNL0pzQXAde2kcqZz+23VpuPFlhh/30QzSGLtR/D8lRF/JnFQcAJgmab/Mg==</t>
  </si>
  <si>
    <t>PefJZvogL/Rle3Ke5qSgQVok1l0vqwUlpHM79CqMU76XDF79YJ8uNrpUFl+6Itq460x/NYZDeCUPVHRAU4j8XA==</t>
  </si>
  <si>
    <t>2mwrLcTnzxQ2Gg9uf3S+j22YIfuoVPow0jpcWIpOjR5QRy9ILPw1lc8irjivVeM2LviYpI6VhpRy1shADUoUAg==</t>
  </si>
  <si>
    <t>RSJDH5OYhVFVpHeLGs6YrmOn9250nUvG+I14dK8nMtLjRJh9iNtw9WTPp95lcknHj69qrSve1BnYmxbmzFUPdg==</t>
  </si>
  <si>
    <t>r6meZq9ckdgUnAywSSdtag9Y/JGgAjasuj9iUPUTRANgLJQsHNxyxEe2PMWZBfDgVHqlx0HzxfwUIZ7Kd4vIRQ==</t>
  </si>
  <si>
    <t>异常指数</t>
    <phoneticPr fontId="1" type="noConversion"/>
  </si>
  <si>
    <t>游戏名称</t>
    <phoneticPr fontId="1" type="noConversion"/>
  </si>
  <si>
    <t>S7G3JSi6apmoqmK+5jkTQ/15j1uMay689X/TIwWvAnlYi0IVGCyOEPK3N/pa01/iXIOjYdyElt4f4KoBWM1ycQ==</t>
  </si>
  <si>
    <t>9CWpoBLzcaYCg7XLs3QPX6h3siz+JClKuVIagwu/yk14fzcWDkShvKr42oF+MojL8lynb2HTz8DBmDB8p79KfA==</t>
  </si>
  <si>
    <t>Zt4lQB3ZnnZUoOlt60qWj/lflbCgGXj3sxM+3s68B7cUGfa6nQvJf29oDu3oU0P3+bdg3/jKXTY5+EzClv8eRQ==</t>
  </si>
  <si>
    <t>O67NXh4efUulJMW0YDtWIW8t54cTpYGFxlfWrRJvHsuoQ5MjokZFWmJaWVjgmnw/q5SO0n50fMrcrymFwuWNBg==</t>
  </si>
  <si>
    <t>mw/9ctnCrpGcR8ORTQDSh7bk6WQJ8FpKiaxTtyyYpqFZWq+wh2rFIZQJqQVChTOPjADQYU4KUDjIPS7C5DPoQQ==</t>
  </si>
  <si>
    <t>9YR92qwhIrCxOvpfuTxD+phVr5ZsSuEukzQ809fgdpaaIqTC4IpEt+wamYgd4PC77W4l3zCVOAAuXuOAMzp0OQ==</t>
  </si>
  <si>
    <t>srdhRIiEle4CTaddtObnv44AuBfYKUzBMg+2gtiYt4QkBiLIXJZmOc5+3C/ByeJJiYzz1U5IBA3sOqZOXmP6cw==</t>
  </si>
  <si>
    <t>M5JtGNq+q4cEecD1YUGj0oD+BK6Mso6gG5qMm3In+E/ugm3/ezMiacKDgCjeplHlevF/R0BUlKeJykGvDz3HHg==</t>
  </si>
  <si>
    <t>bYSOddjdryIobAWsQPv4jUxcP9vW6qytPPlIa3QDp/joh2oUIH4lqHczSqJNWDTLW5mBQyFex8V6Gi3JOU0wOQ==</t>
  </si>
  <si>
    <t>nnQZGmhwDexF576e3/wHUymeQ8/513tl64FDwQO6hVzKQ6HKwBzkxVvP9IJ1Wbqd/oOqnO8XmgM+vBgpWhJ9Ig==</t>
  </si>
  <si>
    <t>HzxAC19mEY2UbxtRFRWrMVDYV8UOk6I+SdsZMuxK7IUwWgo2ebhUmAqpbZpqwGQGtlEjVEr5SOFacrbcSyQuMg==</t>
  </si>
  <si>
    <t>T1SkvN9EWpXAZfT9iTxhVwuN/6x3/dj/PqSCkzGICgCsJiB9gMlT2sRhVioU0iRVVPdI+IwrtCRAaeutuWZmAw==</t>
  </si>
  <si>
    <t>lMTVtZqWf1PoJkzR1IigHdR/N34MCC0j6r+eoS5JOwoQjuVn6C7nCA1f3AZ4nYPWTuUmjC7p8snpPV73bidqGw==</t>
  </si>
  <si>
    <t>/5oQT4eI/oRjiK7pKyhP6GuBkP7VTU6bZiAAK0YbAGSkI3U656W3ua9I0k8CffiTit5r+2f+DTIvxSAigeG3oA==</t>
  </si>
  <si>
    <t>G23cOEMhYVHBLNS5ne63SotCHI2JCEGdgNbrQxaPFlMWOw9MBuAaxz+MHWwNxNRz5mTEx2mEgwYE6Z+GzDjmSA==</t>
  </si>
  <si>
    <t>qI280ARjtnN/dGOZq8SIu/D5a30o1nMBQWmux3pQ7SDwwz+s6TAAPuNvbrYcElfAnO/zU60V2EpyyUNHdv4Hmg==</t>
  </si>
  <si>
    <t>cv6BFUStLukNcQF89iqJXEZjodzXhQ4iF08md91cGT90UdlUxmEr+gSQZg2v5ecZaVnIogvXIQ/QQMtgiQc+Gw==</t>
  </si>
  <si>
    <t>D4SPBY8WHiSmtjGGzU9tSozfCn4BfoYaernTx7q5BVAlXCrfudh1jhb9KNHyKx+P1KDDMLT0+Nyohi9UvVr5Sg==</t>
  </si>
  <si>
    <t>whyRDxP2wG4jYzBomZvkv+ndKVIRsKe2NyvhJszOk/Zc9Xl0sJhmc3A88Zs+KKzoeMcd6NMrN5SmRXeAscDDZQ==</t>
  </si>
  <si>
    <t>+WLHlUhjx8BCbo7a02032Ir1VGyVO47YRhBq09/uuMDNBbdgGeObLtGjAuIRql639aHhIbFD01goqwZbTvGsHw==</t>
  </si>
  <si>
    <t>rjVpwt725aI37Zz+kuiVpRXTlztTKtwi38Ms0ppW0UQ54huxeTCHAiZx1Qw4UhHzQhSXhn5jFz7YpwbZ0KePeQ==</t>
  </si>
  <si>
    <t>1TB4cWIa3dAP+FtvSFva9mGWybwWdjeoN88L2Y+nJ8L6bQcD3wGsaZyqdc1mUM3dM2lPS3/8g3jN+GHxYibogA==</t>
  </si>
  <si>
    <t>GUMI+8cOWuRj6oAkpylohYdU4dPw5hqSEAoVy8NGnfgq+0gUT0UPYTY1q3Cf/AvUZt4Z8PaatNJvKWOw/u9OeQ==</t>
  </si>
  <si>
    <t>qGC5D/UdmNax4JZpPjEWenyra6OnKZRFJJf80wqB8mzjRMb5GpNJrW4fj50NZywRWJKXhDiDXItagXpV71E7NQ==</t>
  </si>
  <si>
    <t>SVChYx9H54/4Ia4xCt7/c4J2p0Fri8DqgZOwxPBu3n7XfR4iSYhux5wqVfANvI9mrWqbDXnvu1u0gfJv+wyckQ==</t>
  </si>
  <si>
    <t>UNeaK2A5VX8woQAWmzLxzNVx5qNUFSXIU004PvewTi41uRbSMd2A2TbKuzFPfdn3yfN7KAm9QOB6InohCD8JUA==</t>
  </si>
  <si>
    <t>eS2qC6a3rzhjjgKnWn6na5sIXtwRa1T0NSOrZgciUP2SczttZtkOIkK/JvUsdx8Q/0B5rvp/ECcGQUq5nkeAQg==</t>
  </si>
  <si>
    <t>IAR6/kzDDpe8HfRNlRHSDIhZN8F2BgBjkj94UOVoYZice2qOHN97l0rWVhlGWA6CHKXJ1hjr9a6cqZoTURbHMw==</t>
  </si>
  <si>
    <t>KPFmeldOF9HcOTZiPZFd8+A7V/yg+Imqxa2P0YINGsnHeuofABLQQDfz0EMmJMiL7YW60/BmxUGRJeLYoRtEJA==</t>
  </si>
  <si>
    <t>AZc+6Xq2DCfZ1KomT0cBUtf5S76oMUYvlEOEO9O+XL1QzOTSqGypEuHzUvzmwofquzvn6+3VDo1hB8H7gMNRAg==</t>
  </si>
  <si>
    <t>13XrzdCEaSbwc4/6kwvsx5l4XUJ+udKQsR+4GwyL4UdAiW4wMhBl4YB+y6pOJFfNvbjMdsyvDSo7LvQ6qP/VHQ==</t>
  </si>
  <si>
    <t>MKyK+iiDvGnX8U4puct6iBMKmv01aabboqrGH1CNRnkKNgcXfc6hBr3fKGH127b1VIH2EVnmw8NGcto6jiQalA==</t>
  </si>
  <si>
    <t>FxLCgZK7ejI7+4QHzcsVqt87+JmPIYXcWYNQyM3MyirngxCJR4UoHv6L/PI+TsX6CQQnDYvLaZwXobciNaXBmQ==</t>
  </si>
  <si>
    <t>9d0+evnVvWHWja8gLQ58CkC3KA9yB7JpUfnjXWLCH9bW28Z08X+x+4iuCoytYVD9lQ71FWl6brnnYNMrUFXhhA==</t>
  </si>
  <si>
    <t>9F59QXv0E8ZhRY8DYnBbPIVvpcde/1mBupiXGN5XMVduvoVhRhvJChoW39AtQNs86UftOWw1a+n/Yuqt2o1/Yw==</t>
  </si>
  <si>
    <t>gKEHPuM94dhA43+z06QpY3wA3FsphQvmWc0/X49PKT2F/QWjg3fqrP++9d77engbx7vngG1imcuZvOzSZNpZdw==</t>
  </si>
  <si>
    <t>+t/bF2J2WTrR+XpsEY0afFOVAcxUozltt25OFgLTyQEFXZ6PK7jBFXnWw5zQp/UNeNsRSZQcJEwYENYbS+5LcQ==</t>
  </si>
  <si>
    <t>p7//f9dvxbEjK4PeZHIRvMa16MgOoAG6NK//3C1srVJc5j+o4Z/hqXWi1isri1WQCeLoupxK0H4xHSf0UPyITw==</t>
  </si>
  <si>
    <t>YMNsLGeZFgO79TqFJKkCVFpRs027r5OUwMZtzjSgoVL/1Dk8KsUXWi242gL5kUnWAoYqNbw+qNy+QFawguu5Wg==</t>
  </si>
  <si>
    <t>e+heLfHuyx4woom3jTMuDrvFh9YZpuJs/DGqN2CvrkSn9/nvL0SY1S6WugzYubBOAh1I7Sq9w5URO524euE6Cw==</t>
  </si>
  <si>
    <t>WSMVQ2tTLgK0lwBB8XtozjGp7R6ag7cWGz9/Ey68Sh4xr12rbBp9lBZZkHUfMOJWmYtgHJ5t/t0JBatzeEVnmw==</t>
  </si>
  <si>
    <t>zYf/UzQmBQYk3CNWAkYx+rGpeD6HkWpKDIKLGJhTWn3ARiAcbOTgZTHXuwJJYJtE9Ap/RtwrMhs/nnfWqp/KMg==</t>
  </si>
  <si>
    <t>UOaT2qn2XL56k6hko75VRai7QT/fViuvPNWM86zZNNtNux0vNLwvVYv34W/u5g/1t/DIb5wBeiq/XuCHvLN/Sg==</t>
  </si>
  <si>
    <t>R8eyIfEgGRi7G74mV1JZ9nS6kauWJIZg8ZcBQzECAW7CEvQn0z9xB4wnrgDCw2+luHUb0L40NoQkMP2pirQvOQ==</t>
  </si>
  <si>
    <t>Hd6EcHdQHi4bpuqqCjUoIGOeLp5hLQ6nzf27Z7Eth0ecox/ZEdxDWBdDrOTVJIHFWboVDPLIylHlQ6wN4gOkXQ==</t>
  </si>
  <si>
    <t>xL2E5UqqcNxXZWjJJ/81g3DIRKVgIBIGYNIuL1Dyif7ASAj7ukhRBxeWI8IXG30Id3XSImbEKQudFldcjyb8Gw==</t>
  </si>
  <si>
    <t>f6az9+Ex9NT02DBSJNvQ+HRC/Bk5GoLIib/us1xIVsQUYoh8/37H754ApqogchDiGadgtfukU3kWYsypQrf8Eg==</t>
  </si>
  <si>
    <t>RZeP0YfLTPl7cOfUtBNCOFAKuvGLNHuugdIirrT0KWLZYJofNEVcva30Zvpovcj6u72BPqdkoZvc22Pc/s3ZLg==</t>
  </si>
  <si>
    <t>B4Ej+LyZhvOOX0CjLwAnYL75cu9qPVvFQlce2zr4m2hG3xTbqGErPQcLIfzxJQYejadGUOiVjF0/yOZHCnpsOA==</t>
  </si>
  <si>
    <t>5RVEjjYMtWev8xGKS61bZpZRJQ1rBv5Zk4F/U27ZUo9TLldvCdck1kFq+Gi8bPCX1IhcNBZdWH2kEcUD1wm2PQ==</t>
  </si>
  <si>
    <t>hxuXWQs3bb6EoSfuuTvzlXfP5Q4MrR0IS/5qXegXNSYubTfCCUctCfTbtHdznAWYhAOT4mxUyav+1GfTbrolKw==</t>
  </si>
  <si>
    <t>6ZhF5yFaZc5/4UzZvQVKHnZsmXrLOqhQ4hICvlcHaapF6ZmP0KmJjtzdOlyh9ctfxyAThq3pHMk1XN3EnhtbZw==</t>
  </si>
  <si>
    <t>Qmd7zycEAcdpdx3WKCz7ov3H8JOHVLkyyku0Czg4GTjq8RoKVW39CsSj88QKfd21riOpzNbe+1HTFknVHK3Hfg==</t>
  </si>
  <si>
    <t>dr/ulvVlAP334n6q8vbNhxWn3njJOz7lvlIX8V3v8qeSgCz2g9/x2uWrl8Hmfp26T7Pdr+xASkWFF/jJe4gRnw==</t>
  </si>
  <si>
    <t>AJXbhp1ZICSHYgiQe2DCemOijGQbW2VyvfKXK1alnQdADgjKXVMVLPgDYvZclzqX+i240wdE1mCovTydB1LDKw==</t>
  </si>
  <si>
    <t>1Ztb3ySxWYajWGdlPWv5tdn9cLB+iNcYpsIBDa9CakjybE0xSAYJ+HE4wD/LBi7TOeQU6yoJhDb5o1srdRTqmQ==</t>
  </si>
  <si>
    <t>V9Z4zPB6DSXq5shRKHuH8vERt2FCnnXtzUSPH39jJPgxf4YHNA6Ln5DtwSsYz2oj0zHwGLU2mjXbN4A0E9fjdQ==</t>
  </si>
  <si>
    <t>mJLqBqERbz2FdwwFwnL9sA8KxvmeLejXQAqBiWc8Z32jfLmXVjvjJeD2AKmtNzloUtArhVaGhTARN4YB15x7OQ==</t>
  </si>
  <si>
    <t>SGbdF8gq/3hRIUmpF0m9fJ1rCdKgQX17ebZIUjgbwKt8AgbGC6iJU3+/FsCUnXR01RUNcCiw9lDd6oBbPAuABA==</t>
  </si>
  <si>
    <t>sjBeiGEYCAEdahYhGEMdrkKzSU45mVq1LF7EaUJZDjEGtX/JYEbloRMDvkqcEliOVVhwRfEfu0bvoRYbZ3CbPA==</t>
  </si>
  <si>
    <t>gX3MPYgH4xkze4nv2IY3Ro807ZW3cItknReWJKxYqryW3ZToVFloYGchYfdPJQlsLcBcTryDjf7D0yPzR5l2Yw==</t>
  </si>
  <si>
    <t>NaqbZ0/AW8k4Di+hyV1RhaZvPStOUQlPoq9JUWjWpa9KmTwbqOowWmsUuCsw5ipvtzphYRG0NUvvGfFPQZ1ROQ==</t>
  </si>
  <si>
    <t>bVWsnDjfGpDpIJR1fzU5F5N0SaPNl60VR4p7Zxc/+5KuPptjns+RH9Veo6F0VZZk3/Uao5AKYlHEr4ViUGzRSg==</t>
  </si>
  <si>
    <t>hkWM1J3MM8IizivH+qapYcZ2Wk92mi/TtkgP6rxCmmH1WmCXD1MLy0woubZNJb2VJbVzIDfmovbkFU8O/ESZGA==</t>
  </si>
  <si>
    <t>IYA9sb7q6kUCfekVo10NtBEAL6sHDwn0aKclW0CBHdaZdKP4evfOXg5aYp0nkqotZNRlvgZB7wsTq2oyZpwZFQ==</t>
  </si>
  <si>
    <t>Ykc0E1N6aC+elD/yTmoURSr3SGRs1i+IJAVK5LEYEmbDOeNo0wq28Q/2chHP7bDrrcwspXvUKW61ZvT//NGrmA==</t>
  </si>
  <si>
    <t>H9RGqpEmAWRseaQXiR90yYrta8C/PjLKVowkeezSQIj/xuhDMDiXW+tW6oBQtwKcz+q/lERYrUwrh9ZWm2SiaA==</t>
  </si>
  <si>
    <t>h4ZU98ekqaESSLWnfLWxMC+nDABQBSbniUNu5/WLSGq4YdvalN9T5prFfG7O3h+hdRJuYvNfVZmravVvs1U3NA==</t>
  </si>
  <si>
    <t>qJAhvVn36F4V5PO8ABk9rnbswptrFrY+sprdqj6YqOiTy7kDWa5A0lB71P1QshUyqgU73Lt/vP+muh0bvL5GYg==</t>
  </si>
  <si>
    <t>7r8M0iTskWg73dHkBVuhzrBPFXpPXTgH4vnp1T64Tznky6HcnQ6L2Pe+NhOgWES3jfKYmtUCeLXvtv1seEawKg==</t>
  </si>
  <si>
    <t>9n8YQFuovbH4teRO0MiDBQb3AKjf5cmqrk67NtCsrbantdkkkIVx4VxG15hcSbxMFuDDwQDI5BfdVutHjV99Hg==</t>
  </si>
  <si>
    <t>ubADrDScppvXAlrUHFFaWjDf1dM5QcXAXHuEuI90SjLHoI7cwnHK87mi8fowcDsO51I6u4JPws7zxqjyyAPVdQ==</t>
  </si>
  <si>
    <t>GChkw/a9c7l10cz5MJ+d/fDuCFlYm0rPXmig81cR5ODeY5dg5tpoNZ4amCJjK07WZsLy8KN6okd8/xrr/w7pig==</t>
  </si>
  <si>
    <t>tokYM2U/8OxeQzR7uVW+q3GhFkqFu3WnTnyq3N4GQwKGVnSszeoIHUNxu8LJN4sir+ofIaTv3vf8HGhXXj31LQ==</t>
  </si>
  <si>
    <t>eOgAwkYGaT2r5xSmJT/ywh5TJkru8zRpCZQPhu9vLUDwoIcXPI9OdNRDKzT+kqVsvxpCPgQ7c6y8HX5sRllKEQ==</t>
  </si>
  <si>
    <t>f+9wJDSDYaJNWReATxL6zHIGIhbApZEC7M2g6dY0kpvLxHWi9109pc00hFIpcpwb7EAg3WzEZXX88nmRPj7EBA==</t>
  </si>
  <si>
    <t>3mDaLz0apjVDNHNLIaQoEEZstbTuXrI7snohh3+/hhRVh5V86vf0SFiAuf9aZIwN4tVIewIf2Z+WUkHW3XoLEw==</t>
  </si>
  <si>
    <t>zjzTNNOU38amBb0wbJWU9D6hCD/vKbbcaBTPhELt64SvuPeFOuYuNRG8464nO5IgDqO171FnrBx0C9B6fVD+bQ==</t>
  </si>
  <si>
    <t>ed/dC+ri9y+TIE4GMVfwnYGzL8NmSBrprQl3TxZITU5zS883OZ9Rtu11b7KkAwwj45WPzrwLkHZiGKumhGknkQ==</t>
  </si>
  <si>
    <t>sfdcfa1bBmhoyjv78+MKO6gdAhMCLzt+ixf1nDxhoRRHDviHdc7CXg68Jgz8Y0VD8VqqThVtKnzXbukuLSz0bg==</t>
  </si>
  <si>
    <t>KrgP9sqWmJF5JhS9fcf+nZ1UaCWKnH/rX/LBZwg1AUS+G/WuptGVyjCirKR8qDl3/FDaodW/izQ7DrcPIx2tjQ==</t>
  </si>
  <si>
    <t>X58soEAt97kPsFaCZFyNfdIoltfkIn8LJxNkgF6Zml5exEPfE1oqGo0UAmKIFV4dYu4OiOXtONEB5wFunA3MQw==</t>
  </si>
  <si>
    <t>wleXDxx6y/SHCX5VuNoc8ok80HuzdW66x5L4/KFpqI9PeHVP6xzukzPlASLrOSUTLmC20LsqMGk9xiWbqMoFAw==</t>
  </si>
  <si>
    <t>Pub0Kx33zExp57UqdIzUmYpB6VJZDy1vsoGqqlusXA8iQIpyC/kaERHmpS2U+zyalgGxINyjkgomt+B2bP1ySQ==</t>
  </si>
  <si>
    <t>jHGtZIlNiJkl/LHq7l0a/dxhBpI95X3B4xmZtKQHf0+FM58XDq//kCG1aAUmfY/UzxOlfek+BL4tgdWXT3yxAQ==</t>
  </si>
  <si>
    <t>ySRK11LvBq6KtvSZnX321c2VjNGryVTP13HtCAQlPPVx2i0Ky4RCyFoGaltheS4759FJ3iqfLv5Gaakw9LgdFg==</t>
  </si>
  <si>
    <t>LURdKd17QrTGcYzX7410+tsPPYik4W5GQaG462bfy+1U/Kbc8NAoGxvsDLX2fsqQbyRLnBHnmJ79+t3pY15PZQ==</t>
  </si>
  <si>
    <t>4jskfzh83lkfR7YG59/pmDBI0ggIb1v1sCnb8MGUF7XMueCZg70C1oJqVLvOPLha2QylDODv9jm1qeVDZdtWFw==</t>
  </si>
  <si>
    <t>U8h25ipl+YHu6OVbJEB1464V87tXYCuw3sJAOsgugO/BQXFeNE9bAeqjjHhPBBSahWQonUK+ZVwJEqTqWUMojg==</t>
  </si>
  <si>
    <t>cPF80JYqw2iKiqm07LtrAnVhXY2rA+jJdnL7BHJ4lhIUpvRQZBGLfSyKciR+QFBN55ppRiCeKGO+6jBbIWEGdQ==</t>
  </si>
  <si>
    <t>39lFyFTczDey7M4yNigE98LU9lm1/7alluobXANAtqa69cbHNIMTUc74kFIVgU900JAhcr6rLG7DegXihbomLQ==</t>
  </si>
  <si>
    <t>WbdqhomsD4VzAH/6UwwZ4C6Go0MLat4ilwGIFnSIHhd3s7OGl1qWc/bpPdqTMnsgVixpo5+JV7lrKCHd+EKPZA==</t>
  </si>
  <si>
    <t>deg/ZJFWQ9U2ozyKEpiydTq91bPLRKnMUmiVbqjYcYZWqzRiH/V4+aYVcC+Z2GkzXAYdRKfjmQId7symdpcabA==</t>
  </si>
  <si>
    <t>va3Q+qZE9zw2ukERXJbuPdH7tj7ztX3abTJW5bVI5PDoIfgU6pYLb2rsDWVn0PPdeMPfMOJ3inU37kY2zRUuJQ==</t>
  </si>
  <si>
    <t>eZewOasdY/eS69qO+E2fbFh0QkMyHE1ll8nc15DTpqG44TZQ2kpAzW8DqzCDh2Kx2BDw9lsA9Jm+TE2BrkUtJQ==</t>
  </si>
  <si>
    <t>074+TFhnodccOpATxA4n17xYy9T7xNiudcFid0ChdYWqxcWHC49j54sQm+cA4XFWU9ShmlFhwQdd3T4pqvi8aA==</t>
  </si>
  <si>
    <t>inwQMJdjroAsV5Z8rJkKttW/o6DBWeo/fAlodbEwkro83eaZrt/en6eQTlLzN44RZr+UGPkz1AoLQqED41g+FQ==</t>
  </si>
  <si>
    <t>7G0HYRp/hleVNLN5iigdGKNHUsHU98N6hQUpWO4VsrQjnJesxtI+4BwyqvVxe029Fkld/PUNYh2GG3hgpBWHCA==</t>
  </si>
  <si>
    <t>1r32AqdIbHD7KyX1J8M/z/Jlex7c2Hk+7xL1b4RlrhdvMnkLd16vSOdX9V1B9W/6/OSmkNjeo09/KiF6DmOmcg==</t>
  </si>
  <si>
    <t>OuxSO30mdTuxSHgsrt5Y0Eh+1xMj8nIXtv7mURYkkJ38khK8quhhehvzhW6abug3hF/eyA8BrzbeWHRcIY8VbA==</t>
  </si>
  <si>
    <t>jzxHhlFontBhTTDjN+xT4JvfzBHeDv8k0EGwBVqoEn0IfnR7GQekwArb0bXXgMekPrPn/5MJtnh6BGSGkNABiQ==</t>
  </si>
  <si>
    <t>uj8pwuTd6cpb56ttkyx2TDKB2GC6cebHjTnfoPfsJwu0Zb2Sa6WQWISG5aRW0k2zinxzNI/yicSkAfarD0YSOA==</t>
  </si>
  <si>
    <t>pkX3wM1OmIlBxUhlKkagifksJHfs0JwcADrssKUT/+A3TQXipImSe13kYlKBWEm5+ncssHNHnmMiYD0L+nXZcw==</t>
  </si>
  <si>
    <t>FiFO/GHHtqRtXnqpSytkZoGz1iSUJkYz+VHICINFjoeCUbZbkf4PGy6q80/UhwQJBDeEsZQpeWzZDChfooVeMw==</t>
  </si>
  <si>
    <t>kLBJ+f4gwwDwwcTRsZPQ0o0jilOhoSJjqoM/6zDHC9+rFK+2iFvPQXkX+kDKaqdBw2+UMuLQrtzL62RMqZO5jA==</t>
  </si>
  <si>
    <t>lAV90BbNJTQ5405eA4e2am0HjxaLUfUTAOUzoakmS0xV0bhTXz0fEPV/agcx5u9XMeM1Mi88EO7CMnNe2DmeBw==</t>
  </si>
  <si>
    <t>Srg9RBsRu0OlJDlzvW1AZ78YHm3aipsTIH29j3e5X5laf3G1UbMy6OQOf/RcPOjuE4J/2d1NF+80NGkaYVFfag==</t>
  </si>
  <si>
    <t>hnMrhUzXMDMKZ3B7amxg4y6v3bnu5R+r8LLTfZRKS3BQ4H6EsqIE0l1ZD+6GjtF5kWXilMV7dLZAsMEhEPnKOQ==</t>
  </si>
  <si>
    <t>qlGVU/H6nfEwIiekAbyxlPgA6mkNjpc0nJszQR5bRylVnnyLw8IcGctB+ShW3d9nP1PiwBl2WaJsBWiJZlg4mg==</t>
  </si>
  <si>
    <t>6rxArcCykI1fyBE29W5fWj+sJraXZWa/ZH+rhB+zoE7TpTHSqxypDUG/keTWu+XedbSClSSoboKlKSHDGTSCkg==</t>
  </si>
  <si>
    <t>kuvN7WpMVNAJRoXU6ar73hUKmtj+fSxykuL4zA5XHHB7AAlmZFRkVq9wIkj4govJgZkDq88a+oXeWy73Xj11nA==</t>
  </si>
  <si>
    <t>5JR5YbCWJVF0E/jufr26M/1tiA1f0HIT70mQOfXTxDeBo8CBqmkUWE1bwLx5LvgJyl7Zt8OmeNientQudBvFiQ==</t>
  </si>
  <si>
    <t>299ufwNSUKLkUBrWT1jX9NPUUuCPqxD2gAmLfa1HucY6XzC05Zr85Iem2ZQYmEso03Oa8Sq5lFSxdEFHalcNIg==</t>
  </si>
  <si>
    <t>72Qv+BeauvOLEvoTootNfbtPG6NjHWAT1h5c0+YOoQsutWzQ5/hk17QYo9rLiRHeE8Mv3dOIZSvm197xq1ThBg==</t>
  </si>
  <si>
    <t>CuCBkZwT8J7jlozejOmgLIo9dlxftzENB1wtSrqEiVwTIC6T8xgs+diQLO3i7TdyCrRFv9sNhNSpDunbiF24jQ==</t>
  </si>
  <si>
    <t>JOwNrQ+7AIqDQvOhVx73feAxnRxbKybJNMjU/hkPT9gO1YerRG4gxDk8qCXYJHOnZ73qobzJte3nbSwUN5+iJA==</t>
  </si>
  <si>
    <t>yLHi7OpjVIdP8QIvopIeqXINFNxy07aI+3TvGwVRCIASojKcVom/9JsGafUA0AEzEDUKVNhy99gr57yPahrUGg==</t>
  </si>
  <si>
    <t>iC3qfgUyTucUH/6642vjeA6G+Kkqes+zK5zMNv8EVW8hS88LfVt/wbo70Izx7zGwupdZmLpHkBEQsSk1eaS1Ig==</t>
  </si>
  <si>
    <t>5ryUCQfc5XOiEvpDwgjakraXGA/g1TST9QQ0i2DxdAHCuSDbliPQJN+jKtULaBIS+h7U7GPIzuDqfsgegILHQA==</t>
  </si>
  <si>
    <t>esBLNRHpJSY1g7xWvcuYG0Wl2Spbk1WOn0LY0G5vFuuW+imnSbSerejliHHKsrY37Ys3bXJxvJxJwE4Wk0bZGA==</t>
  </si>
  <si>
    <t>Tt1zK3Ov7fElDbO9ny112QlaMyWEKCxiuW5igWSXlYOs0ktOarueefDyP2/Vm0mpAJJg7VZt1DT3GeP6Ia8NLw==</t>
  </si>
  <si>
    <t>tszXtPFuktKeXr8peBNLRGbivbD5RejfhBu55bdXU01LRA8gV54q+Q/URzUybojjfJezVpRhMNRwNiUAux8fCA==</t>
  </si>
  <si>
    <t>ZF2BDnhR6Ve4psRBTWZzdBIAsceO3FqZSr7wt5bDhR5ZOt9u3Zc0De27JGFfCe4JQhXtkcH5FcYT0sDAfB89UA==</t>
  </si>
  <si>
    <t>thgMbfK7KJKfE+LKzwodCFYnYRDqM10NMCjNSRQm2+EdiQdA/tqubaa8JjgNwoBJ7y2tyNc9VMBTrJf2vXXSbQ==</t>
  </si>
  <si>
    <t>w97q+KlIygj8ZLp1jNhlHzy5t2uVmwFyZTusOxNWnAOLl0tYgi0OAScSqlYZW1UUg7DeUzWznMk6nSeL3vvZdA==</t>
  </si>
  <si>
    <t>AU/2rKR5IZtFlrYezVvmhnVBPpkrDsllurn/nDDDl6A1YHJe9Ixe9WosttnOVerkBWCAo1nDep40a8gm6Fsqag==</t>
  </si>
  <si>
    <t>zTj63djbFfbWnxz88gpA9Rrh4xRp0CAszMjVk3Rh6caP/TTLZYrQj8LJf6OR8SHRuXnaSw/Fl5IcZofMiH0eHQ==</t>
  </si>
  <si>
    <t>LFKCK/CEKhs2RYFdU0BAu3gbxcs56Fvsmlk4x8inh2i1fhrAshVzPHvb8W4hnswna86VMVywfDgZdn+8soh9TQ==</t>
  </si>
  <si>
    <t>9WSviN8+d8JP51kks2UzuvtD+UgNUf4RQgLXK52e77TBgnpzZxWRLcZTm7KEzINsqf/0pRi+YBlky5tFdNNRZg==</t>
  </si>
  <si>
    <t>TqWXMBOHHZVH1JCN9at/044Fekf2mynYzSlewaUFuSDYjLsuHZZtNYpxj0XlSa1O3tKSwAQk9eNZ0u5Le4Jzbw==</t>
  </si>
  <si>
    <t>HLrWT3yrreyVQRv5J/28cA6unZI5Yjw1/UGKUIcqwQz010/5yzwQov/8hUnb+QHuP29XF0YJC/Rh2nSgWPuWSA==</t>
  </si>
  <si>
    <t>+lU6aBeBKvug/gqI+qgfh7RU47LlXcWhCPvB3v24jsUeFCEH0SF1ZeaCJGvCpcwG+vYgVpFt6zcC0OCIWfArmg==</t>
  </si>
  <si>
    <t>9HNdmgt7s4DY97S3n+hXoQY64smyPmjMqldH7D/mGx+zgMSjjLSwX550KQTBCYi75oRw7zAl9RWdf+eXrxUUOA==</t>
  </si>
  <si>
    <t>f1QDLPQ1IlmRoV7k+u41fk0UkSP6TR0dabFLDHBPf0ywP8CKoJeATjQsWAoo86uNeMcWfaoTwWuWHizniPhBng==</t>
  </si>
  <si>
    <t>Q3WgA29tLceMmaK5OeUIccVef3lG0mABty8v/L3aHqnTqiswS54oWmUq78a+bWx6odIVPgmgDH5WeCEfLu5ekQ==</t>
  </si>
  <si>
    <t>TjD44xQJ1ejrfkVJLCreV5ryM375e5FzCPbsnJW2vHih5Thl3/1Gps8pB067PRd+FODXKLDF4mvpYQG3qQHrbw==</t>
  </si>
  <si>
    <t>lwYhXvcveiqeEM8Sg0JgTWAd/ypndLZSwKiaRWCA+dd8hvn+05w316kB95yNB9Rrjjc6RqFkD1uaJ2ULWWR7hw==</t>
  </si>
  <si>
    <t>R566Yvd9ewHRo58PLQ4MRezjsiqaS3Dz2jwrhEHRNlSN8+l3WT1fqBmcT4dc5CKUJERKr6AJfOm2Hp4xffk8Cg==</t>
  </si>
  <si>
    <t>04jdr2aoiOGCbIMZ9tBSavqNAfMaNZVrHtseYVVDZoXn3ozLrRbPIDuMbPeEg1Pwo9BAwp/RZOZbxtL13dA4Eg==</t>
  </si>
  <si>
    <t>5LgVTQxezT93bvbskDQtZY9ltl7y8JLinU8VqvPMnslizjKY9Sp1BmWh0RbgMCn6tohMxTz+neaNJTi3bTRLnw==</t>
  </si>
  <si>
    <t>b10Q7U3rkKNW5j7xuzGU9USKsVmMXpcsElnfGls6gFEKRFMoeGAkUDj95M3UFVtZB9kJcJf4uWnk7X3fJFfaTA==</t>
  </si>
  <si>
    <t>UUfPY9hMKY52gpmfIzut59R67OzxHSxacxBS28iB7YcDXQTAuJx0iMczv5yEIjmVS2q8Zpe6ndQrz0MlNO3PEA==</t>
  </si>
  <si>
    <t>W/os3WQWHlD8u9oUh2PiSJcfxBjsr1OK6vMKvUGFVNmpi2xcEayOHqBYNFCZoAev3cTzGbhK6vSpzJbWgrwqEQ==</t>
  </si>
  <si>
    <t>uOK00E9+cEakkdCHJXgyxrrYEfRrqKZqcxOT8b0BrCd+6ZgFsr72JU5MZic2drjnic8E743tv+wjSOoEskvNlA==</t>
  </si>
  <si>
    <t>2vji48v50ZUbg1tXNuqkWmU0tR3lQasMFEbpmZpLW9sO9+Uw5JeCbt1j76qVgsRior8Z7Uv1NY8PBcdfJY0jaQ==</t>
  </si>
  <si>
    <t>lnAaXNj+IpUEXAEUUxQfB1BQqmh0Av2wvZgEu+pOie/br95VvipWRL/LrIh67EOh6HsOm2P5s1IjR/IYOrv1QA==</t>
  </si>
  <si>
    <t>SSb/GJAXfc8qU3f24WEHw/rzjtx5cXGY3w5Teux8Zau0ouV14RG70a5t3S4LpHFSq/SXUx42XUT6QYUEjtnBVA==</t>
  </si>
  <si>
    <t>WFj4IDyLnvtjJpRgEC30VP07r3DVEa29qrS6Z+Y8a5UYJTfTgKE0/g8PDUguyzKbx57APD9+oi2ARRK9BFZUVQ==</t>
  </si>
  <si>
    <t>QwDJpF+Yli4sEUYHp1l6Zno52NXvFyVUSensyRX9tl+qL0EYtT/ZFlvcieu+4BX5IvboX/FuWp3QUlRd0HFNdQ==</t>
  </si>
  <si>
    <t>OEBx4W7+ougfio16KUR4fOfp1KzQwFSg6nN8n/EdQ0GsRYfkLHgpICAJ+NOmPjBl4GzsxEFdbpvVLRmJ+P9CnQ==</t>
  </si>
  <si>
    <t>jm/CpL5/Orrvp4viashxTRvEWg2qTwTpUdegJNnDqLB3++DYtgzaX+++WyXzqqUatdRVjpe78Eg/qagqyaX0NQ==</t>
  </si>
  <si>
    <t>wweC7ZFc87YRDUuOCQP/lBDpZphc/pTYjQqe6ZIMsbdpeU0bk2FcY8dUNZnVPo+ffM9AlogT8k2phS+1BHB7dA==</t>
  </si>
  <si>
    <t>TZPcnF5yNj4csPh2uhrgR3Enf6wnPfDqgi0tBDzWLM5ct+UINXZY7kNCHHcDx+N8f/PJiR5GCNr7/MlhU/XsOg==</t>
  </si>
  <si>
    <t>qw3YMPfrI3LqT+YXiBiTxnScRJlusF4F2aSlLiUF/JfL1cr6otdACxD0sCfPUJuV8MnhEnnf+ZOqYCxVVYQeKg==</t>
  </si>
  <si>
    <t>nOsSxZBQg7Pk5DvcGpeA7TQV8wVNVfMD2evim4sr0KDCu003vQdFVOjTXNhiVYOTuk4bWQ9zvea7Uy3hObHfVw==</t>
  </si>
  <si>
    <t>TefkFFkj/5Rf679yVl2xNVEkLsMNn+veS88v11t5PrcRAxzFgdmFM7t4loW9fvPBh7ZE4rOFpUTeObYr+9wwWw==</t>
  </si>
  <si>
    <t>JTmvY9WOAuSYLajZBtOh/dl1K/NBvpwgiWfRESKZIT9sw9TxLqZhVekqOBs/PCnrcnvDd3WUcocJntXrq4CjGA==</t>
  </si>
  <si>
    <t>6pE2UjlgcrbWmQi61RyMx+frJ3otT/wmQnRZ9A23gwmyTt2aejXHZKpa54IGWhhvgOqrFREwwsQNVmPwFaPBLA==</t>
  </si>
  <si>
    <t>TYqCAuZdC+9z35pr43Fl6xrdZojJtBAZDrR/7bLdvJXpsfH31fZjvTUrcNXwv8zubUZHShRhMdRKnH5Uukrbbg==</t>
  </si>
  <si>
    <t>5pp6ToPSQ5IQ0DWG8dibPxeBhTkXW370MM0tIqyuF7z8jGf7w61yz8FSq8xco6X0X6VLjaReHybgXRe6+f6XPA==</t>
  </si>
  <si>
    <t>gbHF0l5GStr/QETIQqVZQmXJDAxY7plE5wkBXLcn6/+AMNMQzKtU1Jeou0Gc2EE/9XUQTNB8NfAsT22iYuC3SA==</t>
  </si>
  <si>
    <t>IQCHly015gfaUVMQIvTBqOFrFmZ9zCL4KozLWVWF7/8mmLit0Lc9QO20fiEoRsJMTHHoK7Tgt3SbKM4nZz+eLA==</t>
  </si>
  <si>
    <t>zUKyIjHXHvH0/xmw8Np2CnfpeYFGvWR0TdDYhDnDQsqUZrkHIbeQfED4mdd6u5QR5ZICDv+oQbsfBZZiU+zIGQ==</t>
  </si>
  <si>
    <t>GP8RpYY20LKvOycBeqDYF4Ea4EDpRBzjIr8+Dn2pPQSRc95T/RokIm/YGAgajlVjhtdjm+PhaWYFcwnMPYPhPA==</t>
  </si>
  <si>
    <t>OdI+JNfnEMmqF2zCuDaX4xLpcTYK0pHwNweiryyjoYZIQAkDlLDKmWoS+LuRsJaharhPfxCr5KXZJ1OEtPIdkA==</t>
  </si>
  <si>
    <t>b+QyhG5JuU0n4569wUa+X855d25Qc+uAOrlmzkbb7nAY/tukdzweJfMOpvn+yKFbxRLwUyAhIm14E2DngW/qNQ==</t>
  </si>
  <si>
    <t>AJ+29OAq8VnjJkBDQ0cfQHHNCgzuJejtujfcYZttY7eiOTWOeeuB4YgHjnAU62Ad7naqZVimbpLR2IIS0kiWkQ==</t>
  </si>
  <si>
    <t>6Ptn7Q63ti43fGpoyibrcnnJqo7tRyfLHdE2w7x57n7hXbPJB2TOZSY5/8gs8L/ZsrrWSVOKgolkKCjp/4ndNA==</t>
  </si>
  <si>
    <t>KC2jIhdauM3vvtUfF0vPpov5p2cHPjXhj0sU+x8FCH86OR7Dpihzc/g7mYw0xvTjTNqA0HOOJ//QfFfj3V2phw==</t>
  </si>
  <si>
    <t>w8RtPFDMSPgvYheeOvRDAFYQ5EU949F1zMZkEozx1uKok6f3UiZGR7DGwb41Y3qIsLIAf+tiTYlN2YeLrLlVGA==</t>
  </si>
  <si>
    <t>wJrsssmgnA9LxTftphbUGQaFSAlPs1+oS7auesmDNjDbtklPG/aY3Op3+W+itUBExZWvx0mcZ+bVPC3rePfxlw==</t>
  </si>
  <si>
    <t>Ftvna81KFg7sQqym29hyjVYLlDZ3nwhob1/G1E50MYldah6miVnwN+Ddl76a37vkOrC5+5byiA5IxzacKZJWIw==</t>
  </si>
  <si>
    <t>66Urizca5CvKjlOUfjBwxz7RlwwgFugbNMrYoe9Jr6AKDVCMONsRv0AYmzzkt3ZnpeQV34lvDNDh09h3CIB6Iw==</t>
  </si>
  <si>
    <t>n2NvfBB2xlOT0oMJ1in3KDotLgIq9npHgzME2qLnbAHwFix9TFyuLKh9bGjLVpSXkBJ9BF3aInqXfMu6HSbCYA==</t>
  </si>
  <si>
    <t>L9jmx8sCuQY8Qmp7ToKKyXKpeu+iIFNER/R2YQA5XGVHwvdDvSPsEDPSjlqw/A+OtoknE1GkUeDfPUWuNsLBUw==</t>
  </si>
  <si>
    <t>DxQE+hJfFAzt4G90iHYzuqNfoHkLipSEBj20FNV9WiLlIPxl4KHmN/1sGjQRTtw7jZR+PcadUj6/KErvylZ8gw==</t>
  </si>
  <si>
    <t>jSXzRjXU4glLt6bftaxKzLZmOVPe4MHvZsYEcWddtfX5osnLF9UtTyZ6sVvT9nItPm3Ohey1szrfvvViasI3fw==</t>
  </si>
  <si>
    <t>GFLyuLqNATXQHTPtjxl7S+QrobgtLrdxjKtEU4EGBAA02z8z891qEJKBBWJT8gH00aOR9c7NXXdcM6GINRE3lA==</t>
  </si>
  <si>
    <t>5G5PzfpSKVSaQOHy9/l4Es/hDS/nPlQnZiLTRiHikv/1j5dcvUaMc0v/YO4PXCz+/hqlQyB1+NY9EV5u2uznCw==</t>
  </si>
  <si>
    <t>6WoMWERO71UgJDU/k+zIRcrkTkUg+CZlW0HKP2ZvbhQBtgsRIhPiApCGYxEOofYbZqTYjZaOzZIO2jVLmBlVOg==</t>
  </si>
  <si>
    <t>Ov6L6GntTjlSRT3tNGSF6287ZuJz7SG7e1V3y/Vyk1HGAEqqnOixpO5H6T4bk6rDk37Nq+Du/9xLxeqdeJ2oXw==</t>
  </si>
  <si>
    <t>3QSoZa7hzUktYvCRLRPx+K0ml7XVqCldZc5UXAimXZxPLvNgU6S9MXRKtNW0ny2TQDoFIfsMq2EUB5+3g7opNA==</t>
  </si>
  <si>
    <t>gsStH/MxofdoDP79TTtFBCsX/NmdVKyGIiJU2pxcEKghGhMbnM5Pp/qvX+ZG2iY5laB5PO4mnjoJD/VrC8GrNA==</t>
  </si>
  <si>
    <t>97v9wLcwfhCjSB4xntXsNpJC2kW3Nin2K6vDefNjMDZ45nQVjOXfU07Klq3wiuihPZ3jFTmfcHhNwzjeAswZTg==</t>
  </si>
  <si>
    <t>ac4gCYoFnt7vJt3WH0LgIlIXqoYN27pVLT/Y9il1JCFANncP8wvDiDhocK5gpssRIYcpn4S/KS0Wv0xQYMeaOQ==</t>
  </si>
  <si>
    <t>QNzGcXNtDW9XTTtQol7etV9OyG8DmaWH7/szbYkWjGuAmS1pLk+ntqMhuwtCjvmmLXcrJRWgsfYBXWnAj6qofQ==</t>
  </si>
  <si>
    <t>9wO5hP6v2s0bMoS2/7z6SZ967wLKUhnIRXij5i4wf73xg97SdeY0mcktUWKnS7oXBYl+Zy+sfuYPJ049gt81Jw==</t>
  </si>
  <si>
    <t>wIQO6emifaDwNEU7+4mJtoUPPbefhdhQYywafOB103hMJ+zmVEMgTlyCVi+j87F89pSnmwCnvA+dA1E5FUynng==</t>
  </si>
  <si>
    <t>q2zsx6tZesxgsrauUZ296b+y+1WXLFgw0dZPgwpfhhz7PN9oJBforbezJj1Jf9OgyIyPayPJzXyhJ5VbcNWrFQ==</t>
  </si>
  <si>
    <t>xoeAl7G7kC3QEOd8NpcwrJBPllYY9aWpaGcIYsicW+GNoWjTsxRNR2aUbaf+O2U+qfxukdWPsgdDfosN4UbMIw==</t>
  </si>
  <si>
    <t>pfRl2WC5MyqZeOxCKLHz5xVzzwZN/6dwBfLoHtqIZICvq7ZaPCtwNaXeHyJGtNJKDt2iY60qj+FKQwE1Bw9hLw==</t>
  </si>
  <si>
    <t>ZcHCmERkZ+/xq/7SYydiK0JxGl9pTVm56gkONt4kgnls4PH7eSMGDtaqvi1JiC+9V5CBhc0tNzG0xce2WxnVlA==</t>
  </si>
  <si>
    <t>ks87Ymk4AHJViFMCVRDfzHqY1LRNIATw64G4JbCAaSqEJiw61m1hvZufn7GeGEjm/0Dx6lpd+VXDJeOY3xtCdg==</t>
  </si>
  <si>
    <t>aVFaggE70cSQT9uuOfLSfYg2lH5T+UBM03RiY44XMwFLc4KWxzZuw9HYR2YcwCUpbLqIFuhRW3nhqkMMzGVjUw==</t>
  </si>
  <si>
    <t>LJvfdm3cgcpgXJ9Sc/eF1vHSfov8AW0Cvav4tVrJUsRW09iaVp/QJsGlKhGoXi/c3at4qXBcmLzdizfw1QLhTw==</t>
  </si>
  <si>
    <t>98oVtvFsX7uzV8DtHyCLtiFJ2x3ZoiyphEsYsv4uC6hPJWeQ//jzKQ/NPbD19TxmocCgyWc5egkiSrSbr1LGBA==</t>
  </si>
  <si>
    <t>5q1Ih7cI0KUQIvfW9MyOcdW+QykygE5VSGEp4SHByQuEdZ4daQ3Ko4URi5en7mw0MaPalQiru9vjr8q8W+rbCw==</t>
  </si>
  <si>
    <t>kGDv0qfHfKD3Bt9lApxhKwawt2IN2jU1+ztt3VGCqzVHcXCqwB5jDyMkeo3WulL8kcL/unMlrv6JIHEtJNCdfg==</t>
  </si>
  <si>
    <t>Mpqhh7SDVsH/Co9xwKsAynIbyaOLbVNdKE0K3XgENoWNZ3mTLAT7WWxkCoNZ8Qtoh6ZYhKcSEQHOlBfj+n/0BQ==</t>
  </si>
  <si>
    <t>KkYFDqdnafiXPePN/x0/hQTq655DTYuxnZgt5ySgVcwzEeTOQ0ceb7f9dDXBnC+FiWPGswUBdFknDFRK7HvNcw==</t>
  </si>
  <si>
    <t>+pGiCAaeX3q0TXWiO9i6lqTMv/2pKb1PKsPcU+4wJyzS0spcQrXJyPfGWZQJxX2iEiGpe73/FH4a9ydwvFyNTA==</t>
  </si>
  <si>
    <t>WnM2Q6b3kFRgwUcie4ECQFnGGqSvcGp88dcSv6tomIzdTjj7oZf9n+JT/HGBg3Ijnx44gJhiedALFrQGtsHmYw==</t>
  </si>
  <si>
    <t>AxiEQfY/vyaKpB36OISpVKoZI0+XEXDbtFDGz8nfdsbYS014e8veZ1n8xbX8dXNs2zL0MQj89iMrFnL1BlrmkA==</t>
  </si>
  <si>
    <t>K+kVGNp7fx56HVwJeqxdMYVgbaneAFHPI1Be5F40gNSCeeBwticdtd6D8OD/hI37olY5nhtNOog/tWxwr3MBOQ==</t>
  </si>
  <si>
    <t>2+SM4FsfbaxHCknVzdSBhadyBRPd2Ouu9jeFgz9Kf65YEZeh0ELKrp5NZzy9rEUPXD043ftFdBX/Ne8u2HHqPA==</t>
  </si>
  <si>
    <t>KNOGvCT8UKx3VaF6Vdb6SJJ7tLOdPU9ayLcFvvvQonU45+jTUfLU/tfmLc0t3cgAp3gEgUxtCd8aSrWAvdPymw==</t>
  </si>
  <si>
    <t>uUw/YEfKrWbXcweWZ/JmoME3SfuQnk8B/fSLg4lLmCOrRqHLMM2/jSclNUiHk09J0AZKtLoP1JyFPZbGjz6zLQ==</t>
  </si>
  <si>
    <t>tqNhfHg15CuMCVvXXTyq2OvTWma1wesx+AzmcnnNsEPuE4wZYWbfX8QhycthVZ10frXifBMXf3QQmrRU65agew==</t>
  </si>
  <si>
    <t>0pHyh62A94L7aAk4HSEzrp4j4asRdTKdTJOjE5YK2fNc0WjknGRApxYsRnnSMbpfLVcCFCYNtmS6NsXB6ACtVg==</t>
  </si>
  <si>
    <t>3dU5rXBdV5xK4OXEVuPGQRaSfnFFaxbYdZw8vdG4nx0qeVQMrv3UMsGi6bIeZw7KlBz6pN6M71AJAuTP4hJQQg==</t>
  </si>
  <si>
    <t>cV41hGeVBRafRmw0hfe9DvgeemHM09uYZ8FEVEaN+zAcEtpK1GdvYnGsn9NmW6RQMpRy3oDE0UFm8WY6R0ZIOw==</t>
  </si>
  <si>
    <t>2Wm8oeT2efkYDNu+3hInl29eMA7jszMmQcfN1JAbaZyjUYmWIGFmRZ34VhXiVwjbnvRACcQe7Hsx8aG1cvStUA==</t>
  </si>
  <si>
    <t>Siib2CAw+Ahf66lGhXbJYxwy9g0nLi7BWt2JMiTn9XpX4sECzZY6PBWU2+R149UXiNueQIPmWoZSBJXKB3pcgg==</t>
  </si>
  <si>
    <t>AdwBNCdyNP6cfhpWiPh92T6Ag2g/VN6Jd1qUn+EnosBo9zMIIIz+PNvC4Yq1tId/2lQby0yTMVyEBFyWD6AidQ==</t>
  </si>
  <si>
    <t>pqA6FzA9TmH8rka0lg2/Avu+Rb6x0v/ZzXUxh+0L4KEapEie5qsU+9HKQNv+vqSUinpreZKUPW3lCsMu3e7YSg==</t>
  </si>
  <si>
    <t>ZXsp1cbEcLW/TtlekelIQ9rsH4CM9DXE8dGybUr1aD/OVqMY74SE/GaFq0Yw+fUEKPzjOqjZpK1hx1Gh+TI9bw==</t>
  </si>
  <si>
    <t>oJl805DMBKa+IuKfCS6JeQ392iuZyq0mAQxdOdVGVXLDbb+rMwG6f72xhVDPrm4M6hqHE9EcamMRFUVRc6sYeQ==</t>
  </si>
  <si>
    <t>+MkQMxQXG1B9xWCrRl3UepOTjaOk/SI8eoT/bvW2vGXBsvL/vg64WbFKFkU44mnDcoWRmx3ziTsBHMyTko8cFA==</t>
  </si>
  <si>
    <t>JhNGwVSlT1xlmiPBxbMqFcAssaUX/v9gtlSaqPdASdXc59NTZ388yNTBZCW9lup+6TaEpuAhm0Nm8yH5caGkng==</t>
  </si>
  <si>
    <t>9WMkeCq3GizlxpIqzw1hNDrl/+sdccNCfxKR2MJAoVsvtYTmRBp/gF0NO3mlZb3ckGNs4NuhHDrm3moxWLfEaA==</t>
  </si>
  <si>
    <t>ZmUuzXuQnKil3Ztz95FZdqwspQFyXzFlzVu1xVXJkRGshFyo8hGwsXow/9QUvEiUM2qLYYJQEGpaNP14kM/taA==</t>
  </si>
  <si>
    <t>fS63qyLy9RLKgj1xJwaKdbLTBYv9XLHWxWQgagSKDlcSmthDzJlCw57FTH6wsVSJV2o6sYUdD54BGuy3dN+kcw==</t>
  </si>
  <si>
    <t>AfhJQOXr97+DiH+VFLN/HpRm9EpRv6vZX9FVKJVlkVW13T6sPM27VONdn7gy4JyHpaC789qfb89rBake81BILQ==</t>
  </si>
  <si>
    <t>zOLuJGC0ZRAkuk2zjRqh3b09wMNDjgiO2xEDXmjvd/lzKenOU1k2x++kxu62ouT8iQaxOz8wOSb+kvZYPXr2iw==</t>
  </si>
  <si>
    <t>B8xPEGr7beclMIOVhiu49u7UeHpwsfW/vR2o11ty8NthuP41SUbUjveeGMo4UTL2PSjMXXUVwFj/BZ4HSqGmTg==</t>
  </si>
  <si>
    <t>WQl0aMJFqK7fFDySVUO4+46USprPtyQ/HX7C8M+wnvHKVhTKcL3NZYEsONwaM9flUBNdwYkvDmvc0//XRiGIGg==</t>
  </si>
  <si>
    <t>pzrSSU3koY7blU/PwtRl2lvZEM7gHXyi+DlpkRJllKPZnT9DPfnwTlHeHxmp2+L+XV4dxad6AZJId4r9xn2tFw==</t>
  </si>
  <si>
    <t>OhW30+Iaz+uR5IObrTuOtB/O5fRg/RfPfBRQkrr4bElrKbByWDtwZ8R9vIwwOy1abaRLIZylyji7rpdOZYfHZg==</t>
  </si>
  <si>
    <t>IND2VAdmcq/zCI3ijKoFx4WGhcbEtm1WEa3ffmO/jfFHk6qnZuECcz9f+aMLQNF7Hxj+yChSyNjsAFxjJMdHXw==</t>
  </si>
  <si>
    <t>xWPJ37gc4zjDuiIgZu8E8Ipnd+WBo/y1mVxocqTFF14M+BSIY003x7nVVYOfgIbgQlqjhxZZbJFal24C935rdA==</t>
  </si>
  <si>
    <t>1GEpn0By9mY/9QhswbhEsAZXqTr5aSrxo/4GI5LJAcdFIYUFiec+GQcdqFiigQ5POsFuNIcgZfYd1ksz3Ui6HA==</t>
  </si>
  <si>
    <t>lsWEIIV2r8iYGNbicmOtYkk+DvNbju/QGq5uTD8Ver9JZe72o3mMFnH07O6jpqUK1fEwIzDcBfiO1s4R5jEvVA==</t>
  </si>
  <si>
    <t>2RzSl0A/zf6p0iFB/tLEszYKZe5sXJYGkEiBshkmo+KEj9g/e1hbz7rWe8KDx2Y9YhUvyYa9AClZYVAcBm91GQ==</t>
  </si>
  <si>
    <t>R1aDzZdMvc+lHNb6m8PbGxVYyPLRkH7jSLswN9TgRZ7r4CyGbUEmr0DIpKUziRskFlirCAIOlEu2IarqK3SrWQ==</t>
  </si>
  <si>
    <t>MsF5t0P8foY19UsxVDPr2EZJqxm1W4fb9Y/bdW5Tz8KVU5pD8iFgXmvGg7Ai5voAkFf/CQRp3rMCjN7aj7y4PQ==</t>
  </si>
  <si>
    <t>hJ4ZgEVcbFq2ysEyVkZc4Aax4uRzx30RzF8zdPPTA2Z2Qpi457Av35CIk5bL9tocV4h/p/AY8QJj4vX0MBmMXQ==</t>
  </si>
  <si>
    <t>DrXcHo97/cTBjxwfNheTMicBH8GRpbgxowue5HcKMxT+sSbLY+lmTwyy/eA0ZrRda1TgvFHmyjIT/9+i0X2bfg==</t>
  </si>
  <si>
    <t>nOZg4qcOXJOwB5jT7AwYIf89QzsBu3K0/j8wI4CnRs1/poz2n/4bB+8YM70pgYxJl+jwxGEK4G0ImwNEzhQVMQ==</t>
  </si>
  <si>
    <t>nEINLo1f0TKTLBlsfYF1wSiM42dLDKB7d+d26Ku1bKIOrZNmqe8V2zy+fOGjES9EwgDjKxnEykrdZtYllMsqbg==</t>
  </si>
  <si>
    <t>4K4oDxKOfNwjeFO/Dal/+doeT1XyspHalNHYQRok2IIavKMeDi0HfTyf4fGQ6dkuQSzMbJf4Rvm06Fd5gmfqBg==</t>
  </si>
  <si>
    <t>2+aChnwfh/JUgFK2M/Iz9FRAnHfjLowy10UITaCr7yLusUjqVWGnFX3CDVCVHIMFwZyJDxE2ftOeuF0M/uoIcA==</t>
  </si>
  <si>
    <t>iRk+B8NxMAw/LeTbUBKAzERQIswq6G2evwJcOgGbIKnICMR/ndl5KoMQG3lcwceQq267MSWmIoUUCHv/MJ6ZSw==</t>
  </si>
  <si>
    <t>Bvx1LeA5GNmnyBjz/vUCMHchBVLMgfhjktRdFUrrFydatPDAuTdMkycdDvgMIebHsacob5PecvoeEHHHsm1PLw==</t>
  </si>
  <si>
    <t>79QX/lvb7viqwCFgvXRBohHOjV3EEtDebeYw/tuk7FpOS28MpH5G8nYLDR4beC2YAkiMCmcB5384xsC8DkLQQg==</t>
  </si>
  <si>
    <t>Jc824MktJlNkZ5663/12hEDs+b8wFuhIv1JdHXRqjsmCUISddmF8/CRyRr+1rOY3s23bnva9qBJByxEfyj/Dlw==</t>
  </si>
  <si>
    <t>eFE8ecP4qCNOs/epiGblo8oLiAMtMFg3XLfhVeoTmPYW8RBYkW9DLtdRR/IE3j/nF9fdGDMD+hEv/lj/hyuvjQ==</t>
  </si>
  <si>
    <t>yX9g2PtihmGcSr9BP25M6xvqU9ari4V73gCCg4LOSE2kjWU/DiEzzYzZLABy4of6/dh0+M2y+zsK3rln11PjNQ==</t>
  </si>
  <si>
    <t>ll1f0m3uZ7XGuVr3aG0CpjAExiA3uKFMrh7r6GWY6TXUPYMd+WqR5w560aQaRmXyDIcDYAZeWuETiQHPsP83nw==</t>
  </si>
  <si>
    <t>LftsIx8rUJHT0O+9PVORxWW+HOLRzSpCPg+RcUcO1lFQfXg23azXtQq3q/1bCvgpNGKhHWyJOxbTnL2cTlkqRQ==</t>
  </si>
  <si>
    <t>Hv1ekW2vDebf8V5UxrB335NWp4EGo48lKrzZDVkyqkBQ0Cy39eem+qLMkanQMEEj+H27j4kse3zKpd0/+Yc5Mw==</t>
  </si>
  <si>
    <t>JK+c3hfdWHI8eFbvzKkGVpfLeoBEEBWaV0IC9lNFHkDbXKYUynW/Iyqp211IGTue6Ak6y+H0oZBnyuANeUS/Cw==</t>
  </si>
  <si>
    <t>16DaWVsg4Ao56MVGAlIcpWqft6jgcDd+U00Az+xitBNZu+TOzC/A+RfTiSQLHfu8g5ipKIBTGXWg7zirh99MYw==</t>
  </si>
  <si>
    <t>f255eMO8CGWAKGqDBfqsgjkVeVoHfYtq0/TfsKPSaDjuKX6WGILCMI+isas0MoKZvnBtrTeQjz6kFY/WTHrehw==</t>
  </si>
  <si>
    <t>QyZR8w6f4nKt5JGfzb999wC+728pA7Qz//4Z1tJ7NcoBJ6IZltvUTbP6ha+F9kydsiqbjWwACRYBKwvcJCabUg==</t>
  </si>
  <si>
    <t>eeUjILr5Jl5j4wiTpJWwOMfPQhZxKmvRJ8Za+QzmuVvL+1qTQ56yWTZV7wiscPGTHFtGgU2V5u+Pq4IeWIzgKw==</t>
  </si>
  <si>
    <t>Abv51EUaJ9D9gNqSn1qMIIwDUHwkfWemtGQnZJvqNqAfFmOEQhAj4rhesiQ0X1aJn00ufBK23qwpthnRjh9/ew==</t>
  </si>
  <si>
    <t>5OWcatLOkuV6tSVrRqDAXLwmCVVvKNE9AI6Gr5Uk6VAMA8rGn7nYHdYCC4w8/X7eTFSCHdXnaoTiGhlpNjfflg==</t>
  </si>
  <si>
    <t>YVHoNAKrNCiniRdn/x+XZusrIeaHYqpCcUsL1IvCAklHivyCYtwmAgoBArtCHkifGskgJHJKdILFRSw7OZMFjw==</t>
  </si>
  <si>
    <t>0JOLCaXRrpVYGTIRWMvHQ75jK3UFwQSAVR46cR3Er4ZwCUylqW8Q3eTy73gV8Oo4CNQgOH+tXtYtT4CYgwmwQQ==</t>
  </si>
  <si>
    <t>t2z/kcmA7PODvsIgh0e4a0xIMYrAusdUY7SYmimn2nBIzm9IsiaB8wL+TBNQIIkdtQ/yRrolUVLiZgqIs5Z7Tg==</t>
  </si>
  <si>
    <t>7A1v+FOrC0GS10Fa9/qyvcRtM2icbn327Aw+OvST7B2fNJoN0eDbrufx/HRc/YmAuv3ZRGU8IP2Yml/l1qJtOA==</t>
  </si>
  <si>
    <t>IMvOyDrVici8JlB5McOKsGGTNqOHfHNEbu+1tsfYfkEz8wYFd2rmALrPHy7689J+PwKBqT4TGep+1KjLT4mZQQ==</t>
  </si>
  <si>
    <t>4Ww4oWdH9bGlBptUmQxinjb3DN0gt/kNn3htIxKtkWdoZjzvSOcSC8mBcxtSP8oriqX6AHk2oHkZs6RCdLIsDA==</t>
  </si>
  <si>
    <t>nLzLLuCZ1zArwWbgSb2oPusa33fG+xCs6kMHX7V9fOxXj/6eOSVCweK8i84S2SH/4IEDnrGJEOjhs1pHQEfZig==</t>
  </si>
  <si>
    <t>tu9phdvGUFS75DtHmHXpSxmmxgU9ceG83g3sOFw1cJt3TYlyefwpIXEywaYPk/E1PgrurnM7rBzTkB6UK8dcFA==</t>
  </si>
  <si>
    <t>TZqmpkIHL5ikHlTtkIrA9KCsdt7a5SVhKYrE8BW4xzfGbJdnww4B8Q7HNqmyTrBMZFaBh4tLdvQPtRDX2YuTTw==</t>
  </si>
  <si>
    <t>X6uxXuw8igOfbsFEokiZUkOmhosLXLdnv6kESFSJJYaU6CtcWuEeZcAzUep+Z74YLE10IUm0RKo2keeC2f/zRA==</t>
  </si>
  <si>
    <t>6C+s7WS5PR0WBAw8WTR0zfux2uQt2p3PWVtwDN7ZEECn95n4lktxdzmobhPcLjEpLiBIoJ42tXDsy5ub5XSCOQ==</t>
  </si>
  <si>
    <t>WJliBJnWjf/oQaGw7FPdnu15AuM8sUh0F0VnpDuBe/7pwQJqxiahbqQNetj7niU8m5v4u+B6ldl+oqQtjWqqIg==</t>
  </si>
  <si>
    <t>54JKZTJHqPcQmEKip6b9Vzoi6kvHtVG62FAl4+23QTWnCRCRZRluuADKwrTeDSiW+7ZJODHXCbPjHz9DlPJwmw==</t>
  </si>
  <si>
    <t>alnHbD/yFm5FxJ6jTX88yQeEXKf83JNfiA5w1u5KxK0dVFgwbT3YxurVOvFwPIJnlWHihe/RewnRybJc8H7RAg==</t>
  </si>
  <si>
    <t>r78cgYekUvY/Fj1PSIdTXG5Y842ST+bm3pBsbMlJ/foqXwrAJknL6F2YJl+vO4WLpKS5DbqLN9VfewfQiCnKDw==</t>
  </si>
  <si>
    <t>qtS3QJISnEK5NQLedxJwSMbk/CiqGslG9UgNQsoMhqNYRDTGZSBZ9aElxfvj6Y8tgHKFM6MvbIIwRY4U9j31Ig==</t>
  </si>
  <si>
    <t>eniDEuQyEl+jNiE/2I2wttSh3007J6o4Ooz7Eg9r0j7EgWS25C1Fdks2FY9DuU8fM9/SFTcDNIUg8iwO7QFdJQ==</t>
  </si>
  <si>
    <t>2iplIKhfrKfJsEliULgWQS3RwajBxKtx/l5yqWxcv6YrS4o4C2RD7pqk+5vRuvKtmhGvE7REXx6plyqvjPCkHw==</t>
  </si>
  <si>
    <t>P0Rzw0DmkgYMHuCtZCLRlcWs/EsG9QR7Q4t0Kcs7NAy06ms+I0oJ7vdLRVlA7qTSAu8otdw8cTzF4lOKhFPfNA==</t>
  </si>
  <si>
    <t>M32IMOxyvis660Y3b+2hpRlReLVJoe+idA4nAUk8/uj8ZKdUPEZnUbwkb6ILb+y5A2aOKqHUF7/pG2JUCzd8lg==</t>
  </si>
  <si>
    <t>MafLnuLRYe7+wHqvyePKQm0uwRuFywPY90iAM2yjUa/rjUAOc/dsp+9Q9So9CdcCd1543Q3P/+HQxmpkMvwVEw==</t>
  </si>
  <si>
    <t>BHeUSkitpEzH3Zs3OiyxYS4KFELzDFKfOCaBZNmCstgBZ6bXlKj50eqSA2uZ2baOfv5SoyZodFyqsec8auSxdw==</t>
  </si>
  <si>
    <t>7coqVch1OVp/XgDvt/qATORt9ZfgK1/+TRqghb5dMcQCGcMeeXlFw1fIZ5ueYSwdw0sB3IfP/ypdf0gMp8HaYQ==</t>
  </si>
  <si>
    <t>HO7F1PDl86jmWH1ThFKk2lJMti1L9knFIUG36UxOUpC2eNhbphJO3RY26UHm5JuItMPYejXakWj/jjsk7/mCAw==</t>
  </si>
  <si>
    <t>sANDepHe9SKcXrQHKi+kBzqW4S610AhFCL5RNiBJM2wbArJ+hxoSxYjeXkrVRcqen/LSEHnbg1ndGtLrQWrnHw==</t>
  </si>
  <si>
    <t>xY1pgBjfXpZE9jELBgP4yrW8NhYQavDALQ7itOZEl+OhOEU1AdRd1tOHlvp0+YW0l6GcHx0S1wwa8LwWL3R1fg==</t>
  </si>
  <si>
    <t>8XhXd7ci3b97qhwDOImsH2gtTNY+6vNdU9kPJuemMYl6KT0XzFhubba1OrtO6gMih99yJeP0VwiCODco/aLeSQ==</t>
  </si>
  <si>
    <t>nTF1l6U5zcYNRkl261EFq7+hjWS0UoySOJXJtfwVpTSmZcfqG2xJwY6pAKZonxds81222fNUW3oqQuWomkM5nA==</t>
  </si>
  <si>
    <t>RVR2GEuka9fLgDCYLBqM5u3iXN7tSJe18fVgQBZkDBni6KT3n63F5wFwxWuD+1c8HM+EWW5PSAxwBWUw7sjeFQ==</t>
  </si>
  <si>
    <t>cv+206R5D7aMWXWQUPiompHY4BEkZtk6jAAx95GmeHoejWrSqeqF1kn8nks+CWDG8KtDHpJEs1RVULRFcMDXKg==</t>
  </si>
  <si>
    <t>5jtOQ40SSv10jCFNDFAC9VLS7G9H787yX87gI5EwghZfM4dXu2uAvIS389pjMv8T0h2Cj/WjJP4pxemsmcNPjg==</t>
  </si>
  <si>
    <t>XR5TydGT62/uaIFHxS2brLjxTRP2WIwkL7mSigc2ZYl8dZ3ZNrgQYTtjxPgBRHzq+vNvKNH6CrisfZ4eJ+nKZg==</t>
  </si>
  <si>
    <t>lbuL8b8YgUOTzQYEAbWSImTMeMc+Z354TJJ8pX73J8Howg/kL8UnV+F1U/4iSuIjyGhlZG+DJJBCdzJ+3Qi8Ng==</t>
  </si>
  <si>
    <t>s74Tndkg9EcMk6238Pvkwi/v6QJ0NKCMLT+EqZDfiPwY6E/sdC3ZMT/8rli0V8YQIvutPgOrEMz7mh7ab6Mccg==</t>
  </si>
  <si>
    <t>LUSL58abnatLnt/xQFltZYPTJdD2XVm65nJCq0ovLaBJ0WGI4LFfz/qxngjTLqFH8sBRavyf525+8fthRLVIOA==</t>
  </si>
  <si>
    <t>+Q9iz7BfCLpSyxEmcK/FXDrJrZKPng2oVqOX0WVkYC5pUkp8Kep2YZ/CQ4WuZ5SbsJ8iFyXneZTBlq42zidbRA==</t>
  </si>
  <si>
    <t>TmiAvjDU2lL8MFWtye8Wpit8wDkpLd1LEsArfX5aBQSP8qjWQeCnLp9Rvv+/4iTgp+hYm/zBd4p92e8O7+2ylw==</t>
  </si>
  <si>
    <t>6V+XAofOZsscSFdvp0P/lC6CmEjXezQhtnGGxDmsJehGdVZx+zLjXvxyXDInjF0mpUchGVkZXrR54HjunnNnAg==</t>
  </si>
  <si>
    <t>etjSl1hFn6Y0zGZiEViYZQQaAGAf/3OVLmMwZfVg47Qmj2eaQEbNNP0kzN0P5B4mxUA7SzJOl8y2Tg6Td8myCA==</t>
  </si>
  <si>
    <t>+KXKwfrcbgCl5OQQkd38dTzP5Gumk9GLz9Uznus8z24xgHH0DOumQPQGNWp0jJq6oJVdAs0rA9irE0gtX1dVDQ==</t>
  </si>
  <si>
    <t>ife+IYjFNmcMnCvGpudmV0joLNXDfE80O+eRU0AYjlN6lbfozoWebDWPjNf5kf3UCuus759Q/zokbSg9q22/QQ==</t>
  </si>
  <si>
    <t>skyLSk2OFNoG1jer1t2B4bTFMAxjyfrcNuYjYZYDVr7UxT0vuj7UOS1RIYA2XIPOjpET0mqXBvjKh5W1luWUmQ==</t>
  </si>
  <si>
    <t>S2eM1VpAwKv1znkWh1HcFKZmnYVxUvyVvSTJG+KjElcVdJLTsaAgpX8L/2ozhWQ9JNI8F6gbidqJpgp6vCYjgQ==</t>
  </si>
  <si>
    <t>yd1qlzSO2S7htIRbq/OhwakKDm+P406jrP9okDqwmU4JD6yo87Biv/tCX3ek4KR2WEgJk0bTHKriL1cK1YWLYQ==</t>
  </si>
  <si>
    <t>u60X4POjpDUNgwmfFU3hBb0QQ5zP/t5bP3D7rUGEnftAGFN7U/mdghY47+JvkAKToFWOqGmSP19okkMbEM1Gfw==</t>
  </si>
  <si>
    <t>NhRMyjEFoLCOY3+oNnMJCSons7jTD7oyIQK3bM1A7BLGgZS8L2a0ItgFJVhXbHVvgRSJcivMIhCKan4lRk2uJA==</t>
  </si>
  <si>
    <t>0f3pI6YEbC2ADsSGfZstoCWwWay99PthIC+hDYyH41UWzB5YEa4TqE/mWyHrI+MpqMDdTHfmHzUBkviMq/P4EA==</t>
  </si>
  <si>
    <t>bOOt2rvAN5uuGBKeTfcKbIFgQYMTh8b836FtoLE4dzyknpXJK1JA5hBoquDKDZAkEfPbg3jvkad6qmsZzqERiQ==</t>
  </si>
  <si>
    <t>oXW8RgnC7lMs6XhzaUtHXQDpKe5sg5InV+2jg3Mq2QEd7wUvTgAmDN9K0o7d9cLuhUueSA5xg/aAKQE5sUrONg==</t>
  </si>
  <si>
    <t>xZRKzLWoMROAC0Y/hcWCLYiIIpJdxB9dlifTdN+SfomChrHFvJvtsa3rWH19nI4oIdqei3RjMBxw6IjhMmFEXA==</t>
  </si>
  <si>
    <t>wBIQnPcg2D4qaGunHCPSKKuU4EG9sCw96KygZx/MBOFlSn3bdizJYcNJvo74DJJbmyKjQBq/Q+HPBtxRLHneWw==</t>
  </si>
  <si>
    <t>JE0UQ0rgi2+YyRxrk5nk58sXVZfbBExqbKbhifXlaof6/Jtvy6R8S+q3d97OUwchZ+47h8i98zGmsJIqSVovbg==</t>
  </si>
  <si>
    <t>zH5jfIMH2cihNbt7bh9qpShw/sONobRwlBSy7kahkMlfPySknRHhUSAtU4VHuh02piRdtdconsd8Dzw1d3AeCg==</t>
  </si>
  <si>
    <t>fgC8EniesfT4gfFNWWJr0gemieqXO9nBhjLUHPfO6SZiTbb/k9c4ly4V1rejq+TEbHfDdlkmrg6SkeHJbxwuVg==</t>
  </si>
  <si>
    <t>ZBMVkmLP6xYHpjNyPdtjsjfJo14eseKVywf4JqFiRWOjeLKcKTbX8zmu19q5xdaaxKB7TqLKJZQHS4KUKuX/nA==</t>
  </si>
  <si>
    <t>JKXxgh2RyDr4/yPOailRWrqEYFfcqfPXx3YxxHYdQPWrJAX/EBUTfxHuBdm4uwtaK6p3dlIdmcsrHaiZJsmzbQ==</t>
  </si>
  <si>
    <t>Jb4L7xcAbfKWkrt+B+mjZfaNy41WqQQQbjKkmJ4A7sEahB+PjnPMVcyIAt8IHDcOUNZ65XbYG2Xnbj62OG2lJg==</t>
  </si>
  <si>
    <t>YjTV8klCv/JI0GcKhEKr9HSypTeet0IlPn4aNel18KU6Zak6H0oLscvGTAtVsjeteow0XsuJaqOZwSia1D9TDw==</t>
  </si>
  <si>
    <t>Y0IQbkwI4qnpOJDYcm9T2lWTekA6Svf35bCTpgnrzDvQZFJxYhlx2A+fP0syVjnjkDsXJktPf5XPf1F72botbQ==</t>
  </si>
  <si>
    <t>Jz+V41XaK47v06gsn88H2M+r1TJupRJR33m0dpeJvEl2h51liKWbl8anDgMrowFY/EhEHF2RhYr1GKMgyro1ng==</t>
  </si>
  <si>
    <t>9U0XOE9Tnqr9nIShhy0nMC0S5lckoEzagqxuJ0m50yOqQcAV3U/xQfA2I5qCpqQCem0mYrwpFTYRmHH98/ORJg==</t>
  </si>
  <si>
    <t>Cd6lmUg+9Xy/9DnERk2iWydVcYkVfG2ECoIfQl3X1fBrCOAKStVMxnEMxVWovOf1lc/1q7oLj5KbkMFN1j+acg==</t>
  </si>
  <si>
    <t>r3x1umv9yE5fcGlEioqgDHoYxZh2TUn8QBhbsFJduWc9VAhG+toz1s7c5ZKynnlE8jeMJqmGMNzgqdPJMKZhXg==</t>
  </si>
  <si>
    <t>BnOHaFSDoQ31Tf5yZ0fBNaeHDXGeNb604BqS40+Eq371gYCxeTCblVZM5B4804rO29CTktzKhlh1oxiH+7W2BQ==</t>
  </si>
  <si>
    <t>5KhX1FL1qhCG1CGGsQddqMNkPO7nsjj97DfOgrRWrddpp9AtlynHTI9U74VMWELgvtBa4my7cWBi57LFZnnAkw==</t>
  </si>
  <si>
    <t>POZ5rMjHRt/O1idcQXu9awXoOJMFO3ZIgsXYlBOBgS8UAp21HIz7oKh1L3HmVUsxnB6fHfvr3eOhCKncoo59Mw==</t>
  </si>
  <si>
    <t>Wfz9+2QQThIwaV7pBf6ss3zgu9lY2JcVTiTcGBu/V78gReLCNXbAbNj1YKMy9NM2f9C1W0cXNEj6eZ5028RhMw==</t>
  </si>
  <si>
    <t>N0J12gxzVJDGF6J+75V/rXkXYnTuvFPT3Q0wfpNrMlRViL/JricSskYoLy7t/fA/AQdRw1THF0wtTt1WFQCgPg==</t>
  </si>
  <si>
    <t>t159ZfdoGj6ABn9SJSsUtQ8Am1dNAhbxsnR12MMEjzJB+1AuIF1Pot0zG9d6pipU+doo3BFAyVlzgsAeLslncQ==</t>
  </si>
  <si>
    <t>nlhQsugBE0rKa06cHAWdfTLS+bhWjzt2+q94LzbM/qxdXMTaG+vU7FBeIqqaY97ZqLkCu28Rk9n21ZjMWbDtOQ==</t>
  </si>
  <si>
    <t>MGyUr2FvlssixhOCV+THX79Kk4rScTWo0eJs5TBdGUoohm7tJIfXuEw3L5ImRMTjV/dI4Z+74YKgRpGKcppCGQ==</t>
  </si>
  <si>
    <t>Ww2Fd8sJP2ovqB5EpgUPaHQWi2nXkxmr2NGDHX7hz/BCGbBAv9a5v0apAj9xiGWV/sKKzaftnI39MO/DzrIahQ==</t>
  </si>
  <si>
    <t>lIEs76PgKwE5Um5X/lUBkrlXogDM9bIj9repY4SYeT8hbjl+rj18Xm2wstUKVdmNwnmzc04g/iu2Te2LorKQTw==</t>
  </si>
  <si>
    <t>hBAQsXLuTj0sqf1ZzRoMICfofTgtvKPiancxcrJXUyHr3oJnoj86jOyRQavq8JNNerVmWuWK9QgquHKCKKCPOA==</t>
  </si>
  <si>
    <t>K/MexnT4hhXNC4csspMX2lQLgre2YoH0Ufx6zc3DXHC7iBlLXukHQjxlRkG9AeR4mOujWpPAaNTEgWHnddKYDQ==</t>
  </si>
  <si>
    <t>RhqRwmB/rBf9Z73N7aONQjKUOQt+njMTF3zWi0xrRc9SIollAI3GuJR3y42EBdCXayYdPp3a+bforbBI1rK9gA==</t>
  </si>
  <si>
    <t>dxI9JIsshQFLrzZlWCwraLrbOkFLpQ8fHUus/0JjH7hQvw+ACBjJMuog2K2Z05W66wecRCZ74qBl3YzE5qY5FQ==</t>
  </si>
  <si>
    <t>Mz2/B/BArBq/IKoBda7geIRswYeji2aCSUQCwk+Js557NOkIdBBO5aHUSAqpH9UPEc3DqsgFwHJEsM6ogvfaLg==</t>
  </si>
  <si>
    <t>agdGz7MKGGCipPnpj/nk6Gre4wmrajAWa9Du5TDZIv5ojSGDSIcAPcxERDButE9ZFb8Rbh6SyQ7g8NhJAMW3BQ==</t>
  </si>
  <si>
    <t>nih67XL9bOxJuCnmAF7JzMXIfElgIENLcDnc+/bI8TbCK6h8REjjix26q5fn1+MdeYpa+XcY368jWatS30geTw==</t>
  </si>
  <si>
    <t>nJSbGfHJi+SOVT75jAJoeBrHGQZcrvqHK07xdogFbnFpxIPbFJL2CQDKhBFU3T3qmNc79rQVjJbd8QZ6LkKdQw==</t>
  </si>
  <si>
    <t>Huof+TLr29M3ROjAt55V+lisrK+OOSHXr4peKlLuOH+eKaevYP08JEMmlJ1K7YAwHP+Zdvr95s1SVBju8cBmCA==</t>
  </si>
  <si>
    <t>/t2mZoifsQ2PvhAcQb9hVqfdTIN/YjfmJj5zbgmvjwTDXLMo4zJWU4SCdRhB4PvObf2+iC8e50GXSSsnfgfTfw==</t>
  </si>
  <si>
    <t>lP0fd3KrcXH2tajJH5WzbwWbPs0dtxA43w+BmH3QiZRQgYKCTpg5gpKjpphQnFneohBJ+QWdJ1HGPHQFy22KYg==</t>
  </si>
  <si>
    <t>0AOIl/lkttpuxg3QsW2S4rP+klanFl9HSap5MMuhEMRr1pt57ajCYoVzE/ok8H16P4cALUcvaSleI2nfhB/fbg==</t>
  </si>
  <si>
    <t>C/wEXoyvMkvtu9fi+elW8PHwAf7UsplR6DJChE/yR0l7HMTolJImCyXGLoKqOOKYW8tIPm9CgAyRRBQdGfJKlg==</t>
  </si>
  <si>
    <t>ktGJUq7ELrzWEhwynW/nMKcPqngFntdoClSnB69ANYpNJvM8yz0SgCaXd/tRaIgC0m6VigFTP/9jQ/G8eg3jRA==</t>
  </si>
  <si>
    <t>WnfahiWvTlvMN/gmgcLXApvgCZHFxzKoZh0sXDGY+UfwrIjyff9IrB2Nt7C6le4jYSomuEBSvIuM4K6xu2GRmg==</t>
  </si>
  <si>
    <t>AKxhkelxmIigHgsEQS851/s6veD3VVcfEJfg8kK9k4sYGoy1XBo/mPqVVbB898ULDbOfJbmBwEU/4DuyBT54iQ==</t>
  </si>
  <si>
    <t>LqmQ/eUSy0fws/67pQPseChgeZrR5ptAJ5Q7kDBg8lUnYnylM3M4VNzvLDIdUpf1AOEuU3L1yNe6rKRcRkkPGw==</t>
  </si>
  <si>
    <t>yhqLUGN0y/wsIMfg22OHWwZJeQIuhFtO4XC+L5pyIGbMKZgiZ9YJCmjXVqhuWQpc4+xqke5C6oC2tZFA7ciqCQ==</t>
  </si>
  <si>
    <t>n3A/IuQvdRqtXNbB5Wir103O4UFqRO8abNddAL9JOAbU1as5hiGjA1YVLqvaAFQO3hvLqWvyZ0Xb1bIUuGJRUQ==</t>
  </si>
  <si>
    <t>CVfw5Fa15nx42s3ch1OTQw9RxJK4ybwBPmtTu3oASSmvMCDtPt/6UcjQYg4stq6lPeVG1ovGcXjHn+0xpZm8cA==</t>
  </si>
  <si>
    <t>r1k6P1U7Xui+7ZyfztfWW6SURTGMQIxF6WWfldWHL2TgLs7J2w72Oz7J6349WhSPfT612lzfKHPM+YaipDt+Gg==</t>
  </si>
  <si>
    <t>PtXC2q3EPLOCueDElmDEIuf4+veMdcbUxZ6Kax0qO/HPTCj5fZSYG14qFOzGne00zD0wU+aebVg78035WfnCeA==</t>
  </si>
  <si>
    <t>tOY2x1WjWZ3wEXXnioHEobjh/KFz8bostaKq7kh4XqPo90vu6UgdfBLeH58Pc7FDzx0cciD8AERxlj0yIDcJQQ==</t>
  </si>
  <si>
    <t>BqzyY9Hb7xOvngofwjWIvx+6fIXGn6DHFGAGH1AndoI1rvruR9u+JcguoLtEvc6tWsXQm6PbT8o8rbkmf5zGhg==</t>
  </si>
  <si>
    <t>rRcf0pJ1AkZz2JNeHbVpuOGRLtAFOuGOs4tkSAe2YCX/z9Y9MnlN2WYW7fMX/Yq6t+Zmfw2ajX0Ti03dvZZsPA==</t>
  </si>
  <si>
    <t>wA96EqNlGyz8k0VvlghAtYMKw7QPlH5aJYpdhIaZqcH03xernBz75+ZtbpB1wU64onaWjI+p/OwOMYJJ7kEaUA==</t>
  </si>
  <si>
    <t>yt8gBtEX/b+ntSLxNPGOezkbW/3qDW8As7f+oyWU+YBr7Fj5oJ2q1MnPYiMgEF55q6rkFcygX96tK3kGh8P2gA==</t>
  </si>
  <si>
    <t>vjmZsUIP2xnYypD0UKTsByPAXVODHrzJge4Hxr5EKD+kHxB9GUFjYkmNBa0jgq4sERnCUh+Sf7gF1Hs3S4MZNw==</t>
  </si>
  <si>
    <t>O98V8qpMjkC7sWaVJ3hyC0Ng/ISt6yKJsmpCXPw/cdRc2N7SNzpcGWbwsp30gonDqLEIrSNjw0P14yN2LlrvdA==</t>
  </si>
  <si>
    <t>weSWn89ftJM1CoWDsgdF1qranpHtN/lVIw/pa/OSXaT3rBd7JzsUTk1i5RD1ShGXc47dqSsmL+CVqb/5zgWqew==</t>
  </si>
  <si>
    <t>k/+Qfsy/ZVBeHIF6QkTMAjpwJu5yBFvlYJtPx77e4EMsO01kljOc5O8SMz8bn/B087zJsx1bb1qPildbsPRNew==</t>
  </si>
  <si>
    <t>8JsATJw5wxVia8Bcy758YXj8UabG/tWifM8ZZciuHCbkbJ5al3w10o3gvVdAJ7mSljrVP0DX9xRJelYiVGgPNg==</t>
  </si>
  <si>
    <t>u3xw0gitRqETmWfOKLV1SsBF09kItmuHXhfrqorS4OD+/BjHpdUnzLCzp6zEhAb6xADrknqg8JVAxAJpGSQnew==</t>
  </si>
  <si>
    <t>Eoltb0OWQUhLGwhJJgpWkEMrObu7Wrq+lGHIMKITlk2WsmxD4MklVRSc/qM7dsXa24ahDcz42buJmHjW2vGwEw==</t>
  </si>
  <si>
    <t>phpnLo+HTgqujcysBQbdnJ2acsj5yhyrmbSg2L9OUNpJXNI0XcIzA8lNfX107i5HFVhMCqByEIXghwZOmjhugQ==</t>
  </si>
  <si>
    <t>D33lONjvqVy0vhDU6BHT6mL6KFn2TJiGxqxf8wHJYGiocSlagNkGErVQ3MMfUom9ZBxNyslYC70ywpHOAZiQig==</t>
  </si>
  <si>
    <t>Upts5oGhCmlPWBJZ1rh5FIpox1W0/4lgoc1frSFbiGnDbRF+mDH6VAPMx1nLdJ4qu0gh58NWCOUlaa7fGsaDNg==</t>
  </si>
  <si>
    <t>cJ80OTndJqKty/XNKe8JrV/qP0VZSNVeZ4WrRraC20zplU9MtbvyBpm9yM5sSc0sr93LPaOdthcDGcISt8bJYA==</t>
  </si>
  <si>
    <t>Au4Qgg0qk9XiEMFL+xwdaCWF8h4jUTU8V8UGhtFHkM7AxNTuRhJgoEFwlhEZfc+fxcjWmhvsoCsrDHstLFjReQ==</t>
  </si>
  <si>
    <t>fWncU7arwF4KRoq/Pi5B+UyIK6SaVB69eGJN094QluXMp1tvspeu14BkZi2Q9aW/WVf5+0csSBJe651OHUorAQ==</t>
  </si>
  <si>
    <t>IgkdrLTtzzXklktEelOCUbVm7r/mwW7Z6aDFSdAjZk8fD3rz8kYnz7Z60MK3C4GbnbufVNyKK2N8hnctDBoTIg==</t>
  </si>
  <si>
    <t>szzegYQADcvenQbp4cg0N36MJ6SMPRE5E4MYMUOX1lTRofa53seMMt4rXIwXC457GzM67xxvyzTdu7s1X1oWhw==</t>
  </si>
  <si>
    <t>X3pVU/b+3qypCmLNzeNbNKObl9qt1X5kytWwJPSE1bY2YbQRbdmr7uFk6yglZbEnLLV/8P1BrXbHgLOOFotKLw==</t>
  </si>
  <si>
    <t>P/u99RTwchiFEvp44M8lGp4PzKi3z8KL+tQzP5nwTDYJrHHE+II/n/fr/a3W8ZuhNMD9SyVrOb7/jdSCO51fHA==</t>
  </si>
  <si>
    <t>mV1g4J4muD8yRaIq+Em6SYwOJHUhO277G1K0zhI8oiAew2pCq0HFlY6gkI9x1YZaHjMApvewVj9yYkdQOq5wRA==</t>
  </si>
  <si>
    <t>qgadhNsFAPFz5+As4zYJMATF4y82t/NktMuNCUZZT1/ToKjeHuLBAeAiN8LRzDR0wyeWNBzGmcnQCOcYEQJuCA==</t>
  </si>
  <si>
    <t>KbuHAABCO/R2b9oOOXoVllb4e2BKz6ohmRE/jxLIzvb9VnkeqQHjJr6REXMmAMQCDJDM1mHqJrOl3mnEvJA7Ig==</t>
  </si>
  <si>
    <t>IkrZzz7xlq9xw6gbvqjDbzrIPrH8P06sZQxegSHbHt9hhdFZd6YMElUM6Mu5TEy7TapyagyNvywm80ez0O+9Wg==</t>
  </si>
  <si>
    <t>PY1tDJNU9On+15NBwJQ9xaTfOUpnNvGodOCZs7qs7D8vkz9CCeK/P6vlw47oU4McibrqQcuhHW751xEaG0hEjw==</t>
  </si>
  <si>
    <t>dzupXLKBKY2dmITTdbhMENHuJXnB8MVp0V+KU6EaFM5ORrOzevB7+JII8V4qpIYZUv1xqfqGTyoCZOZtfYXHBA==</t>
  </si>
  <si>
    <t>RdR6qgWPzpsPjsOOB+aoqJUyoFGl8Or+5eO5QbhqDmekHNaQ70u6MCDVoVMDt5fIp25iqiVps6IVhrzzIU3Kjg==</t>
  </si>
  <si>
    <t>m9IhQMcUJKzo12N1JNCQLJKwP30Xpc0XgkUOdzjJ15hiZPdiXcAW6X3RvWUOrGlI5mlbkf3O8be7VujO3k7Sfw==</t>
  </si>
  <si>
    <t>JEJd0HkuDfKg3gSxzCXYWy6eaXe7bOBDz7+OmY69cUor4Hf6ygIAtbVtOahpBbCS28Q5BtGkqFl8B4SOes4FYg==</t>
  </si>
  <si>
    <t>CpCHP4jwKOq7vK8a407oLV0KKXlK53fCuDT+rNCmGzPO+AldFlYRmXKiatJprnC3p4QOgtRY7lN+0UZyV8KemA==</t>
  </si>
  <si>
    <t>2+kFibARAalanCUcxvRhvT5wxHn43zQL3bM4reUP2z0XCan+dEIbQk8g/n0heaOLLnryXCKHRtwP4i1bkWF+Zw==</t>
  </si>
  <si>
    <t>v2CB+JXoIhQoZdwq5umI3Peler4eISNrQnamXSHznPvtieGxspG4pFHW8nUCSqBTK23Ds4xjtaTs9VTOjZ/hlw==</t>
  </si>
  <si>
    <t>+YDjjYlzWly2DvXu9UCWpp9WYB3cazatlUNa3efthmSfVPRpnOg8+MidHN7KDHp2HreE1WALNP8CHCJe/uhGiQ==</t>
  </si>
  <si>
    <t>tCPU4Ir7/9XkEYgbnoURREAnSiE6Ziwep7mzyzXN8aAJ1u9WPfmI0RlhqXPBI6B8QKwv+rdE2DILTXhONSsWdw==</t>
  </si>
  <si>
    <t>pxQxIyuZhOifKPuRpwL1RJXKmpmglI2AxwYE1HrKVvJ019FI1yLSB5B8ZMirBr60Fd0opsbEwNNFFxAY50RvHQ==</t>
  </si>
  <si>
    <t>BbhAceoe5Dkt3rZLMjROnpfHWBlbz3XQU7dL0V9AvNgwofA8i5OtbLQ/iSaxDyBgqOAQENpXd8+xiMmivqMPMA==</t>
  </si>
  <si>
    <t>PUlkbpBNhNRGP3HbsPbjuClE3IrLz1TUReP/edQTyqDGLLkpAq6GG+UmlGtPNO8C26+2hevQWNOIG6EF6ONDdw==</t>
  </si>
  <si>
    <t>n530KT+H3iWzmuggtGuYGf/2utXgjiMiJdLcPbB+s8NQfT818B1HSv5CBCatD2IWdByoSiM65/JiHmgwpRbtfA==</t>
  </si>
  <si>
    <t>nOv0soWoxSX/M/hnKqNnAwo7P5fdDnP9s+oaqI9iO60dmhkS53Jfgg//BUR7ToDneMN3mGsdkp7cI8+3C2zenA==</t>
  </si>
  <si>
    <t>ViZTenJ9b6I8Ue2QI/ryOnka1xJWUEEGsqCklEw+8DtL3Q9R95eDrk4Fw33E1y0Dn0IpuAbR+DJb/4sEtOtvTg==</t>
  </si>
  <si>
    <t>c0/EhOB6juMI2MDqy9lk8TzlOmP4miYuMZ5m+1EPjtI2o9wjVVDikHw6O/BdXgsUrKZxVY5+ubZSGa0ufT0kKA==</t>
  </si>
  <si>
    <t>GwdMc3OG5j8xu0umo6KNWJd0Ni8+JMAP/bSwqG06KyQb6cdAaI8ehpULLcD5T5ztnTa561hCHkDY8uOdE48GCw==</t>
  </si>
  <si>
    <t>/y1IsxNdgAxosLHTr9mUN3/R/5hgn+qDlK5b+XKxfCifXee1fY/uzHbiUFbmjne4ca7AZ8NB9tcUdEO2im7AOw==</t>
  </si>
  <si>
    <t>xvuWW4OyiunVAAl94TVqHVhon8Qg2sDf1ieNHKPMXHAY9D8nRrEqNzh1kjvgNDF7j1CrcBbG3MoAmndrAKGEbw==</t>
  </si>
  <si>
    <t>fY/LDiA8ruXaKtuITT2jBknUCwARqLGgolDKMwYOKSItkyqsPJXxG6syKwzKFc1gpU7BXHqC8a/ntYkFyFnngA==</t>
  </si>
  <si>
    <t>iyOXhIgchF6AHKBwwdpikp79KeAdTEdorBymj/LdJ2ySUGdsaLu1UkEvWf25jIMnA83abgzZBWm3+rjAbTK0dA==</t>
  </si>
  <si>
    <t>PK0tVRQ7BaDEWD2BbqGbPIWsLc8iBA/WiCXr/wrcWQOUqqoXdDgKBAFur066iS/HlItu+m6RdCCX/Vdv8PndfA==</t>
  </si>
  <si>
    <t>YKBRwj0Zg/4uJTQVownr13i/CZ02xKZKylNeixCos2YkXdAhdnyP7AGOJQ38jxYkgOvbflmM+zCR6H5FsUVAjA==</t>
  </si>
  <si>
    <t>caLlJad1DB8ymDmUhxkkRG9CG+8uaNX8vVBR2VrO32+xKBSRAmt8ushhPxOVsWEy00/jeLgMd0okfy50YeaOdg==</t>
  </si>
  <si>
    <t>kAxl14EkWAkpR6nyu/lIPSXyuC09VNygR+WRjtd5eSRXyR3Iw2kBOrkB7HC53Sd4v8kbYQmkIub9l1c5XmJaDQ==</t>
  </si>
  <si>
    <t>6ktHD2WiWaQlHXl9Q0PLMiqCl6IJSw5YWbCL/hPxpCiMZB1qOk0YrJgU2MSYYQnx2EUn/rQi21KkXAOhk+1tMQ==</t>
  </si>
  <si>
    <t>35aoDDSqWRUzWLWTOden9IwZ7joaKBxqf2hpD4XcATSHflRGhlMDam5r08cD14bxxSA3g6UNBBi5NPqCDWKWIA==</t>
  </si>
  <si>
    <t>322aJRN+ljm0RUvsDTxg69yQ4i1jgL1U3v5c0KjBo/hksOuaoJG7oqXy5JEhvfJzzurFAgFzq3Zwu5sEWk7yBA==</t>
  </si>
  <si>
    <t>zlhJw5ZHrm4fQr6CS55UmdaQhu8An1ECcYNUvAZu/NIE2tHtw0dXlJSqmhpTvkmNe0HN+9Uzhh9MiWHK7CppWA==</t>
  </si>
  <si>
    <t>Mj8dyR2/YueHHIRWw3zToxAyLpyQ5lXzU7ShhIJd0cVauzYvIXGOMG4LBud90N3B/ag7SoUp8rz8z0zoPFbokA==</t>
  </si>
  <si>
    <t>rasXx5+GlgNRLyiiAT5heWzKKEM7XBHFK3tdtjd6exJeXI7yG7iItNQyQE0etgk+rIBEuL+5vjwRAi97EP+SFA==</t>
  </si>
  <si>
    <t>qM/R6j9R6oXZ3hSOGwkhwn+58sqTKneBC3TKzFDH/BF2IHPsNiTQiPQMcwC1pdK91upLLkeUO0Ptzx6iwCYePA==</t>
  </si>
  <si>
    <t>p44y13GDRmhJmhxFLsGwE7d+B6L+QG9tXj+on+xH4ZlqbpFK0hMIiWA+r+HAKQKPaj9xHrFNOJNa24h7+NKWeQ==</t>
  </si>
  <si>
    <t>JfVRen9c7SEexY19/o4OtpDgjHfvF8GkFEd5KAvesc6HSEmBYP1GVtCYOaul9O95jJLoaOQwF2Rx6h2hV0e7PQ==</t>
  </si>
  <si>
    <t>3a35yu4fS63cJNVwNZe47RxyjZZG+DkTrFvvB+gKrAl4WXFVF7rTpgb5YtZP1WLrrrWAv02vwe8zKdNQPRG7Pg==</t>
  </si>
  <si>
    <t>IGz0IGUUgigs294tjd2wAig90T7o0HrIx8vA6zUUrf9XozCDRRuCJfxPLTkOs+dF43ax+bvJGs7qxxbsjf5Ojw==</t>
  </si>
  <si>
    <t>siKM9RQlcY39gG8wVZ9Ec2yBz0JGsUgoMgaiYLGtBBEU0ZVl5nl/KPpUG4zSxVUiF1efnML5Tv3QyHYau0gXeA==</t>
  </si>
  <si>
    <t>8ABML+rDbI5kF+ZtKmQX9tp5a9q0koIC8QASDSEtIidAMI8cTsGeGluGM3niv301yYiXCEIy3SJAy2cY9BJunA==</t>
  </si>
  <si>
    <t>xs8cCvgh9jsRse3qjBkeyIb/74cdaLRtcDvXnmIG96zIBNAzMFlQ09DBdIdr0zIfIrYsho2vEWsyXvFTZrw6aw==</t>
  </si>
  <si>
    <t>10tI8kp9gOJmr1Cg/9ajxuU0uo73tz3ygAZ4Js3Zxt8Q8mHZjAGKd9vIU0TOgLOhq+LUg7D7uxRU4bunH0bCNw==</t>
  </si>
  <si>
    <t>1zmlMVqh2iPZ0s4HazrEDsZhoF22kQRu3HQ5j/ZzxGOmn0luL2sBN2MQrgOUf9P/5sXu2uDXLzu4MTD7KISvBQ==</t>
  </si>
  <si>
    <t>ZFzdtPJqVQL4+KkdTKBeT2iIW47Cx8gHDmMJZnJ2SiOwzf+atLDZBi4cNclquDk5eX0CK4JkuIFspp6eVgTpDA==</t>
  </si>
  <si>
    <t>Wa1Xy4DX04Q/3DE8JszBNcmohlkD0QS8WCLTEo4HFTihuAconNrBr3DJJkexHAr/bLuZ14S3kJeQGrCzO8qAGA==</t>
  </si>
  <si>
    <t>+U0jp4UCp/uq1zEI8fj1KcmVhRUKzJB+yKV9KTQ4ocO5VUB9evJ4hIe6YzhfdfsckEH5TVXF39PFggautwFvSw==</t>
  </si>
  <si>
    <t>vUe2q5RuDWvkpzXoaLMQZ2JdUV76h+2xTx7CkgvGlf6Hi8AieWkslipCkMOqQJAq+jX12Z12h2tdCPha9kEvBA==</t>
  </si>
  <si>
    <t>Z/6OcaCdWH7sfdfvqT8FmUiSKlwKT95SIACgWD0Ecwamc+pmtMw8eW3kPm2/Gsrr/26HcpTUa4WP1XARP5W1Mw==</t>
  </si>
  <si>
    <t>PzjkzHd2wVvT3UfN2avSuzu6aIn2uBXSN3Wt2NBYakCoZ72X2hFY/MOdZy7f+CiFynMJXZv8lSW4GMwTE/LBIw==</t>
  </si>
  <si>
    <t>JeSO29N0QGsNYjjuI+2bbrCCK0gvvvuZOfSH2XNsKhNGLql/GRMv0esB26D+FpyhGkr9xJHV2QqUaSycv0HtDg==</t>
  </si>
  <si>
    <t>keX/QAyXK3reoDWGI9gj9g9bk+tNoqn6wuWew2LBUeazJTBG5+6GJTB4mO+0L3/c9RRUWxwUPTWvqLs+ObxRig==</t>
  </si>
  <si>
    <t>oa9FlcBFYKmvKDJbO/ova48zzj8BqqjFgoKqvORDztougUAN8low/YrNGpSje1Ocv+RfhShYsqrXZCxoKLH8LQ==</t>
  </si>
  <si>
    <t>YbqjWuuFTGwOl5keHtt2yvWJOVBZA2Bm+WROvuHMdNWodlAdUyNfElxBbNKcfWCo1rnY2ETjKJPxwPFK/SMnaQ==</t>
  </si>
  <si>
    <t>SLpL3I+9w9lOYvhVdCgWnVU0DEirDXT61HJLvA8BvJntgCXvtauOwWWWxnWaap4nH5/YWngPYJvsZ0NH8Lb3Qg==</t>
  </si>
  <si>
    <t>zVHVs/PmK5928y0kI2W0Hoi9jc/Xa++Hli39YfQRiurvzE6WRFiQJ+83DrgppjmzG9aZcNLbogN1Ovquhj+oDg==</t>
  </si>
  <si>
    <t>Ule0b+q29iP3G7bPttpHvW8HzSqcfYm0Wc85758CGvOGZJZJyXkzDd5Ieyx8tIOYoBNx8puphTOKj/hd7rkGAQ==</t>
  </si>
  <si>
    <t>jENXC/byjIzsOaW+ArNG79kTgL/emCfOj1J9bob3rtpUDghIq2ML5qkq4obhuCuLPB93qKDIqteZYZCYk3cwCw==</t>
  </si>
  <si>
    <t>ldqTq7jIBtIBD8ZvVULdQRFgbLS4aW+uUJz0jBcxSBCA7InzcxJ/GyOdbN03l/bOx5ApyBse4UyRF0V3Qzo5RQ==</t>
  </si>
  <si>
    <t>WtmK/AUHnL7TdRVUZMkkrsh2dy5k6/bI2aanNmFUDIbiv9xIjyPMne8/8SHoA6+37ZkaIH0/5Z+NEiJTuNvrSA==</t>
  </si>
  <si>
    <t>MhwfRDfIELA55jNwtFS4WdxXNDsZX5s/S5fgUwx/Xz7kJpY83JT8QMISwbp+eqM4ux2reI4qznHll3CYvbF6SA==</t>
  </si>
  <si>
    <t>OnSwaxgMwT80LI5HyPM88LaIqfw/FLat/TlFWP5Ug+/bPH71XOPKYkDvHHtIO6UJmlNcCjOvqH8gz1PSCmITEQ==</t>
  </si>
  <si>
    <t>efKbD3JlVaoDpYIo7nedC6iROp7h/38qrw/H7Oi/cWeIF2XvN9Uiwe2SK7KSlmFIo1Sg8f8bTQgqOQV0EkigPw==</t>
  </si>
  <si>
    <t>9JrvOx0W8uSjc4akSn/5jauCtl+UmcZzjCNzkuu4lYH5t4wG8KsLE7mkKgjx1j0+Bgd18y4KGieyR839rZ1mNg==</t>
  </si>
  <si>
    <t>+xqYDiBHV6ombZe0Y14jcNiTqSxQQEPp1I2iP6CCGIYQ8USSgHTUCxQaF+y7MLhJtlTINuaRKrUqCmbsHawfcQ==</t>
  </si>
  <si>
    <t>zbF+pYaYL4pcFdPK823VdWHotbq5uri2QCNHy9Ixl6VasvfV8YhJhhuJoPtzdGYlkNG9/lM3Frzjh/XAze8BZg==</t>
  </si>
  <si>
    <t>oY4lKMUlW85TjADJGnTYv8nG+CSE7SULxIhZ9rJfIlb0IzSJA8Nwq/CIICVCw8Arf9t31fU6qq6ndIWoSYRehA==</t>
  </si>
  <si>
    <t>BLS+7wBYmxnEI9NxCw7WbECZwvhB02ify6iOEZMgwxL7azit7+2QbmUXV4X2Dt4gGRefIATAw5ayzYGUherFlQ==</t>
  </si>
  <si>
    <t>Oy4nxSIv8AZT6X73gkoU48/hKXZrPXAlE2Hu13XzyAXMHHdNtajhrHjWCQUoRXFCAj7G/bxIpmUOQPVgCyvXgA==</t>
  </si>
  <si>
    <t>dozOGs4l4WsJm8oqlJq8m/o51jexsex+Cq17jywO8dX7ILEYTEgxrMAH0cXlmGaH6f7C0QS3EZ446cw/DgVvHQ==</t>
  </si>
  <si>
    <t>EY0OqfQqHs3ggg9XPBjUgSMBmgjHnLqBBsaC/NXH+PAua49DN/OCylmt1bDV4nMdFnNNKndCGtaZOErJSmNGYw==</t>
  </si>
  <si>
    <t>beyGoPrkuBzis6OGNItNY5eiPDdlCYJtNE0o+d+fTxj9doXs6UDrAoWphT8puVYu73e6MOXU940nw9Qzp84/Ew==</t>
  </si>
  <si>
    <t>gXqhbwjmenLZLxFMQpr5uoFTi4RTovXsaKCgN/vcMijw2hI2DNK3Be//+C2L6tJHXoxzV75etNuHA1wSY45FCw==</t>
  </si>
  <si>
    <t>b1VjidQv1Pg5OyL59myev4JAq5ZvotjvIpvZM8LBACkAttUdBGbuCpaoDWtrFEj4BZ+yHosbJ05IX2G5B2MbBA==</t>
  </si>
  <si>
    <t>ExVDXxWWAWVLHloqz7BIJpLN6p5tSjhgo9eFyp4xGSFHfkMm6jNA0z/zUne4E4eCYvfZjirXAOl6QTgYgyKqIQ==</t>
  </si>
  <si>
    <t>m+eBmSH6TxXToIxnVlPlTzEGDGsTh3CUQMkFgm7CLtEi0aUtqodeEybQrLb1lzmnyq6s37JIFYJkU8X5y3MkdA==</t>
  </si>
  <si>
    <t>/IUbRvqmZGJ1ga9+62h5QGXou4KXWlR2DLCcfmIzj8DHP4tGonVkIKuOKG09weutUXTjnr9ZJKDyf2TDeLzeSw==</t>
  </si>
  <si>
    <t>DbGMwrx9+BPaxfmrscEUQnXDLxiW9b4d0K3TWVNtJS4J6EL2TkjXN9F0hG4c0H9nk12gNbFmd43fAblBrsxlnw==</t>
  </si>
  <si>
    <t>zZY8vXlHudZ+ODkUevEeCQsJ2B+ociK8f+nAiwCU5sxlytI8euAOOJQvWp2vqqfn3k76lgxi2vFSClOrmuXUfQ==</t>
  </si>
  <si>
    <t>MH/cuz9bneXS7R0hxZWsePN1YwcH3hfU8p+8oiSJMVXq7Kl5e12978i1XiRZU5rHELiE1EfP+GS5jQabHPP+jw==</t>
  </si>
  <si>
    <t>9zLgkTr8rviIRbVmfqPnOLSMsdAuteBnasNihktB8HzrXggH2WiOUovDw0TVyQcJgEeJ/DDuQD7JE2gA9dKNcg==</t>
  </si>
  <si>
    <t>mIorIJ3zi+2x/OXs6Ma0c9Hb8gks6hZSKaiyHICX6vqnEPbmX1EeKYaqYNOBy9GcUNTrcTL1Vf4ruP77HCVaDw==</t>
  </si>
  <si>
    <t>iKAlPawBCK3iZFaVu7oRe5V3XxZDla56tHvVVc6Y+qKUlX1F/E47/sSgKiZSNRQQ56ID3PwqlHdbi7puhF2ekA==</t>
  </si>
  <si>
    <t>Uu2HPHIBlg+rsp+TzL217uSaM0RORFFaYJ5vmbK/QEaHk/3Yca7zfqsxztYLfqNhs6lRBM++2lJJvbKxqN6ZLQ==</t>
  </si>
  <si>
    <t>4zy6z2aHLXZjd1QeL2YqYd214P8PqWe4swTPdlcegS7qAMXqipAtLL7DU2nVxNdnJHxQyOQqhgBC2+ZTRAbkLw==</t>
  </si>
  <si>
    <t>ca57VfrkjZMbmVrZwiF8dVpKItwZ2fPuY6drN1U70USwL6BTFBhm9r4xKWVuOQqzAzkb1JfNwcIcjrKe0X+9HA==</t>
  </si>
  <si>
    <t>zk27rikaTk7pMriFmZ0KegX2ElPp3ncgzvkQTA/ABz+hVvjHNhFiFognVFlSrbfnKXhezGf1kqsbh9E4RwBmiw==</t>
  </si>
  <si>
    <t>1V9GBfIXrvRjwwCRnf6VozloZJ+oKUiqC0KznBJTFzOEgAoUIoFx2tA6LsUE+geC8jn7pw27XDMjBLM+QvmXKw==</t>
  </si>
  <si>
    <t>saVvEhKkbFGpRxOy5l5FO4s5Z+jTt/vKDAqdxZUZPPNOlxD7U0TRzsnoYyiMQ3tBFZOMNRTP841NWN8m6smsPA==</t>
  </si>
  <si>
    <t>KReybAdar0JBMVhJWCOSBitbCyKNldJPhta49NpwQDsaSlvlKqdVCjGWKUFB2S7uy3s5B66MDelbjo7xlCFADA==</t>
  </si>
  <si>
    <t>9Rc84RnPX8wYVXutZM8od4WAc+Ho5zKQtpP8EEshziiL10egyD0OcowotUkMuKdoIRM+QDif6AxDmNxwCnzGPg==</t>
  </si>
  <si>
    <t>Fh82amr1BpJMpalqrDPCKE5ijMlcBRraBhgCAmGtknZcdLElxQvINI6GNXZ/4NY+iPK1bTCmrPM6UDp1N5r0PA==</t>
  </si>
  <si>
    <t>xi+Yftum6ejS7OEUyMWiIUeg6PYP7J3a4oSRT/dQRB4pFxM+Irp3U0vr1o/c9Glj5Fl2UmjN/at9lTTjc6JCmA==</t>
  </si>
  <si>
    <t>j6V2J36HA1us5N5JfGCT+HBBiVr+9uSdPHIhKIa+fSbgVK16wGTHOb2hvfulvsiNkc3damJLgC5dkvK7/WLAlQ==</t>
  </si>
  <si>
    <t>EHVke8RCY8iQHwHWvJrnpbrRi/G/Zv//YvzWB8HEuT1gO8P0J3wT792pJGU386oQ21MwItKPmKTlCRkaXKM1CA==</t>
  </si>
  <si>
    <t>Ac0y5l6SgBLIWh2nEHN7+MrWgeRQSk2XaMoPoKHo+TpLLvxQmO6BUfbC/Qi+DTW/A6aOIpuXVRJVMa6ojL7zcg==</t>
  </si>
  <si>
    <t>ZPb7mOmOkGOHo5wo4f6MKWFVwu4unchKB9Twz68c1+uiih1elftVDMucHLFTd9Jx2wQA54y+MGzPR3VEHM3gBg==</t>
  </si>
  <si>
    <t>Sivlksu9ebFbxao7PMJqCaHzLarNPgoh4zbcbRyceeGY9beuoWtOGyy9Waf78g/rH/K1NDXbztffOj3DdV7SaA==</t>
  </si>
  <si>
    <t>CUZUgxQ81DIZLMgWutgfn937iORY689BSkPDxH1xS5aJPNOiP83hM90xQUDS4y0axwPwXvYigJsSihmACKjPWQ==</t>
  </si>
  <si>
    <t>0bac0YQqOB/X7WImtjIcp3IAo3RJ+SXo24Gm6DJ9LMmvnjRZ6Ehm4fAGHNAWUdRLk0U93xuREywHCNZkpLUpig==</t>
  </si>
  <si>
    <t>xhczOAwf0clHsTtHFCgFaY+qQcCKbaOTqPg420X7YqO5g+sxHAQ6KcaS67x36jLyF9r634pqeXvIWjIpL8k/Aw==</t>
  </si>
  <si>
    <t>yG2HuN6iHF0YWHAW0d3rM6MKP7/eFPcMylKMJ220tnOXPlYcXJzBCKFXcLUeIxJLUPz+bKBs9/7t7nrCTpqzfA==</t>
  </si>
  <si>
    <t>y51QP5HWOzj41p1VQRZ4Je1qdxTT8OAE/pvm/r77BvXwabxk2wflPS8HeN8xybapcrTFqNxS8SljIUjkYGLkkw==</t>
  </si>
  <si>
    <t>QRUV5Ho2KfE6wHo9e+5mV4wCkKpJlpFH5rEJwQLmLJOfekKxpPxNJ2jOGPB1RakAr0MokDseIQ0HvUtZCRlYkw==</t>
  </si>
  <si>
    <t>QaVNvX9KOZM+2v+7Q4ION8kMMkh5pDg76UqhZlrkM3bbwz2Vtg7ADs3qLFWDifdrMiB/+DCa273JqHBY1g+Keg==</t>
  </si>
  <si>
    <t>W6O8BS9//yiNsC3IDLpwbiWb/ZnQktrZmoWpxLZV+FAJpY12pEZL6iqijJHunZoz7wBTNR21W5ULaw46rG0EHg==</t>
  </si>
  <si>
    <t>zD6k3ok4Tt1BjNnGed1jzOg6AspKzguyiXDXOI+73AZB78ExPOq1+Y2jJs56FqudaIFHIkQKF7Xgj94qCXHXbw==</t>
  </si>
  <si>
    <t>f8lNf/bREo7cCHHNUFHTvHavkQXEcApFDmTXWQwP7H7BILFS1lPgbegDW6ydFb3LmmWWVVrH8j4X0iCYZbM5cg==</t>
  </si>
  <si>
    <t>zr/z4YgxcsT6ESue4Gqs/yitrvd9bTDdZnMM3WXOmWZP+5UoUU3Jc+tXl6vJq2t8ui8+6YfP6mK2np8Q7pXdGw==</t>
  </si>
  <si>
    <t>HaycF4jBl4jA4bLyZ3K5Hqp/tv6thv2zisnkt8V6bOrdzqiPtU5ef06tMH2m5sceaeY66W880lhkJPVWy4qwTQ==</t>
  </si>
  <si>
    <t>sYccUuVG68hQU5SKORSGfrkxQuiC+LhqRwVrK4zNqD/dV3gaimTytiw+5aie+X78297ghCKPeaF2iVHhCUZXKQ==</t>
  </si>
  <si>
    <t>mrGW02S/mPSzFGRaA6WHtzpAcCQTXzYfpG6Osk9SgGKhAWpv0cJ7miH9Fzcp5j3ZxgQOXwu6BLDcSfgw0qdEDA==</t>
  </si>
  <si>
    <t>hCrXmVw0MNWj61vx6MNlSZn8AggAaecM9ZVYktHgVFw2N8NyHnXX2jcBhKGfrjF9L/VLcmfkwfWTNIa2OnejVQ==</t>
  </si>
  <si>
    <t>cQRcQPSoArLDmxc2zfnwRj1VNF3HZTPPR+Zh+ClkM9CXBB4uTzr0uBKUmbnZZ8v6ARcMYdlP60KOhjlcq5OTag==</t>
  </si>
  <si>
    <t>ac49FW+pwfhiO7ANTTieOQfEGULKi1NGKsXKrPU6UdR8ABn8/LxRVjaxIPB0bFykSThHxYE06DRfrS3SdGQzfQ==</t>
  </si>
  <si>
    <t>NhMNOcWnMdyixK9rU9QWjUgDKaswIDSeAiqMIJ336PqI3PklG/wfHZ0puqOdW5cxEI0ci3KKElNdwMZ3f1VqGQ==</t>
  </si>
  <si>
    <t>wynGLN2w+ABmrPSX2QJBUK5DPb1SPKyP5N3E9Tc4trycf5QECyEFFWOysACeCVwV4wfAET3tmVQYORamlSX9fg==</t>
  </si>
  <si>
    <t>4f4I6W6x2nQ8TyPs62kR8lU7qvr+4iC4KmXpooKdy+5WYJB15+2Nh5wTrGEVinqWqHf0b6Fmwtyzqj1Rkv71Jw==</t>
  </si>
  <si>
    <t>7D/Q8bnnCapsNSYgWKNcf2KVKrEM2jHTZ7lEf9UWyUw2A0vUWC4G9CnekqlO/lH1SkMAgQ2KnZFjrqOfQ38eEQ==</t>
  </si>
  <si>
    <t>d2u+h3ylXe5YIDx8K6aixzwPLaWygYM8kOWGdmFVdBiUprFh7N4dSGSsvZLBlt2RMj5oWgP4LSm0IyOcBjO3lg==</t>
  </si>
  <si>
    <t>BIeqQMqKCy92sdRNqCnQtQ11btT/LeRqLixgYmDqG/w06W/gWrQ3eoXpdd+3oyMvPLkLiTG66u8QxaXtHoApTg==</t>
  </si>
  <si>
    <t>MjuB5LKgw5KNwSZTqNoG62zRL6vAu7Nf2AwwGcc25aiUMXgo5WTw6yllgwkS75orQWWcS4Rk3wHsz9Y+cjpvZg==</t>
  </si>
  <si>
    <t>dgDan7IKjp4/N7d0Up5t4eHOW83kS1vpJGcpwh6FoN0m0PwVGdtsp4fEhH0P9/yHDu7X7wAQ2NYhZxcr2ulOHQ==</t>
  </si>
  <si>
    <t>Y/+cLDp4PY2jH31EnzNk5NjUwYIRrYmAB9CmJNOHpK0Bik6ohL+/1owhjfCRRvJZUTnf9erWI7D28E2/DT7cSw==</t>
  </si>
  <si>
    <t>B0jWGBNojcHzcLjgh3UrUyAJHHbJQZXm5t/8ExpurRbrwlwV635zpF9oQjdxplDJoE2bfTu2byZ9RA3rjQ7BYg==</t>
  </si>
  <si>
    <t>bmnnOmXgYBZBLnSnGj3k5JS/RpLD7CfvucFK6GB+pXci0u5D8bowT2pDtUcRz2dpNX/YWc3IwlPkou1g24+oIQ==</t>
  </si>
  <si>
    <t>DnlGZAQZ9ekmWcppy9JcAwz7o4SYjm8MW6cKWp1Vdifk8Qk7pSEVrrfyjgaFzewO5pVZYap2FQkwLVBBzfH0OQ==</t>
  </si>
  <si>
    <t>nNLcKzWTT8LaeIpregVHgfzEBdWyMmR1Sb1qFDAWVAq/7dq4Ljc5YXgYCbzmLPwJpvbN1IkFGBaHqXZwPFhsQg==</t>
  </si>
  <si>
    <t>6/qInJ5sPpq0B2ODBSe5v3xWIgCDQejps9kPVlFMikl0EO6izfq8UGQKN0yazoEw4r5n2Ck7smU7mmj5UfKDGA==</t>
  </si>
  <si>
    <t>TgSuk9ac04s80Ff6wjeNFkKbMUbig7qWQKWdsgp6o3MTsde0thQPdA+9dgepXLCJPEprUJ7iH6+SscFBb8tmDw==</t>
  </si>
  <si>
    <t>TGTNiRwftYQWFcn0jqn7I/keD0g3Byy43GDVgX3sgjZ16CqCaMawzqAi+vaYOdLZ6sjjlMZdCV+DvAR3tMZZEQ==</t>
  </si>
  <si>
    <t>stTQbjxgZm3P7keqw26trsmfEKxxqEFN/36/hY79EZOP80ETSeJeDamCaB1mw1CWoI5UHnK4hnZxVzqAfKz+NA==</t>
  </si>
  <si>
    <t>cj/gmV1mOPLMnspF9OU12/Z0UMMePxaIbYdMa/NrFzUsioB3r1c4ACt/F516+a026K+cZw4cIT82YBEV0TgIDA==</t>
  </si>
  <si>
    <t>DKPIhVgyF7XEbuhUbRbkVeWbzj7SdqwSD43G4BHrkGx+bw33fM8BiayUUhzXeZAaYnuEIsMNPECd186cM/srQA==</t>
  </si>
  <si>
    <t>wq6oekjpKWyvF1da5ZRb5DKbB8lH1l0GilrTUmqQrZO8bjLKS7Q2dG3pMfGImShEL3ptSnAc5hpCbBDs3PrZLw==</t>
  </si>
  <si>
    <t>WR459fHozNWIxtPp/BAro3GPfuJ+1nfm1F5WMZ6p7sp4bonVoCNrgaj5n34oG95f+YDwDOoTiS3L/3DmVskPRg==</t>
  </si>
  <si>
    <t>KrWQgsLUrPZZgWp5ayuWXunOYRSSzIHPjhTG1VmEfkNvNdpgbupFTSux75oMznAjgGlYdIyQi7K1cjyT3ducZw==</t>
  </si>
  <si>
    <t>UsHR+5qgQLEabNOikVNHQRfUHJnT8nahI4Qqt9mWgrtbQRMrocvAt23AkEJ+Ozb6c9OY6kL88WQgJx9MTCXWnA==</t>
  </si>
  <si>
    <t>h+PvUwbahuS/qXfxC+DpSIRRYkdKL0eNHFxvxSdfVtckSzo8QNYaW/63zIJuWy7rKoUmHa6MyDnBpj/o+WAZFQ==</t>
  </si>
  <si>
    <t>kmeLiHLrDw5Tanljmy0CoDdR6hXClnGcId7/1EF74/DU2ybR0E9OfnDKxH4qVyXF6zId2mHGAqzqVMDi8ehaUw==</t>
  </si>
  <si>
    <t>tp8kOMwIwmA8v8Rkj09GKWq32npZXGHQ6Rp1NxuV8bOB96TFwEGPlQtphnanPImLP139fb4MB7jHYhWia9ntDA==</t>
  </si>
  <si>
    <t>hhgma/F83N2sc4CaOCqdoid+TanGENyrQOrNUwVMce++eZHiM9WNotJgctWqBxXZztDWVSKDy6nDgMR9tZnJVw==</t>
  </si>
  <si>
    <t>Uujv59YSwH67E+sDJHQJ637JeeayPuX79wvCu9jynT0GshADJVRk7Hw3a12DDiQzFl9Xd0Lh1rhVo52yPDWGPQ==</t>
  </si>
  <si>
    <t>vKmZi22GpuF2Twk5Soy4IfrABYSRv/w0MIMp6mpmX8Xa/6K4qyD5+Qqm38TkrI1dA046A41n4CTupXUHUyExUg==</t>
  </si>
  <si>
    <t>dcxVwn3Yl1ZMqVXBf3mQfTM55jGbeifqvkWV6fHbh1iByLdlbQTBvAqOJRFVR4DR/H+t2zxw8zZ32TYWc/HHLA==</t>
  </si>
  <si>
    <t>hn2rqWmIYTkwvLc31vK4+e+yRtnOzY7qYxaGvcU1kK8U8W9DJWs6zCujWx8LapLpYayd4Y7Qkb/sMGjaAYzFaw==</t>
  </si>
  <si>
    <t>ODv4BR61xkEqQ0q165U8jgjMTXcuJBaYFNaHDFSCQEq5sb5hBleTp7NyMELaQI6hAc0R4NEyiFMsG0GVyMhfLw==</t>
  </si>
  <si>
    <t>Trqqs6/1mOmNKq7jZdrU4KgBWxtBSJEJPoQ9aWkZ6OZ8eGMiYLxCwVFS5QBln7HIPvBaU8sgmDFTr2lPH3xukQ==</t>
  </si>
  <si>
    <t>lwAzpEVm6Dyh6GhZTcjw1sl/ruZVaKXLkToxpmufPgjHZw/XzWi29hvPFo+FEfuIAZWytM6/TxLV7bhbbX7GLw==</t>
  </si>
  <si>
    <t>wRWmi2WPSEzsZjmCqmppakzg72/DeGQUIxOm7n3Tgw/cc19a+OJb2OGacyd9AP/HB35Oisc2JOnv1GTfj5gQAQ==</t>
  </si>
  <si>
    <t>SyS2uRfrbYDoXbNPmVJ7AQ780pmZQdvmC7PjX28Ll1wOlrXEpfGALrDdK9cKoEg9YBP8U2j5BL8+wlp+sD7pNg==</t>
  </si>
  <si>
    <t>v2fWDcpO4REZgEYQ+2Y1LmyCtH9BSGVZQOPEppDXGbky3smT60FSijS9+b8iFoxPq9Nkskjd6S4i0bRY+Gwkhg==</t>
  </si>
  <si>
    <t>lLi29lgWI6kJIDG4elBczk0XDfRP7hPODbH3f/Pde8XnWFwTKIH/REtGjUAVxsb7EuV02QAgMU4bwDyoF51aZg==</t>
  </si>
  <si>
    <t>/ZMuf/I+JA9bDzR71Ofr7Op6eKZHfix8ThhOJlx1z7x55pS27Ksmvjd7NJ/TdUGS05HBYpb4e2fvy5bw/UQQfA==</t>
  </si>
  <si>
    <t>QYDpUpHZa07//BcnctmePvxG24pRLgkH1sPPb+jjUSgq5qMeEKIFLEw35/ubSFsl4APDcvgDB8IClNFM3pDYmA==</t>
  </si>
  <si>
    <t>U76O6LD6fXdhDpp+CMLsjhrHK4QQhqmowzj6JyPIZBQvbepShYUBguH0bmMc78Jq4UT31HgAiYiWfbRyF7/2iQ==</t>
  </si>
  <si>
    <t>4TuaEWuNhbhmdLCGZCTYzOxSSSND1DCCHlMBuNqQuUH1s4Maqab2ayRTx+hrM7HgNoCQ+K69wUNUV8lClhruIA==</t>
  </si>
  <si>
    <t>nzrPaU6fInTqbfMSsG2wp/zTZarNVWFQItrqi0+GXl+J7z/isURheAmwc+Y28x+q75gnQp00vsaO32yRPwMZEw==</t>
  </si>
  <si>
    <t>qj+oJwTnxzKFV9ZeWqUC3uJgQtLU1t8uxtyBBcgKSd3VFcCAxczgu38SdRTD/tAFRPVE4gI4NOukH4xxy1W+fA==</t>
  </si>
  <si>
    <t>fc8VkOooyrMkqWppK10P1M7mUHQvpiR+x2Bczkgg+qyWFEefFcXv+xOqzkCFhHEzs+RfgxfJ26joWAw27e+7SA==</t>
  </si>
  <si>
    <t>/esWP0CFNKgmUH+zes2aSQQQIafyDciy6rfitGA9DNS3SixxI6sd4WWiE5GiRElEqqUnr8MHXjXZT2Ieef5AWw==</t>
  </si>
  <si>
    <t>FwGNE59XUxdNIt641Y7giv243g2FEu1gFsCFHXkYjSZbo/KzDvmMhGq/RDzoyRiArUbOF+aElHxP9q6UKZ/+TQ==</t>
  </si>
  <si>
    <t>e4ElZ9vP3C3KKKQ4A075KrRD7osHB1ZVd/2F/Swj5kopJUZjp4Zddx8qwp5X6qRynlgheu6xAl1qtGwlK91Giw==</t>
  </si>
  <si>
    <t>xFr9aGqaGB59H7iSn1zcQnLRD7WRGAdSNpPb3IMKTT+S8PM7FwfLc8eRF3ClmA5DgANk5mNAj0VNa2ZqbAFcAQ==</t>
  </si>
  <si>
    <t>bu5/BZzRlIfOpiPY+hwGjryNjZPjvay8ZIf8HsyLvUDR2wYFqYt1kLI4v+E/+2dfmvy9Jy/E6bhwix0qKgmmFg==</t>
  </si>
  <si>
    <t>PBrbEcBAtGl48sgB6jiThNbdvmCbhTvcD2xAhcbfmYgwnwMQhmgXA6rkDL7DDMQ45eUuPU/Xik0FI4xm0JqnAw==</t>
  </si>
  <si>
    <t>/TrlB4rGg+5IwFmLisMMER61mCgwjuDhYnOgGRh0RpusFwMc/9QdCV74OfQfB0oqiPrlRxVWwp6sq1MV5vcZVw==</t>
  </si>
  <si>
    <t>JzBdJnuH5OchkDrYNBLrEry72k6f/xOnq5Jd0nWPMvrcLYTO1EGX/UKjwImyWGUMMvmobXmA0jTc9rDlZ4woYQ==</t>
  </si>
  <si>
    <t>0s1+JF4zRPwTwUrYxi5AWNAC+0srX6RvHtEAQP5+m/mc6SYDpWIU02IwKxD17Vaz/lGVAtZtEIhiTW+0L3lGEw==</t>
  </si>
  <si>
    <t>+UKXKmMiceGIYIsIsApre2ovFzHaUOvHjQfVhsPo/deoM5Et0BYs53dM/q9NHF3vPa0zJsEBgTJFQuIrD2EgWQ==</t>
  </si>
  <si>
    <t>QkeLn13v50FyHP6ndiaRNeSQSZUjd4wdiLktATPDGS33f/K3TdL8m9heZDPq5PTpglKwlMhuJbc3FI8Bu0rMFw==</t>
  </si>
  <si>
    <t>OcsGljzJrnxFezhzjBappTtBMGh/oMlJZFTJ8SZEqFKcQO9i9rpQJv70Nnz6s+zr0tr4+hSU4dZo2HOTiUKKMg==</t>
  </si>
  <si>
    <t>rRr+T53iFpt2odbL4Cgf91Q5B/sTSJvuewpld9kfkBKdpou7HlF+3vH3VWBaIbtLXEBEZxgLq1bCQ7s7UwVqlQ==</t>
  </si>
  <si>
    <t>3cV8rVIL+nozidzKh8+NMsNDv3B3HehFW3Nx+QFnLBOsa91yQlpBxQpqn9REUuCr2UsD73e8v7Dtu4dR+50BEw==</t>
  </si>
  <si>
    <t>jEwCt+Esdk3E0X+hZLAQYN2HNpC/1y1szVI/1mOXsv8paUZJGH8K7f/26gIlutQzFS0hsl37d8kvPt2xaNqYCw==</t>
  </si>
  <si>
    <t>K1xVcDbSUSs+4uvlQ4e6xFznkqup5FQbjzNOwarRR2RgM1Tjka/9kuiKyDXYmtDX25VQzo1n95CXBpj5sLoMlw==</t>
  </si>
  <si>
    <t>fiSs5Mz2iUSl2nKlKO5DtDXaFfpBuzlsLT6oMI55SMI4EDAeMB0dwWNCYM7Wcrw7Ske2SjW+pWhFUISv8fYjGQ==</t>
  </si>
  <si>
    <t>motlnUTraqkmQWpl6qXs+l0rwxH5s5wbp9a8P/XzvyCNOV6AUur+t9raXrlSfS4v3gIT9BYMdiegi4eicjbwjg==</t>
  </si>
  <si>
    <t>52WNH0T/ns+vQQRa+PkF4c2PRPaOMdjrcdk3auJu0KC4ktrjDQpyvR8/qkqAzR/v/UETThZoqd1bVRcSSmHQQA==</t>
  </si>
  <si>
    <t>kTauK8hABBWxb0ErW+pkpvUf+mT10xx/g5H2zomEGAWL9wb1acAjaoC9FQmKbY+RlYb3M/Qc4DdHYnDCuz4uag==</t>
  </si>
  <si>
    <t>KX609GVmsZcSEXgWVGeLaHDcW0EjbuRkHd7OdQeAsvu4ol8FwWG2EVGBcyIrybqpPq+l1cAnCYSrfsyDb8RzlA==</t>
  </si>
  <si>
    <t>MDaL7Ak2jRla6vOwhgvS28uD5AeFU9NlY7gk3dNoT+bfEFFt0ajHhk2VkkiMwEaD3c8ijno8XQc3gcNO4I6ZIA==</t>
  </si>
  <si>
    <t>afNQx6ZPFK0AY1PC7S+8PyRZm2kf2xvAG5kArKc0Ac5fRo8uaSdx9Q2QotXcgcxlXkvogYRShW6VUecWoe0piA==</t>
  </si>
  <si>
    <t>uWVMR+Emh1pheX6+sH5NtviaevLaEwF4iZD8vmPjg+1SkDTQ6l6VVQ28jeZF/lJbvZvWPftTXzsWRZcahlCPaQ==</t>
  </si>
  <si>
    <t>hEIVLruoZyW4gYw4SQ72SCcegkSkoqEV7tTxCYTWCaB1ZE34efXN3rurDumoYKoI2fVUTXpTZ3neSk89J1DbOQ==</t>
  </si>
  <si>
    <t>YSRIYSJBca1STTHUdxqRLqK/7AHaRyKm/MoYqf3EynfhM5uwTlqxsYijWQ/BmwIctbz+pK6vUTXs/rCIesI1jg==</t>
  </si>
  <si>
    <t>/hioQSak5dU7hGNWRYVAB2Y8WUSQr/Wb82RwiEa9DC1s3wcaObNczgYKTM/+eF5WAJjcU3yAJpy1eXJfAZqRTw==</t>
  </si>
  <si>
    <t>mGjU/kviScgJ/EgPCk2s5zJLNnmC/70tiH+ccIZNCpA7MvVbSYL9sJEAIZSAt2qHtAtpvckS3S3tRb02EELaTg==</t>
  </si>
  <si>
    <t>ZmpJnwU0H76r3w8IHlwb1eNSW5x6iHreD5m6Kn0q3z+Hgcv/0n3bWdXOn2YnXjAmV52G4a5meiGUrbx1oZjeYQ==</t>
  </si>
  <si>
    <t>frHBRbRZUhgvzCTIt3ig3Pethg9K33csC7tqhQZM83l4Zt0eFdJ7wIvpoDgJYBsfJ6g5wcOIB4AmZaES7ZfBNw==</t>
  </si>
  <si>
    <t>vScPtMSimAJJSAK97IkidrsBr+XXGvwVeBxOW2UEpObxievjC+TXq8Aishg82P3ALg8UxjINZzw3rWduBO2vFQ==</t>
  </si>
  <si>
    <t>GW1HqfsX0CBSDgDxEw3OS3g+oxZZrF84L28bJv6Ye1vfwd0KwsStLNK/s9CoOd55pQ1JJ9mZl7/Ehz8aUfFlmg==</t>
  </si>
  <si>
    <t>b0yALmL21zlV1qxlOSxyLUg3pINDbY9cBALTI6FAgzy6I9gg7L+lvJ0gUsI+UWvbi0h5lxkAcnvBT+rxZq7Hcg==</t>
  </si>
  <si>
    <t>UMkz6H/BuhiEFEGAVIvM7LFPwIHOqdB9vTfAINYQA8IFyjYRYGUDl4rC6XDtMQ3TIT0xTRKYKIR8r4N32EMWZA==</t>
  </si>
  <si>
    <t>/Ln1IvNNRud0MSxgmBWUaWr7nAfIw+8Af6++89gQRhJVWw1WiIGkva+v+JNhiU2D0ZpmaIVLSjtQ588rkM4GZg==</t>
  </si>
  <si>
    <t>os1g5WKQ53G+WuyZrm5LVYok5BPEkyLl9rHKR6jP105LA//8wNrJPve3oKID1V37A2kWMA16VIkAp32efyvxUw==</t>
  </si>
  <si>
    <t>DCkKGAWIDzhgy7pHICA89GBkNccGHj6RY7gidRReAoF0SGJC8gTTL/7/I4yavS0dk40ekeJj4OKVdWL4Hz1gGA==</t>
  </si>
  <si>
    <t>UF+NE1t+u5B59L2QNX87Jt1JZFS86ItR0naWlJB1yebx7MUyRmQhpGx7AcP2s0VqTmB5PqbRE1cy0gLFqgkzYg==</t>
  </si>
  <si>
    <t>s90nVCKol+0HhvHGMFj/lubuPq6oHpJafkE2HtcVg3s1W2d0/62XFdmEzSbWiGmFDuiAC5KJylCU7FOED0BxXA==</t>
  </si>
  <si>
    <t>Mks2BM270yRZUB7ZW63VIx5EfNvuRQjq+74hSBJIoMTrw86wD3umRp0871wcHSQhAQo92OaklshGi1vn7xnqhA==</t>
  </si>
  <si>
    <t>rnSF+HpaCsgytWlBdS1I/7mG/W3nsmXVF2VgnLmqjqA8cRIOKgGdkvveIPFBhKegEuM19ka8lYq9qHbnoQYGcg==</t>
  </si>
  <si>
    <t>LhLsbuHxj3FdY/7OFSEpe/MOQ9mhKW44MpxacKD8rfpm78rhpEmOFGs7zTCjsHej2FEKJTBwSAanWHJTXuXWPg==</t>
  </si>
  <si>
    <t>/ZLCfxL+qWX5e/MWXj04twReBKv9Vqz5y/3cjr3YGgABsKG83cNBHXH7Leww9jTaCN/lAVlXp8zrc1YvjhFdmQ==</t>
  </si>
  <si>
    <t>UQ8AqXme1hOzNACumUYVBtERxD9f5cO+dlrh8bNl/8T35iD/mGx6ewh/r4tDgjOYLXqiM4hyDhHi75/P27bCiw==</t>
  </si>
  <si>
    <t>p/Rm+E7sqsrn+gxNyNfZZBGs+jwgre/g8bDQMb9PQnaQ32KI0Zl/N0fn5YXCSOB6E0hsT8y2s/tf2hP6dznQEQ==</t>
  </si>
  <si>
    <t>s4VGAWY/nD6PNrBuOod8lH6eXRBQh2ufoevn0iFIDlNmRaQehlWjI4ysP9hKGWIwlweOnankURwmPbVHX/bjPQ==</t>
  </si>
  <si>
    <t>xgLkOg4K6IomPXAo/Drx6i4UDQLv25NDMTaMwsZMGcB3/s1XOAJv2K8tzRUeB1XsTQ8/JB+l+M86yvOeE2/+Mw==</t>
  </si>
  <si>
    <t>UcSr0VgzhRtq8h0fVK8fCXVvSWkbSXToD2efa4p6deuzgD1VaoYYgMG6MMsoyQWDnyKsjjJjKThAdMb46C7EaA==</t>
  </si>
  <si>
    <t>UdWXPlRou0pZ6fMZklKoAenuCFkvX4aBqy3hPp1nxK0aaUx3z+6EcmM1X0JHrfzsuWl3lpCUzk7wXsk3fMK9Ew==</t>
  </si>
  <si>
    <t>K/038CqbTS61QSe3tSQRP0kXj3aFoo+zj7dfG+RmZ34d3Q8fiO66e41w39TQ//1TPpMxRDRxUduq1B3ikVDABA==</t>
  </si>
  <si>
    <t>4Fum0wZrTvw/9V3TZlPm1dwf3kyS9yfpAh69aMU1SgmCVs7eu9d5gaUFCoUgDhPylb9TR98jvYC4OPPMcvBFcA==</t>
  </si>
  <si>
    <t>MpaXCgCPWprqFBZnCmhUw4R0yMwvsptGHblyp9vzTM4zRKvyNBHF+Y8XHv5U/aBO94PtB35hnBZMeS9r6HL4Tg==</t>
  </si>
  <si>
    <t>rgS1RWjhOExr3gBVzYOOX9wsNsbxjPhnX3i41o9h9F98yppTHGyKlUr1blI0Gk0Sa19ygWA03vseHfBfXfQrUA==</t>
  </si>
  <si>
    <t>0nXE5ejvfge0PeLavU05V8puz58clbACySyvA2fjxpW0sXxwjSIf073gN+OpSuwetTLKbmcYMY/vfKXgDRIyFg==</t>
  </si>
  <si>
    <t>JiruPHJihlcTOD+56r654D+W72/m8ztyhncWD0gItGubwlpghfCqxh6IfgwqtMnbpr7bQprFyNrvxwWkXPC0Zw==</t>
  </si>
  <si>
    <t>xdJE6YwO1bM+x7HdZWLYw8rrMQblqlkugxBCy6BMxhf2s2athGSmxpWzV7woAgBPNwMzA+hozmb843eM8S9tLQ==</t>
  </si>
  <si>
    <t>avibYMKzZK3B+SLljZtOEjQmhEJbWaklagSZFoBqTA/ihzRkI04xmaNY1aZd0/mdY+Ce8mU9GB1LvaD1JPq/AA==</t>
  </si>
  <si>
    <t>PtIkCMkE9gamC2O7j2xWqYuImRy45kjuv3AVVcUPwvDyN5MKRYjUyiQJjRiFzzYX8mGrhyDL1GvewvDbaVqTTA==</t>
  </si>
  <si>
    <t>8ULStWykeMW9WoIlo8SpZP6o63g3VDY4LS52Jt86Re9Po93/4R/7dDpZxNgaxVRG2tmvGvIySx+Bes5oeXCyCA==</t>
  </si>
  <si>
    <t>wP0nNIol0pxpj4DypKbCp4irBQ+Tf0fqE+IKxGZI8m3JGPAwRLsjfRvgQO3LBf7Hu90EUMLqNTRzmgn0qf0AEQ==</t>
  </si>
  <si>
    <t>xzkPdHzJ0AvJ0OE46xSCcuOIAlEJYw4q85Xrxzcve7n54OSpYuR8cslID5QnLFwHlw72LpH6JsbS3TizGmXVVw==</t>
  </si>
  <si>
    <t>eSn4qNJ9qYNYHAM9a3e0cgHbXAkp/E6Vuj1uYmNemRGdBtdfqwmCWjb7lbOxG0UJohK17Qlay+8DCQIQ9tbUNQ==</t>
  </si>
  <si>
    <t>uDA9KjIq9FLEVx7LuZIGTTuY7PR2/Ii/2oNfflKKMhIQePpv1teeUtMSpg06xFv0MmtvTsPTEK0gF+Erndj8iA==</t>
  </si>
  <si>
    <t>n4JkUXoakmFcnnjCtVL7Tqa/60GHE8MJHxUNJMDJu7oMDGWmN7hO5TdSXIMFXvtXnAEk0vbnE+L9nCKlnj/GNQ==</t>
  </si>
  <si>
    <t>oasmpd6xffZf1aR6EELfHhniq04+2PnqQc+Bz/zCC7tOajzPjYYAVrNob4fpcUfxe2/Oa1j+KG5v41V0nhHaCA==</t>
  </si>
  <si>
    <t>CLNQIzIYEV+6PuVWV0O9TYph09I2DSIYriKOOBhnaVJia1x5+HoN6dWJCuf7jI643p2oBXqgcaur6h4aUe9amA==</t>
  </si>
  <si>
    <t>CIZ2TUKwxdbQHmpgdxj3ezwWPXx6tP/tMveesHJB1YZ48opIagHHj1k2GzCeMY4D1bRYt2rhcKzJsFt4Eqqyew==</t>
  </si>
  <si>
    <t>nREdY+2mvwkTvIuDPyhMiAiMfessn/PnU9bYeNAMiGmZqEdXoK6ORpT7wrlUn/osHD/cWGbYkE2HHUHhpHR5MA==</t>
  </si>
  <si>
    <t>+SWyYFXx2aj6UVd8K2dp3yico6YS6xjI32cOW4ASo28o93n0ta/YWGZUMtGY+H3B4Z6cRooEgtQk0i6m9mE8Eg==</t>
  </si>
  <si>
    <t>crMeJuCi7ul8AlkIi5AafR8GHXf1dzFAkhJKUf8eU508tN5bbep6NvhV5lhyCoboZtODwStr8ZN4TBahwhx3eA==</t>
  </si>
  <si>
    <t>tnv2juNRiXLh4v/5jBjHpMI3EC1wmQ2jgA6K4dH+wgM+IK5uvQZIZ6QPwauiRmuQpVarNOxOiCQPRNxmA+lqfA==</t>
  </si>
  <si>
    <t>BNeZz5ApdYgMXTprA0dEBPIBePDtL++f4RG+R2vWhOg+KUD6Mik6NznDPOgRlVH5DMvkhKFOxx7gWp0okmPiGQ==</t>
  </si>
  <si>
    <t>7kIBv8Y4YR+hvH6r/Ev3HjO85JZkS9Tbf8SrwmxKPELeos/3VzWqkRxWBE6eAx1vi/TdM76629Ryh6ciYio5Yw==</t>
  </si>
  <si>
    <t>0e60R8WrniEV0ZhtE3+WmD0Fthd7fiLhSgSL/yKFRnWfXMgj8LZNaZY1z1zsJl/tRXIDgMz1jGa4m6gK4RTMGQ==</t>
  </si>
  <si>
    <t>tkzd66Ha5OGpzPG6uEx5wmpHizL+J6KJvj/KRLwSauiCfncGh+FnglICSFgQ82qqwvYrUk4CDePV1efRNit3fQ==</t>
  </si>
  <si>
    <t>vbOYW7I3prJaJlxfham1dFGKaMTrHeDBmiYquskSqryOmThi5FrcC8APyuPYrZhoGEg4P/QYtzr7W5T1DPRFcg==</t>
  </si>
  <si>
    <t>BAdu0fJfJ6cFFEYYUEi2UFfVVYNWOaGVr1RIatVMd+7DPB8eSakXKtxfw16nuxop7krgcMWDlP1kWMaiNNsOFw==</t>
  </si>
  <si>
    <t>vxov6secQR/HbJDl8Z50G7LtWsheMUVe0LhWvDSGAJeVXUVgYgW8g1AzExq7nhRqsPe1VHmdMGQ0dGICmFvjEQ==</t>
  </si>
  <si>
    <t>KNxt7Rr1jl8rfs/X+xvtrbS6un3EVYeqDEeXQaY803HuEdcFueYYN3Xbo3n6MpetbM9arjgBZtoi76tDgofGmg==</t>
  </si>
  <si>
    <t>lcsr8qeLGnu1asXjp0kDFfci2uZRvkE1vsMsx8axBUc7UDsxUhyxRBoGyi/2wkD19J/ayadfZ6N470RarmQXMw==</t>
  </si>
  <si>
    <t>JHauK6uXO78dGC1QubLqUMyhUMyqz8X4y6A4skTLwSfzDDtgak6PH6wm0QvLSyHQFrO9WU7MEC5lO2pRdO+eSg==</t>
  </si>
  <si>
    <t>QD6HH7N5wgbD+JGCBNfcwHv/KatgRbGOtym1oSfXVh9tjkGgkA3GvrPjjUGM/7uB1AADGn/w9cTJqtmR0anXLw==</t>
  </si>
  <si>
    <t>1JsAjyjmR1UkRod0mLfalSRX5o3z1TRZbWjPiy/FZFqAfAUlpW2tVyyIsw9igl9LW2/XeCVD77vRcGnR6nd/cw==</t>
  </si>
  <si>
    <t>hXQY/ypEjJljCApQ0vFCTm3oT5OTnLg4XleoY7ZHOBrt7LinIB+HuOzuJecdygkxZsFQpx/Id1f7iqyPAXPScg==</t>
  </si>
  <si>
    <t>cebhO0uA+8PVur9sE6/vFpL9cZEyg/DezzlRh65hJKkqcC5kB2HnoLMDEmhxxU6Dxyub+yH1IKPES82eC9g2Vg==</t>
  </si>
  <si>
    <t>qCDOwhHJkauybzQ8F050DSJu4ZO9lNU2jvSy3q6Kik7IZMJhC1s0CP0vn8mls9CCwv4PfqKVGre+oQnALdlTWA==</t>
  </si>
  <si>
    <t>jJZZaw0Fz1fUKuLeBrRa/y4QFDzfk8fqpZ1gvrHharQdrhQT7qNE5jG80BcMcnCI73vlsUlUSosCL/99WePYVw==</t>
  </si>
  <si>
    <t>RSZaLfLP97qzqhdvAQt9Hqh8s1Y+0XAzzXM0ZsnEQebSutpU211z40g4czCuyVFlRiddNHrdUc7JS7MMWnRSXg==</t>
  </si>
  <si>
    <t>d1r4X+HoalAN3y2mx1YqpUfdOEg4uY/h4A58xesxM3YLSpjh1IWFMw21xCx8wafI18bqg4TAgkiG85E3pIHkTg==</t>
  </si>
  <si>
    <t>回归风险用户人数</t>
    <phoneticPr fontId="1" type="noConversion"/>
  </si>
  <si>
    <t>Ag5D8de3d5vFGhIAgfjMzqeKlp0hGXRfxO34KgIg0/R3e3MbtyJxO/RHrPw2Qjn5zRsuK8qLHnN3AOeB9adPkw==</t>
  </si>
  <si>
    <t>lC75EIcaB8QPyOwdWT6cIN7zjglri1Zdv99FEBscqMGnNudnTJfiDKJJ/GvUJR8MYF473Oz+OomFfwyPAbozVg==</t>
  </si>
  <si>
    <t>GUnxcCg+qCt+ae5I5w9vdxJmKVRlbRaQbf5GAHA2v+gElXO0oUCGhN8bOZgYcy0yEu4wQWNbs/7LYSq9lbuoMw==</t>
  </si>
  <si>
    <t>CaMrq8iLjTP5NYGZlCJ0lIADOoN0KR60q4HSOp9+ZxtQEUr3vzQN/TNoP3saJ0dHlKgNQbUHhodvjqP6McxWGA==</t>
  </si>
  <si>
    <t>2uaRixccsi2E4v3U8T0y2zkNmysa5vp9ttG1dYM/ULizBTBeUrIZKru67lx2QK8nd37A5BO7LHqW/qSfurqrDQ==</t>
  </si>
  <si>
    <t>IVeEFQSzkQtDKtfTMu+agWkx4JaN6lJoFpuXqY0rGEPnfEtYJHakE0Ay/mG88FfzQO2G6wJOzgIIiyUADsZ4gQ==</t>
  </si>
  <si>
    <t>sQZpiFGeiJU/XrPA2gI7KvNxBpiEcSU0k74cs9bb4Jji4thEJifRS5Qo7sw8p2vRzrhz/79wa9/FWlUFaU+rLA==</t>
  </si>
  <si>
    <t>B3Y75umhZlpaRBIR+fY29BIK834wvVAgtHNycSxr7amN35AH8DyYAJektMIP4XgcdonogL5TMqXqf6UOSdtIeQ==</t>
  </si>
  <si>
    <t>K/lFRkufaUHb5+iazP+9l3HoBeexBd43rdMP3JLA6YdVdUUO6g8XmmMLUV7ZyxKLL38M3uSqtFivZyHJ7UT+YA==</t>
  </si>
  <si>
    <t>sUt2PB+DalQbhZOdK3J+pszWKq+Vd4Slu0P3r3oChivLZ5HCYdl6PDVw0M9HBrsKIsy4K6qiiP/PUT0l4zYYmw==</t>
  </si>
  <si>
    <t>4YtPfDXqkW3sY/ND0q5WoN+pCtNLBvcu05UD0N67DcG0kqznSCouVXL/kDKzeqMNuqpUCkei3Wnpnf12fD1tVA==</t>
  </si>
  <si>
    <t>iuMz1rKPL/QqqW2EhpD7ZN8f9ShGFaJFwJ79AwZu8BKnkkQkEgx93L0pP510/RE6eBM9xuMz1VZmo2p2bkZvOQ==</t>
  </si>
  <si>
    <t>sflO0D34mGt0GbEBQGiDjsKOYtu2HnknIhISuElTlgBkOoKQl/3XKujARhSseElRLMbZu8EyWWboZ0a7q2WURw==</t>
  </si>
  <si>
    <t>s3t4RfOxST3jqVtoaydPzj0QrqR4sh7bCo7DuwG7aL2Lwe+PU2S/IL6BxCPaiSft3Bg9QXSSrAEc4Lvk2Bs0VQ==</t>
  </si>
  <si>
    <t>VESYXV9Cp8/ZCbnpszx2vraXw7qEQe9wn37bvOjZ7E/y/2PWiAA35OpA4Vex7cljzXkxAmFkaVzQBkXcy4KwDw==</t>
  </si>
  <si>
    <t>J7aSDPm5oyNy+VxlewUevwS8F/7nVcWGobfQUOcKx62HieVuloM15w00eusshWcOtuoukiE6RT2TPjKuzx1xZw==</t>
  </si>
  <si>
    <t>h5s+l+mVKJkPhhKP07S+UZRwrZU8xY4cSJNYe4nj+PptWmJzssjWH91k3qOyrD2J4rz377hiy8UHSE596UjqBQ==</t>
  </si>
  <si>
    <t>gqEs2HTwoPX1cjtgYss9x1vJUdFLnFD8oveAdJgAHO/76Plf93YUylCg375DLB2wxVYanC5xFPF6viyKumD3bA==</t>
  </si>
  <si>
    <t>ymnNMrIYIJ6+uY/qAiG2I8FlnLRzN1i9MLdZHKvIbLh8ZqguiirBcQBKtRD60HvF/VdmOp8RvlMR46owtuy3gg==</t>
  </si>
  <si>
    <t>zrCfO5j1nicwPHdi8WaIcAEWwEVzPfOgY1YZsOrfc3ETW/lWHwdHGqBuXCHxLKqcVuhZt2fFdHjO/AmZnNReRg==</t>
  </si>
  <si>
    <t>7YTun3tAvQrxIHUIXLAMGio4JeiqEQzt8V948QewOh/dfzpbhBDNOh0obdp6wyYIW4e+N75rDkj4evbt2jpdIQ==</t>
  </si>
  <si>
    <t>SfSl/KTUo2TC3jDGSlRU78ZyYp9juBmrS16AxEp7WNm8O4t4wJBsJeO1/6RowMvDH+JkKiJxANFKXcPSicw2ig==</t>
  </si>
  <si>
    <t>DRlFoJj0QtOPeozKNOJRKOpjndxhUkdPAfts+nkZj0Nj5C6nhSvxKdBdbBjCbCe9x9/6hiRi0P4NizmHBEKlbQ==</t>
  </si>
  <si>
    <t>a3FLeSM31OoZ86AcMT+5p8s3oN1i35gBuMbS9lh6NGWhJ8a9cMG1mh890+tU/mTRBPEnqZZRdam7AKx2bnsqlQ==</t>
  </si>
  <si>
    <t>7HItjsuUpU756oynOr8qhWd7WrANy6iwG7QOEIjl7Yi25rtLB+TnoysCA2UzKtBF1Aw0dSj7Nfrf0JG8L4leHA==</t>
  </si>
  <si>
    <t>jCCzBVhz3FA0JX/bgaSbHVpstGlAsjxc25ZFt6BUVo2bk5di4JKjsvSwKnI0mUVZjMIsg1VXUCWuO+Grp+1ESQ==</t>
  </si>
  <si>
    <t>sqkJcpOj2Zta+kbvE8r3aiK1pzlhUhI0KbyEsd/rDXyxPQBBu57ycUAGppN8yfAA4W+Di2D5sli7cENmSnZfZw==</t>
  </si>
  <si>
    <t>HJMqMgDbgI3lxc/GYtuI+Ls+0D7Y7UsaRmlYdkzYLrCbjAJ4GJEznq+UvYNgXo9DpNrNhXxjuVE1fvDP4G56gA==</t>
  </si>
  <si>
    <t>5wqbRuAuvn6RGU9Q2E5/HoQ4PksTz+lcFNBmgZIuHjOtBVamGU4xt1DvXMHO86ueRqBrzooJlaw3zd5tCqEulg==</t>
  </si>
  <si>
    <t>高</t>
    <phoneticPr fontId="1" type="noConversion"/>
  </si>
  <si>
    <t>中</t>
    <phoneticPr fontId="1" type="noConversion"/>
  </si>
  <si>
    <t>梦想世界端游</t>
    <phoneticPr fontId="1" type="noConversion"/>
  </si>
  <si>
    <t>Null</t>
    <phoneticPr fontId="1" type="noConversion"/>
  </si>
  <si>
    <t>-</t>
    <phoneticPr fontId="1" type="noConversion"/>
  </si>
  <si>
    <t>ntb+B1JA7YHmxs1x5F97GxnJV4a8SRc6oRkkhGnOZn6i85Zrv6gVdagpd/27IUsQbm0hA2VRDK6becUKFt9cVw==</t>
  </si>
  <si>
    <t>L9N5P+dQeQA3RnuVCEhx8+nMCtWTjcZ2wmItAShDFYX1ij3wPamGMDdg4OL/nTC0H/lphZBxIr3OSFt2CYDZeg==</t>
  </si>
  <si>
    <t>ct8L5F+rNUtH9nEejMn98IBMxBZQXbcmYfCK2QipjNauHVVv/4csgjaCQIjSmJkgG8gmei4qp65r9l6EO37gdg==</t>
  </si>
  <si>
    <t>gdS+6Gdmk0cHQu1nKyEnmOKHjMopvEX1ZEnaLrK4J7Aze+7Abcg6jRASvKaBibEUKJeo7dK6iEBJXym9cu7AlA==</t>
  </si>
  <si>
    <t>zdVHFmQ33pLhWcuqMU5D0RiSEjLpbE135JaW32lP7wNzBE8XgA5cOMXSa/j3wxJssa4q6x/pPHkQboPKZVcYiQ==</t>
  </si>
  <si>
    <t>fFa8r5EpGW46HOPggzSKP7hUsLqlsX3v9OzPpVLE+LDmUFlPrU4vrEJfj8mQtWlzL0jeJUi6dJFW0WbGx7rJIQ==</t>
  </si>
  <si>
    <t>v1A4SvMszEQpfB86whjB4t/BJmPnIyYH8EbeKdm61uUeJOQwJqPEoucdxgD18uFXobf9fBVPjyuiCojKKlLuMg==</t>
  </si>
  <si>
    <t>3Wjqs6FTJKuPoU7pFZa3hoHFT31nlfR5XzycuFvijR/8eY+wmSd7bGp5DPHcAjgFa9h6V+Zjlz8VOfbw7C1MPg==</t>
  </si>
  <si>
    <t>pB+kQTqJ32ZQQ+4dQxJEjqXuEJ1zvilSgaAw6BEvWCjB9EHo8i4wWmy2zmKvlIFZGMIBSoq/lW0vSu37a7LiEw==</t>
  </si>
  <si>
    <t>URV6wUKmU8tPmwl+JSlAlQd8C30efWrfP4S8d6wtfHuudVmrdfIZoybZyuc+zQ7Wzc8Mk3Q08eRSiyHZLNTNGA==</t>
  </si>
  <si>
    <t>TWUC8znc+btjLbbpveONwYw7bIDTs2ZP8rBX33SOsLBaQdykcDwf2XafyvI7IF2VAoZzunfKDs87b39uUvwlHg==</t>
  </si>
  <si>
    <t>jd1Ollni/dMQpfhJolaPGmplU68D09Kea08CHMnwFeHAoNyTCELQg0PY//10SIK+cV7PWwO5j0pjF5funNr8CQ==</t>
  </si>
  <si>
    <t>MWsTsF3V5dLoZtOnymNk/pnoZ4bZ/Bi7IL+DLENmoOez5fXeJXVdYRAienzQFPXBjTeOUACgwoXPEI9xmdIOaw==</t>
  </si>
  <si>
    <t>KAUfEShWPiJf/kqAH/ywpK//hO2hRFGh+LOVd04veJcmccrYTRH4vyX/W6kSXha/0jg7i8MH9ChwgiZU9xubmw==</t>
  </si>
  <si>
    <t>661p9JaAjVVfIZn8EK7zPFLR89Sxo4jCZm9z4M0pGEpGGR4PtgaGT5AGn+Cjm16qAEfl6sDetHg8Rgtv2KiJOg==</t>
  </si>
  <si>
    <t>DwXgVQMYSSbSt5EOA28ftZt5UV2i1GNxCLfmlT0qdlT8L4vMvrRZUYYQdUId67wNNuyB70P1iKMEBVJ82yeWkg==</t>
  </si>
  <si>
    <t>rlAIe4yIJJdHYV8NLTrPrnqit5qyLzQksc/ppkd/f+IvtKIGjywricdE74hoCt9t2nS/dOO19fmTWbem8TLzGQ==</t>
  </si>
  <si>
    <t>adJoBa8FH1Bsq9uX9+mzSaruc6+iHPqK97hlLzFKavfjG+D/V31IqfjZ57dnqCkqeDXontAEbWy8lJd+8d8ulw==</t>
  </si>
  <si>
    <t>PrqirxCs82vXK9Xk3Fk/jkMDImE5IRfK46Lvz4XCOFH+Dou6fQNc34XVxJ+Vsr1LRJLPLY/s3sjAjU5s9iW+mw==</t>
  </si>
  <si>
    <t>sglQgQ/JZ1Nr4sH7UtqOmm+whpq9jpJW1+Ye0teB/zrjQZKob3KcjtMCORW0Aq00RuAG8OsIo91L43iEw15DAg==</t>
  </si>
  <si>
    <t>5Oesl43S1VkTmsE6Ls99tdLXdGdzmu3n3cLD605OsSMDihQ/ARANN6aLPPS8yQS8QC9kMnr2wYWPAo1iW3FZHA==</t>
  </si>
  <si>
    <t>Vy/3nSECCJaMv9FlprQ/Yqxg3mWm5mpc5T1W9GfQwvs0olSSzxZU/2zeBO8gewCw9yD/+hW7V3DGJ7cw1hgxTw==</t>
  </si>
  <si>
    <t>2OIvWh7PAbij2cRI3xoBfSoECJ6m8McO+A1Isd7Im7IL6ohXplhENR6lJ1N3vqXamcKUZcblxL3bD+4zOCHNYg==</t>
  </si>
  <si>
    <t>5XEzqb5VnMSfOf4sPq5G8jNUdwhDo5DNiFosdcWob9zntV9BvGqTKaltDCHerhiLWAVJ3Ve/yyZsqAPLedAEkg==</t>
  </si>
  <si>
    <t>OXeYz2R+i3ZbEokg+EwVOYuLfZi8O0b9iKuftiCRZ1r1oMgEpYi2SgOieg/T9w+t5CDIIqaMzfK2T8MPrOf7Iw==</t>
  </si>
  <si>
    <t>jLy1KiRTqpo8t5J/rBEFktq5n6yE4g/9OxH79t3lwrANzhcNa43ZEAgXLy4A86VSPjoYOJIAYRz5vtd2LjGgIQ==</t>
  </si>
  <si>
    <t>KYV/hurk4DMFiZiCQz1wMXHB53WsA7aqExp1AFp028D6kbz4EVkfBf3UilfYHIn3ZthxcMcq/6eXfXC75A+9Vg==</t>
  </si>
  <si>
    <t>u/TKt2z2r3/m5tUyBy0gQrH1PEPdtQ10+A+4PGHVoXPAVv4TQW1MNzy628zupJHvflOwVRb9i4JxaQZuz6G7Ow==</t>
  </si>
  <si>
    <t>K/0E0UAakOWK0BBkD8RrEb6b1wMqQjF425lGjVaWE3+Dp+gSX+LsgT4Jbr3dIk28GGPr8VOLbj9zVLv8hBlOOQ==</t>
  </si>
  <si>
    <t>FV5OU3+9b70wGUAnjKIngxGUju+RjiemXs2/ldH2i9LcgyuAfAA+sRe2lmbaoOZAw2ILSPL0LHHOKu4Y6sqWRg==</t>
  </si>
  <si>
    <t>ZYv2xtXDQzaELcV11GK5HvIijdFqzpmd0wG+RP6LHl9UTxVziRgsBAS12NCe9AzYxN4Z6/COilOr3XITMgdPkg==</t>
  </si>
  <si>
    <t>it5u3EgWXYYU0BJULeitrNxDC3GIJ+B38yZW2VV9CueOz/Rcapt/uuNkILsjpYa1Q+uQw949zmxBCXjgysHtjA==</t>
  </si>
  <si>
    <t>oLwcDvGbBiqQ4LNlwgrNCzl2/Vh3HM9MKnQlQfXbUzhhd/eagAucFG0b9hGmOzp4Qse3vWvCjny7MwthTu8bjQ==</t>
  </si>
  <si>
    <t>fnUANP2cwKwDg6Xy0CPoxJ/noZg5FpXekX4Qj2ul4bEl5Cf2GFgE7dn1L2XmGh/7C9KOPmlDWxAHGnSVAyjbWA==</t>
  </si>
  <si>
    <t>ItouvwD2f7NrHwsojaZrAvs2tYThjwJ0IvNMlrwdCkJKDcgAXybnM9rL0jtw5jsSMJECk8IAScTto6mXghP1aw==</t>
  </si>
  <si>
    <t>89tcMpRtH7VKk4lxf1slB9dtq5uK8Mc33Gl6dYrhF+LqoMKxZAJLqcFS2Jm6/qUHICeejOyjGI8TfhNxgp2+PQ==</t>
  </si>
  <si>
    <t>神武系列端游</t>
  </si>
  <si>
    <t>神武系列端游</t>
    <phoneticPr fontId="1" type="noConversion"/>
  </si>
  <si>
    <t>d4P7iYLjy94Y6qJGysmF0EWNXryg/VVT3/BVNUqZkesbHczbya7//qmYUlOTa12JVCIe1TbgWamqBjjtPl3qcA==</t>
  </si>
  <si>
    <t>beLvBtO+1TeDG2u2rr4iKX9VkeMqYvxtcrOQ2rO/4I3N++/hLPz/6MmDvWNj+V6/MLQMYASTd+EyRXQrZyzadA==</t>
  </si>
  <si>
    <t>PdDtrtvDjFaNA+JlDmMizyP3MX9fLMfzVmtXjpu7rbkJf53JhvkRYOjqcartnv0acMB0LcHbPhSgqAzpg0BudA==</t>
  </si>
  <si>
    <t>csJBzpvB3Ty1ly+w8kUBs9HDVPc5FlnE1hMycsvYj+OT7W4Raa9bfNylqSJrdNhXPNbQpPZeKGWeyNn8UyN2Xg==</t>
  </si>
  <si>
    <t>seJUZx2Fg4enbOH+5XXkggn6py6DaLKRCRJ6QOdMwHOYWRyFcDCuqCW2mWcj0ldPs+Tc4XEjD412kTCFncvNcg==</t>
  </si>
  <si>
    <t>VvLd3s8cOdIjumJIZMz4UvJjd7CsO9N7u5WoY3bp4WM/t+2duWB7jVKBvuaSGA+PD36sAyk0o3hT/TPUhjj6IQ==</t>
  </si>
  <si>
    <t>ESJ67It6erd3wePdJPJ2E4yNMMhhn8+dn1Rv+ll9Vf5nzc+160F9rhOZwlOjRFPLXfPybwK+iHDVKEDdP1r8iQ==</t>
  </si>
  <si>
    <t>7XUNFy11JsUMmPu012rRo8fP47WtLZ21Zkqz2EGyZ+CbcAidzEDqE5NOZ0w4p2SJwN6SWKDcWUKBE6Wh/ABBZQ==</t>
  </si>
  <si>
    <t>CIpN4LgbuHswuT9r6FU92phBz2qsnIrbgO8+7us27Bijf89H+pLETxKSessCoOGlZtSwKIuBA1ArqT4WkTfTRw==</t>
  </si>
  <si>
    <t>W7GW0HRoV7bdVJfpmBX9WklWXNtT1Cggzrbu8aivJ93xJAd8V9TNHtvYti3JyanQE4SfOwhIzXgDfwTpsZVohA==</t>
  </si>
  <si>
    <t>8uneWTIa/yl7GF96QgkHP5lY4KUSkzKADeqz1hLu298Zb7ZLNwESTK21yjX5lSvIVV0E70/oKEGQt1FNmaHKnw==</t>
  </si>
  <si>
    <t>b/IlaMn60kuktZHwHHegpKZwp+i0tQur5Yxqh+XpZRJM6QmLuzn7BKmYF7KDdn9RXrkd3YbYrDPeIxQ7rqfSeA==</t>
  </si>
  <si>
    <t>ASJmF1GSoYLP86yXtA7dLrcjN4OzcC3LC7zBKZ1Up9dl/TF9G8eeFH22t0ABWZfMTtWK53Q1kovZVt7c7HgQTQ==</t>
  </si>
  <si>
    <t>TaZGkw+RdvGVUVWv81WhlpMMiC6wZwOy01Fjdu+tzvMbQk67udTdjJ1iwesJuiMAtyhoML/2cXNKmLU2Ay5Alg==</t>
  </si>
  <si>
    <t>teS+5T3Ao0pwLu//XlPL0b2QPiDoS9frtCuZwdIoqcQJ9cAeNE4Z6uILNY5URH45puyc8RnBbgj/mx1LF9BxQg==</t>
  </si>
  <si>
    <t>RAV/6AWdcO7D0m8DG+ZpSA5Hcoq6U6CCX2FlkFjAl8MKhV1y0TVeiO/csNA5G25M1IADZ6/HUzYO1AORWFRDGg==</t>
  </si>
  <si>
    <t>y5OJFoXDoayb3yQ1Z02XOLaz1IRK+xulHya1GtOzE11B9fG7BWfTacJexNefqc1pCVubtzKlTnzNKDvZpPcIEA==</t>
  </si>
  <si>
    <t>/Se+JavwJTTst2CI02qyqjujc3JZiK/1LdIGg5uiJkuwQB2RKvbSGpdEtSBfdtOPFiysB4IjsTnfWFN7UubbWg==</t>
  </si>
  <si>
    <t>wGK86ujKxvspJQxWQeEM5+INNKIy3vhRI72Y6OzSSdtaxyqjaLjyKOt4GmV84cLpA6dOsrToyQB92v76yniClw==</t>
  </si>
  <si>
    <t>P4DbAj5AAiyA9uT9LGMsddW7q/XLM4xhd+ZlVnozV4f4GLvxjgBcA4Qw8EqRgrC0K9SSCkEwPOZjkoXG4b87JA==</t>
  </si>
  <si>
    <t>nW+JBO3VUYGBFPAuf89DeukzY1u8v5L6QrEopj7RJLTiigDcO9cYGBKrzqz54jbSoipQSVmsPWz8JiPeFnwtHw==</t>
  </si>
  <si>
    <t>AYfh261+dSs0F+hnzH6IAj0iU8eaXAZ5p0BkP+HbDMRVuMxyVMr1UyJO9O998Hl8HTjXuu6NJZkxE3918XuBZg==</t>
  </si>
  <si>
    <t>iDdu+7ZpOYdmfaUaLjxiSVTziqf78gVdTfGkMKyMiKlK4fcNkLaaW0BVsC7Hdxwa4TeRAyGtFYgPMMNM23OQHA==</t>
  </si>
  <si>
    <t>wasgkpmm0CGKlfCxkO0oLRgc4RT3nqn/Uv4GQ5Ht95lLtN5Fx2UGR/RBfTCaGLxfc4ayzlZ5DCSaEoDVWOyuXg==</t>
  </si>
  <si>
    <t>DP4q3FaZaQTw911Fa1EbQD9mxzh9BjkivZztoqM9vI6dDpYXc4GY1mZjOQXNHWqDthsA8YYPMEI/R3zLbkQKQA==</t>
  </si>
  <si>
    <t>YUw8gHtfh18BMoZa51prJb4JO75ynw+hqiz/2e3oWPtwJOzaPb4+cwzo49we2K5SxLAy/zo7hr8ycmXpNiEHZw==</t>
  </si>
  <si>
    <t>rbSWkgIb1k6dAlwL3XxeBllKTm43IZ4H7clsioxPe2aFDMH49kEaiSgQHjep+Jb+N8TGROm3nVcuQlo7wCczMA==</t>
  </si>
  <si>
    <t>0njqpFVDhbxGRwTHj7OzLeZa2/yCGhD9sl0N9fJsEV/kE/pIfcd8IOZ4E5rr84yKNVQGfQ94G1wiUxceUc3XHw==</t>
  </si>
  <si>
    <t>iRE1stUkRC1LLUvUFs0GTdiHsGWF2uHDiD+AQO1VBmECWfnFItlRssI+VaOqLuycD+Y8kT1/4vc6W+jMt8g0cQ==</t>
  </si>
  <si>
    <t>5EhtdpVoqlLkIPhuIdm5tWm56X9N8d3dLPtdcjNeOSrdKPgFe0PAdkbAEneWeNbvHos6UcJoap33e1+MvkW3MQ==</t>
  </si>
  <si>
    <t>XjsozLLA9NLaLcPDNp6C2tobMXZVMGODfjL6fRP53xTAEnZqJvdITzcG6hLTlD6ceGkL06Gc2LrHhaBw8FydZQ==</t>
  </si>
  <si>
    <t>gVdtVOIGtT8gOUTZ5pVYJ2poSz8Hektu76W/Q7QtqGg4rgbOxvXTC86y8SGZ3jdUfuYM5zojvKVUhZ1KtTLzlA==</t>
  </si>
  <si>
    <t>F4rdqoyNhIZdslbY00goo7W7wHoGuXu9EQdVavm3Ny1DIBjg1+5AQ9LdMJosSOzJ81nVVtf4EqW43sz41BR0Iw==</t>
  </si>
  <si>
    <t>Ds9Ih4tyArgSFZmB+otRKejzuOlizIv79gLtyi/LjX1JEzyaJ6BJbU856knJukM8w/hpZmclpWFf/abcetuRDw==</t>
  </si>
  <si>
    <t>j+j1wp5eqMumYG7wCJID59+mW94KpbhqcfyyRapa7VyousrYpPWpwwBzPa/NWAGP8rps+9OZlL6Plbpz+2jaag==</t>
  </si>
  <si>
    <t>22FJENy26Vu4To8IlA7Xwu2D2TRFiNuKLvnJOMJE6E/oho4if1BTv0hzEbUV0Uoe2xzrwjFm3a6oRHLQ9YI9eQ==</t>
  </si>
  <si>
    <t>gOBWnfwvp/pFNOlK6SPeu4tpQpGofdjBPnSVsveYMTUU6fYz2y22zExj3HyCZZRhYbD+3mwEESXN6SrEAGdVTA==</t>
  </si>
  <si>
    <t>ZjXmjCamSRJJcwG7+pIeAqWPreumNMj4ciUIpB6qgi7ku+J5Dib9df5tH2ASBK+S9dSlwkCAgsi/whfO4GpWKA==</t>
  </si>
  <si>
    <t>sJvxRuaL5xATv+cpOQ54E4TiUYVF6+ma7ZUnLBg6mUDJnRDXrs8EzzChI7kbf7qYfG0zRH2AhlQYH24bpSnZLA==</t>
  </si>
  <si>
    <t>dd1TedyggVyl6T+rSvM1sUZ5N4phTQg+BuRSnDtB31gC5wSqpgzkQ9GzCeqHEvqsErFS0jJ26URG02QaGfM1EA==</t>
  </si>
  <si>
    <t>UkRUyLWjpcsJRp+ce3qbzfvypeyPILJTLrBCyxoJcpYgkEyOwVXMIzdNaQ3z+8UfSdzc81RPz1lnC38hhAuYCQ==</t>
  </si>
  <si>
    <t>SAOb+/4ZjyqrW0tPhvhYlHq1+wDazrN4ht7OJFvf0Yki6WlHiZr0VBb7V0SPSNHYPSa2fvqg8CbFP34aextskA==</t>
  </si>
  <si>
    <t>TFHBcTtdjAvJVRf4/aPystYiZxcc6MkfWxnqidyrX5mp/Pjeiv0WIFzj1K4bV81WGwRuicJXGqDaGIhNTDopfg==</t>
  </si>
  <si>
    <t>xiNfUYXh45zEAZwash+Ww/L8HBT960z/+qIuJD0XTtGv4VmWSE2P9y2McNa4jtPJw9QO2i3t0Q5aVPFwTZ9Rkg==</t>
  </si>
  <si>
    <t>+cvkNJsGkERl+K4BBNFxsXBETS1B3buTUaQ/0nGC9xzn6ARas1p6/8QATBv0S7bCKjYR8izUBd7iE9ACvpwMAw==</t>
  </si>
  <si>
    <t>MMCoZVsnry986CjV3FXIB20FOGYJGq5UuIUR5ImlvSZmh2wl7LBw0FZ+gt5dc7jmxoMMiglkSflF1095y31MBA==</t>
  </si>
  <si>
    <t>j86pbdffla3c7uovD3Ts2NDHr36Yijx7Cp8fmZbjazOC6HWX5X4GcMVOFZKSMvaT3I/RvTw+1THseE0nou7nHQ==</t>
  </si>
  <si>
    <t>C6tx1A26ePdnFWavqhUdeQ5wiOMT60qC/dkEVBNWnaCymYlJvbqpBLul/nKZncEy6x2gMXuKDu4y+0YZ0j1bgw==</t>
  </si>
  <si>
    <t>qwa2gbxcSXdhohsIgfG/McsHsJGYFKqaYjbbk7GASo4bp09pSc7Ob5eAt6qxZu4kTv5GvBtt7EYHUnoZYvYtIQ==</t>
  </si>
  <si>
    <t>ISVl4Yndj6KLB6I1HvCI6pOVg6UGbdIIlkVyMEjXAlMYsWcDD9dcf+dj+w0u/0EDtC6R1exi/zHhs/1WlEs4nQ==</t>
  </si>
  <si>
    <t>reQ5c/+x4XL26CbKwGmZXrYDw8HS4Vm8eReuojDmow9SzSp52OIq/+l4Pc4aoQ/PZe3vu/9wsFP37C8FbNzzJg==</t>
  </si>
  <si>
    <t>u1ymB7B9jr88j+IjU4S0GZ8AQQylFdnn6rtOXtfNFfSb2PoAvPF0L4CyTv2CfDQUIqM9LP1czGKe2c3DiqVGcw==</t>
  </si>
  <si>
    <t>5J/b/1GweF6fjjwVrPCvuTot66Ldh+fzzxmpHj8oSWWviIuU+NQEEMDlHUQeYbjMroPcQCP+g56BIQDiZgNygQ==</t>
  </si>
  <si>
    <t>fUflWj1vhBwJhP5N4SPjVGWdaWx/AripzyBuoaw/U39eGv2fuR6EXNh8GM2fZt34xrR2VbKtmxIUMMS/yIJrYA==</t>
  </si>
  <si>
    <t>Xv8jDcAAqKcT1JDc9lZKNYhtTem3RAQXgH6h4alZNQBml4HOUM9SvqrOk3HY49ufCMkHUdnPj64KEOqqPHcShA==</t>
  </si>
  <si>
    <t>zrA/8T+gRVGizar6Y1glYsr1szgASEqw/zxOAjYNI/CXdw/jF7RJVXa0pp1NcixfWqboHNStDeb2MeIACKojXQ==</t>
  </si>
  <si>
    <t>Fn38fM8tmG1jq8Dqziym1+62vhQ0ynwMdK1oVZMZXUYbLJQhEbQomeMY3SNLzgqxqKlAFCAShxXFM5pdXlJQWw==</t>
  </si>
  <si>
    <t>3P+JbOc892+QH8unjNcsd7min4dZVYHwjdYbcmEwGV4SoaOIOZFKy1XKbjkUUintWvUmvwVz4gio1UJhUx5XYA==</t>
  </si>
  <si>
    <t>wMZRy2jehdnS+xc236IJsznq9ebLpP6ySIQV5yDw1ccWZKHvHB5urgTD0ZpZ6k2Uro8FoylmCwJ5i5TX4YvVMg==</t>
  </si>
  <si>
    <t>H4JbXkyA2a8oUPe4KMPNuTGWqrxLP+10zViIZnq4r++P3wPDuG1qN7tDNEwtQGrfb67e/7UNagJMcovUATJzAg==</t>
  </si>
  <si>
    <t>cCrQGe0A4+Hd8ody/nX/cd90h7yGRL292paFcOkSUgQe6DK86gSDJQL5aZgpdkdgAwlZUy8HvQFAbLukjEkIBg==</t>
  </si>
  <si>
    <t>fLiLx5Tei/FNioOt1M8+4eYeexfsrKfzCaP/A0r/nlAw6myZVP8BBi7n5wbMANk5jiFSoZhY4Fw/60NPCfGdiw==</t>
  </si>
  <si>
    <t>KD+yr5uRrXjqtE34MK3Z8jicuLo/tfMO38PVdawEjE16J0zqriDKhg+Zx2dAVIx0g4BP/vyU+8ATlz7QmTxZdw==</t>
  </si>
  <si>
    <t>kNZfR8SMy7UGx9ilu4vF/omjXZCde80NBsCde4UVkciKwlZQdfC5jIkSjl+LfPYlyJYo2nCli9q2TQlY+N9Tag==</t>
  </si>
  <si>
    <t>Uvwd7X/XhWZ/cATRgozJR4si28ynzSEKwZTija/uX5JxrvQvw3LzV6Bb/T6f/qXEt0Pb5nIQC57KkdWnQDMVjA==</t>
  </si>
  <si>
    <t>C3A+i67eKk/iZL8GZMDBli8S2Dd70w7ssjj18BPNqYQt44lvdQdngYJ/r/1C7vj8gbYT4wA8OqH5arNmYMZfDA==</t>
  </si>
  <si>
    <t>+BILH55CsvxgYN3OZjKJz2aFBxjxtUGg0jIEz0ZqieMEFHXP3iMOKJM4KLqtbPUdKUeyANhaFX6zbUNw/4pjGg==</t>
  </si>
  <si>
    <t>i4wM7/aCE+B44lihatSfbCp9kAfuB4b0QwXgLgR8R8HpGBBvD1zO7M1mCnqcYW5W+hZLpDRxUW8SWqEcIUFNJQ==</t>
  </si>
  <si>
    <t>TzOCXMDsTfXY5OP+uH8myU0p4JubDrNnKscwPbMkfTRRQ9aY6L9L7F7UCrW8eoyGVHZcA/0nxsxRVKo/QHtuag==</t>
  </si>
  <si>
    <t>IzDXh6wyZIn9rirxWP64POlDwQcLuVlNxF9UDPcn8kIhLrod8K13zU3pu/tY4tHByZtp/Qf5slmskwvgc9IgKA==</t>
  </si>
  <si>
    <t>tUGJrjJSQKjAtC3qT1kpxVCFSlmhrXPwmJeqaXo5qSA6Nl+dDswQthJcaIHz7ywPW+fj6o4/uWQ+tLaQ+A1DQg==</t>
  </si>
  <si>
    <t>mfZkAXA8Zwt9FIzvtt0kP86SIBTc00auFk4Ir6Fdng9+fll4F5mjzBUMT0AS7fXdsZJAE74UEXqVeW4g3zH9fw==</t>
  </si>
  <si>
    <t>65xnaS35A3aD0Nw5ux1NgH3guY4+o2lUGya5qXC31GE3jz8Qt6dlZVCvH8Fb9puGNwA3SvWskfnZ7yOVlh2liA==</t>
  </si>
  <si>
    <t>jUx3Sk1lbCz3tH0gdCV/kOqvkJoGkiF/QRc0/mEp2K1AzHz57QP2Rmc9OueAcVv/5AabVlUMipAIGHQX3Fxejg==</t>
  </si>
  <si>
    <t>t6h0xbppndfTwYtxUZK9uTH7cYUkeCpaMSx9s03f0rsjfAnMmLI6cAcdYzKiJGYRgpmZMg7XCAwlF4S4rhZbag==</t>
  </si>
  <si>
    <t>jt7RD16XUdKxdPKpqTjeE9ZiJq2BljHKXVcg1T6qEmTN9+qHB2w2Wj9SZbfAEmdteoREtIuITRryDPGNaKO8Lg==</t>
  </si>
  <si>
    <t>JjulIGnozhD0YITq+7QK59sVcnEO4Fyu/e8tL2jh7jOtME+c4IkECqFuFR1k2J0B23QchGSgCy8AKnEKA/d8dQ==</t>
  </si>
  <si>
    <t>u+Z+V5xs6hs8XPgK3MA7qLo39dU1W1ydmeofxgrgXm+qHqRtCXQog2CKbiu44cIMSaQ0xog12MbWKE0YM4xfGQ==</t>
  </si>
  <si>
    <t>+nowtW3oREIWi2M84tKNOCCASA+rM09G0IKHd5n9bKE2ED2qGJtxiwQRoGmWi+X9Ut0X4aY+oDrm348aTG2hmg==</t>
  </si>
  <si>
    <t>b9bOuSDIlGHAXCxXDvf6r4YwF/xy0p4aZqp/9YOn522z1s+azcUyMB7KH3XHt4VXDLkEVlyb6SiAIacIJBn0jA==</t>
  </si>
  <si>
    <t>5dn/SUNTo+B7V7VkRqRTjrMZAUuotY3C9sw5pVQoQoafouDoCfPEBvMoBOJg6gKuWnZKPtwjdEN8q7uHblyXkg==</t>
  </si>
  <si>
    <t>2cOkYC8Fls5O9sqC/0MaRtPHv44s86oNaInNdQoowBPHbnRKTV++TIQPgfP8jE67eeeKRfjzzn8vJgcERlXMSg==</t>
  </si>
  <si>
    <t>nu6gQbRU+2dMSLlbo3sD7PDXlGU6jipwwnVnYGNNEFl9pCSq75cTVCwThIbbYWQbgzdVWlTidK7/JMS35AhJJw==</t>
  </si>
  <si>
    <t>JbraEjDEbj6w0IeQbY11s7mUQX9MYAleBw5kSP4k96NdtRNgBET12RAGcEf2eWbnAlsDZwKyP+CRctj9IHL9Hg==</t>
  </si>
  <si>
    <t>DRZDW3KP/Xg61iwE9V/Z1bImnKpNRtDqRoIHocBhD/S5yV6qd8yCNJZ6vaTbn2yoIYpU/87LS3wfW9+jqPD2cQ==</t>
  </si>
  <si>
    <t>mgCvMjnb2xS+ikQhS7sAQ7KjoMZGv8GylFl5PluzfH2tC5nibhXKjT5sFkpsmLA+nkByTl01xRlOess1LIEsEA==</t>
  </si>
  <si>
    <t>oPUSn6QSvWb2cVywxykntqc74d4L9oBcPz2WIBd45l8ayiByLQ35EhB2kmc+tW4eQIhaLROSb94pWS88XkIuGw==</t>
  </si>
  <si>
    <t>qIRLAZhrjs33faZJSuzUZpvBRYgFe7dixDNlWyrBtBgwrtDnpabEqljyhE8k/UO5EkyUq7XFkf8OcGLueAPHfQ==</t>
  </si>
  <si>
    <t>NWfthoInbr1lzN9VTi6evG9Xp139EiMxvoNzIN3wTV3k8vMT9u6ENOi4iRMk3cz9tVCg5Qt6kqSBVkYJsuL8Bw==</t>
  </si>
  <si>
    <t>C+RmAc3NfK4mtT7Wm8lIpMAg3IRLDiCkdQZ7A8RxN1fDy0UOfKXNhnAVos2l7D/EomBvDwSIQUTD6Q4AaWNQTw==</t>
  </si>
  <si>
    <t>EK8FdZuHOTm4SPMWzp54pFgjR0rFhmJNPJe1Sk6q5Z1dwfrDd2J9xx49Dvz6gx9qfAgrlTRyLFoSAqqKWnaRPg==</t>
  </si>
  <si>
    <t>6UT4AoTSiqSKZjESJvlPhhcLKa2BpprQEYUKnamTsbywluZqVuhl+wDiZftlWl9N4pSVopDv9w/jI69kV1ddeQ==</t>
  </si>
  <si>
    <t>lYFXUkmbwpRp18sRrUGGR3k/RNe9a6TJoPfjfMEDfXxcTT3u/W/LBUJW6S8cquQr0WTHp+PMHo6N1ye0H21UAg==</t>
  </si>
  <si>
    <t>jiHiVAedJx73t5HVsC2l0ffMtKC4E4aZRadoY23javolTV4d2z12c+6LFqLsFlu8oxDtdvNv4ReQeaj287LvMQ==</t>
  </si>
  <si>
    <t>oJuJI815/nDKDD3ErA6CVGpsw+d4iqJP6gxsbHYQ3TwqumIFBaImCQI7Crep6JHnJcYK/6TQ/M2KsZUzLrNZcQ==</t>
  </si>
  <si>
    <t>oH+lnm+dkL0cZET6rje0JRKQ5xrkALHAp9/Q1sXgEa7PNFaTFBIMAmTCnFR7Iz42w++vjNnAmmllm9YUHDYdEg==</t>
  </si>
  <si>
    <t>q33cC0cqI7ALQOPjbavpjmYV2iP4zkvzqEZwkR5thKA7k1EXyBcFTXClc9nQ2DANiIM8OJ7DqVnInIEMG7zmZg==</t>
  </si>
  <si>
    <t>NgLXmQbjGaXlOrLcYWIKbMHAjiOteKmeJ4Zugt5/hQBqYE4iNg/+1SEt9JTnzoVjVUgxp4SBDB8PWRiW7XFSVQ==</t>
  </si>
  <si>
    <t>42/Yr6gXLfWNV+WixOHRs+xsVn9TRL0AVa40SK138pjNIZ/oFQGs1eqk6rovg0XU7V+Y3g0P7CUp1k4T4ilPSQ==</t>
  </si>
  <si>
    <t>VHx0XIRjtD3Kq3Vvvu/zPxHxBhruAetH5H6qaYVEv+67S3mw9uLYZGHX8NZG08b1E1ySQmGq7x59JRpOR/mSWg==</t>
  </si>
  <si>
    <t>FNHHWWdl5IxSaIDroYqucMq2X1PRJhrslP216Cb7/qon7XmFTu+fs0cLLR1oU1t4P8C2dGDitD5YeyJzpqBGRA==</t>
  </si>
  <si>
    <t>G8HbPTDv36rzlxiZIdGjIqltno5ANdxbg/iLQSEa3Kt6xu8Y/0zoyMevt1zRje8qRpSIZzykCMoumwYcReAnmA==</t>
  </si>
  <si>
    <t>AW23SUIvl/5G+ZXBqv6JGLDIyXvE/l2z89/Wx36XdLBJoo8EZnryOTALxo2zwQRAk7T1c96mQCO2IM0fX6F1mw==</t>
  </si>
  <si>
    <t>QjIg9W9YHbTyeby+IlMTznduTcqXKb0xt3tYiP+mEsIyHqvP0AoHfyF8Q2Z59RBqyKu1E45snn4o/um/Avs/kg==</t>
  </si>
  <si>
    <t>u3mCQfsH9qR1qW2xJqUqm6Kmp8BO+NPYYUz9Nk6sVZ7Grdv1forkkfz6t2jYDy1dvpea2GDOX8xycvnqHzMOLQ==</t>
  </si>
  <si>
    <t>ShtbaNOTY3+ftasTeBzaX4umVKnEhKqjATYHvxCBMdUArFZ9fr920wT+8is9323rCcka1jafdB+7BjP/ZcZveg==</t>
  </si>
  <si>
    <t>dm5IiuPGf5XLQzT+/+ig4+3vEQDcrK+AqMpAyo9UfZVpQKHcJ8jjfRjJdwuOYxIi7Tf67WHhnVLojWSXB4M2MA==</t>
  </si>
  <si>
    <t>oIepSFXDbQJVpbRUmXiu3vr8vuOrKmguKJUyj/ivwsuX88jVIhcOEszbnm1ndB6V/DcDVuiM9zwJSr1Zz/L5cw==</t>
  </si>
  <si>
    <t>XOIB2x9jZaBIrJnjipfTuyT13O8/SPC9M5sxJLJ0oERie+aQtfuoJ17oWJaVBPd7rsq+Sjr6sJuRrHMK0ZjCeg==</t>
  </si>
  <si>
    <t>DA49f5OEen8YCsg/tqdmcLrNzYxQVuqtFtT+MMEWJ8EYpqiKtTILiGtmnppZUAKHUwCwaUGfy2gIjxFHpMXAjg==</t>
  </si>
  <si>
    <t>oStU19vRhaiFFVejwdK/sfeAcGa6+hzSZYIAnv8BWWehGBPlh9MVcRU+WMGdpcTnuqW9iQffyEBkOmKvpY8qYw==</t>
  </si>
  <si>
    <t>LsAnDwT1R9S4oyy4w9eioJFIQH6jA3AsWApIWGO75x5eqoBjuS2rNdS11GYmkM24yUnnasFIxzHcALDrv7H1AA==</t>
  </si>
  <si>
    <t>W3y8xjkzSHkrZhhyFypadELQ8HYf8PGMck4sB+ZXJ/op+7pHNQfbmvYm1wLYMZ0/g+df1ONtO40GEZMNOAXmOA==</t>
  </si>
  <si>
    <t>sAcyMJ/JgCw9gj90WazFjXnT0zcrhMZrSjI8BXIHKRvXaVCVEkimUJbIoW9zzzLGXtReEnAYSuJc8Vbjlv2tSg==</t>
  </si>
  <si>
    <t>Ndp2miC6SuDHSStRErSCL3TbTpCmOHvbwesFNi+HOxgf5hMRyIDPo8ZMeO84ZA5Pec0j5JqugEfhZ5G3ypNhAQ==</t>
  </si>
  <si>
    <t>KjNr0sc/pkjnMadJIrYp4PCdMDTXYXueaouZ04xSw0MKus2ukGJ/7XrGQX9Q9UMYmNT2Sth8dACtkvw0z8p6Kw==</t>
  </si>
  <si>
    <t>emQcOVOsOz90lroZ+OiE8TKOwmiSxdkBBkhvQ+pyBC7wnbjoMtyR82F62uq/kbe855Vrt6IxOFj7WVhebnTGgg==</t>
  </si>
  <si>
    <t>u09HglWE3LueH3o9N1T3iiWRp5eGuu2gUxqsIE1dRIfethkGfx8yhCVfL3gCs23XDiI3GEA7zDIOUacv1jcDNA==</t>
  </si>
  <si>
    <t>a3euDRx1MccITJaKyuamaj7X2uzIJ5r7LGGgKoC0BRSsJ/K/jHy9WJNW785c9zI0GE8maNFNbT72v3La6JVFZw==</t>
  </si>
  <si>
    <t>hDStooF8m3FzbjWpdsealCdSmm2mmFGyC/euBPOglUW0qd1lc7/VqQD+okOxfgC5S7aH6cyQoT3dpk/xpKTXGA==</t>
  </si>
  <si>
    <t>PAN6rcwTSJGmseNss+g66iDVSl/BiJ/wZRHbX2qsW6+XIO3fQ7P2GUmiWI58O+8M8d89E/gO6PaIoUAd89LGTQ==</t>
  </si>
  <si>
    <t>PHtE9AZSUGHjEQDPvwf2sCR2Pa7dstbqGdXBPXENRs2kBakhA2rmaxK+gMi9mysOWS2c8tRJZHRDRCvjcUP4Ww==</t>
  </si>
  <si>
    <t>hpfdIFFlajDdUl8C6yv+TmQ4OmpEACmtibq/3/nqrGGetfKAG8iEcXriKySDGyXToVMzzrKAziEqA03Y7szdRw==</t>
  </si>
  <si>
    <t>JLq58esCLDahZ0NOYLmwF4jhck9deYxmG5n8GoHc8mUpy2Xar+r6fAZCj2p1MxJLS08ho5kxeLGcrwDHU5Ayjg==</t>
  </si>
  <si>
    <t>tLfRUwj+NgvHgoQtwayrjZv5IrhIksD6jT0FYshmrZGpj4vll712i819gIyrXSDUOf/ruIUpD9gafxOsX/i2kw==</t>
  </si>
  <si>
    <t>akutnUBiu5Ke25Usu6kKeFWspTz91puqU0C3AnEvr2SQUFOeixMqeFr4a9ehzLKLaQGKC1WpxRHAFhu6ZNcqQw==</t>
  </si>
  <si>
    <t>1Ujxh4prFb8m5VK060LXeQZLKcYxW3AAH/31oO7ehByAmXWGgq8LTQLIw0YomEiLcU5/XtCjK2P2HLqa9u9Ngg==</t>
  </si>
  <si>
    <t>cZFvBrKilIShVJaoKtRVpyUMpp/ACJKR0di4xK194tJZvOuIOGesuVmFYEEEBsNIrWe9x+OZhbAufUPQvy10lw==</t>
  </si>
  <si>
    <t>EIzhuGpJBG4L7f0p0sXAsfuoCLhP4SS1wYUDFF7eiMzwofkKBe8zED3BDhZ/duw3Vernhmt7YpiZAeLbFQYPHg==</t>
  </si>
  <si>
    <t>99+2G+BNrHbfu4tu1JIbgtSsh9zKEgnwsFpfBAhRSnafAG5eoHsr8Ob2L2joZIbhsJbaxweTS5ysC+bS/MT8JQ==</t>
  </si>
  <si>
    <t>QJixVrKci7L4xsvJaQ35tLN41s88VoaSorc+v2YB279MiEffu7JIA6IJ+WwemZdzc91oig/xNOglzI06t80NlA==</t>
  </si>
  <si>
    <t>frpm4RrAw/JVvVCmU4zpguno4Ai6rPiC4j7DUWcZkAr0uTF6MOJcd6X+LyQt133D2Yjlekd5mVO12uojxgIbEg==</t>
  </si>
  <si>
    <t>Us2UKpuZDGk31VLGB6MLlkL9QenzAW7bTQ7ZaCzhDvkmf+nroE69W0akwadqaI/P9x/wQEk+XfN2NSEU3BJQFw==</t>
  </si>
  <si>
    <t>2TRwZ/B9x5fpq5YjlWn3xywmXXa37mglzYfJCxZJ+PGKwhReopZjvr5pS65YzpLheOPfGDh6Ggyb/3mV+XOVRQ==</t>
  </si>
  <si>
    <t>/ff+yJPxMtU2VnWqpgR/HCz5lVSNrxuJ3JM56Q150yzGrFhc5sDDB4S736PDwuC9fH79wx0zj+VBd2SVwaBYDw==</t>
  </si>
  <si>
    <t>H77IaTpiHWJgcCkgbxEYfGjVDH64bP62KZMndT8qqETRKGh1ImMSv646J9WAccR7usH3uRrZ8Jk7SOagBHAebQ==</t>
  </si>
  <si>
    <t>qPkeTO2YC2+h/7rENK7VFxqonQPuFwSdtvxnmdy6lvp3FD2IwwJGyh+ZVqdbVqDRn93DBL9Hq5MgGIyJlVE5Xg==</t>
  </si>
  <si>
    <t>ioDOq7qvYDIjEgUsnHIt6axW5yDThKQfCUEUgh5SO3rsuLZeyzThutNsS+UNGwhH0JnunZ9bCygagURl0JZcjA==</t>
  </si>
  <si>
    <t>THaLhvyYlXbAwxLKAU8SHPpERnwzOWdfAkBuz5ZFZBu3oW3EYlS2g2NHSvuyhchFzF3n4tzvymyPRQP9s7oXLQ==</t>
  </si>
  <si>
    <t>Bv9o2yFIYnWuSmgGFx1snZgP+7XbTW0ldMmEb4ItM0WmnfzqSDv6UUGO77b5fDEBbwXrqFThkHZ2/KkT+zZgCg==</t>
  </si>
  <si>
    <t>cCOnBulBf9NWJMxNPuyBsvodjXd+U+RRM7xONuKAsGwWPdISpvILWhbAwFTCKPwV3UfSHzH794DwmZsiRGdnIg==</t>
  </si>
  <si>
    <t>UNYhyFA+bLcIeMDma/tvrw/D/flplLSaraG1ZW+xJgtfHG2+k0s0ozWMlEfxldwXRE1WQKUKlOWsELEBv8JtWQ==</t>
  </si>
  <si>
    <t>8CvaWvWnrHuJF3m1XovhAi2O6IVJEUxw1w2h273UKyhAjMDcT7D2tlOnCDTyr+PxIno2Wm1XCFEyXkWK8ixLlQ==</t>
  </si>
  <si>
    <t>Xyc5alOV6i5dfvdl3WvLeJ9wR5R/kaSu7UHW5JaNXcMymew7EYxwUPUVy2fDDzc+vklN4SZUEX+gf0yQC8yhRQ==</t>
  </si>
  <si>
    <t>a7MuvriY0+tNz1hJsw+JMN3pgiDHKdJ+y6WyJUJ5hu8tSKYhwIOkVfWV3eJ6zgHhcmmcaQaut8GwJXPG62a5Qw==</t>
  </si>
  <si>
    <t>Jq17j/fwVt1kjaxenUswYBEf9iUxzv0e6sV32g7GbCmjXKLZzS7iTvEoixet9xwiJDSnVFBLQuNV6xEjMs51JQ==</t>
  </si>
  <si>
    <t>LHT252qrw5TtQn/Xr4ELHiiPhDQVyxdqKrJphhFG8c9J1nOuAFnqgZAMgbMrfLSfy2WYcUXvx8BHOUMzvSclcA==</t>
  </si>
  <si>
    <t>Qi934lrTdOhroZ/AaZ9M8HZHSYEBgOk649FjH10DQtTk0Z9hL/jJvDejKnGKAXSSPrsRhkwv5ezsY2qCbz/Qlg==</t>
  </si>
  <si>
    <t>aTA8DWgkOoMwpxCHA71pCd7tAPWlFp6S4QGC6yylau6ciyYRn0Okw97mLBEyCNamxkaegmWVzxLRChCw3xRvWg==</t>
  </si>
  <si>
    <t>PcgGUkEZK5ZxGnY1QVBQE9Cmi9A8D9ro5zcKNcWyeaM+K3ckY/5s6S4/ytQ95KDGswBE+6Y3Cwgxuxl01+J/BA==</t>
  </si>
  <si>
    <t>5YcIMIjTvfXa0skb8DAWY6G6yZlkugAHquBkHRlOachNJPoNJ8zMdMowQIv7up/uwGmGYOmKKymRj8UPpgdddA==</t>
  </si>
  <si>
    <t>Ki/ImhMxd7xgeEbH/4xUVkchVGNEWDNlHSfN82vHpGF6cK06eOWTZaSZJPAMi++wyIr4m8SIhIYHdnodpjwcTA==</t>
  </si>
  <si>
    <t>Bo0omdh/L7BHYgyKECIcoh1oRhZU0hHw9layHjO0T1p0DjNmhEPRxOYZ2SLHe+w3u0S5d0DnLVErBLyo6fn9dQ==</t>
  </si>
  <si>
    <t>m+T3m4JKEIwXocwxS6yQ7TYAgrq9a3RNKvmN2rbk+LxbCYjw3neJtnzWOtlrytUud5vfH9mtLLEGPDq0aL98Uw==</t>
  </si>
  <si>
    <t>CNr+WccBV5JLV0TjH+uKfDn8HxShD5BNbvAEDc0qJZSuSlAveAD2qy4M3XqEfi/WSnxyGL0YvkEV91NGqtxliA==</t>
  </si>
  <si>
    <t>jqQgBzfFcBCb1NVNcqqfFJVXQBt6fea0ax8jpXOHGeMjNE66dOfsJtmw+PzwjbxTX6ZovJkN1DhPfXvybydBGQ==</t>
  </si>
  <si>
    <t>1ALiZcRHM5P4hE4RLQn/6iRc/vB0ebq7w82OH9TvjEPLBBWmCVlE1wQBtRn2De++iDhmQCV7dRlpU3+gN0b8kA==</t>
  </si>
  <si>
    <t>kkcqiFwRMuHt9XXQqbLPS1FvC0uriPt2sKfcSXE9tBvAdcn65hRKjPBmBALBNZt1CVpNxaZedaGzFMcJnmS7OA==</t>
  </si>
  <si>
    <t>UmiEAdhk0aITSDRH1YxilsZT2djZIsn4chdR6Uat/cDAtwpoF2pJkcc6YGCjxwcSv6khKRGO0Dq3ZMNbPV6YjA==</t>
  </si>
  <si>
    <t>juQgafj9YOQt5j5KOWu/AXfEv1TdqXuGU4bU+FZxOQpbIgvYfFsHkfs3POlYjg+2R4ek92imj9UOfEkiBblSUg==</t>
  </si>
  <si>
    <t>m2FegyrLtvruh/mTPESeSBT02Exs3x+huKQpghs7KcgRFND/mUbFcRmRrlB8J/Y9t8nwRXZYX+N3v99HqN8ZbA==</t>
  </si>
  <si>
    <t>JLlVB9kwWGZzz4KI9eOMf2okpbrYZKJjdXbzxDgsSCVfpnqtqhtKgY0qkhIxsciszIRjxDyNTMtiKwySj8AboA==</t>
  </si>
  <si>
    <t>n8cAAIS9GDAUMPvm6dTxTaXoWqF8IEOGr881q1iRyka4ty51fgXHm6AXFTPSJuhQNGZUfAfNg8G9HKdJp78vkA==</t>
  </si>
  <si>
    <t>6jSgxL5cINwPAORDNptNYtzsYuoLGgGWO5Ota84bV1ybalPUrX0lWEw1yTtvrJvC58QDbUWbAp3be2hvVexeSw==</t>
  </si>
  <si>
    <t>ok3+HYKduRSQ37JbgEjMNMW1jcDv10g9qPeHzgSUM+fXgkDsusO8WGUpUm6GRwDh2BQBrzyWTZa8dQYMEebSCA==</t>
  </si>
  <si>
    <t>YCjIrfWcNdXpdX/yionJIjWteKvsPjlHGcM7Vrj1yNEPxNDNCuxuaFsIVqPj9hXdu0WkysdRypWMKrIzO1JRLg==</t>
  </si>
  <si>
    <t>C+RKSEpVPa2T9EwjY7uxoNziw+4x2g7XDh5hImp1ZtksgvxnUY/6yyOozccQuruH2XncXp+PlidQGGf+E9tpiw==</t>
  </si>
  <si>
    <t>rAEkPFoyuZvfSBfBLFQORBNgS+eAYNCvPdty4dOsT4TDJUmkQgcuiLbUlNqUeVt7+sPnMSv7w7DVb5O6pZ9HFw==</t>
  </si>
  <si>
    <t>gk5Ay4ZDBvzdtq2DB2jFsdKHmXqNrjD9yimtNnG15OA1DKUiyHReFu+1vXVDEvxgjSf69ROWyJ/6vzl1XCgqdw==</t>
  </si>
  <si>
    <t>O6debsPMMw4PuAShNk3Vk0QRRTyiah1FWYUYeHIbHQZ7FfLcxSwPm6di7TGcglqYrGRqFBSB00yEM/MfzFn+Hw==</t>
  </si>
  <si>
    <t>YPqGG+jZeENw0hvl13/Al5rs5U7o3f/fV9BYEdJedsG5db+xT8VupXOVOynqFWYC66Aarz/l8B/8BexqoeFJlw==</t>
  </si>
  <si>
    <t>N37aoazi7WjJaTde3r6cL3V3LxfmwJ4TzckwKSPgNpUW30N5cEoRWofLhSBEJY+A7aOU4GIe3oqMZXATAocDDQ==</t>
  </si>
  <si>
    <t>JRBOaEoBT9Xtnjx5qGfftbtnOVHgimErDKMiDNxzDe2TT46u4uIen2LeqNF5Umoz8rfTy/be1N5eI6JIC0z5BA==</t>
  </si>
  <si>
    <t>qDOykV3uJUHYCodqFfLlwaVgIYtwPm0zxq6T0Mc6n+AW02CMCi4dCRKPYsRnqrqcoN20+kZu3rth2mnDt2CfaQ==</t>
  </si>
  <si>
    <t>hG+vQIC8wgcTI0LbEMgQECQVI5vBStvsQpRBKvZqx+ZUewzYDWunn0g0TQx5qGWy6UIenFZvI/BLUtcB+6lPOQ==</t>
  </si>
  <si>
    <t>j6haMiBKlOSnxq5fhe42tONfpdD1mVUjZmQ+iPWj7OURArdAj/SApr4Koi7T53jQCG6kzWy7b4PgpUOMatFfgQ==</t>
  </si>
  <si>
    <t>rlZ8whS9uV+iGdPMQVELa9Ss1QTzU7Jd85sB4w9AJm20aLb0tFE5jvaIp8IzmCgfOWHsU5qQv9i3uJvAV+IaQA==</t>
  </si>
  <si>
    <t>ngngt4Vgk3KVSe1b++20/spDKltPkm2SCRdY8NeKCb3zXBvLh4m20Uu6eOKBAY6fQJEBRO7RmFtCv4iJtsQufw==</t>
  </si>
  <si>
    <t>awh+pthJwKJBdLHhraj5jRyIzKZQvhzGIfKuJ26sEAWWoOfk3wVsHObYJ1aAJuQ2idSBMKbUeYkKLe6v4m0yGw==</t>
  </si>
  <si>
    <t>fcUZZwHI6OBOanh2pb0dLcPldEuTEyEh5/Oj77LLNN7bzWAnD+kIpJ/wJlPl1PwWRDVMWPtXYsZBBGBtAzYkdA==</t>
  </si>
  <si>
    <t>yh+invhM8he3jVJALl3FhaFVaqNUwyFqllmA4fjCITwd/LG+zV9coNDpmvduKydvG9GKk2ZuR38VbVkNNYfwSQ==</t>
  </si>
  <si>
    <t>ALc4TpgAbheU80yfIN8/V0VcUperKQDTtyHJXPjjJGdIJkGsslfckTLhxvFHybnOkOdlBQDKJsGcfaJ0jmJ2fQ==</t>
  </si>
  <si>
    <t>YiF9ISGModRB14Dv68iqwV9pVtzFrSs1aUJRl3lBdrB4ITmCXia2iELyHODJL37zhr24AsgvPV3C/RBe3l8TeQ==</t>
  </si>
  <si>
    <t>mQW6A2n+xNi5V+W74HXLTR/IOBzildW8emhVpgJj9AQuoiBJxu7LcNwnTTPOV8LAh7IYHR25T1KXGGXf02JkjA==</t>
  </si>
  <si>
    <t>6dpOGLH8yYwpjYXY/QQ0gIg4WSNx9T/5aHdSwssPEuvsbJiSFCFZJ+5CllZ7l6HCSU7PTIUCqX7QD1Isl98LhQ==</t>
  </si>
  <si>
    <t>gbBId+GtdKABBX/rfgYDmUVX2NQuGibsd9uUJ/8IARBoXZMzpxD5vhW5/HjW4//y0JINB2kOhFlfj4deKx4FbQ==</t>
  </si>
  <si>
    <t>5tk2xH3AxHmVaMuPjYSZWgPP4aryfVdlWcFHvPP/WQEUdex0HhwR42l6Qtihhzwe/qzqVm2JUA61D2UXwq2CKA==</t>
  </si>
  <si>
    <t>8yEZNKF1jVL06YWjz+zakvB8Ekkg4bSmHl0wGyVrtnqS3GVjtItbH1Hx2HS16rtYQRBPxMccO14AYHJsyxtheQ==</t>
  </si>
  <si>
    <t>HBoUDn/0akzU2kD5fg/t7l+LOtYYuK0OR/FqwpJrjRi1YxzULffZw/WD3ZjJUShXwULwL9AqVtyc8/XtV5nqIw==</t>
  </si>
  <si>
    <t>c5d6OiA5WSIFYIy2syeeKXMBuyRwTFL06E6ZUOKDcOfzSGvfNjlD/qU6kMKj5OMIp4CYmYuUfrY6rw0LvoxuXA==</t>
  </si>
  <si>
    <t>MEa+r/4RlJMjzRpQIUlbShJsPs03rBJpHg5lAvuXzaYiMQrJbiNp4y5eQcxj8gzwqjq/Mi/wQAli6tb5O9lYKw==</t>
  </si>
  <si>
    <t>4qGUYRZQ5weRRahmon/8KgEryMvvU+1ELdiW5q+l9BWnf0ISVVQD1rCdDpwz0snhah0pkMFFwVdbGxAehXxnnQ==</t>
  </si>
  <si>
    <t>xNWrH4ZDsISUPaN2PGeVs1TfMjwjDvzgIRFQvR1HGv6WfpdsX8cj+DCNN/0b3B2UPlmLBCU/6mhR7iK9rROccQ==</t>
  </si>
  <si>
    <t>ETFZmxuqwTe3NPgaung+HmVqLy+hYdhYofPAJEjHSGX6J+0TN4h8R8L208H+tmlkX3+82/bJ7ZOyZcPPE36AEw==</t>
  </si>
  <si>
    <t>jtHWwIqBTVd3rQp+6g26acYi1pQwFH4kwykFzJSGuYvhq8jC4S5iot4Vg4uf4HrUjYxe0ju9Ef+NPkiR2iPtXg==</t>
  </si>
  <si>
    <t>z2RPqqTfMpAT40cbUBF+h10bxuti5RA96L8mJbq0sim491p14tYdxa4txCLiXk/YA/r+M3uj+8J20RnAWzNWPQ==</t>
  </si>
  <si>
    <t>6tNf0NXYD9IdL8AEZWVjHF9iqkrC4Zw3OUXQ/EEmTS/ekutP4oXyhHsWVGRVpMB9A30jLCkpgIPKL1ikr/fEng==</t>
  </si>
  <si>
    <t>O2Z8Cw0slqV1PNiTKugbhpvmGbgK9LL4SseL9rAyWLDYN8XeN6tiqa2GiZh7GVUwKC8ZZSW9wENJ0GZGibKLJA==</t>
  </si>
  <si>
    <t>7IK0iYkOc1ENLr8B7tSPsMZvst3R+F46DCEVGYOItPRhAMA/r8bfh1UEha5C/R3VErvgrZ/LM2/o7UpsWdMSig==</t>
  </si>
  <si>
    <t>WmjeYMD8/NpfZzcxRGO1X5XwMdYLLh9eA6F8JAIfPbwWYzHfefQSBoqZ7ya8qx0DqbORQzZOqf8eMMe0M2M0Ow==</t>
  </si>
  <si>
    <t>e4xUWu4EQuEo/W+bTSIa+VZDeeIk00vytl069v2lBCO542LHaisq4wQdRpP15cKkEj7d0Uv3gD8UkUDdY9ElVw==</t>
  </si>
  <si>
    <t>Wl4GeHq619TGQc/8m0UrJXAu5xtqofeSZLdSHDJ/ZYJAVM4fBFR8V7lrrjEcRF4Y5DdTCHtfB1J3g8Av3wIvOQ==</t>
  </si>
  <si>
    <t>fU5EfocjYKmn41mGwYIYYiA3kI/hYsFJEFvHE6v/uJWIUOp1xHt0NdVn7TpF7EukgJIoQV3Mkrt4eUPOILJChQ==</t>
  </si>
  <si>
    <t>gpHpJ4NQKGOWTe+WC2aDOq19sUy2Lgdj5p9Yic+J1s7xtCJi67BhoSyn9pPbXBzte/CHqxoXm6N+ecGSE/4TgQ==</t>
  </si>
  <si>
    <t>8F/T3iWNpMvtc5yCGQGV/7OXqDrRumc8Y1b8CFmg40tcMqhZ5m880y7s7QKBvr66Xr9dt5RtLsfCVG1LD+lPeg==</t>
  </si>
  <si>
    <t>wZnR215EmMUrAB4fK3jDxzWSaL02hDX7ymbMhHB4vrDjmt516IcsIVVcrdsUUF0r4DYUP3BfSER1Of4EIxRZEg==</t>
  </si>
  <si>
    <t>05uEQav8ocdJIotpq6WzSZu5aF9uh6LP0y9ERelmL6ZiEiCXB+KRaxsennreS73JFN0EgGxFW46Geb8C3rdKnw==</t>
  </si>
  <si>
    <t>IaQybRJlADTIlX21CvWKT7QvDfUAicmiO3a5YkBxkRSpR5AYFjASElgif4msK47ECa6dmlByRyroLpqHulSUJw==</t>
  </si>
  <si>
    <t>y9ib1G5UhFHFjYQJiBiQiYa8C7+MGQzVbUt+Xjzfy9aMl1v7IJGmxridIdh/vsNeHpXBfUzNrXxBchMHLUpKDw==</t>
  </si>
  <si>
    <t>WBA2PnYz+roHbFUgSl3A6PE9Pd38eQ2ZjkT/p+E854I0c4t/ZeOyItO9a4k52M0/p94RnKyyQeYhWLPz+I0REQ==</t>
  </si>
  <si>
    <t>9RtMCwEXYdJLnjGdt0+TUQ3MEX265dJZ52epXgnKyQQt8+zUvJUAciQcjWsn/xZq1o41uS/cxceO5UtRdmubCA==</t>
  </si>
  <si>
    <t>wfHT5isJUy73kRn3vS9vpmsqh80W6GawWLK0n1SNcnFbHNdnazw+j9RyZ0095PKZPgL/e8kXT8COcTIFf//bdQ==</t>
  </si>
  <si>
    <t>eVOfHObRYjlZTjmUVNDUK0W5oKJE8/lO2pJVcJwuMRRTuyucln8Og7DI2c9qZrMakdU8Qzl+imtub5x0gE90XA==</t>
  </si>
  <si>
    <t>NWBFVzVvulDNUVpA4XC15iPMiED9MCNx7kuYXmwhU6CWQOt+naX0V0al3f+0+HpE8Yzbn0tt2tJflgp02RRCIA==</t>
  </si>
  <si>
    <t>zxBW2E9d8Hzn18mIwkwxot485BjC+r3yxAlaBiuBgPlzySzhuTi89flfmgOCDRq5VNlG7pStYghQSEMV16ruLw==</t>
  </si>
  <si>
    <t>rRHInEWJplvU4coA8IjvGdtEBBhEwYKs4lTtVmFUr2F3xqozP6UCu+AqIhUTRDGY86O+ZPnfzSNQcA3dFqlGjw==</t>
  </si>
  <si>
    <t>XL5nl8pVShXYWRVe9bZ2M6s0MKJ1Xi3BvtOsLMayhy6HHMOx1ao7HPB8qdg1jMtcxPgOT0MrzIPaDZoukw1uKw==</t>
  </si>
  <si>
    <t>Of7nLrkI7exZhuBOrJkzOUkpRfQCWQo0XG0MjTERWxox0xv6iSZGJ5oMj1PYcHSAL8sBEbA0vUuoQLk+acV/mA==</t>
  </si>
  <si>
    <t>y+PXcZAPkXY0hawwjQjPd2robTEXoREf7KUtOk3GSpT/n24+1Git3tqUJMViloO6l5ImpZAGtaV+icjbho/rSg==</t>
  </si>
  <si>
    <t>TiTiGeQbJudjuIjKwseOtS//dOCNuV7+RVt81CgxsoSRbvDbCVQtRLWBlP+tbN0O80IKZktPpjUWutvrPLgXdw==</t>
  </si>
  <si>
    <t>aK4PFPZpnMHqzTz8Uf+RPZ801I715qpa3+dsj/0IJm1CKxSd6X96LvYcAQrwP761xniDvunmq1z5QDxa82IDJA==</t>
  </si>
  <si>
    <t>DpVEy2wczzKe6oyRtLYS5EoA2gsMB3binvL2I9TnTl0d3weBnOMciUw6op1BmuKdW5AysKEmB6vHngo6XpGgZw==</t>
  </si>
  <si>
    <t>GFOk7LJ74RTzwhDG5LGMCBYGfw1VRF7dUQHU2kOsOLkksYZTB64Bfl8ddrQVkblPdj/kjjSyrsgOTMo/+IPORQ==</t>
  </si>
  <si>
    <t>4IZEylodEghlIeiGKS1ujW0zA1GQ+vO695ly8BMBojfQOy517PpL8KU0cK53SJL/hl9Tfk707ShVvATIoB2dHw==</t>
  </si>
  <si>
    <t>YT4X541YPeECWHkuCjbtprvLL3xIUA7w/G8VxE1RWWYQM0gNtFoDQpSvehb6D/CUFXZ4qj+lrytQ/RWmtdU9Mw==</t>
  </si>
  <si>
    <t>Uf3NNPgi2vfTjLuL5G9OTYbFz3/qmH2Y1bL2T573rWwxCMyEMuAOTOctP4mEQpEZmScROXPiYHpHphwYJbQ8Jg==</t>
  </si>
  <si>
    <t>grCqNXKo7IqOMyrJwc4Rcbht4SIexzgQAoLCAX3VKOpabZyXsdKaqiyXIXrVmJQiofrTEZ3l6WJbWnfyEVxPSQ==</t>
  </si>
  <si>
    <t>tVoQ4Qn3U39TspQYTeLziUqK720VACMGQ00UQlq0keerpzJinU9ER05kxtYpc2aVvvsMnCx7B8rIFu8IMDFLDA==</t>
  </si>
  <si>
    <t>J/9JbMf8nuWQRGF2YzG8GDJfAvVzyLSEDjqAJKmhgGeV7hPxRzaFko1eYON5wd5HujyNgwKSPnm4349lOI0wXw==</t>
  </si>
  <si>
    <t>1GYlqTeb81MEx11S4FKT2J0OZJdiSFfPinp972mbbNYBceS2AJ6Vi9ez4vG+DgBLgr4i8YPXQYartVxh6y2VVg==</t>
  </si>
  <si>
    <t>gl/72puQwDca1Ho9lFUjtl6/8ZmnxDDe96OcpwUDY9vnw3JnXrHNtJWxKb/G+aeYAKYt7J4+j78CyGOhWnCJRw==</t>
  </si>
  <si>
    <t>wqkgvY3D1eQTWgxyoRZ8qaCGUOgzRKyfqj0Acq6tyEg6mjhf5aT5i0CLbZNG9gyl9+lmM0IDtOutm9ggIECRJg==</t>
  </si>
  <si>
    <t>eZrzATpSidkZnWnxWIXIBA1AdTAEso5jqt84RmQpqeKdXF11yhtOgUim5ziz4BgUO+hsxXFBZxvfWBqcoKycZA==</t>
  </si>
  <si>
    <t>NtRjZiW4zEQGDWIIyoLGrNWJfz5jzPRqby9SXgVygXKXUQ9J0xScDvyA/17enpBCO5FkcH/TKkEkXPMMmN+fiA==</t>
  </si>
  <si>
    <t>7MxTuJJkx+7cO2U3Ow0ha/HwTioRGlHFdPcm4Sl6yAIPwd4CpeVMDiHRPq9omqmv/1iqT4mdP/37QXWTg47iiw==</t>
  </si>
  <si>
    <t>eq6Z1C01iy/QRz8H1BicXhAMXxprcxanDfPlaAAwNP4BeRzpCF8X2AdLAacHHxxLl07Uyy3nYA2TImJGAkMLRA==</t>
  </si>
  <si>
    <t>7Hh+JLtB5l0Lc8wABNsGjLxdK1ZQ2o+M+MBgO3bEW7SYU1QA1pE7ZKE/pQw+9k6SUOcPd6RQkk8BJxm8/lz3eQ==</t>
  </si>
  <si>
    <t>D5bq8JP3p8BQgTZf9tZAr1eUqHM2zmmuzB+y7Ts/SpjyP/kLPUL9ufCj7dXpKNZkf7ZuWPcg5iXPu3WUTSTzOQ==</t>
  </si>
  <si>
    <t>TbYx5ExNAD+ku/6YVcS4vhY1gqJh16FgTwJcdG3hEuGJmD3Bq31+XvqUkYdoxmaf1F5TlbPwM80hnEdJkuXkHQ==</t>
  </si>
  <si>
    <t>ErYTduNP6CD0tQh0BGyUCvlMXWPfluPEov0K6R2lOFq+0sE6v0s6OhZ8Fo64Fwc80FmKIft4TBrp3f7Uqypxfg==</t>
  </si>
  <si>
    <t>xt96FYhAnnHsxEs56pNASy92OUP4/wOV56fGJbJAvHTQDpuUNM0vpGPk7qzydmeUHUmeTkmrk6+nT96yoXhAMA==</t>
  </si>
  <si>
    <t>t8mEXQOU5KzN9di2pLvpYeOBJhpCIzjWzpnretztl3xsVIHfkww47atjQKXgfAFTkJ3C3kJL9gNtOlKPxA5RTw==</t>
  </si>
  <si>
    <t>0HdOFk0jfRF5M46sXGQQwqZXFdFpr3cOqTqn7ILOgHIxhWDcHI+6YOTPkRA1LFiiAUJf3OcVg8mVG2HieFB7Tg==</t>
  </si>
  <si>
    <t>63sG/FA9jkbqki6Sl+PtfkTNSMm37qCgQ6zshCPTkA1W8xaYK9nu1CTsu54zWo+IC3Fs3h4LfkAjwHlDFwwISg==</t>
  </si>
  <si>
    <t>3nzBKUaOO7ol0VemFW0C0rbTg2tSfW0+/nTwvqdpoLwZPpQGL9ZdKoH5RmvTsuGK1nzSSwkVO5kFdk5GXvyNnw==</t>
  </si>
  <si>
    <t>xrWlGOmjRCcTgn+siYA8Q3yr+Ay6z6toDnuSEfbKi9G5BL+dQn4hSubaB8kzk++uuXglHPWHULmJ4FssdKvOPQ==</t>
  </si>
  <si>
    <t>kR+rLvBqhrQnyAnTtccN08sOB4BGPDhe7XW6TTQmgHEFd+jUn9BtmKPDffBPOIoAeoP0BXI5kMRSJmEPC3xyfQ==</t>
  </si>
  <si>
    <t>GpsjyS4v7OvnObA8bFbvK7bTyqs/sB3XEvu4PZpdtFY3/c44aP5ikPT7kdwzXurkMpo/93CXpxMGIne+v0R0CQ==</t>
  </si>
  <si>
    <t>RenbUvxL28bcIXiz6oOr498veqnj2mbo01VMlX24giYiDABhSJDNXp0Pg7XKyWDFuH0v28HwwYQ6r6LEmFl3Aw==</t>
  </si>
  <si>
    <t>kCGt92zxiYy9OjZ0c8Xd+4EZYstnG5/brpxgQHv1UEH4TB5G8+y6OKpQTx8JM4ToMcxsO7QpQd8YQynB3fAZKg==</t>
  </si>
  <si>
    <t>ETPk0Yilbwzb042xTt0G2B66RsjPQtZ1YxO7/Hcx1G5cDh91/hpLEyiANOvuIXeAMt+A0fR3n1WsOQQjPBcJdA==</t>
  </si>
  <si>
    <t>oaO8aS7XOi/adFi9Q/IjBYN2eOXtcIWOUMQq1BPEKpZ+h1iCvLrcovYMNbWrgX+sbXt5bYgclFJnAtKiqWiefA==</t>
  </si>
  <si>
    <t>E8d7WMXAXyl2JRgpqRPYfmgR+EslVvsC0KtoSg+o+w7tXrPRBWADSyd43xQHPaYWhPdxbgxV/uvwmvBHaCRJYw==</t>
  </si>
  <si>
    <t>zvv2W+3b5xxn1WElpPqpxJnM5yMD9DaTP24WOeeZ0wqVDDKf0MesgXdvG4raJpGgDAxMxQ8zth7PZxVu7wzpcQ==</t>
  </si>
  <si>
    <t>zSMtf1AuFbz55zUy8mK6zmjDEDObC14V4Rf7ynynCQj+P+jZOtyU+8kckAtpeBRANOEK+biMwxmXFE2dJ7oAQQ==</t>
  </si>
  <si>
    <t>oIQ/DClIyRO2e14RVkNoQ4/Hfyir7wPr0jl1O93gyT9UolJKe6TwNqNQHe9PkFcF8cIAWqiK99qanvIh4VCbGw==</t>
  </si>
  <si>
    <t>7ATf2QqLjPA88DD32xqJAE5E9R0qVQjwaWwhwEXSQ7uJzMnrsEWpXDCp1Qe9sQR89MTA78cAnWbbsnvLVOLxLA==</t>
  </si>
  <si>
    <t>HUKIj2TnNHU5eOj26q5DnJjT51rkt/aM8ChAb/iBR096BPlAMY6nDKjBzlnqt7ohDmiZN5QD2felaq+JEhTrJw==</t>
  </si>
  <si>
    <t>WjtZB6BUDWQs8graDiaXlsYhq6A2D/PB0fBGh9gIv2jrmou55wfsKr6PWHngIbxmTnN/3MHq0/SNX811QDHNTQ==</t>
  </si>
  <si>
    <t>8hjIwlp64gCFgupR9Er4qfTLylCXRWPmhu0VDQrTLc8TKjgM5yLiwXLG7Z32wPlwpSmy617VhpBpNy1cRCTgAA==</t>
  </si>
  <si>
    <t>SVE4H5QwdleJc6avnRLKIxF4idGi0OnfL4ILN1P+OK8B84g2Qz7eRvlWtflcIYUB6/lXJy1cGPemzzr7o/hnLQ==</t>
  </si>
  <si>
    <t>EZ+Z5u+O8SdcJVXdYUXOuf8mStfIn15WeD4ZHF/OdDWNeHhmRgs7P+ZVgn4ZzCuv93o367l3h0I3TN8t9zpGlQ==</t>
  </si>
  <si>
    <t>wHp0OUdEWSufY6NP+7gCXDSwMu2ibbSsJxrR9vYnqDguVJh+0IbTdl8diKrm2izYH96yLMUy6lKMKfmMD7LYEQ==</t>
  </si>
  <si>
    <t>XjQibwe6VhjLBn0jG0/AFaHutiVNFOSWUyVQnSbb6vNXzK0fEiVmsyY6s4zlYw5692UkBwjPfn79JsMmpxl2hg==</t>
  </si>
  <si>
    <t>tzg1/paAaR00SWhfgX+wQ9zNcruSSTEehkSOW5JJLy3qTR+UO9G3WQ5O28opoi/pqeVFrNapG0W7j5kNwmPdEw==</t>
  </si>
  <si>
    <t>3Q6UumhvCAhxOcwkE9eiN1JqULxLo/8II03e/pDV5GSMeApi+dBUXyy4fJ/ArTKC/lrR9gCIfxc0E1nq2X44gg==</t>
  </si>
  <si>
    <t>00JksEQ7MtxfefND98RCOByUR1dgqfgdHsxABVOcAr+pxLkkjSPWD9YJqD3WPd/vji6DphbgE7BjUcHyS8qgdQ==</t>
  </si>
  <si>
    <t>RKnKeXg+BlZ6ypPqA9LOF7WHYnkrJDttvhFBR6giBCrfGkIQfGdSF2+CGmISnNnACeRYYYCumw7+h5tmAItbHA==</t>
  </si>
  <si>
    <t>WJ9zbf2KX/ptiK/bB3n2ipXaH9QMsxgYeDTnydmOU5MaufaFnTN3mo/MY+Hj4uA4/qUvfPeo7r4dPjY/H+hSBA==</t>
  </si>
  <si>
    <t>a8ROaFKjtCMJmAOyLnX3GAkJFMS5OFtUeyuhuRjeCJDZYcbcjIBtzIMqL4CkBMo+R3RZI0foDT8bCzQxYgMJSw==</t>
  </si>
  <si>
    <t>mCII9EZAGt90SvsrJG/w7j+JjSGoV2wZRCMAjQJKuA5YOBUL6JEdvtATYwB+vETI4K6LXFcO7dnG236JwdatPA==</t>
  </si>
  <si>
    <t>Dg5MiTgUFKYyqgePX5df8t2tYBZyV97xnLOMmxiyY9FzgjNgE60tZIk2MkaCT/hbqc6aPqEdxo2puTuX8uWkaQ==</t>
  </si>
  <si>
    <t>UZ3qm14oJDA8zYwC5IMMLBnNGtYMmRDxYY8GEDJAv/9AifS+wOvWL2mIo931WpCyii+hByGeh2KJWwMeo2VYhg==</t>
  </si>
  <si>
    <t>Rkj+VwqdyhNSytRRhmH4PLOa/GZjxAbN8B1TSd/fu5tZB/y40WnGC58Ctv76+lZglakstLzMfhVBJhUE9bJnbw==</t>
  </si>
  <si>
    <t>Su+iyPHgNTXPzSgcF6uFpBUCEKgWkocqaxiKlui7I0WUugBS/6KgA5BDvmAk4BMbHysmEZuD7DQMdleOw1uUYA==</t>
  </si>
  <si>
    <t>wYoqzbIHxzFcWVynEqDJZNtErLZmdj5QiSTaAMYaaMEkIEMy6zF+P4Y9qWvu3SS8qbU/a0CWyUb9+YkbBFF4aQ==</t>
  </si>
  <si>
    <t>GCdSnxPbF/KYKzfKJWw5Hxyy2bsk7AviXS4BZPKSB43HGASbwRzuKJnjJgCpfQHtMEva0+wamf8wFw8W0tHKgg==</t>
  </si>
  <si>
    <t>CC2Oh7P0bWLBGQ+riD5Irdf9h0NUVOwG6WOM7x/oHfG5fxAjaMEq405fMMOnJoDE+j/lYgxenegL3RoOKE92KA==</t>
  </si>
  <si>
    <t>blhgJG5/0lkpVLtFo1rCf55J6U80f3le8WN2Q6hIPjLsjvD+/73JSNvApe9An/nCdu2N0rAjIQLInGiK/zvUTQ==</t>
  </si>
  <si>
    <t>RFJH3CViA9GYdVWCe1urPgw1rcfKHkQf0y7BfnjfFagdrVLL2eMoNNs28nl9AZ5a3bufNjHDQ5ARP4kDPnJIGA==</t>
  </si>
  <si>
    <t>UP2CgjbAbgKT9XSZvlk0Wkdla/h6aX0XwTRR6yv8VzKG8qwJ8+LT4+p4T1akPBnuEOfYK6Uj3q2WeGKuf5mSiA==</t>
  </si>
  <si>
    <t>UtHI0oLtgA9c55wwjnyWP/8QcDD09aoA+WqUH8/hH0eD8tOXlM8HamFjqju+H7ZtsI8xDDyf1jIa78J04nRBBg==</t>
  </si>
  <si>
    <t>UP9Uc4RcCNDSIe38UN3MMoTkCB0k37q/YtjhS4QGF4eQ3VjdgT1QNzZDHmMsDasNo/pDL8HcLU3KxaKThj9yPQ==</t>
  </si>
  <si>
    <t>NdeM2yja/oEWsYHGiAdQVYhv594MwD9IjntvAbURh/i8UjfmfQSKqq92kSockewAbUOd6x98K42oSdpqjKZCjg==</t>
  </si>
  <si>
    <t>OTPP++/jhto2geyb+W58Km8FATUT791BnyT9gAe8O9NU6icDf07fpjGI3/A3kdYF1GRGZtUp48ozK8Utilp1bQ==</t>
  </si>
  <si>
    <t>I2RnXW7H7uqg4QRP10Ie3M0QCFP1KtZQtBBYGU7cBV7nDZuz6+xnl944E1x+ncBmzJK5TnDuD4v5TIeDmFVtQA==</t>
  </si>
  <si>
    <t>Ly65gOQJl+O/o5WdU96KnmTQ8SHOTKJcgnnD/pt1FXvcKEzluQqAUgs8MivpS1kclIJe0/apH8IbSUxEDf+tGg==</t>
  </si>
  <si>
    <t>/GaWXEuBCzASCgsDYbkx+iyt2mWSzgDSSDznlRhNzgwyoNPT/0YYBK6nnsRssB4O7SdFt+pXYuFWIN/wvNA3Eg==</t>
  </si>
  <si>
    <t>aNEiOYl2FHdX7I1Ic57vjB5DXgnKgcaEWyMnyJ38x/n39HOlZTtGyDy8OHBSCPQ5dhH3LmH4/gjQuOzP79ztRw==</t>
  </si>
  <si>
    <t>FWSLIvzrwoWr3M+wi5bt6gpkQ+yiDiMoxQW4j+D8qzgcDkFFrR7/CCfIH4yLVrZU2HcB4Dja7xY4Rp1OeAUzWg==</t>
  </si>
  <si>
    <t>Fu86gYm2xQObUGNADbtQ4MtaWLJyg7dSNPxrQ2RcgIJxuNPaH0BrCTulKxjM7kWYtDTPPNYKI632dEjpNcoJHA==</t>
  </si>
  <si>
    <t>blW/uxjpjwR9nvy9n9N6y5eUtUIlxU352SW5bmulC17cQKvOUamFrfWBGD1M8PmQhcLtV6kiXZEyhaDllZ46nw==</t>
  </si>
  <si>
    <t>eHEPcbCaAA9w8yJSBNGD+8My/p3Ftxu+FWHc+5S0jbrVPd+OoSTK1uXdheFpkhW5rV1noSmHsBjpzp4mZqtmBw==</t>
  </si>
  <si>
    <t>YPm1kuu4rTAsAV96FWBX4X9OSXfz7K8saek8HER2bUrGhrWTYI3TWCtLmMlXp7hB1xT6X9+qz2iEN8vslYz3VA==</t>
  </si>
  <si>
    <t>MWbSdtDnF0sFSa+qXvNrPnYyX8UTf6gWrIa3YXxizxFWxe9Di8J161BIZHQV7tmEHA+Esip97DX9E8WaXIdTBw==</t>
  </si>
  <si>
    <t>ju4vcHc0n20W2oRvKwC9TyHW7W4qv5GBV4hLyW+rRd3XMR0100+dDcFvcuIrI422BNPJahf00OHqi8szl4u6Lw==</t>
  </si>
  <si>
    <t>iw4G4IOEHIL9IZ4Lw5WAOmUNy3zUCxgc7mKzQIUpD7k9lbL26azgZ6Dv/Ny7jmS/tvO656u6Ie9r5XSYDC9Sag==</t>
  </si>
  <si>
    <t>OloJYzbAKrfdJyeQgsnF3EfpdkTyeS3xuP5e3ak8tsA1imTSFkZJu0xZEsQxs9pSrV3EgjH8PYAO60yhmMsYYg==</t>
  </si>
  <si>
    <t>RxrYI9VHPrn0w2avrm5TvkikOtl2BuFChgNBWJ11gu83s4KDxRPrTfaLl8Fw7OGFjXt6S3z2mIsF/7T22gs4Ew==</t>
  </si>
  <si>
    <t>behteidJmmwnSXIdTUuj2FB3GLx4zc1eMjl8lAZlNeOh3yVRsQtW7O8Rj5f4vayz4pNraZKW5zNfYbhpgGgtfw==</t>
  </si>
  <si>
    <t>ulExehM+m2pWr0PZlTa3KmslWTxRTELsNJEmcxVXGCYRHWjmZW05lwljnP/hVKm2v0p2O8n/7NLHSyr5N8BaCw==</t>
  </si>
  <si>
    <t>XjonwNec8AKJWtDrvNyQfMTW3pEAu1daQ415fZwYw79oQAHPRpQBTrPBNoNLPJkjCH4KEQzFMc9YXxoW6qR1UA==</t>
  </si>
  <si>
    <t>DLWYTzmKYwl3fXKjMMhImOu5HY16owI8uJLjDQGV5jRLFmMYc+LphSclll8fiiJSrjP4NxXKPT7fFzgkQtKoXw==</t>
  </si>
  <si>
    <t>hE3M2QrfEKAJ2hwNPpnhxbwDYz9C7MPxHhTTeW92nn+rw8no4lmtfdiMfOrs54FJ5+gHbQNr4fmMlngiId8QZw==</t>
  </si>
  <si>
    <t>p1D8oj3naOjV9LguX0wZmYXfLvBXNbH9/ggGSHbbczn6Wva1BMPNc6dd71BBBcIyJbmkOqmavteOxKR6Uqcdfw==</t>
  </si>
  <si>
    <t>aHpCO8W5Bp8xShCVyEJVHTV8vzM2za5F9qQ2PzU9tnqjbNTwwz38M81QC4u6Lg0T6Kc+s1522bMdMS9Fjxz2dA==</t>
  </si>
  <si>
    <t>9MGUMxPOYe6axUcj6WZpQuk2eoyWGQGtWIkTait1/XH5a4hPdM3BixNNHY6TDQTpooJtw+vacSi/Ovp4S8QcMA==</t>
  </si>
  <si>
    <t>/4Sv1A6RDJowfVcF3rUa4BRdJvMWuh0IJGwD01TlKWasWR23KxbsKjZpKzU+UWMhrAA30Ijm+oA2yDTjs76KlA==</t>
  </si>
  <si>
    <t>/Tf1wkIeOPlIxA9LJSMoKvtW6Exl8N2VvvnWtgo0ICyXbqVG3wnvDHl88U1XWjbVLObZx0b5V72n0uktl3GxPA==</t>
  </si>
  <si>
    <t>vLyMERlpSbz0OdtW41tu6QVFd8q+oCU3AFP9UG1uetfcCfaUwYQtkUz4+Dkw8jzGb1jWaCQvbHsCQB9yGbQlkw==</t>
  </si>
  <si>
    <t>o4BmXbyECG8I7qs7k+xbhBQBA/YSAtK/zy32axmII2WpkQhES+jsM2bIIADHjNsTmMFUFkQ9j2A5pa4PHXMjcA==</t>
  </si>
  <si>
    <t>VCNokzXigZMyDcogO1br4OdW5h51y1zvYjqigSZu+h2X/SBM3ikiBp6L/89cSm6rPGfrq3l7VxcHHQIF9UtwOw==</t>
  </si>
  <si>
    <t>B4DNhAzAeUQl/tll0L31MxZQRd9Ba6K6cBAwGddqOP3WvxU+hH+iOfmJE4kz2+fxVF3U2es26tg566FDTja5RA==</t>
  </si>
  <si>
    <t>+g/SQTYZlB8Z5ZV137d/kBqLnyK2OGTnxS2MctgfxK5m04Tk2TrbzugaitnVaPgtFqM6B9qsNQOjMW0R9QXGFg==</t>
  </si>
  <si>
    <t>muZKLL1CmFz1QKXg0BI0noFbd3FJReoVJ/dkOsgZzTGo1+aPIImNHBrMzEPycClqyLGxBh8BlcuM0ASm9ExBOA==</t>
  </si>
  <si>
    <t>NvefIFB+JELK3su4QtcseHo+O23mPcxmUQNBTTAHoos6wkBC01uaukk7may3yJDn7ddoRhcZPWCeJMpE89xpVw==</t>
  </si>
  <si>
    <t>Do/2dD5cT6FAfdJy8siFLqkI60L54Y/MhiLPAKobill1iSa0Lu0io6moNd1o5fBCRr5hrjQccmAkunS7UZVwXA==</t>
  </si>
  <si>
    <t>4tHTJfRkjcD5uCYkAaIdRUmVSwRH4f6wQZjIA5DgHD+7iR2qttfAF4bU3aZyt1Bk5Ckj7rVlPZ3Eo231dB5clg==</t>
  </si>
  <si>
    <t>xqXax185ebtAgoEB+x1LNP7dzvTG8xNzfNDRMh7VeYMrDSYpNkbDduP2umP1p9NCwMwISAAg7r4GwvZV+xssBw==</t>
  </si>
  <si>
    <t>K8tnHig01IzWNU4/AjrjoAMdWEdisUcs83LszrIX+TiojsAlTZBIrA4AlHG99reCLrKeESs/0ozw9JZ5oGkkCw==</t>
  </si>
  <si>
    <t>GSx1OzdZgrg6sUDBD/WsIr/KDMZ0b9nqsy0P008Dq39scWuAywhswz+Rrmii8h3m2ob8y/eScfULWZxGiBhBHw==</t>
  </si>
  <si>
    <t>Yz7lTYHiWN8xyjH7EeSJ3EHA4u5RJIHcx7E4z2tRbfEj5mJX51/9eqTbuH+D0x3MVQcnz2GoryHnodZDDSwuJA==</t>
  </si>
  <si>
    <t>3gjvBn8r1EsdXrtHdAIxWThlsECBVxpZymGe0DGQV6y8+MFnF00y/OKOqHGR5kzQMWUPHNkv0hdsu8/nrp2WGw==</t>
  </si>
  <si>
    <t>5BBkf1uXfO7y1gCXZytfKIL4l5UnO4RTh817YwzxMpm1ryM54Rk0NiIPmImAXXRvDuSZEHjmg/jwCYz+rgbEkQ==</t>
  </si>
  <si>
    <t>神武系列手游iOS</t>
    <phoneticPr fontId="1" type="noConversion"/>
  </si>
  <si>
    <t>神武系列手游安卓</t>
  </si>
  <si>
    <t>神武系列手游安卓</t>
    <phoneticPr fontId="1" type="noConversion"/>
  </si>
  <si>
    <t>-</t>
    <phoneticPr fontId="1" type="noConversion"/>
  </si>
  <si>
    <t>-</t>
    <phoneticPr fontId="1" type="noConversion"/>
  </si>
  <si>
    <t>FGvgi0ChpofppZ+1CChaCyMeE5dRDyoxX+DjLglCgbdFMrWOh6+5m5f/UvHt2a/zA4HuihrOsmGmecgI9i+jdA==</t>
  </si>
  <si>
    <t>tG9T6OaAF7LzbICcPL7701P6yIHzk57bMITEMrLRPr07lPHPSQI8xYQOzwt6Mno+pPj8V2LCadrTbZO64ikYHQ==</t>
  </si>
  <si>
    <t>Lr3A9pzKedMhcK5JcPL35bmJyuYpcBxAQ21NqbUy0TgF5o/haRa7c7WFrhU7hk2qMZx0im1p2EZB/Dqb++MYQw==</t>
  </si>
  <si>
    <t>XN2S31v2KMtk13362rC1uVNX8DtUehIdZKNVl8rLaQDuPWa1Rs8bpZvwxsjSh1RimWezKKOaxDlt7DX/LlEoFQ==</t>
  </si>
  <si>
    <t>KJDa8GNZiW8ptVN3lKXCrchCiwhK4PT08OqUmzFlIWBj0bLETFLJdTeuwBcQ/k6WizaTGBRGpzMh1R4A1oAHQA==</t>
  </si>
  <si>
    <t>TNgh0Y3N0mOm7wJvDNrec69C9bnL3QEIAf8Q6Z+BiLEbFlLZArDvuIUSCjzoG7QWrSota/xMAplbJ8jSaya0Fw==</t>
  </si>
  <si>
    <t>FLnPa3AFvhbSUVg31W0iadO2l+wylEh+35KQc3dJGmFdkROb1Ac0c4hBb4BPQuTQVFzTLR/Al12Fxi3Pat1UiA==</t>
  </si>
  <si>
    <t>J3O52Wdyp1UzbBy45MMqkY3OpBkyItNbXBJwsKbPC31Y4e1B+ZxEVqC/uWibJFG7hNfnjEJhr9RCtR61SyvpDA==</t>
  </si>
  <si>
    <t>6jutkciav522IJoHho0vyry18mgKis9O0RB1j7mlCrXbc8NNY36xDh/OHQf3LAmm1yAY0oJESVKfWYtDYJsZkg==</t>
  </si>
  <si>
    <t>dvfH5PDB5Ih9X1FWkxMgJN0osY6nVGd4CVuncopo4hPytRNWl3mRqPoxr5vL9Auliki/kPN1VcN0I2jztIVwSQ==</t>
  </si>
  <si>
    <t>jDXpnOgGRM9bzNBzF0MmoESnJCm5NLYmRloCu5wERNA8O4xBZItlpPettM7Dq6Gc04+aZjbvmRVtjr3YHyz2Jg==</t>
  </si>
  <si>
    <t>HIlUp5RV5HhEJoBVA2Dukyg3n0HCX/Yek3Rzb585gIeN6dTt9CF9eLBuwJ6g0KCSBDt2oXlWJbhy1zJe22CglA==</t>
  </si>
  <si>
    <t>/J0REd/QanR8gHGAhOZ70W0CmHQOrxe10GGZ0oLDmMiMtYRKm5ZfsbpL+lngQ2jh3MZDuWstO/Zj20X1pFPYdw==</t>
  </si>
  <si>
    <t>bKVBNFhoznEOg+MhWyCW09419rCtoHY//7zlj47zbWzRidUBxu7zYLVAWLlQhvpGPwuHIyBKfTqSr7JR8yC4YQ==</t>
  </si>
  <si>
    <t>t4mVMqMNZKtmCHfeYGW5UO/f0Pg8U2DixWHTIkjKBk9TkKRiYOgsvsTEpBppyPmeU6KtCV0d/07S9G7sBidycg==</t>
  </si>
  <si>
    <t>5slUj1imA/Xv6qNbPROOQFpy5bfq+GUFfXc0sTYhGQQYOVce+m0cD10v7BpT75WYpAvcWf5u7EIyJXan2mOtDg==</t>
  </si>
  <si>
    <t>dgMtZj2h8YDRcFG0JsBoGs+sU10+3BOBAow7T2HdhgctL0LQGkhn1Y3pKlDUg6nvnLX1Cj26QMMQ/umCnG28AA==</t>
  </si>
  <si>
    <t>t/tS/o38LjldxKVME1vxrCRlkb5+MgxlQRKhiHTT9GzPlLdvDF9+Bw9Od0Z7Mxa7YoS9GF8lfEphQYfYoCHkgQ==</t>
  </si>
  <si>
    <t>中</t>
    <phoneticPr fontId="1" type="noConversion"/>
  </si>
  <si>
    <t>/Q5pqR2YfKwqKkCRfbbkrjn44oIhbokLXf7Wd/JpM8C1S81Gos83Li7u1uA8LdeoyQSv275TFwYdRbfLxX81hA==</t>
  </si>
  <si>
    <t>FQwWY71uoVJ7r67GYrENqYkpYvolIORXyXMAg/bBmI8Iiz9n8R5M/3akP7g8QpgYacfpX7FVJPl0g2E9GsE1EQ==</t>
  </si>
  <si>
    <t>i0E2XXJZvn8Q5vmt29fEdrSWj41HtXK9Ol19cdQko2hy9fhgvJgD6hCJxStel+DL1phUz+GBi4GYTY8Zico5Dg==</t>
  </si>
  <si>
    <t>v2SGIHUtk0gX1f+op4cJs9fH6DYpcOMD+HKnwTUbC6DjXaGVN4n1TeKIxLrov3AW/glhRuyJ5uLscoIMWyYuIw==</t>
  </si>
  <si>
    <t>Aqq2uXST0mJ0Q2VgZBAm9gMXfDQtBgc+xNwD4SGMcUaHdj8Vd+7BGrNmztjm45HAGo33pM6+mL40+8NM2dUyeg==</t>
  </si>
  <si>
    <t>QIxcHC8iYT4fn94YO5ot4X4zPzOMshA3a98yOHmutlHWpme13pd7HYp/430ZiYw8CAbsBX30ueACewOm1MpGfw==</t>
  </si>
  <si>
    <t>cdBq26f9gqqappG8VIMCOGZZbl2/7AlZb4GaEJ7dpD8b49+ttpaB5TbqYufldqj3fivct8/BGwD0XxVMRhD5EQ==</t>
  </si>
  <si>
    <t>0KkUTZ7DDJWpGMPDDfEDCe9dOk9QM1Klvg24+i+jhvdwsA9hp/kjHEo4pW+cqraSTFSzyWwpNb9bxrb2fLYkcQ==</t>
  </si>
  <si>
    <t>神武系列手游IOS</t>
  </si>
  <si>
    <t>核查记录</t>
  </si>
  <si>
    <t>备注</t>
    <phoneticPr fontId="1" type="noConversion"/>
  </si>
  <si>
    <t>该用户充值金额</t>
    <phoneticPr fontId="1" type="noConversion"/>
  </si>
  <si>
    <t>N</t>
    <phoneticPr fontId="1" type="noConversion"/>
  </si>
  <si>
    <t>登录天数多，消费次数多，等级较高</t>
    <phoneticPr fontId="1" type="noConversion"/>
  </si>
  <si>
    <t>N</t>
    <phoneticPr fontId="1" type="noConversion"/>
  </si>
  <si>
    <t>登录天数多，消费次数多，等级较高</t>
    <phoneticPr fontId="1" type="noConversion"/>
  </si>
  <si>
    <t>N</t>
    <phoneticPr fontId="1" type="noConversion"/>
  </si>
  <si>
    <t>登录天数多，活跃度高，等级高</t>
    <phoneticPr fontId="1" type="noConversion"/>
  </si>
  <si>
    <t>充消比不高</t>
    <phoneticPr fontId="1" type="noConversion"/>
  </si>
  <si>
    <t>N</t>
    <phoneticPr fontId="1" type="noConversion"/>
  </si>
  <si>
    <t>登录天数多，充消比不高</t>
    <phoneticPr fontId="1" type="noConversion"/>
  </si>
  <si>
    <t>N</t>
    <phoneticPr fontId="1" type="noConversion"/>
  </si>
  <si>
    <t>登录天数多，消费次数多</t>
    <phoneticPr fontId="1" type="noConversion"/>
  </si>
  <si>
    <t>充消比不高</t>
    <phoneticPr fontId="1" type="noConversion"/>
  </si>
  <si>
    <t>充消比不高</t>
    <phoneticPr fontId="1" type="noConversion"/>
  </si>
  <si>
    <t>N</t>
    <phoneticPr fontId="1" type="noConversion"/>
  </si>
  <si>
    <t>N</t>
    <phoneticPr fontId="1" type="noConversion"/>
  </si>
  <si>
    <t>登录天数多，等级较高，充消比不高</t>
    <phoneticPr fontId="1" type="noConversion"/>
  </si>
  <si>
    <t>登录天数多，消费次数多，等级较高</t>
    <phoneticPr fontId="1" type="noConversion"/>
  </si>
  <si>
    <t>jNqxK62y5W/GRPnqIIgtt6sHUITGllZjcbiWGc1bLHNvZ2961xtKYO1u9twjqprPkNce4u2TIiNLq2P8dAC4jg==</t>
    <phoneticPr fontId="1" type="noConversion"/>
  </si>
  <si>
    <t>该用户充值金额</t>
    <phoneticPr fontId="1" type="noConversion"/>
  </si>
  <si>
    <t>N</t>
    <phoneticPr fontId="1" type="noConversion"/>
  </si>
  <si>
    <t>充值金额过少</t>
    <phoneticPr fontId="1" type="noConversion"/>
  </si>
  <si>
    <t>N</t>
    <phoneticPr fontId="1" type="noConversion"/>
  </si>
  <si>
    <t>Y</t>
    <phoneticPr fontId="1" type="noConversion"/>
  </si>
  <si>
    <t>充消比高，登陆天数少，消费次数少</t>
    <phoneticPr fontId="1" type="noConversion"/>
  </si>
  <si>
    <t>登陆天数少，消费次数少</t>
    <phoneticPr fontId="1" type="noConversion"/>
  </si>
  <si>
    <t>充消比高</t>
    <phoneticPr fontId="1" type="noConversion"/>
  </si>
  <si>
    <t>N</t>
    <phoneticPr fontId="1" type="noConversion"/>
  </si>
  <si>
    <t>登陆天数正常</t>
    <phoneticPr fontId="1" type="noConversion"/>
  </si>
  <si>
    <t>登陆天数少，消费次数少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</si>
</sst>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b/>
      <sz val="10.5"/>
      <color theme="1"/>
      <name val="仿宋"/>
      <family val="3"/>
      <charset val="134"/>
    </font>
    <font>
      <sz val="11"/>
      <color theme="1"/>
      <name val="Calibri"/>
      <family val="2"/>
    </font>
    <font>
      <sz val="11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vertical="top" wrapText="1"/>
    </xf>
    <xf numFmtId="0" fontId="0" fillId="0" borderId="1" xfId="0" applyBorder="1"/>
    <xf numFmtId="43" fontId="0" fillId="0" borderId="0" xfId="1" applyFont="1" applyAlignment="1"/>
    <xf numFmtId="43" fontId="4" fillId="3" borderId="1" xfId="1" applyFont="1" applyFill="1" applyBorder="1" applyAlignment="1">
      <alignment horizontal="center" vertical="center" wrapText="1"/>
    </xf>
    <xf numFmtId="43" fontId="0" fillId="3" borderId="1" xfId="1" applyFont="1" applyFill="1" applyBorder="1" applyAlignment="1"/>
    <xf numFmtId="43" fontId="0" fillId="3" borderId="0" xfId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&#31435;&#20449;\&#22810;&#30410;&#32593;&#32476;2018\20180817%20homework\&#22810;&#30410;&#32593;&#32476;&#28216;&#25103;&#26680;&#26597;&#39118;&#38505;&#29992;&#25143;&#32479;&#35745;201808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.xingjian/Documents/&#24037;&#20316;/&#22810;&#30410;&#32593;&#32476;/&#22810;&#30410;&#32593;&#32476;&#23376;&#2460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86;&#20998;_&#22810;&#30410;&#32593;&#32476;&#28216;&#25103;&#26680;&#26597;&#39118;&#38505;&#29992;&#25143;&#32479;&#35745;201807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.xingjian/Documents/WeChat%20Files/chenxingj0418/Files/&#25286;&#20998;_&#22810;&#30410;&#32593;&#32476;&#28216;&#25103;&#26680;&#26597;&#39118;&#38505;&#29992;&#25143;&#32479;&#35745;201807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~1.XIN/AppData/Local/Temp/7zOCF34BDEB/180822_&#31435;&#20449;_&#31435;&#20449;&#36827;&#19968;&#27493;&#26680;&#26597;&#29992;&#25143;_&#34917;&#208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、风险用户汇总"/>
      <sheetName val="2、聚类风险用户明细"/>
      <sheetName val="3、回归风险用户明细"/>
      <sheetName val="4、核查分类与方法"/>
    </sheetNames>
    <sheetDataSet>
      <sheetData sheetId="0" refreshError="1"/>
      <sheetData sheetId="1">
        <row r="2">
          <cell r="B2" t="str">
            <v>Ag5D8de3d5vFGhIAgfjMzqeKlp0hGXRfxO34KgIg0/R3e3MbtyJxO/RHrPw2Qjn5zRsuK8qLHnN3AOeB9adPkw==</v>
          </cell>
          <cell r="C2" t="str">
            <v>高</v>
          </cell>
          <cell r="D2">
            <v>3</v>
          </cell>
          <cell r="E2" t="str">
            <v>Null</v>
          </cell>
          <cell r="F2" t="str">
            <v>Y</v>
          </cell>
          <cell r="G2" t="str">
            <v>未找到消费记录</v>
          </cell>
          <cell r="H2">
            <v>7506</v>
          </cell>
        </row>
        <row r="3">
          <cell r="B3" t="str">
            <v>t+lsGK8pSU9OnEH5pA9ectl6gTs6x7qZFEJXY61dovbfJmrStRgaGImG7KATUX7I1TxrIngyOSem5ANffoYhYg==</v>
          </cell>
          <cell r="C3" t="str">
            <v>中</v>
          </cell>
          <cell r="D3">
            <v>2</v>
          </cell>
          <cell r="E3" t="str">
            <v>payLevRat</v>
          </cell>
          <cell r="F3" t="str">
            <v>N</v>
          </cell>
          <cell r="G3" t="str">
            <v>该用户登录天数多，活跃度高</v>
          </cell>
          <cell r="H3">
            <v>791950.02</v>
          </cell>
        </row>
        <row r="4">
          <cell r="B4" t="str">
            <v>7he4i435LEkUkV0Y1GJw7pSIdNVxKLiKpT/ayOWXIiyAIKftMx22KEmCud6bcMvi/4R36VHt4tH7U5/nteAvRg==</v>
          </cell>
          <cell r="C4" t="str">
            <v>中</v>
          </cell>
          <cell r="D4">
            <v>2</v>
          </cell>
          <cell r="E4" t="str">
            <v>payLevRat</v>
          </cell>
          <cell r="F4" t="str">
            <v>N</v>
          </cell>
          <cell r="G4" t="str">
            <v>该用户登录天数多，活跃度高</v>
          </cell>
          <cell r="H4">
            <v>653122.80000000005</v>
          </cell>
        </row>
        <row r="5">
          <cell r="B5" t="str">
            <v>lC75EIcaB8QPyOwdWT6cIN7zjglri1Zdv99FEBscqMGnNudnTJfiDKJJ/GvUJR8MYF473Oz+OomFfwyPAbozVg==</v>
          </cell>
          <cell r="C5" t="str">
            <v>中</v>
          </cell>
          <cell r="D5">
            <v>2</v>
          </cell>
          <cell r="E5" t="str">
            <v>payLevRat</v>
          </cell>
          <cell r="F5" t="str">
            <v>N</v>
          </cell>
          <cell r="G5" t="str">
            <v>该用户登录天数多，活跃度高</v>
          </cell>
          <cell r="H5">
            <v>515836.26</v>
          </cell>
        </row>
        <row r="6">
          <cell r="B6" t="str">
            <v>5fjRN/s7HdVD4bcs/OhOefpNIOm0cJUFqfMwZOtIYtIRYw0mohryqzsUajOzXRbTtDA05czcsakH112kHeWviA==</v>
          </cell>
          <cell r="C6" t="str">
            <v>中</v>
          </cell>
          <cell r="D6">
            <v>2</v>
          </cell>
          <cell r="E6" t="str">
            <v>payLevRat</v>
          </cell>
          <cell r="F6" t="str">
            <v>Y</v>
          </cell>
          <cell r="G6" t="str">
            <v>登录天数少，活跃度低</v>
          </cell>
          <cell r="H6">
            <v>10341.6</v>
          </cell>
        </row>
        <row r="7">
          <cell r="B7" t="str">
            <v>kK4YidUj3YASwvyO3vTWJsHu27KF2Y6ddCCwH0NYAnR+UKZZsQKsX1bJ4HIDQmX7oIjQOatm/UuqMA3iXJunng==</v>
          </cell>
          <cell r="C7" t="str">
            <v>中</v>
          </cell>
          <cell r="D7">
            <v>2</v>
          </cell>
          <cell r="E7" t="str">
            <v>avePay</v>
          </cell>
        </row>
        <row r="8">
          <cell r="B8" t="str">
            <v>vldArvqNPsIhKKxQIbHuSfUUPQ3ZGcsypEiPyr2u+pfUbVP6ju4r7oBSw8eMZqHVryoEZrwX1Xdgfq8ZFNHEOA==</v>
          </cell>
          <cell r="C8" t="str">
            <v>中</v>
          </cell>
          <cell r="D8">
            <v>2</v>
          </cell>
          <cell r="E8" t="str">
            <v>avePay</v>
          </cell>
        </row>
        <row r="9">
          <cell r="B9" t="str">
            <v>NVVSJ0idshFIKQqn8I8VT2GLIunlVS8kLXcrzO8QKqrpG3rnXboDoJfguT6uHkdZtwgOAk6CIMZItsqK0dndjQ==</v>
          </cell>
          <cell r="C9" t="str">
            <v>中</v>
          </cell>
          <cell r="D9">
            <v>2</v>
          </cell>
          <cell r="E9" t="str">
            <v>avePay</v>
          </cell>
        </row>
        <row r="10">
          <cell r="B10" t="str">
            <v>3jcxPdqK8XXez9l8HJ3U63aeaOezVrAiGFw6XFLd/7pnwRlPnlm0MEQpW3Ge64siWaZTyBqcV7OB3UeufVJwWw==</v>
          </cell>
          <cell r="C10" t="str">
            <v>中</v>
          </cell>
          <cell r="D10">
            <v>2</v>
          </cell>
          <cell r="E10" t="str">
            <v>avePay</v>
          </cell>
        </row>
        <row r="11">
          <cell r="B11" t="str">
            <v>vV4MJE6SeXubUV/LgmyD3D3uZHhe6Co0DG0cvQ33VGlB+uo3jXq9G+R0gulYcKZLs+3yWYG/hhbaoxXF6hTJVA==</v>
          </cell>
          <cell r="C11" t="str">
            <v>中</v>
          </cell>
          <cell r="D11">
            <v>2</v>
          </cell>
          <cell r="E11" t="str">
            <v>avePay</v>
          </cell>
        </row>
        <row r="12">
          <cell r="B12" t="str">
            <v>JQtwWM6XyNL0J54yS81waw8WTScESRTRcRbt5noY/893B3AQWjm6/CBtFelwLYRCjvXdqYlpBD9nUc1A3Fw1bQ==</v>
          </cell>
          <cell r="C12" t="str">
            <v>中</v>
          </cell>
          <cell r="D12">
            <v>2</v>
          </cell>
          <cell r="E12" t="str">
            <v>avePay</v>
          </cell>
        </row>
        <row r="13">
          <cell r="B13" t="str">
            <v>GUnxcCg+qCt+ae5I5w9vdxJmKVRlbRaQbf5GAHA2v+gElXO0oUCGhN8bOZgYcy0yEu4wQWNbs/7LYSq9lbuoMw==</v>
          </cell>
          <cell r="C13" t="str">
            <v>中</v>
          </cell>
          <cell r="D13">
            <v>2</v>
          </cell>
          <cell r="E13" t="str">
            <v>avePay</v>
          </cell>
        </row>
        <row r="14">
          <cell r="B14" t="str">
            <v>5wb+/zFg/TWD6DZ3sIVEx0Dubh5aY0XdpQri4sI2CSmr3pcRSuQCnkLM3qCJ6M3U/HnAvrHlWYPQQZPMj1FuCg==</v>
          </cell>
          <cell r="C14" t="str">
            <v>中</v>
          </cell>
          <cell r="D14">
            <v>2</v>
          </cell>
          <cell r="E14" t="str">
            <v>avePay</v>
          </cell>
        </row>
        <row r="15">
          <cell r="B15" t="str">
            <v>b34R89VKT5u2atrEQp1Ybj3eVeIwmubhNN/u0B9xCkT41kEs05V0LpRPn2zeFtzNZZHeDKaxSOWsS/8XQ5dbMA==</v>
          </cell>
          <cell r="C15" t="str">
            <v>中</v>
          </cell>
          <cell r="D15">
            <v>2</v>
          </cell>
          <cell r="E15" t="str">
            <v>avePay</v>
          </cell>
        </row>
        <row r="16">
          <cell r="B16" t="str">
            <v>xNj1ry4ex//4cnRF1fUKDdTw535KdPRqU0I4Z+X8QfYIxkAgmbsHC6uQPEfOixaEgJEHemmwDHCcvDYBE2QLOg==</v>
          </cell>
          <cell r="C16" t="str">
            <v>中</v>
          </cell>
          <cell r="D16">
            <v>2</v>
          </cell>
          <cell r="E16" t="str">
            <v>payLevRat</v>
          </cell>
          <cell r="F16" t="str">
            <v>N</v>
          </cell>
          <cell r="G16" t="str">
            <v>该用户登录天数多，活跃度高</v>
          </cell>
          <cell r="H16">
            <v>93460.98</v>
          </cell>
        </row>
        <row r="17">
          <cell r="B17" t="str">
            <v>Pc0uEfRKbVAo8cl0pzWlnHpxlwDigJxqtFO/N7nLIMLZK70U86N5XH02pTkjBZ+N8tjGq5lJy5Aye06M/TlYRg==</v>
          </cell>
          <cell r="C17" t="str">
            <v>中</v>
          </cell>
          <cell r="D17">
            <v>2</v>
          </cell>
          <cell r="E17" t="str">
            <v>aveCon</v>
          </cell>
        </row>
        <row r="18">
          <cell r="B18" t="str">
            <v>QpSs/WkCS7XPCYdNWEyGY7Twa68kPzTKUKrf8ha/j7yH6sgZN+M1Pw+F326Zaobdpnte9mrNFecyoiXSV63VkQ==</v>
          </cell>
          <cell r="C18" t="str">
            <v>中</v>
          </cell>
          <cell r="D18">
            <v>2</v>
          </cell>
          <cell r="E18" t="str">
            <v>payLevRat</v>
          </cell>
          <cell r="F18" t="str">
            <v>N</v>
          </cell>
          <cell r="G18" t="str">
            <v>该用户登录天数多，活跃度高</v>
          </cell>
          <cell r="H18">
            <v>328939.08</v>
          </cell>
        </row>
        <row r="19">
          <cell r="B19" t="str">
            <v>CaMrq8iLjTP5NYGZlCJ0lIADOoN0KR60q4HSOp9+ZxtQEUr3vzQN/TNoP3saJ0dHlKgNQbUHhodvjqP6McxWGA==</v>
          </cell>
          <cell r="C19" t="str">
            <v>中</v>
          </cell>
          <cell r="D19">
            <v>2</v>
          </cell>
          <cell r="E19" t="str">
            <v>Maxc</v>
          </cell>
        </row>
        <row r="20">
          <cell r="B20" t="str">
            <v>H72TljI7nuM9oiwyodoHiGV8NFt6ofdhHiCsuPGFGoBl4qk33J6Ij5i8rKvzVvGf2ixl0U1S+I3KZtbb9pNkDw==</v>
          </cell>
          <cell r="C20" t="str">
            <v>中</v>
          </cell>
          <cell r="D20">
            <v>2</v>
          </cell>
          <cell r="E20" t="str">
            <v>avePay</v>
          </cell>
        </row>
        <row r="21">
          <cell r="B21" t="str">
            <v>2uaRixccsi2E4v3U8T0y2zkNmysa5vp9ttG1dYM/ULizBTBeUrIZKru67lx2QK8nd37A5BO7LHqW/qSfurqrDQ==</v>
          </cell>
          <cell r="C21" t="str">
            <v>中</v>
          </cell>
          <cell r="D21">
            <v>2</v>
          </cell>
          <cell r="E21" t="str">
            <v>payLevRat</v>
          </cell>
          <cell r="F21" t="str">
            <v>N</v>
          </cell>
          <cell r="G21" t="str">
            <v>该用户登录天数多，活跃度高</v>
          </cell>
          <cell r="H21">
            <v>85286.1</v>
          </cell>
        </row>
        <row r="22">
          <cell r="B22" t="str">
            <v>sxsaOpDnakIcFfsmoV4RkSZvoRUA+hBJjqDXsrnKsU9vZ0OMG3st9/scBTSbIFNP2EObNmc14EkUEZ7TOFKtXQ==</v>
          </cell>
          <cell r="C22" t="str">
            <v>中</v>
          </cell>
          <cell r="D22">
            <v>2</v>
          </cell>
          <cell r="E22" t="str">
            <v>avePay</v>
          </cell>
        </row>
        <row r="23">
          <cell r="B23" t="str">
            <v>IVeEFQSzkQtDKtfTMu+agWkx4JaN6lJoFpuXqY0rGEPnfEtYJHakE0Ay/mG88FfzQO2G6wJOzgIIiyUADsZ4gQ==</v>
          </cell>
          <cell r="C23" t="str">
            <v>中</v>
          </cell>
          <cell r="D23">
            <v>2</v>
          </cell>
          <cell r="E23" t="str">
            <v>Maxp</v>
          </cell>
          <cell r="F23" t="str">
            <v>N</v>
          </cell>
          <cell r="G23" t="str">
            <v>该用户消费次数多，登录天数多</v>
          </cell>
          <cell r="H23">
            <v>8334.36</v>
          </cell>
        </row>
        <row r="24">
          <cell r="B24" t="str">
            <v>0cyWxMXhtbJwgYJ7tkkhWPFN25GlaCmGbMgCzm7/9ZLBuI+G/Za23Kfxwnl+CW2qtIuuVtICfhzwypipGEr8Bw==</v>
          </cell>
          <cell r="C24" t="str">
            <v>中</v>
          </cell>
          <cell r="D24">
            <v>2</v>
          </cell>
          <cell r="E24" t="str">
            <v>avePay</v>
          </cell>
        </row>
        <row r="25">
          <cell r="B25" t="str">
            <v>sQZpiFGeiJU/XrPA2gI7KvNxBpiEcSU0k74cs9bb4Jji4thEJifRS5Qo7sw8p2vRzrhz/79wa9/FWlUFaU+rLA==</v>
          </cell>
          <cell r="C25" t="str">
            <v>中</v>
          </cell>
          <cell r="D25">
            <v>2</v>
          </cell>
          <cell r="E25" t="str">
            <v>Maxp</v>
          </cell>
          <cell r="F25" t="str">
            <v>N</v>
          </cell>
          <cell r="G25" t="str">
            <v>该用户消费次数多，登录天数多</v>
          </cell>
          <cell r="H25">
            <v>24107.040000000001</v>
          </cell>
        </row>
        <row r="26">
          <cell r="B26" t="str">
            <v>XXqeMBwo0DKqitkzT/Qm5AaezU/aSMV6Qc3X0G++fvfVf6DsJTrV+A49yEjjQxwlsc+I8CYrb6hrgCAJNIHVKA==</v>
          </cell>
          <cell r="C26" t="str">
            <v>中</v>
          </cell>
          <cell r="D26">
            <v>2</v>
          </cell>
          <cell r="E26" t="str">
            <v>avePay</v>
          </cell>
        </row>
        <row r="27">
          <cell r="B27" t="str">
            <v>eqOpmWii3JUDIwZj7BHnNVa/wlERUYfNDP8rwup8oWHIWTGuofO6Ve8PMslzyyYHLzZmf4L95h/Q88WGO7dxWQ==</v>
          </cell>
          <cell r="C27" t="str">
            <v>中</v>
          </cell>
          <cell r="D27">
            <v>2</v>
          </cell>
          <cell r="E27" t="str">
            <v>Maxp</v>
          </cell>
          <cell r="F27" t="str">
            <v>Y</v>
          </cell>
          <cell r="G27" t="str">
            <v>消费次数和登录天数较少</v>
          </cell>
          <cell r="H27">
            <v>10497.3</v>
          </cell>
        </row>
        <row r="28">
          <cell r="B28" t="str">
            <v>82PDVu3qsOAFUsrKx2GNtRpGvm1zgGwP336ERstnV2g3Gr4E7v/LZ9C5jhhGeylm3kaJLZ6hV+G276ACMxZ5Dw==</v>
          </cell>
          <cell r="C28" t="str">
            <v>中</v>
          </cell>
          <cell r="D28">
            <v>2</v>
          </cell>
          <cell r="E28" t="str">
            <v>Maxp</v>
          </cell>
          <cell r="F28" t="str">
            <v>N</v>
          </cell>
          <cell r="G28" t="str">
            <v>该用户消费次数多，登录天数多</v>
          </cell>
          <cell r="H28">
            <v>10232.52</v>
          </cell>
        </row>
        <row r="29">
          <cell r="B29" t="str">
            <v>K1qFaIVXFdoVRwFv7RmZ8aVmyZJ1l8t74VroMreITW8fApFWw0Pg/2wXVq5ta30aL9EiTdO56r+y4cRO4Rp5PQ==</v>
          </cell>
          <cell r="C29" t="str">
            <v>中</v>
          </cell>
          <cell r="D29">
            <v>2</v>
          </cell>
          <cell r="E29" t="str">
            <v>payLevRat</v>
          </cell>
          <cell r="F29" t="str">
            <v>N</v>
          </cell>
          <cell r="G29" t="str">
            <v>该用户登录天数多，活跃度高</v>
          </cell>
          <cell r="H29">
            <v>370336.74</v>
          </cell>
        </row>
        <row r="30">
          <cell r="B30" t="str">
            <v>Tli49346VwtJOvM2IwCs6+kENXiFhpv9AYQCOwwqVnzux0WiAZykXUj4OeXKJIORq57hGxBxfgpIQFIkD84dGQ==</v>
          </cell>
          <cell r="C30" t="str">
            <v>中</v>
          </cell>
          <cell r="D30">
            <v>2</v>
          </cell>
          <cell r="E30" t="str">
            <v>avePay</v>
          </cell>
        </row>
        <row r="31">
          <cell r="B31" t="str">
            <v>6Osq14dPned0DR6tU8CHF/Yu8lBL4jcz/tAfkZVNvNDZwfqIjdyPvVrtgB50MrTjEdnPJmfeL4WaATQdNH1CNg==</v>
          </cell>
          <cell r="C31" t="str">
            <v>中</v>
          </cell>
          <cell r="D31">
            <v>2</v>
          </cell>
          <cell r="E31" t="str">
            <v>payLevRat</v>
          </cell>
          <cell r="F31" t="str">
            <v>Y</v>
          </cell>
          <cell r="G31" t="str">
            <v>登录天数不多，活跃度不高</v>
          </cell>
          <cell r="H31">
            <v>16554.12</v>
          </cell>
        </row>
        <row r="32">
          <cell r="B32" t="str">
            <v>AQWWPHE5Erq1iR43cqXgoxnaUrlAL90Qyxddo/IzXopAnlVnm5+XcWRRgsgoH1xqV3P8l8RMkSZrm7p9YNMvYA==</v>
          </cell>
          <cell r="C32" t="str">
            <v>中</v>
          </cell>
          <cell r="D32">
            <v>2</v>
          </cell>
          <cell r="E32" t="str">
            <v>payLevRat</v>
          </cell>
          <cell r="F32" t="str">
            <v>Y</v>
          </cell>
          <cell r="G32" t="str">
            <v>活跃度不高</v>
          </cell>
          <cell r="H32">
            <v>136286.40000000002</v>
          </cell>
        </row>
        <row r="33">
          <cell r="B33" t="str">
            <v>qRfYB/RDj1f6ZVepIWXKLzXYoWMAG4jK/I3///Oqalf04QvxeRRXvUczJVLbV8p5XGp2GTrY4bxIWISKpATxVA==</v>
          </cell>
          <cell r="C33" t="str">
            <v>中</v>
          </cell>
          <cell r="D33">
            <v>2</v>
          </cell>
          <cell r="E33" t="str">
            <v>payLevRat</v>
          </cell>
          <cell r="F33" t="str">
            <v>Y</v>
          </cell>
          <cell r="G33" t="str">
            <v>活跃度不高</v>
          </cell>
          <cell r="H33">
            <v>44298.36</v>
          </cell>
        </row>
        <row r="34">
          <cell r="B34" t="str">
            <v>B3Y75umhZlpaRBIR+fY29BIK834wvVAgtHNycSxr7amN35AH8DyYAJektMIP4XgcdonogL5TMqXqf6UOSdtIeQ==</v>
          </cell>
          <cell r="C34" t="str">
            <v>中</v>
          </cell>
          <cell r="D34">
            <v>2</v>
          </cell>
          <cell r="E34" t="str">
            <v>Maxp</v>
          </cell>
          <cell r="F34" t="str">
            <v>N</v>
          </cell>
          <cell r="G34" t="str">
            <v>该用户消费次数多，登录天数多</v>
          </cell>
          <cell r="H34">
            <v>14050.08</v>
          </cell>
        </row>
        <row r="35">
          <cell r="B35" t="str">
            <v>K/lFRkufaUHb5+iazP+9l3HoBeexBd43rdMP3JLA6YdVdUUO6g8XmmMLUV7ZyxKLL38M3uSqtFivZyHJ7UT+YA==</v>
          </cell>
          <cell r="C35" t="str">
            <v>中</v>
          </cell>
          <cell r="D35">
            <v>2</v>
          </cell>
          <cell r="E35" t="str">
            <v>Maxp</v>
          </cell>
          <cell r="F35" t="str">
            <v>Y</v>
          </cell>
          <cell r="G35" t="str">
            <v>登录天数少</v>
          </cell>
          <cell r="H35">
            <v>8708.6999999999989</v>
          </cell>
        </row>
        <row r="36">
          <cell r="B36" t="str">
            <v>sUt2PB+DalQbhZOdK3J+pszWKq+Vd4Slu0P3r3oChivLZ5HCYdl6PDVw0M9HBrsKIsy4K6qiiP/PUT0l4zYYmw==</v>
          </cell>
          <cell r="C36" t="str">
            <v>中</v>
          </cell>
          <cell r="D36">
            <v>2</v>
          </cell>
          <cell r="E36" t="str">
            <v>payLevRat</v>
          </cell>
          <cell r="F36" t="str">
            <v>N</v>
          </cell>
          <cell r="G36" t="str">
            <v>用户锁级</v>
          </cell>
          <cell r="H36">
            <v>298525.62</v>
          </cell>
        </row>
        <row r="37">
          <cell r="B37" t="str">
            <v>zPab0KpHqI2LfnUeoIeoGkev1pqMPWlqeR1t5iPKyL6atkNfTMclafQGp0azcSleycsZJgxOwfY1fkkGyzN/hw==</v>
          </cell>
          <cell r="C37" t="str">
            <v>中</v>
          </cell>
          <cell r="D37">
            <v>2</v>
          </cell>
          <cell r="E37" t="str">
            <v>avePay</v>
          </cell>
        </row>
        <row r="38">
          <cell r="B38" t="str">
            <v>m9Sx9jNXmUHXWbZ3/ba5AFj8GqOnpVw2LEIRbEGMKUT9vCe2zHiPxuK4q74VD+r3RwGEki4LgSXRQDvg9vWKNA==</v>
          </cell>
          <cell r="C38" t="str">
            <v>中</v>
          </cell>
          <cell r="D38">
            <v>2</v>
          </cell>
          <cell r="E38" t="str">
            <v>Maxp</v>
          </cell>
          <cell r="F38" t="str">
            <v>N</v>
          </cell>
          <cell r="G38" t="str">
            <v>用户登录天数多</v>
          </cell>
          <cell r="H38">
            <v>9072</v>
          </cell>
        </row>
        <row r="39">
          <cell r="B39" t="str">
            <v>lJIadCOSB+axAF6IXqimH8v0Zx2HctnAr3ScNJ8ChN82nm1XwkJdmcE1QK5Wu0g4Lmn5joM983vF8mciBTlUWg==</v>
          </cell>
          <cell r="C39" t="str">
            <v>中</v>
          </cell>
          <cell r="D39">
            <v>2</v>
          </cell>
          <cell r="E39" t="str">
            <v>aveCon</v>
          </cell>
        </row>
        <row r="40">
          <cell r="B40" t="str">
            <v>4YtPfDXqkW3sY/ND0q5WoN+pCtNLBvcu05UD0N67DcG0kqznSCouVXL/kDKzeqMNuqpUCkei3Wnpnf12fD1tVA==</v>
          </cell>
          <cell r="C40" t="str">
            <v>中</v>
          </cell>
          <cell r="D40">
            <v>2</v>
          </cell>
          <cell r="E40" t="str">
            <v>avePay</v>
          </cell>
        </row>
        <row r="41">
          <cell r="B41" t="str">
            <v>iuMz1rKPL/QqqW2EhpD7ZN8f9ShGFaJFwJ79AwZu8BKnkkQkEgx93L0pP510/RE6eBM9xuMz1VZmo2p2bkZvOQ==</v>
          </cell>
          <cell r="C41" t="str">
            <v>中</v>
          </cell>
          <cell r="D41">
            <v>2</v>
          </cell>
          <cell r="E41" t="str">
            <v>avePay</v>
          </cell>
        </row>
        <row r="42">
          <cell r="B42" t="str">
            <v>sflO0D34mGt0GbEBQGiDjsKOYtu2HnknIhISuElTlgBkOoKQl/3XKujARhSseElRLMbZu8EyWWboZ0a7q2WURw==</v>
          </cell>
          <cell r="C42" t="str">
            <v>中</v>
          </cell>
          <cell r="D42">
            <v>2</v>
          </cell>
          <cell r="E42" t="str">
            <v>payLevRat</v>
          </cell>
          <cell r="F42" t="str">
            <v>N</v>
          </cell>
          <cell r="G42" t="str">
            <v>用户锁级</v>
          </cell>
          <cell r="H42">
            <v>96206.1</v>
          </cell>
        </row>
        <row r="43">
          <cell r="B43" t="str">
            <v>s3t4RfOxST3jqVtoaydPzj0QrqR4sh7bCo7DuwG7aL2Lwe+PU2S/IL6BxCPaiSft3Bg9QXSSrAEc4Lvk2Bs0VQ==</v>
          </cell>
          <cell r="C43" t="str">
            <v>中</v>
          </cell>
          <cell r="D43">
            <v>2</v>
          </cell>
          <cell r="E43" t="str">
            <v>payLevRat</v>
          </cell>
          <cell r="F43" t="str">
            <v>N</v>
          </cell>
          <cell r="G43" t="str">
            <v>该用户登录天数多，活跃度高</v>
          </cell>
          <cell r="H43">
            <v>143003.70000000001</v>
          </cell>
        </row>
        <row r="44">
          <cell r="B44" t="str">
            <v>pHPUmJQPg85mtwWSsbolr150wL8FvchccXNRpWgsYfJWK49jzXTX4QIjkI/J9c2o+KIXIXOED0bb1v060rEdhw==</v>
          </cell>
          <cell r="C44" t="str">
            <v>中</v>
          </cell>
          <cell r="D44">
            <v>2</v>
          </cell>
          <cell r="E44" t="str">
            <v>aveCon</v>
          </cell>
        </row>
        <row r="45">
          <cell r="B45" t="str">
            <v>15sGoTzayIeGXIoHYlO5fDNLkGlX8cOnyL59l/nfHGFoFIp3DDr45EuTKx2dWC929m5/jYoKo0dITrtyD0Dxcg==</v>
          </cell>
          <cell r="C45" t="str">
            <v>中</v>
          </cell>
          <cell r="D45">
            <v>2</v>
          </cell>
          <cell r="E45" t="str">
            <v>Maxp</v>
          </cell>
          <cell r="F45" t="str">
            <v>N</v>
          </cell>
          <cell r="G45" t="str">
            <v>该用户消费次数多，登录天数多</v>
          </cell>
          <cell r="H45">
            <v>33164.58</v>
          </cell>
        </row>
        <row r="46">
          <cell r="B46" t="str">
            <v>w1DZUWkrkBz6oxvz2bz2mkvMc2ei3hb4YS1PfG3gHmNzKnjlENouXKWRUU69XQpHVNbLiLEMnL84sznWk1a0cg==</v>
          </cell>
          <cell r="C46" t="str">
            <v>中</v>
          </cell>
          <cell r="D46">
            <v>2</v>
          </cell>
          <cell r="E46" t="str">
            <v>payLevRat</v>
          </cell>
          <cell r="F46" t="str">
            <v>Y</v>
          </cell>
          <cell r="G46" t="str">
            <v>消费次数多，但登录天数和消费天数少</v>
          </cell>
          <cell r="H46">
            <v>76398.179999999993</v>
          </cell>
        </row>
        <row r="47">
          <cell r="B47" t="str">
            <v>VESYXV9Cp8/ZCbnpszx2vraXw7qEQe9wn37bvOjZ7E/y/2PWiAA35OpA4Vex7cljzXkxAmFkaVzQBkXcy4KwDw==</v>
          </cell>
          <cell r="C47" t="str">
            <v>中</v>
          </cell>
          <cell r="D47">
            <v>2</v>
          </cell>
          <cell r="E47" t="str">
            <v>payLevRat</v>
          </cell>
          <cell r="F47" t="str">
            <v>N</v>
          </cell>
          <cell r="G47" t="str">
            <v>该用户登录天数多，消费次数多，活跃度高</v>
          </cell>
          <cell r="H47">
            <v>271860.06</v>
          </cell>
        </row>
        <row r="48">
          <cell r="B48" t="str">
            <v>nzqAr71FmQaklNAmUA+W8N5eIqRtgJEDAcVWMJSDwi0tnzddDOBqsihRiXdDGouuL0iKJo3o8ir6B4Qn8XkBRA==</v>
          </cell>
          <cell r="C48" t="str">
            <v>中</v>
          </cell>
          <cell r="D48">
            <v>2</v>
          </cell>
          <cell r="E48" t="str">
            <v>Maxp</v>
          </cell>
          <cell r="F48" t="str">
            <v>N</v>
          </cell>
          <cell r="G48" t="str">
            <v>该用户消费次数多，登录天数多</v>
          </cell>
          <cell r="H48">
            <v>261234.3</v>
          </cell>
        </row>
        <row r="49">
          <cell r="B49" t="str">
            <v>+etE0qxPK7z4ITF1DHwGmUajcoYC+or0RmUZczEjUlycQf1aQuOQGYwhdlEjDjIubNTt/kK4VKTZnL8QJIOCHg==</v>
          </cell>
          <cell r="C49" t="str">
            <v>中</v>
          </cell>
          <cell r="D49">
            <v>2</v>
          </cell>
          <cell r="E49" t="str">
            <v>Maxc</v>
          </cell>
        </row>
        <row r="50">
          <cell r="B50" t="str">
            <v>PwVhFk0hFAwBjHi9rc0jf3Z4mMSK2SxKmn7C6AIP6y/X9TXzuBiyg4kj30KT0auF9x2dRFDhN8JfEexcf/nXHg==</v>
          </cell>
          <cell r="C50" t="str">
            <v>中</v>
          </cell>
          <cell r="D50">
            <v>2</v>
          </cell>
          <cell r="E50" t="str">
            <v>payLevRat</v>
          </cell>
          <cell r="F50" t="str">
            <v>N</v>
          </cell>
          <cell r="G50" t="str">
            <v>消费次数多，消费天数多</v>
          </cell>
          <cell r="H50">
            <v>42033.599999999999</v>
          </cell>
        </row>
        <row r="51">
          <cell r="B51" t="str">
            <v>FvMFo6Yon71oRrpYBYdWZr8hwPbNJv7I0/uVjSGP/UrVoRJRkBw+e71QremoSTM4EG0wjU2pD5o49PoD8Cp8Ug==</v>
          </cell>
          <cell r="C51" t="str">
            <v>中</v>
          </cell>
          <cell r="D51">
            <v>2</v>
          </cell>
          <cell r="E51" t="str">
            <v>Maxp</v>
          </cell>
          <cell r="F51" t="str">
            <v>N</v>
          </cell>
          <cell r="G51" t="str">
            <v>登录天数多，消费次数多</v>
          </cell>
          <cell r="H51">
            <v>13216.8</v>
          </cell>
        </row>
        <row r="52">
          <cell r="B52" t="str">
            <v>Hqro8GTFKTt+qMT7D6k9xKTVmX0rwlrIhs12fn951zFa04OZOulDzsQXR9aSnRKUgeoHb22u3nbGzq7WGH1xMQ==</v>
          </cell>
          <cell r="C52" t="str">
            <v>中</v>
          </cell>
          <cell r="D52">
            <v>2</v>
          </cell>
          <cell r="E52" t="str">
            <v>Maxp</v>
          </cell>
          <cell r="F52" t="str">
            <v>N</v>
          </cell>
          <cell r="G52" t="str">
            <v>登录天数多</v>
          </cell>
          <cell r="H52">
            <v>10296.719999999999</v>
          </cell>
        </row>
        <row r="53">
          <cell r="B53" t="str">
            <v>J7aSDPm5oyNy+VxlewUevwS8F/7nVcWGobfQUOcKx62HieVuloM15w00eusshWcOtuoukiE6RT2TPjKuzx1xZw==</v>
          </cell>
          <cell r="C53" t="str">
            <v>中</v>
          </cell>
          <cell r="D53">
            <v>2</v>
          </cell>
          <cell r="E53" t="str">
            <v>payLevRat</v>
          </cell>
          <cell r="F53" t="str">
            <v>N</v>
          </cell>
          <cell r="G53" t="str">
            <v>用户等级较高</v>
          </cell>
          <cell r="H53">
            <v>109799.4</v>
          </cell>
        </row>
        <row r="54">
          <cell r="B54" t="str">
            <v>Y84nrml0zO1HW6L8LklskSygWDjhf+rkMPp2JExvS3TwdHmnXCJHup0IMJcCQpi74JmDeL6RKhb+tf3IgNY7BA==</v>
          </cell>
          <cell r="C54" t="str">
            <v>中</v>
          </cell>
          <cell r="D54">
            <v>2</v>
          </cell>
          <cell r="E54" t="str">
            <v>avePay</v>
          </cell>
        </row>
        <row r="55">
          <cell r="B55" t="str">
            <v>iNTT6byGGoGnPx3U8trwKwhBASddsrA7phczvTMJU/j+Pc0l2ViXRaL9ZgpyBNmluIrHlaIPv29T2NOtV9mJSg==</v>
          </cell>
          <cell r="C55" t="str">
            <v>中</v>
          </cell>
          <cell r="D55">
            <v>2</v>
          </cell>
          <cell r="E55" t="str">
            <v>avePay</v>
          </cell>
        </row>
        <row r="56">
          <cell r="B56" t="str">
            <v>h5s+l+mVKJkPhhKP07S+UZRwrZU8xY4cSJNYe4nj+PptWmJzssjWH91k3qOyrD2J4rz377hiy8UHSE596UjqBQ==</v>
          </cell>
          <cell r="C56" t="str">
            <v>中</v>
          </cell>
          <cell r="D56">
            <v>2</v>
          </cell>
          <cell r="E56" t="str">
            <v>payLevRat</v>
          </cell>
          <cell r="F56" t="str">
            <v>N</v>
          </cell>
          <cell r="G56" t="str">
            <v>消费次数多，等级高</v>
          </cell>
          <cell r="H56">
            <v>86726.82</v>
          </cell>
        </row>
        <row r="57">
          <cell r="B57" t="str">
            <v>SGf38kb+tkPAPjwqzdUG3F3jXn4Exo0NvHLDTQkYkTd0YRl2QgVHoN8aHG4LsqqkzkQm3Mp/LjE/wxzyRAZoWw==</v>
          </cell>
          <cell r="C57" t="str">
            <v>中</v>
          </cell>
          <cell r="D57">
            <v>2</v>
          </cell>
          <cell r="E57" t="str">
            <v>avePay</v>
          </cell>
        </row>
        <row r="58">
          <cell r="B58" t="str">
            <v>U6mWKK/ViUNkSwt0IjzPNfhVSZS5LFeJMFHx0ViMVqBi7iUL6kFwivJgRkFTaSvbOaBFAVXzm5yVFv0ML6+JWw==</v>
          </cell>
          <cell r="C58" t="str">
            <v>中</v>
          </cell>
          <cell r="D58">
            <v>2</v>
          </cell>
          <cell r="E58" t="str">
            <v>avePay</v>
          </cell>
        </row>
        <row r="59">
          <cell r="B59" t="str">
            <v>gqEs2HTwoPX1cjtgYss9x1vJUdFLnFD8oveAdJgAHO/76Plf93YUylCg375DLB2wxVYanC5xFPF6viyKumD3bA==</v>
          </cell>
          <cell r="C59" t="str">
            <v>中</v>
          </cell>
          <cell r="D59">
            <v>2</v>
          </cell>
          <cell r="E59" t="str">
            <v>avePay</v>
          </cell>
        </row>
        <row r="60">
          <cell r="B60" t="str">
            <v>QYZ8ung77O3YODL3mVMAHa/0S7lwQ8y6r3UzawikgGpJhe146Jdy6wE6sjZn3yb+SjCEII2hv3HaQsjS0MLZMA==</v>
          </cell>
          <cell r="C60" t="str">
            <v>中</v>
          </cell>
          <cell r="D60">
            <v>2</v>
          </cell>
          <cell r="E60" t="str">
            <v>aveCon</v>
          </cell>
        </row>
        <row r="61">
          <cell r="B61" t="str">
            <v>+HW0B5pmMG78Ya2wQ0O7c611AbczQKqIoCCtURLwZkLufbdurKqqDlywgDVa+PVY/7C13cXkiq1d9ghYNVXYKA==</v>
          </cell>
          <cell r="C61" t="str">
            <v>中</v>
          </cell>
          <cell r="D61">
            <v>2</v>
          </cell>
          <cell r="E61" t="str">
            <v>payLevRat</v>
          </cell>
          <cell r="F61" t="str">
            <v>N</v>
          </cell>
          <cell r="G61" t="str">
            <v>消费次数多，等级较高</v>
          </cell>
          <cell r="H61">
            <v>26145</v>
          </cell>
        </row>
        <row r="62">
          <cell r="B62" t="str">
            <v>m4WqiKLqQocwhx1KF/YS0os0xyKKXwWiliuWUc6zoaJryhGCmWQnzewTYqzGa7WD4kpgdyY5quOq5l+h7TUWIg==</v>
          </cell>
          <cell r="C62" t="str">
            <v>中</v>
          </cell>
          <cell r="D62">
            <v>2</v>
          </cell>
          <cell r="E62" t="str">
            <v>Maxc</v>
          </cell>
        </row>
        <row r="63">
          <cell r="B63" t="str">
            <v>+Mzxx4fuoxiLh2p3HfofgSavMHI7kAyKMt5HIASUMJgsD0RxE96Eue97tidzY7nrIdD4F8WGuL+YZ2/Wmuorjw==</v>
          </cell>
          <cell r="C63" t="str">
            <v>中</v>
          </cell>
          <cell r="D63">
            <v>2</v>
          </cell>
          <cell r="E63" t="str">
            <v>payLevRat</v>
          </cell>
          <cell r="F63" t="str">
            <v>N</v>
          </cell>
          <cell r="G63" t="str">
            <v>登录天数多，消费次数多，等级较高</v>
          </cell>
          <cell r="H63">
            <v>229405.5</v>
          </cell>
        </row>
        <row r="64">
          <cell r="B64" t="str">
            <v>tPRTUWShEhe4ycfP+RiKGqHHSlEDorbdYj/YAiycvlhJfTX+KTn1qdhcAlaPjr+s6Igk3kwSoqNnPO5AaVTjVA==</v>
          </cell>
          <cell r="C64" t="str">
            <v>中</v>
          </cell>
          <cell r="D64">
            <v>2</v>
          </cell>
          <cell r="E64" t="str">
            <v>avePay</v>
          </cell>
        </row>
        <row r="65">
          <cell r="B65" t="str">
            <v>pECY82rDbLZSIV0CET+jPQwnQUMeH40qC++bXtFrtEqE406AOjXUq3KdB4vrCQndvtwv/OiKcfN5WR9Y9j/DjQ==</v>
          </cell>
          <cell r="C65" t="str">
            <v>中</v>
          </cell>
          <cell r="D65">
            <v>2</v>
          </cell>
          <cell r="E65" t="str">
            <v>avePay</v>
          </cell>
        </row>
        <row r="66">
          <cell r="B66" t="str">
            <v>xtIfWhM9jJ1oBJkOBchtLsrxiqzlWEe729ttUmWtBCst2hbCqdlfeP4GW46Lz2bY8jWsvTK0Llf79XinWClJZw==</v>
          </cell>
          <cell r="C66" t="str">
            <v>中</v>
          </cell>
          <cell r="D66">
            <v>2</v>
          </cell>
          <cell r="E66" t="str">
            <v>aveCon</v>
          </cell>
        </row>
        <row r="67">
          <cell r="B67" t="str">
            <v>ymnNMrIYIJ6+uY/qAiG2I8FlnLRzN1i9MLdZHKvIbLh8ZqguiirBcQBKtRD60HvF/VdmOp8RvlMR46owtuy3gg==</v>
          </cell>
          <cell r="C67" t="str">
            <v>中</v>
          </cell>
          <cell r="D67">
            <v>2</v>
          </cell>
          <cell r="E67" t="str">
            <v>payLevRat</v>
          </cell>
          <cell r="F67" t="str">
            <v>N</v>
          </cell>
          <cell r="G67" t="str">
            <v>消费次数多，登录天数较多，等级较高</v>
          </cell>
          <cell r="H67">
            <v>44138.879999999997</v>
          </cell>
        </row>
        <row r="68">
          <cell r="B68" t="str">
            <v>WdyPjtZRT2g19t+8MLpsDxFg0hPOp02aoCxUPsBwUGpMLqssmrrCvOymO1n7BaeaYe5fQTxtN2T7xdbtKjn2jw==</v>
          </cell>
          <cell r="C68" t="str">
            <v>中</v>
          </cell>
          <cell r="D68">
            <v>2</v>
          </cell>
          <cell r="E68" t="str">
            <v>aveCon</v>
          </cell>
        </row>
        <row r="69">
          <cell r="B69" t="str">
            <v>hoIxnBoq+H+VeYOaiwkq2U5hHlUH1DY3EpgP8L0vZlAd8szcxLEPTaO/FVIEEGZ8M+yTXMNYR/yjO7dHeYdtkg==</v>
          </cell>
          <cell r="C69" t="str">
            <v>中</v>
          </cell>
          <cell r="D69">
            <v>2</v>
          </cell>
          <cell r="E69" t="str">
            <v>aveCon</v>
          </cell>
        </row>
        <row r="70">
          <cell r="B70" t="str">
            <v>zrCfO5j1nicwPHdi8WaIcAEWwEVzPfOgY1YZsOrfc3ETW/lWHwdHGqBuXCHxLKqcVuhZt2fFdHjO/AmZnNReRg==</v>
          </cell>
          <cell r="C70" t="str">
            <v>中</v>
          </cell>
          <cell r="D70">
            <v>2</v>
          </cell>
          <cell r="E70" t="str">
            <v>payLevRat</v>
          </cell>
          <cell r="F70" t="str">
            <v>N</v>
          </cell>
          <cell r="G70" t="str">
            <v>登录天数多，消费次数多，等级高</v>
          </cell>
          <cell r="H70">
            <v>140605.01999999999</v>
          </cell>
        </row>
        <row r="71">
          <cell r="B71" t="str">
            <v>7YTun3tAvQrxIHUIXLAMGio4JeiqEQzt8V948QewOh/dfzpbhBDNOh0obdp6wyYIW4e+N75rDkj4evbt2jpdIQ==</v>
          </cell>
          <cell r="C71" t="str">
            <v>中</v>
          </cell>
          <cell r="D71">
            <v>2</v>
          </cell>
          <cell r="E71" t="str">
            <v>payDayRat</v>
          </cell>
          <cell r="F71" t="str">
            <v>N</v>
          </cell>
          <cell r="G71" t="str">
            <v>消费次数多，等级较高</v>
          </cell>
          <cell r="H71">
            <v>7268.76</v>
          </cell>
        </row>
        <row r="72">
          <cell r="B72" t="str">
            <v>SfSl/KTUo2TC3jDGSlRU78ZyYp9juBmrS16AxEp7WNm8O4t4wJBsJeO1/6RowMvDH+JkKiJxANFKXcPSicw2ig==</v>
          </cell>
          <cell r="C72" t="str">
            <v>中</v>
          </cell>
          <cell r="D72">
            <v>2</v>
          </cell>
          <cell r="E72" t="str">
            <v>avePay</v>
          </cell>
        </row>
        <row r="73">
          <cell r="B73" t="str">
            <v>DRlFoJj0QtOPeozKNOJRKOpjndxhUkdPAfts+nkZj0Nj5C6nhSvxKdBdbBjCbCe9x9/6hiRi0P4NizmHBEKlbQ==</v>
          </cell>
          <cell r="C73" t="str">
            <v>中</v>
          </cell>
          <cell r="D73">
            <v>2</v>
          </cell>
          <cell r="E73" t="str">
            <v>Maxp</v>
          </cell>
          <cell r="F73" t="str">
            <v>Y</v>
          </cell>
          <cell r="G73" t="str">
            <v>登录天数少，消费次数少，等级高</v>
          </cell>
          <cell r="H73">
            <v>9361.08</v>
          </cell>
        </row>
        <row r="74">
          <cell r="B74" t="str">
            <v>a3FLeSM31OoZ86AcMT+5p8s3oN1i35gBuMbS9lh6NGWhJ8a9cMG1mh890+tU/mTRBPEnqZZRdam7AKx2bnsqlQ==</v>
          </cell>
          <cell r="C74" t="str">
            <v>中</v>
          </cell>
          <cell r="D74">
            <v>2</v>
          </cell>
          <cell r="E74" t="str">
            <v>Maxp</v>
          </cell>
          <cell r="F74" t="str">
            <v>N</v>
          </cell>
          <cell r="G74" t="str">
            <v>登录天数多，消费次数多</v>
          </cell>
          <cell r="H74">
            <v>47321.7</v>
          </cell>
        </row>
        <row r="75">
          <cell r="B75" t="str">
            <v>7HItjsuUpU756oynOr8qhWd7WrANy6iwG7QOEIjl7Yi25rtLB+TnoysCA2UzKtBF1Aw0dSj7Nfrf0JG8L4leHA==</v>
          </cell>
          <cell r="C75" t="str">
            <v>中</v>
          </cell>
          <cell r="D75">
            <v>2</v>
          </cell>
          <cell r="E75" t="str">
            <v>payLevRat</v>
          </cell>
          <cell r="F75" t="str">
            <v>Y</v>
          </cell>
          <cell r="G75" t="str">
            <v>消费次数多但登录天数和消费天数少</v>
          </cell>
          <cell r="H75">
            <v>7383.9</v>
          </cell>
        </row>
        <row r="76">
          <cell r="B76" t="str">
            <v>zKbBUO4BDtB8jOUXYnbm2+pOa7JHmp1e9wkp1bV0qSCYhxxJ7JA7j9ILzIVXfh8riLdBiTiRnywNSx0SyF7oSw==</v>
          </cell>
          <cell r="C76" t="str">
            <v>中</v>
          </cell>
          <cell r="D76">
            <v>2</v>
          </cell>
          <cell r="E76" t="str">
            <v>avePay</v>
          </cell>
        </row>
        <row r="77">
          <cell r="B77" t="str">
            <v>jCCzBVhz3FA0JX/bgaSbHVpstGlAsjxc25ZFt6BUVo2bk5di4JKjsvSwKnI0mUVZjMIsg1VXUCWuO+Grp+1ESQ==</v>
          </cell>
          <cell r="C77" t="str">
            <v>中</v>
          </cell>
          <cell r="D77">
            <v>2</v>
          </cell>
          <cell r="E77" t="str">
            <v>payLevRat</v>
          </cell>
          <cell r="F77" t="str">
            <v>N</v>
          </cell>
          <cell r="G77" t="str">
            <v>登录天数多，消费次数多</v>
          </cell>
          <cell r="H77">
            <v>240505.5</v>
          </cell>
        </row>
        <row r="78">
          <cell r="B78" t="str">
            <v>vYXyMKKlHtsscR4YBoQGlipkBHlKqXvQ9z2KtayLgQfOR3vz4CbWFPgHjgRcp9I6e8F0VUHsyirwdN1dU01Ifw==</v>
          </cell>
          <cell r="C78" t="str">
            <v>中</v>
          </cell>
          <cell r="D78">
            <v>2</v>
          </cell>
          <cell r="E78" t="str">
            <v>aveCon</v>
          </cell>
        </row>
        <row r="79">
          <cell r="B79" t="str">
            <v>wm+vuWTHrvewdPU3z3lp8kRRlLfQ/lvlcOSxgLXpHs7i9/YueK+2Ord8Ws8E4J4+4XVMQjvEN35HYmioTDdbiQ==</v>
          </cell>
          <cell r="C79" t="str">
            <v>中</v>
          </cell>
          <cell r="D79">
            <v>2</v>
          </cell>
          <cell r="E79" t="str">
            <v>payLevRat</v>
          </cell>
          <cell r="F79" t="str">
            <v>N</v>
          </cell>
          <cell r="G79" t="str">
            <v>消费次数多，登录天数多，等级高</v>
          </cell>
          <cell r="H79">
            <v>202111.5</v>
          </cell>
        </row>
        <row r="80">
          <cell r="B80" t="str">
            <v>sqkJcpOj2Zta+kbvE8r3aiK1pzlhUhI0KbyEsd/rDXyxPQBBu57ycUAGppN8yfAA4W+Di2D5sli7cENmSnZfZw==</v>
          </cell>
          <cell r="C80" t="str">
            <v>中</v>
          </cell>
          <cell r="D80">
            <v>2</v>
          </cell>
          <cell r="E80" t="str">
            <v>payLevRat</v>
          </cell>
          <cell r="F80" t="str">
            <v>N</v>
          </cell>
          <cell r="G80" t="str">
            <v>消费次数多，登录天数多，等级高</v>
          </cell>
          <cell r="H80">
            <v>126544.08</v>
          </cell>
        </row>
        <row r="81">
          <cell r="B81" t="str">
            <v>PGIWs7iteawcUYbc/JVFNo7lyjuD7mG70Fcd5Ji9FR5/jOu/434BPdiSBghyiv7AoujuIK7dDzpYH88NueAOWA==</v>
          </cell>
          <cell r="C81" t="str">
            <v>中</v>
          </cell>
          <cell r="D81">
            <v>2</v>
          </cell>
          <cell r="E81" t="str">
            <v>payLevRat</v>
          </cell>
          <cell r="F81" t="str">
            <v>N</v>
          </cell>
          <cell r="G81" t="str">
            <v>消费次数多，登录天数多，等级高</v>
          </cell>
          <cell r="H81">
            <v>240999.9</v>
          </cell>
        </row>
        <row r="82">
          <cell r="B82" t="str">
            <v>Z1vUvAM3lAWfS5Nb/cBuYHd35oOKP02rKVeLmDg6movKES1EO7AVdpDH55jUiguNON+c3eLcmTeRutya8Jj6Tw==</v>
          </cell>
          <cell r="C82" t="str">
            <v>中</v>
          </cell>
          <cell r="D82">
            <v>2</v>
          </cell>
          <cell r="E82" t="str">
            <v>avePay</v>
          </cell>
        </row>
        <row r="83">
          <cell r="B83" t="str">
            <v>HJMqMgDbgI3lxc/GYtuI+Ls+0D7Y7UsaRmlYdkzYLrCbjAJ4GJEznq+UvYNgXo9DpNrNhXxjuVE1fvDP4G56gA==</v>
          </cell>
          <cell r="C83" t="str">
            <v>中</v>
          </cell>
          <cell r="D83">
            <v>2</v>
          </cell>
          <cell r="E83" t="str">
            <v>payLevRat</v>
          </cell>
          <cell r="F83" t="str">
            <v>Y</v>
          </cell>
          <cell r="G83" t="str">
            <v>消费次数多但消费天数少</v>
          </cell>
          <cell r="H83">
            <v>145256.22</v>
          </cell>
        </row>
        <row r="84">
          <cell r="B84" t="str">
            <v>5wqbRuAuvn6RGU9Q2E5/HoQ4PksTz+lcFNBmgZIuHjOtBVamGU4xt1DvXMHO86ueRqBrzooJlaw3zd5tCqEulg==</v>
          </cell>
          <cell r="C84" t="str">
            <v>中</v>
          </cell>
          <cell r="D84">
            <v>2</v>
          </cell>
          <cell r="E84" t="str">
            <v>payLevRat</v>
          </cell>
          <cell r="F84" t="str">
            <v>N</v>
          </cell>
          <cell r="G84" t="str">
            <v>登录天数较多，等级较高</v>
          </cell>
          <cell r="H84">
            <v>44120.58</v>
          </cell>
        </row>
        <row r="85">
          <cell r="B85" t="str">
            <v>NvX1ZkdG1fmMxkI+b5QLDy6Y1jSpVYfNuAG+ZJDAkFQnnX517AIJuw7kB65XJYr2SZ42g6UPq0d4iD2flDLSHw==</v>
          </cell>
          <cell r="C85" t="str">
            <v>中</v>
          </cell>
          <cell r="D85">
            <v>2</v>
          </cell>
          <cell r="E85" t="str">
            <v>avePay</v>
          </cell>
        </row>
        <row r="86">
          <cell r="B86" t="str">
            <v>HHATpzRnqFpXgtLxqdHjYchs3zaLu7MCLrladHOG6+trJIDhH7hZgtWrL+LsQnfbevnKthycPiA/Dd9gC6/qjw==</v>
          </cell>
          <cell r="C86" t="str">
            <v>中</v>
          </cell>
          <cell r="D86">
            <v>2</v>
          </cell>
          <cell r="E86" t="str">
            <v>Maxc</v>
          </cell>
        </row>
        <row r="87">
          <cell r="B87" t="str">
            <v>gfOOX8hplNqQEmC3slZHJ/QcvPLdcTxL1FSA648nu5HFXikrnkklJv4G+xvtgbAzryHdydApwUhRJZJeCU+0Kw==</v>
          </cell>
          <cell r="C87" t="str">
            <v>中</v>
          </cell>
          <cell r="D87">
            <v>2</v>
          </cell>
          <cell r="E87" t="str">
            <v>payDayRat</v>
          </cell>
          <cell r="F87" t="str">
            <v>N</v>
          </cell>
          <cell r="G87" t="str">
            <v>登录天数多，消费次数多,活跃度高</v>
          </cell>
          <cell r="H87">
            <v>11154.72</v>
          </cell>
        </row>
        <row r="88">
          <cell r="B88" t="str">
            <v>JVjQ9RGAw1RWmPdt4IabKfIOn48rFKWMc5/LIonm5nLozfCmhOF4mb0MAeSEcb4S1pFwnNnSOrsCxYGan3epXA==</v>
          </cell>
          <cell r="C88" t="str">
            <v>中</v>
          </cell>
          <cell r="D88">
            <v>2</v>
          </cell>
          <cell r="E88" t="str">
            <v>aveCon</v>
          </cell>
        </row>
        <row r="89">
          <cell r="B89" t="str">
            <v>ntb+B1JA7YHmxs1x5F97GxnJV4a8SRc6oRkkhGnOZn6i85Zrv6gVdagpd/27IUsQbm0hA2VRDK6becUKFt9cVw==</v>
          </cell>
          <cell r="C89" t="str">
            <v>中</v>
          </cell>
          <cell r="D89">
            <v>2</v>
          </cell>
          <cell r="E89" t="str">
            <v>payLevRat</v>
          </cell>
          <cell r="F89" t="str">
            <v>N</v>
          </cell>
          <cell r="G89" t="str">
            <v>登录天数多，消费次数多，等级高</v>
          </cell>
          <cell r="H89">
            <v>820456.87994999997</v>
          </cell>
        </row>
        <row r="90">
          <cell r="B90" t="str">
            <v>eiQVYiOpjPBSt/jy9xerd0fkGJ5L9dm3rZ0OVY/xsxI2DpiM+DNL6ZZUgd7BAiVxC13E5kFw60MVmurRr+xsjQ==</v>
          </cell>
          <cell r="C90" t="str">
            <v>中</v>
          </cell>
          <cell r="D90">
            <v>2</v>
          </cell>
          <cell r="E90" t="str">
            <v>avePay</v>
          </cell>
        </row>
        <row r="91">
          <cell r="B91" t="str">
            <v>U2rGbSoCpGfZ9wIzI7HkpnqV2h0kO8OlwIa3arax85iz4XyKd2+MY8g9qB/utmF4b3oRokDta+i4tkImLjUhcw==</v>
          </cell>
          <cell r="C91" t="str">
            <v>中</v>
          </cell>
          <cell r="D91">
            <v>2</v>
          </cell>
          <cell r="E91" t="str">
            <v>avePay</v>
          </cell>
        </row>
        <row r="92">
          <cell r="B92" t="str">
            <v>fuABNE+w9/4QqA9tGXQEP7w2kdjjSUI1qhrc/1Ff5BQ2rFto70hGzyAeF5Hb0HcrcRle+BoZFo3tMlXjqCZKOg==</v>
          </cell>
          <cell r="C92" t="str">
            <v>中</v>
          </cell>
          <cell r="D92">
            <v>2</v>
          </cell>
          <cell r="E92" t="str">
            <v>avePay</v>
          </cell>
        </row>
        <row r="93">
          <cell r="B93" t="str">
            <v>tFb/gY26Z/ynllYLm9R2qEqy86JujRd3yOzoNHptnHam5tvi+a09hXLmWkDjY2r7PkuBNaHx/AcqP30uzHkheQ==</v>
          </cell>
          <cell r="C93" t="str">
            <v>中</v>
          </cell>
          <cell r="D93">
            <v>2</v>
          </cell>
          <cell r="E93" t="str">
            <v>payLevRat</v>
          </cell>
          <cell r="F93" t="str">
            <v>Y</v>
          </cell>
          <cell r="G93" t="str">
            <v>登录天数少</v>
          </cell>
          <cell r="H93">
            <v>11693.6775</v>
          </cell>
        </row>
        <row r="94">
          <cell r="B94" t="str">
            <v>RR2zYc3Hg51DeGVFJCbPaXBPY+gbdrR5NnKb/SSl8LVHvMzO0iAk9HRgV8m5mDPsPiVhMNTk18CSU6EMVj1LPQ==</v>
          </cell>
          <cell r="C94" t="str">
            <v>中</v>
          </cell>
          <cell r="D94">
            <v>2</v>
          </cell>
          <cell r="E94" t="str">
            <v>avePay</v>
          </cell>
        </row>
        <row r="95">
          <cell r="B95" t="str">
            <v>L9N5P+dQeQA3RnuVCEhx8+nMCtWTjcZ2wmItAShDFYX1ij3wPamGMDdg4OL/nTC0H/lphZBxIr3OSFt2CYDZeg==</v>
          </cell>
          <cell r="C95" t="str">
            <v>中</v>
          </cell>
          <cell r="D95">
            <v>2</v>
          </cell>
          <cell r="E95" t="str">
            <v>payLevRat</v>
          </cell>
          <cell r="F95" t="str">
            <v>N</v>
          </cell>
          <cell r="G95" t="str">
            <v>登录天数多，等级高</v>
          </cell>
          <cell r="H95">
            <v>613155.84140000003</v>
          </cell>
        </row>
        <row r="96">
          <cell r="B96" t="str">
            <v>9jWz/oAtwll7ZkCB+5118mDD9OjFqzUCV2cZ3fpiBfJSUUj5d5Jr7p27zMq2a3S/Sx++B3E7eJb52AZDrzc4fQ==</v>
          </cell>
          <cell r="C96" t="str">
            <v>中</v>
          </cell>
          <cell r="D96">
            <v>2</v>
          </cell>
          <cell r="E96" t="str">
            <v>avePay</v>
          </cell>
        </row>
        <row r="97">
          <cell r="B97" t="str">
            <v>ct8L5F+rNUtH9nEejMn98IBMxBZQXbcmYfCK2QipjNauHVVv/4csgjaCQIjSmJkgG8gmei4qp65r9l6EO37gdg==</v>
          </cell>
          <cell r="C97" t="str">
            <v>中</v>
          </cell>
          <cell r="D97">
            <v>2</v>
          </cell>
          <cell r="E97" t="str">
            <v>payLevRat</v>
          </cell>
          <cell r="F97" t="str">
            <v>N</v>
          </cell>
          <cell r="G97" t="str">
            <v>登录天数多，等级高</v>
          </cell>
          <cell r="H97">
            <v>410683.7</v>
          </cell>
        </row>
        <row r="98">
          <cell r="B98" t="str">
            <v>AbA2DUO6tNiDaEq/X3kwY41BjGTIhLys0QetJeTgMECa+JZKiEkZwyG/XsoghW4e0kWjcW/hhrHbkJ+d0qITng==</v>
          </cell>
          <cell r="C98" t="str">
            <v>中</v>
          </cell>
          <cell r="D98">
            <v>2</v>
          </cell>
          <cell r="E98" t="str">
            <v>avePay</v>
          </cell>
        </row>
        <row r="99">
          <cell r="B99" t="str">
            <v>167Z8Rig1M+/eEwqmS4sJgSlwvtmtHdKc1RtrtDn8zIL9zMmq0+Chuof3IVL98eBO0FEvjyE77gU6Enyx77Zgw==</v>
          </cell>
          <cell r="C99" t="str">
            <v>中</v>
          </cell>
          <cell r="D99">
            <v>2</v>
          </cell>
          <cell r="E99" t="str">
            <v>payLevRat</v>
          </cell>
          <cell r="F99" t="str">
            <v>Y</v>
          </cell>
          <cell r="G99" t="str">
            <v>登录天数少，等级较高</v>
          </cell>
          <cell r="H99">
            <v>132304.85</v>
          </cell>
        </row>
        <row r="100">
          <cell r="B100" t="str">
            <v>Z03jQe3qHM6Ot3S9V1DozmIUTy9B8TpHidave5Jahysmd9dhovG8XtQNkn0O+6zuRq+3njxljVJXJs0Bx5zkAA==</v>
          </cell>
          <cell r="C100" t="str">
            <v>中</v>
          </cell>
          <cell r="D100">
            <v>2</v>
          </cell>
          <cell r="E100" t="str">
            <v>avePay</v>
          </cell>
        </row>
        <row r="101">
          <cell r="B101" t="str">
            <v>+y8DgxuuIh05+ZRgCduRkTO2D6tza1GOpGrA5jXHvUINlzacJir8/NGKAoi1+EYSZFqwPuqzWMBGfXny3k/3MQ==</v>
          </cell>
          <cell r="C101" t="str">
            <v>中</v>
          </cell>
          <cell r="D101">
            <v>2</v>
          </cell>
          <cell r="E101" t="str">
            <v>payLevRat</v>
          </cell>
          <cell r="F101" t="str">
            <v>Y</v>
          </cell>
          <cell r="G101" t="str">
            <v>充值金额大</v>
          </cell>
          <cell r="H101">
            <v>1188482.8089999999</v>
          </cell>
        </row>
        <row r="102">
          <cell r="B102" t="str">
            <v>P9Kq97+CAK8yOFynvxELvDyD1Pj5hR0JPL7nxVdCClQAHAdvrup+spr2e4hQY8y9bNrjFaMzjggVwOzmqWlcjw==</v>
          </cell>
          <cell r="C102" t="str">
            <v>中</v>
          </cell>
          <cell r="D102">
            <v>2</v>
          </cell>
          <cell r="E102" t="str">
            <v>avePay</v>
          </cell>
        </row>
        <row r="103">
          <cell r="B103" t="str">
            <v>gdS+6Gdmk0cHQu1nKyEnmOKHjMopvEX1ZEnaLrK4J7Aze+7Abcg6jRASvKaBibEUKJeo7dK6iEBJXym9cu7AlA==</v>
          </cell>
          <cell r="C103" t="str">
            <v>中</v>
          </cell>
          <cell r="D103">
            <v>2</v>
          </cell>
          <cell r="E103" t="str">
            <v>payLevRat</v>
          </cell>
          <cell r="F103" t="str">
            <v>N</v>
          </cell>
          <cell r="G103" t="str">
            <v>登录天数多，消费次数多，活跃度高</v>
          </cell>
          <cell r="H103">
            <v>508424.48</v>
          </cell>
        </row>
        <row r="104">
          <cell r="B104" t="str">
            <v>zdVHFmQ33pLhWcuqMU5D0RiSEjLpbE135JaW32lP7wNzBE8XgA5cOMXSa/j3wxJssa4q6x/pPHkQboPKZVcYiQ==</v>
          </cell>
          <cell r="C104" t="str">
            <v>中</v>
          </cell>
          <cell r="D104">
            <v>2</v>
          </cell>
          <cell r="E104" t="str">
            <v>payLevRat</v>
          </cell>
          <cell r="F104" t="str">
            <v>N</v>
          </cell>
          <cell r="G104" t="str">
            <v>登录天数多，消费次数多，活跃度高</v>
          </cell>
          <cell r="H104">
            <v>575932.99399999995</v>
          </cell>
        </row>
        <row r="105">
          <cell r="B105" t="str">
            <v>fFa8r5EpGW46HOPggzSKP7hUsLqlsX3v9OzPpVLE+LDmUFlPrU4vrEJfj8mQtWlzL0jeJUi6dJFW0WbGx7rJIQ==</v>
          </cell>
          <cell r="C105" t="str">
            <v>中</v>
          </cell>
          <cell r="D105">
            <v>2</v>
          </cell>
          <cell r="E105" t="str">
            <v>payLevRat</v>
          </cell>
          <cell r="F105" t="str">
            <v>N</v>
          </cell>
          <cell r="G105" t="str">
            <v>登录天数多，消费次数多，活跃度高</v>
          </cell>
          <cell r="H105">
            <v>386764.99650000001</v>
          </cell>
        </row>
        <row r="106">
          <cell r="B106" t="str">
            <v>tXtaRr8G+hruw4Xp521eoXGNZyvPJLeLfbUX1dCJugLx0Kfr/S2rktDfIODa1L1LIW8ffiwBOMR9lYl8vo9Hbg==</v>
          </cell>
          <cell r="C106" t="str">
            <v>中</v>
          </cell>
          <cell r="D106">
            <v>2</v>
          </cell>
          <cell r="E106" t="str">
            <v>avePay</v>
          </cell>
        </row>
        <row r="107">
          <cell r="B107" t="str">
            <v>VRomgk5oag4xwPigbha4L6TVoYacvo6INjBbotXEYAwTyHrUxj6mydotVY+4FDNNRESa8Yj2BJLLWGhSt6OMKg==</v>
          </cell>
          <cell r="C107" t="str">
            <v>中</v>
          </cell>
          <cell r="D107">
            <v>2</v>
          </cell>
          <cell r="E107" t="str">
            <v>payLevRat</v>
          </cell>
          <cell r="F107" t="str">
            <v>N</v>
          </cell>
          <cell r="G107" t="str">
            <v>登录天数多，消费次数多，活跃度高</v>
          </cell>
          <cell r="H107">
            <v>898682.78989999997</v>
          </cell>
        </row>
        <row r="108">
          <cell r="B108" t="str">
            <v>7NNcfq3hQaTA5DfS/mgxnQ4UxwM9iG2XlvQ4p8ZatwbDeqEFnijAd+9RDixweHwAmd+li0+/msW5bNESnyXscg==</v>
          </cell>
          <cell r="C108" t="str">
            <v>中</v>
          </cell>
          <cell r="D108">
            <v>2</v>
          </cell>
          <cell r="E108" t="str">
            <v>payLevRat</v>
          </cell>
          <cell r="F108" t="str">
            <v>Y</v>
          </cell>
          <cell r="G108" t="str">
            <v>登录天数少，消费次数少</v>
          </cell>
          <cell r="H108">
            <v>15604.5</v>
          </cell>
        </row>
        <row r="109">
          <cell r="B109" t="str">
            <v>oUAaYIXvRUCqSIjkFSKY60H5shElk/0wAS/Jd0ewhg7nB1n92HLEesm+TPSiAQxw2isHbEOP3krmlIfrvMcNMg==</v>
          </cell>
          <cell r="C109" t="str">
            <v>中</v>
          </cell>
          <cell r="D109">
            <v>2</v>
          </cell>
          <cell r="E109" t="str">
            <v>payLevRat</v>
          </cell>
          <cell r="F109" t="str">
            <v>N</v>
          </cell>
          <cell r="G109" t="str">
            <v>登录天数多，消费多</v>
          </cell>
          <cell r="H109">
            <v>714376.64950000006</v>
          </cell>
        </row>
        <row r="110">
          <cell r="B110" t="str">
            <v>RXU6QDe/FYS5sj7GsIg6bnoDjNcmifJ8YcIcl121Wml3PNPUUdxWu+rqiu4b6WHyrHqaH5z+S6R2nND90OVfRA==</v>
          </cell>
          <cell r="C110" t="str">
            <v>中</v>
          </cell>
          <cell r="D110">
            <v>2</v>
          </cell>
          <cell r="E110" t="str">
            <v>payLevRat</v>
          </cell>
          <cell r="F110" t="str">
            <v>N</v>
          </cell>
          <cell r="G110" t="str">
            <v>登录天数多，活跃度高</v>
          </cell>
          <cell r="H110">
            <v>708190.6</v>
          </cell>
        </row>
        <row r="111">
          <cell r="B111" t="str">
            <v>loZ4lTRTsZOXX8eVXDE+dnSCQF8jZCUYG6kIFZMH2ZZtGCvZwY7bcTwyZdy/wp7FYObzCMRn9DLkHbAedZOmAA==</v>
          </cell>
          <cell r="C111" t="str">
            <v>中</v>
          </cell>
          <cell r="D111">
            <v>2</v>
          </cell>
          <cell r="E111" t="str">
            <v>aveCon</v>
          </cell>
        </row>
        <row r="112">
          <cell r="B112" t="str">
            <v>vk8LR5zZ+ziV8XGWA2DQWeLxp9nrS/VbeeQWliq4rmhwmdoUe1sur1xQIjhYYOL1xg4nTzrv6E1LhyxtPmoRFw==</v>
          </cell>
          <cell r="C112" t="str">
            <v>中</v>
          </cell>
          <cell r="D112">
            <v>2</v>
          </cell>
          <cell r="E112" t="str">
            <v>avePay</v>
          </cell>
        </row>
        <row r="113">
          <cell r="B113" t="str">
            <v>0S6xWGEHVltQwCeWRo0izeF0XrRIXfwxgbbuBClb0b+diVBnbcbolVtN+KyuQoLyOzfidd7h4JyfiFVEGT6qNQ==</v>
          </cell>
          <cell r="C113" t="str">
            <v>中</v>
          </cell>
          <cell r="D113">
            <v>2</v>
          </cell>
          <cell r="E113" t="str">
            <v>avePay</v>
          </cell>
        </row>
        <row r="114">
          <cell r="B114" t="str">
            <v>5G/AePNlnQlEANmfMku/fugsCvsKRQDyFQKepPTiZHxX8y6h/3P+MxHwllOrEerTEBTugLcR12rAtD2M+PV2lQ==</v>
          </cell>
          <cell r="C114" t="str">
            <v>中</v>
          </cell>
          <cell r="D114">
            <v>2</v>
          </cell>
          <cell r="E114" t="str">
            <v>payLevRat</v>
          </cell>
          <cell r="F114" t="str">
            <v>N</v>
          </cell>
          <cell r="G114" t="str">
            <v>充消比低</v>
          </cell>
          <cell r="H114">
            <v>23004.45</v>
          </cell>
        </row>
        <row r="115">
          <cell r="B115" t="str">
            <v>Qpg8KyZPcPkupX85iANmeM7N5/S6k4b7anMnNHfEBhTgvux6bV89bAdCCsXS1RY2ZClo4uVQiWRO/lQP2A16iw==</v>
          </cell>
          <cell r="C115" t="str">
            <v>中</v>
          </cell>
          <cell r="D115">
            <v>2</v>
          </cell>
          <cell r="E115" t="str">
            <v>avePay</v>
          </cell>
        </row>
        <row r="116">
          <cell r="B116" t="str">
            <v>k3V7q3TzZk6ITc5kZ9YTxGoBtU8k509KAGU0qkLbDtT/zUpDpRHvtOOiX1Faa4eSPcGjrp2q+wV/ix+Mjv7Gcg==</v>
          </cell>
          <cell r="C116" t="str">
            <v>中</v>
          </cell>
          <cell r="D116">
            <v>2</v>
          </cell>
          <cell r="E116" t="str">
            <v>avePay</v>
          </cell>
        </row>
        <row r="117">
          <cell r="B117" t="str">
            <v>v1A4SvMszEQpfB86whjB4t/BJmPnIyYH8EbeKdm61uUeJOQwJqPEoucdxgD18uFXobf9fBVPjyuiCojKKlLuMg==</v>
          </cell>
          <cell r="C117" t="str">
            <v>中</v>
          </cell>
          <cell r="D117">
            <v>2</v>
          </cell>
          <cell r="E117" t="str">
            <v>aveCon</v>
          </cell>
        </row>
        <row r="118">
          <cell r="B118" t="str">
            <v>3Wjqs6FTJKuPoU7pFZa3hoHFT31nlfR5XzycuFvijR/8eY+wmSd7bGp5DPHcAjgFa9h6V+Zjlz8VOfbw7C1MPg==</v>
          </cell>
          <cell r="C118" t="str">
            <v>中</v>
          </cell>
          <cell r="D118">
            <v>2</v>
          </cell>
          <cell r="E118" t="str">
            <v>payLevRat</v>
          </cell>
          <cell r="F118" t="str">
            <v>N</v>
          </cell>
          <cell r="G118" t="str">
            <v>登录天数多，消费次数多，活跃度高</v>
          </cell>
          <cell r="H118">
            <v>256253.55</v>
          </cell>
        </row>
        <row r="119">
          <cell r="B119" t="str">
            <v>ryA/S3CAJVPW6C3UzA4MLBwmaFq+v7hyyLjgz2a9S1tt2maWjhjPxP0EegIqHB0iBRDYgQA4gFcUmPGcNHozSw==</v>
          </cell>
          <cell r="C119" t="str">
            <v>中</v>
          </cell>
          <cell r="D119">
            <v>2</v>
          </cell>
          <cell r="E119" t="str">
            <v>avePay</v>
          </cell>
        </row>
        <row r="120">
          <cell r="B120" t="str">
            <v>5WQtHkkN2TvXQMGjsyUBEXfIc+rMY+7XWj4aQfPt8NhnlzjwmCZ0fedIOpUvqrzpOi+DpgVvZYaJ9ztwxvyfHA==</v>
          </cell>
          <cell r="C120" t="str">
            <v>中</v>
          </cell>
          <cell r="D120">
            <v>2</v>
          </cell>
          <cell r="E120" t="str">
            <v>avePay</v>
          </cell>
        </row>
        <row r="121">
          <cell r="B121" t="str">
            <v>yUA1cwKfo4iVtLQXz4WzS4CxjBdWq91OVpBD0Mem0oNrr5MBLSJwf+2WVsjS/54OFbj/q+zEJHtF0ofpTKMEVg==</v>
          </cell>
          <cell r="C121" t="str">
            <v>中</v>
          </cell>
          <cell r="D121">
            <v>2</v>
          </cell>
          <cell r="E121" t="str">
            <v>avePay</v>
          </cell>
        </row>
        <row r="122">
          <cell r="B122" t="str">
            <v>qX+t0Xbowzfs791fD6NNIDTbxlHTKbAOW7yxqXTCbkwO2v7DfUAEd9pBVLEuW20QShlx1Em4ufea9QRm0IQxBw==</v>
          </cell>
          <cell r="C122" t="str">
            <v>中</v>
          </cell>
          <cell r="D122">
            <v>2</v>
          </cell>
          <cell r="E122" t="str">
            <v>payLevRat</v>
          </cell>
          <cell r="F122" t="str">
            <v>Y</v>
          </cell>
          <cell r="G122" t="str">
            <v>登录天数少，等级高</v>
          </cell>
          <cell r="H122">
            <v>41697.449999999997</v>
          </cell>
        </row>
        <row r="123">
          <cell r="B123" t="str">
            <v>pB+kQTqJ32ZQQ+4dQxJEjqXuEJ1zvilSgaAw6BEvWCjB9EHo8i4wWmy2zmKvlIFZGMIBSoq/lW0vSu37a7LiEw==</v>
          </cell>
          <cell r="C123" t="str">
            <v>中</v>
          </cell>
          <cell r="D123">
            <v>2</v>
          </cell>
          <cell r="E123" t="str">
            <v>payLevRat</v>
          </cell>
          <cell r="F123" t="str">
            <v>N</v>
          </cell>
          <cell r="G123" t="str">
            <v>登录天数多，消费次数多</v>
          </cell>
          <cell r="H123">
            <v>280199.03000000003</v>
          </cell>
        </row>
        <row r="124">
          <cell r="B124" t="str">
            <v>hB46gFcIobyYFuORo09a8Vcy2XljCNhAts9hqT6ulMpIQq/uTyU1V3eXHb1VP2r3vv0d+2DfRseURnoQjZYjjA==</v>
          </cell>
          <cell r="C124" t="str">
            <v>中</v>
          </cell>
          <cell r="D124">
            <v>2</v>
          </cell>
          <cell r="E124" t="str">
            <v>avePay</v>
          </cell>
        </row>
        <row r="125">
          <cell r="B125" t="str">
            <v>URV6wUKmU8tPmwl+JSlAlQd8C30efWrfP4S8d6wtfHuudVmrdfIZoybZyuc+zQ7Wzc8Mk3Q08eRSiyHZLNTNGA==</v>
          </cell>
          <cell r="C125" t="str">
            <v>中</v>
          </cell>
          <cell r="D125">
            <v>2</v>
          </cell>
          <cell r="E125" t="str">
            <v>payLevRat</v>
          </cell>
          <cell r="F125" t="str">
            <v>N</v>
          </cell>
          <cell r="G125" t="str">
            <v>登录天数多，消费次数多,等级高</v>
          </cell>
          <cell r="H125">
            <v>367206.91979999997</v>
          </cell>
        </row>
        <row r="126">
          <cell r="B126" t="str">
            <v>qTVZCNV2ghvDWU2yke8W9K8N+duGF3iOdW8OMWt6RUTyahBYo+8Y3aVTgjgWRSOCqYb6bQ0qNXBdMBJyzAyFRQ==</v>
          </cell>
          <cell r="C126" t="str">
            <v>中</v>
          </cell>
          <cell r="D126">
            <v>2</v>
          </cell>
          <cell r="E126" t="str">
            <v>avePay</v>
          </cell>
        </row>
        <row r="127">
          <cell r="B127" t="str">
            <v>5L3cd9qDlZkUAtft1M6OS9SGyLLzKgn+/bvlsarJ8rPt/Us7RRwyjm7UzxQZjY1B4tGA1VCuAOWv4QDHsaobMg==</v>
          </cell>
          <cell r="C127" t="str">
            <v>中</v>
          </cell>
          <cell r="D127">
            <v>2</v>
          </cell>
          <cell r="E127" t="str">
            <v>avePay</v>
          </cell>
        </row>
        <row r="128">
          <cell r="B128" t="str">
            <v>13sL4BafPTNrYzS8mCwyANQLGfIGXVdRLi4tbgBZSy7Yw0+q4nQaAKpSQwGeNE9h8LmT2AZEEkT4njLMIbyyjw==</v>
          </cell>
          <cell r="C128" t="str">
            <v>中</v>
          </cell>
          <cell r="D128">
            <v>2</v>
          </cell>
          <cell r="E128" t="str">
            <v>avePay</v>
          </cell>
        </row>
        <row r="129">
          <cell r="B129" t="str">
            <v>xslO+8YeFjlDrDEZjh6/qD/rf5QXLPubSz1dvsxfY73tRM6mcz+jvay/BDwarvbnRXeJZrLqU/V0cjI7ipphiA==</v>
          </cell>
          <cell r="C129" t="str">
            <v>中</v>
          </cell>
          <cell r="D129">
            <v>2</v>
          </cell>
          <cell r="E129" t="str">
            <v>avePay</v>
          </cell>
        </row>
        <row r="130">
          <cell r="B130" t="str">
            <v>ojOI8F5WSQGRH4PhGvbmlUz2tAMzjNTQErKSxECsumkkR9jtIe/CJXFMdareVIZd4/5c/Alha/qjCUT6HuqzmA==</v>
          </cell>
          <cell r="C130" t="str">
            <v>中</v>
          </cell>
          <cell r="D130">
            <v>2</v>
          </cell>
          <cell r="E130" t="str">
            <v>aveCon</v>
          </cell>
        </row>
        <row r="131">
          <cell r="B131" t="str">
            <v>TWUC8znc+btjLbbpveONwYw7bIDTs2ZP8rBX33SOsLBaQdykcDwf2XafyvI7IF2VAoZzunfKDs87b39uUvwlHg==</v>
          </cell>
          <cell r="C131" t="str">
            <v>中</v>
          </cell>
          <cell r="D131">
            <v>2</v>
          </cell>
          <cell r="E131" t="str">
            <v>aveCon</v>
          </cell>
        </row>
        <row r="132">
          <cell r="B132" t="str">
            <v>O7VnY8YCM1GfpMccQL36hDh2KO/k2C5u8LeI1KgDOBP6tI1bforSwyoZQOqSt8b2COTsU6m89N5FpDqa7OjySg==</v>
          </cell>
          <cell r="C132" t="str">
            <v>中</v>
          </cell>
          <cell r="D132">
            <v>2</v>
          </cell>
          <cell r="E132" t="str">
            <v>aveCon</v>
          </cell>
        </row>
        <row r="133">
          <cell r="B133" t="str">
            <v>OMS3d1uvO9egq8YV2ekMmzCD6CMeeWYg4dXdTOafVhv+8FkniZ06mhROgqUxp0MNaphI4Ji1dWYPtlNgfbFlDg==</v>
          </cell>
          <cell r="C133" t="str">
            <v>中</v>
          </cell>
          <cell r="D133">
            <v>2</v>
          </cell>
          <cell r="E133" t="str">
            <v>avePay</v>
          </cell>
        </row>
        <row r="134">
          <cell r="B134" t="str">
            <v>0qsdxMoJVDkuwrl4u3LJfYKi8m2Ua2NcTqKiue4asA4Tlr0K9JFieW0W1b+ZrHcMOLc8NH5tShKWos2ouvQ0Yg==</v>
          </cell>
          <cell r="C134" t="str">
            <v>中</v>
          </cell>
          <cell r="D134">
            <v>2</v>
          </cell>
          <cell r="E134" t="str">
            <v>aveCon</v>
          </cell>
        </row>
        <row r="135">
          <cell r="B135" t="str">
            <v>UHKdkcSYpjol+XfYu+swSKhrpSg1ScHw0PHn12TfebHhLrqI/E9e/0dLiKMPLCtS7S87am53dQWf8tHGSWBudw==</v>
          </cell>
          <cell r="C135" t="str">
            <v>中</v>
          </cell>
          <cell r="D135">
            <v>2</v>
          </cell>
          <cell r="E135" t="str">
            <v>aveCon</v>
          </cell>
        </row>
        <row r="136">
          <cell r="B136" t="str">
            <v>NvcK5RD60UoysS23S6PiNDNdHy0/EDSV89NPnL6h22rgx/o6Kft5SfCy2vFTRB2z6aJI55MOlcF3x1N8tAq+Uw==</v>
          </cell>
          <cell r="C136" t="str">
            <v>中</v>
          </cell>
          <cell r="D136">
            <v>2</v>
          </cell>
          <cell r="E136" t="str">
            <v>payLevRat</v>
          </cell>
          <cell r="F136" t="str">
            <v>N</v>
          </cell>
          <cell r="G136" t="str">
            <v>消费次数多,等级高</v>
          </cell>
          <cell r="H136">
            <v>74169</v>
          </cell>
        </row>
        <row r="137">
          <cell r="B137" t="str">
            <v>28vwutfrDiKFXNCo7hMXhCv77uzkaPv6w2pMNnrSPSGsdbmAipGtWlrwS1ltmJa8lr8VzDBsm9zc08zTPY2bXQ==</v>
          </cell>
          <cell r="C137" t="str">
            <v>中</v>
          </cell>
          <cell r="D137">
            <v>2</v>
          </cell>
          <cell r="E137" t="str">
            <v>avePay</v>
          </cell>
        </row>
        <row r="138">
          <cell r="B138" t="str">
            <v>7mw9WrkmPSQhTJ+CdX4viAZQv89gVTzryyuysgSBAIhcKz4aerBB819+Uq58t677pL3znfYZkexkb3sPjjOSSg==</v>
          </cell>
          <cell r="C138" t="str">
            <v>中</v>
          </cell>
          <cell r="D138">
            <v>2</v>
          </cell>
          <cell r="E138" t="str">
            <v>PayConRat</v>
          </cell>
          <cell r="F138" t="str">
            <v>N</v>
          </cell>
          <cell r="G138" t="str">
            <v>消费次数多，等级较高</v>
          </cell>
          <cell r="H138">
            <v>16009.95</v>
          </cell>
        </row>
        <row r="139">
          <cell r="B139" t="str">
            <v>5Onf/UcvEOimW4I4Q1Hzc2S0vNIc03p3A/hJYJD5sllQxydYX3V52aCMs8KGu4fizsy8tJtRPoBEnmzskuFkgw==</v>
          </cell>
          <cell r="C139" t="str">
            <v>中</v>
          </cell>
          <cell r="D139">
            <v>2</v>
          </cell>
          <cell r="E139" t="str">
            <v>avePay</v>
          </cell>
        </row>
        <row r="140">
          <cell r="B140" t="str">
            <v>oNkjOHxdbSIq4+upYLSeEN1z4lELjp7MsPyHVPNLd0hJqDE55GtQwJkBswju1p3Q/Ox7Z0m1/OHZr2G3IjyaZA==</v>
          </cell>
          <cell r="C140" t="str">
            <v>中</v>
          </cell>
          <cell r="D140">
            <v>2</v>
          </cell>
          <cell r="E140" t="str">
            <v>avePay</v>
          </cell>
        </row>
        <row r="141">
          <cell r="B141" t="str">
            <v>SYG9bnTZUaXKzMBOdGlu3waPRz33xGtqFoMaCEAbW8sUOSuoOhSnIvkBeGfAzBSv7Si5f9VrK1Hpvw9d/9bhMQ==</v>
          </cell>
          <cell r="C141" t="str">
            <v>中</v>
          </cell>
          <cell r="D141">
            <v>2</v>
          </cell>
          <cell r="E141" t="str">
            <v>avePay</v>
          </cell>
        </row>
        <row r="142">
          <cell r="B142" t="str">
            <v>7p7gORu3+p6Gpjoyg5WU2Ro4W4o8JIzK3CPg31qCnovSuFPBW1y6XH7oytUXsw9yAQnxSPh2cF/l78za/SaVKg==</v>
          </cell>
          <cell r="C142" t="str">
            <v>中</v>
          </cell>
          <cell r="D142">
            <v>2</v>
          </cell>
          <cell r="E142" t="str">
            <v>avePay</v>
          </cell>
        </row>
        <row r="143">
          <cell r="B143" t="str">
            <v>KSdgny+2WWX7IijbQJVsq8vCj2Kjeu6rl1RPOltxdOfWCaLEY2RdqKLAG+9f7Nt73WZ1Ykwy57xmIwZxY1W3CQ==</v>
          </cell>
          <cell r="C143" t="str">
            <v>中</v>
          </cell>
          <cell r="D143">
            <v>2</v>
          </cell>
          <cell r="E143" t="str">
            <v>avePay</v>
          </cell>
        </row>
        <row r="144">
          <cell r="B144" t="str">
            <v>jd1Ollni/dMQpfhJolaPGmplU68D09Kea08CHMnwFeHAoNyTCELQg0PY//10SIK+cV7PWwO5j0pjF5funNr8CQ==</v>
          </cell>
          <cell r="C144" t="str">
            <v>中</v>
          </cell>
          <cell r="D144">
            <v>2</v>
          </cell>
          <cell r="E144" t="str">
            <v>payLevRat</v>
          </cell>
          <cell r="F144" t="str">
            <v>N</v>
          </cell>
          <cell r="G144" t="str">
            <v>消费次数多，等级较高</v>
          </cell>
          <cell r="H144">
            <v>51109.65</v>
          </cell>
        </row>
        <row r="145">
          <cell r="B145" t="str">
            <v>rGBb8BZxw68vRqmhhV/s3GHG0XzISYa3VlYPyGwiMQ12rqnCY26eUcfiosQKDqZFHhCQQNIHhBleYnbGBBowAg==</v>
          </cell>
          <cell r="C145" t="str">
            <v>中</v>
          </cell>
          <cell r="D145">
            <v>2</v>
          </cell>
          <cell r="E145" t="str">
            <v>avePay</v>
          </cell>
        </row>
        <row r="146">
          <cell r="B146" t="str">
            <v>bFax5S0I5USgiKpEdPi5Dw/PRAnR7rcspLmlyJIOW7jIeiUHk+Hn9Ok2iOuKCfauJHFNzNknAdLAHjfafmhjZg==</v>
          </cell>
          <cell r="C146" t="str">
            <v>中</v>
          </cell>
          <cell r="D146">
            <v>2</v>
          </cell>
          <cell r="E146" t="str">
            <v>avePay</v>
          </cell>
        </row>
        <row r="147">
          <cell r="B147" t="str">
            <v>MWsTsF3V5dLoZtOnymNk/pnoZ4bZ/Bi7IL+DLENmoOez5fXeJXVdYRAienzQFPXBjTeOUACgwoXPEI9xmdIOaw==</v>
          </cell>
          <cell r="C147" t="str">
            <v>中</v>
          </cell>
          <cell r="D147">
            <v>2</v>
          </cell>
          <cell r="E147" t="str">
            <v>payLevRat</v>
          </cell>
          <cell r="F147" t="str">
            <v>N</v>
          </cell>
          <cell r="G147" t="str">
            <v>消费次数多，等级较高</v>
          </cell>
          <cell r="H147">
            <v>135608.77995</v>
          </cell>
        </row>
        <row r="148">
          <cell r="B148" t="str">
            <v>Ar9CvPoT3KpXq/EnZe4oa8nlrdQhRf0lmSXmBpJ5LL/oyG7w6R/0sLIIREctimIICHX6gnE0W6iZGN558+e5Uw==</v>
          </cell>
          <cell r="C148" t="str">
            <v>中</v>
          </cell>
          <cell r="D148">
            <v>2</v>
          </cell>
          <cell r="E148" t="str">
            <v>avePay</v>
          </cell>
        </row>
        <row r="149">
          <cell r="B149" t="str">
            <v>uDOEYx2+9iXTLPr7BNVBXlgK9wnAJQK+mf5poXi9uUZyFgc18whTqbWPpfwe7UCGc5RJcn5eip8TlwDfGn0mAA==</v>
          </cell>
          <cell r="C149" t="str">
            <v>中</v>
          </cell>
          <cell r="D149">
            <v>2</v>
          </cell>
          <cell r="E149" t="str">
            <v>avePay</v>
          </cell>
        </row>
        <row r="150">
          <cell r="B150" t="str">
            <v>IClZlN2z88YLZWUbV+yN/a1ZfryEdwHl3TPRy9DdntyXfc/d4zUjzMiOa6oFRmNZXGPEpCFSLf+gTnfGW/r3Rg==</v>
          </cell>
          <cell r="C150" t="str">
            <v>中</v>
          </cell>
          <cell r="D150">
            <v>2</v>
          </cell>
          <cell r="E150" t="str">
            <v>payLevRat</v>
          </cell>
          <cell r="F150" t="str">
            <v>N</v>
          </cell>
          <cell r="G150" t="str">
            <v>登录天数多，消费次数多，活跃度高</v>
          </cell>
          <cell r="H150">
            <v>582317.4</v>
          </cell>
        </row>
        <row r="151">
          <cell r="B151" t="str">
            <v>gX4fJbJ9Ebh+piDnmoprlEA/CcOM+oM5lA3QRUYi/kHdcrxG9eGLOlg5PSglQErdXD2NySQ452442/BkFn2Hdw==</v>
          </cell>
          <cell r="C151" t="str">
            <v>中</v>
          </cell>
          <cell r="D151">
            <v>2</v>
          </cell>
          <cell r="E151" t="str">
            <v>avePay</v>
          </cell>
        </row>
        <row r="152">
          <cell r="B152" t="str">
            <v>sRFf9KFBc9sLgLkuuXtPkmzxq73F3G7FdENrGf+BG92616tsnXUwwlatHjMy1Q21fdcHbXGf3GbAHlAQpLSOgA==</v>
          </cell>
          <cell r="C152" t="str">
            <v>中</v>
          </cell>
          <cell r="D152">
            <v>2</v>
          </cell>
          <cell r="E152" t="str">
            <v>avePay</v>
          </cell>
        </row>
        <row r="153">
          <cell r="B153" t="str">
            <v>85+e2fhV4pstGoqa8m+5NQ67D1kC3zXz33wbvrxzGqATUtqHoR7bxBRd1REU+dUS8WpHVMFALUnS6klbCs6ENw==</v>
          </cell>
          <cell r="C153" t="str">
            <v>中</v>
          </cell>
          <cell r="D153">
            <v>2</v>
          </cell>
          <cell r="E153" t="str">
            <v>avePay</v>
          </cell>
        </row>
        <row r="154">
          <cell r="B154" t="str">
            <v>C3ExYHEDPRuoEuFw92l/siQJHlN+g2RqGvic4mlNVK93kavXuu5HHv0WgEoXSaVU207j63ixoZp4wOMG8xw1mg==</v>
          </cell>
          <cell r="C154" t="str">
            <v>中</v>
          </cell>
          <cell r="D154">
            <v>2</v>
          </cell>
          <cell r="E154" t="str">
            <v>payDayRat</v>
          </cell>
          <cell r="F154" t="str">
            <v>N</v>
          </cell>
          <cell r="G154" t="str">
            <v>消费次数多，等级高</v>
          </cell>
          <cell r="H154">
            <v>15235.8</v>
          </cell>
        </row>
        <row r="155">
          <cell r="B155" t="str">
            <v>/FYHUSxOKDR0khIUAqdu4tAnTzei7wzfsIUTb4FeJ8U5ZG++a9up42cLRLOr92wPBc41unA8e8DPcJaeXJpSnA==</v>
          </cell>
          <cell r="C155" t="str">
            <v>中</v>
          </cell>
          <cell r="D155">
            <v>2</v>
          </cell>
          <cell r="E155" t="str">
            <v>avePay</v>
          </cell>
        </row>
        <row r="156">
          <cell r="B156" t="str">
            <v>N073sSqCp0dRqj52MM/Imr10vwzJKadA5FjkiI85UdlyjP3Sik8olf4kzMdQs+Q4q7JrDm0WAbkQAb1RJkQ4IQ==</v>
          </cell>
          <cell r="C156" t="str">
            <v>中</v>
          </cell>
          <cell r="D156">
            <v>2</v>
          </cell>
          <cell r="E156" t="str">
            <v>Maxp</v>
          </cell>
          <cell r="F156" t="str">
            <v>N</v>
          </cell>
          <cell r="G156" t="str">
            <v>用户锁级，登录天数多</v>
          </cell>
          <cell r="H156">
            <v>12380</v>
          </cell>
        </row>
        <row r="157">
          <cell r="B157" t="str">
            <v>KAUfEShWPiJf/kqAH/ywpK//hO2hRFGh+LOVd04veJcmccrYTRH4vyX/W6kSXha/0jg7i8MH9ChwgiZU9xubmw==</v>
          </cell>
          <cell r="C157" t="str">
            <v>中</v>
          </cell>
          <cell r="D157">
            <v>2</v>
          </cell>
          <cell r="E157" t="str">
            <v>aveCon</v>
          </cell>
        </row>
        <row r="158">
          <cell r="B158" t="str">
            <v>3n3I8AYUzlNuz8lCxL8Fsu1/KGwbWET6MwIlw8LkZBEMVf4U8gH6BXoK4A9Dj08E6ifIf7N3TCJcQX4EjP9ZXg==</v>
          </cell>
          <cell r="C158" t="str">
            <v>中</v>
          </cell>
          <cell r="D158">
            <v>2</v>
          </cell>
          <cell r="E158" t="str">
            <v>avePay</v>
          </cell>
        </row>
        <row r="159">
          <cell r="B159" t="str">
            <v>fce6tKQS/PhxolVe5pZzrTf4UaiaeXgvhOGEwTnS0Sd3TMabNT4cBXYLDyo9iM+0nAFH9MAZRJ9TeMc1a5ecZA==</v>
          </cell>
          <cell r="C159" t="str">
            <v>中</v>
          </cell>
          <cell r="D159">
            <v>2</v>
          </cell>
          <cell r="E159" t="str">
            <v>avePay</v>
          </cell>
        </row>
        <row r="160">
          <cell r="B160" t="str">
            <v>evQ6A/58ow1f7bBM/ZTT85ovF5olYTOghD66uLtybKP5gTTqdFgqkI7tnEj57zgeLbcAiXjrSjQIXSrFN61+Jg==</v>
          </cell>
          <cell r="C160" t="str">
            <v>中</v>
          </cell>
          <cell r="D160">
            <v>2</v>
          </cell>
          <cell r="E160" t="str">
            <v>avePay</v>
          </cell>
        </row>
        <row r="161">
          <cell r="B161" t="str">
            <v>ltou2ogSiqCT2Mrou76UjXeyqgDCqEJ8uJIyS1v5T6QzUkW81/+OkwDjd3wx1qRLbRoEfhJJP2fVObXf/7zLZw==</v>
          </cell>
          <cell r="C161" t="str">
            <v>中</v>
          </cell>
          <cell r="D161">
            <v>2</v>
          </cell>
          <cell r="E161" t="str">
            <v>avePay</v>
          </cell>
        </row>
        <row r="162">
          <cell r="B162" t="str">
            <v>SzuYmsr3wicmu8+auTCaUQ/9zXaYSrICaocCiDqxTiGIlftmYfreUj/VT5ys/uY/E8R3ex/IGyiTvBYZgaSXlw==</v>
          </cell>
          <cell r="C162" t="str">
            <v>中</v>
          </cell>
          <cell r="D162">
            <v>2</v>
          </cell>
          <cell r="E162" t="str">
            <v>avePay</v>
          </cell>
        </row>
        <row r="163">
          <cell r="B163" t="str">
            <v>j8s798bzpdGGCob8U66pxCf5euqibRhqVlXgBQVVBo+X5FDVhQuA87suEVtntpRU4zAyHAyvm2HxbGDWmTJ4TQ==</v>
          </cell>
          <cell r="C163" t="str">
            <v>中</v>
          </cell>
          <cell r="D163">
            <v>2</v>
          </cell>
          <cell r="E163" t="str">
            <v>avePay</v>
          </cell>
        </row>
        <row r="164">
          <cell r="B164" t="str">
            <v>dG40IHM0dl8vbvlcirel4nRdZXs+BA01/hxPo/GGsUBVKCb7Tj6inn5l+mJqXa19pmJkQdVbVHfu1XdX85UmNg==</v>
          </cell>
          <cell r="C164" t="str">
            <v>中</v>
          </cell>
          <cell r="D164">
            <v>2</v>
          </cell>
          <cell r="E164" t="str">
            <v>avePay</v>
          </cell>
        </row>
        <row r="165">
          <cell r="B165" t="str">
            <v>NzLn9nZ5cmODZyMvslzMg41PKoG50l0foyGeEyB2Y4uTr2yCq6J/d6OhLGh3uiJWucrLXNvRcSR8mbIEpMTEnw==</v>
          </cell>
          <cell r="C165" t="str">
            <v>中</v>
          </cell>
          <cell r="D165">
            <v>2</v>
          </cell>
          <cell r="E165" t="str">
            <v>avePay</v>
          </cell>
        </row>
        <row r="166">
          <cell r="B166" t="str">
            <v>Z6wGrGhreORNxIEbH+/oVdKibWIDv0X3oLraDG7lZbuaRnvwr1R0NEfQfptAz2i5DypVgoD5m0SEGqqRd0jzAQ==</v>
          </cell>
          <cell r="C166" t="str">
            <v>中</v>
          </cell>
          <cell r="D166">
            <v>2</v>
          </cell>
          <cell r="E166" t="str">
            <v>avePay</v>
          </cell>
        </row>
        <row r="167">
          <cell r="B167" t="str">
            <v>buK+x27QvDHkd1Idty10ybchrws80oYVFbIJ/LsR0jhhcOLH2ptXxh/ZjKGJtjXNel9Obq5CXAkpeW26qN9fUA==</v>
          </cell>
          <cell r="C167" t="str">
            <v>中</v>
          </cell>
          <cell r="D167">
            <v>2</v>
          </cell>
          <cell r="E167" t="str">
            <v>payLevRat</v>
          </cell>
          <cell r="F167" t="str">
            <v>N</v>
          </cell>
          <cell r="G167" t="str">
            <v>登录天数多，消费次数多，活跃度高</v>
          </cell>
          <cell r="H167">
            <v>644659.20990000002</v>
          </cell>
        </row>
        <row r="168">
          <cell r="B168" t="str">
            <v>wFdPr+TWBspaErx+eS/x8tkFS3hVk9RKiAJVOI0R+Q4TZ6b057w/Lyo60f4rcQMP7I5/hC8Ofol7MM6JeenvMA==</v>
          </cell>
          <cell r="C168" t="str">
            <v>中</v>
          </cell>
          <cell r="D168">
            <v>2</v>
          </cell>
          <cell r="E168" t="str">
            <v>payLevRat</v>
          </cell>
          <cell r="F168" t="str">
            <v>Y</v>
          </cell>
          <cell r="G168" t="str">
            <v>登录天数不多</v>
          </cell>
          <cell r="H168">
            <v>50346</v>
          </cell>
        </row>
        <row r="169">
          <cell r="B169" t="str">
            <v>661p9JaAjVVfIZn8EK7zPFLR89Sxo4jCZm9z4M0pGEpGGR4PtgaGT5AGn+Cjm16qAEfl6sDetHg8Rgtv2KiJOg==</v>
          </cell>
          <cell r="C169" t="str">
            <v>中</v>
          </cell>
          <cell r="D169">
            <v>2</v>
          </cell>
          <cell r="E169" t="str">
            <v>aveCon</v>
          </cell>
        </row>
        <row r="170">
          <cell r="B170" t="str">
            <v>5CnldjJrvcTLNyf0fu3mCzsQu+IdJKa70IBgJ82cGQgBeSyBBrvFfCV9ZkjasgYejprQryGSCfPL1S17K/cwCw==</v>
          </cell>
          <cell r="C170" t="str">
            <v>中</v>
          </cell>
          <cell r="D170">
            <v>2</v>
          </cell>
          <cell r="E170" t="str">
            <v>payLevRat</v>
          </cell>
          <cell r="F170" t="str">
            <v>N</v>
          </cell>
          <cell r="G170" t="str">
            <v>登录天数多，消费次数多，活跃度高</v>
          </cell>
          <cell r="H170">
            <v>704617.44889999996</v>
          </cell>
        </row>
        <row r="171">
          <cell r="B171" t="str">
            <v>/0Kf+pkbwuol21HcE7k3y6FGBFFB8I3Wni+U2uJGNGvMB7GTP1UuqIpZXNxvZOFiV/HWbaDY90FCkmJh+0dyGw==</v>
          </cell>
          <cell r="C171" t="str">
            <v>中</v>
          </cell>
          <cell r="D171">
            <v>2</v>
          </cell>
          <cell r="E171" t="str">
            <v>avePay</v>
          </cell>
        </row>
        <row r="172">
          <cell r="B172" t="str">
            <v>Qg8LUV6gMGhM1N4cycJ91inOaPhZaAuEFCpoW8ZLAdTmFJwNTVEPivi6Rk9iJs1Pgr43GO6zB65RCMpBdFF3OA==</v>
          </cell>
          <cell r="C172" t="str">
            <v>中</v>
          </cell>
          <cell r="D172">
            <v>2</v>
          </cell>
          <cell r="E172" t="str">
            <v>avePay</v>
          </cell>
        </row>
        <row r="173">
          <cell r="B173" t="str">
            <v>iCp+arxSpXvYIIUsDHmNPD8PKiZBoolwQDWXqloRlozy34U5zxHSOJgZA2iZtwjHDJbtXGa3aZ27REnntKxiFg==</v>
          </cell>
          <cell r="C173" t="str">
            <v>中</v>
          </cell>
          <cell r="D173">
            <v>2</v>
          </cell>
          <cell r="E173" t="str">
            <v>avePay</v>
          </cell>
        </row>
        <row r="174">
          <cell r="B174" t="str">
            <v>X/SNtywdfKLpqWdX92T4aZqCYVl1TiWr5vSe7hYK3iFHkOnC5b5gE9EjHoeYqYgJ7j3G3Lvv5DrNJrte5/gEfw==</v>
          </cell>
          <cell r="C174" t="str">
            <v>中</v>
          </cell>
          <cell r="D174">
            <v>2</v>
          </cell>
          <cell r="E174" t="str">
            <v>avePay</v>
          </cell>
        </row>
        <row r="175">
          <cell r="B175" t="str">
            <v>xHaNctV07bsVOousftoFu2X5fQ1EEz5KOYJUz1rDBspqYZsLYZ3ImDOBxS0rH3UU39EoQI7F53eB/fyw29F6ng==</v>
          </cell>
          <cell r="C175" t="str">
            <v>中</v>
          </cell>
          <cell r="D175">
            <v>2</v>
          </cell>
          <cell r="E175" t="str">
            <v>payDayRat</v>
          </cell>
          <cell r="F175" t="str">
            <v>Y</v>
          </cell>
          <cell r="G175" t="str">
            <v>登录天数少，但消费次数多，等级较高</v>
          </cell>
          <cell r="H175">
            <v>10914.3</v>
          </cell>
        </row>
        <row r="176">
          <cell r="B176" t="str">
            <v>qtcg5iF6HQcJ2WyakdTTuwgsIOqsxHug7SHBreY9Ne4sCYpwWh/6cWDGQj1xm5pUEcFZM1YC+0h2p787JiMvnw==</v>
          </cell>
          <cell r="C176" t="str">
            <v>中</v>
          </cell>
          <cell r="D176">
            <v>2</v>
          </cell>
          <cell r="E176" t="str">
            <v>avePay</v>
          </cell>
        </row>
        <row r="177">
          <cell r="B177" t="str">
            <v>DwXgVQMYSSbSt5EOA28ftZt5UV2i1GNxCLfmlT0qdlT8L4vMvrRZUYYQdUId67wNNuyB70P1iKMEBVJ82yeWkg==</v>
          </cell>
          <cell r="C177" t="str">
            <v>中</v>
          </cell>
          <cell r="D177">
            <v>2</v>
          </cell>
          <cell r="E177" t="str">
            <v>payLevRat</v>
          </cell>
          <cell r="F177" t="str">
            <v>N</v>
          </cell>
          <cell r="G177" t="str">
            <v>需要查看6.30日后的数据</v>
          </cell>
          <cell r="H177">
            <v>23155.200000000001</v>
          </cell>
        </row>
        <row r="178">
          <cell r="B178" t="str">
            <v>6qHIEt6k3kPLiibJk+tchWEiStEmR5wnrAuKLgxPJe58QI2zkNER52MV338I1hN+CF0M29WSpa0RwJ4m3q0CNQ==</v>
          </cell>
          <cell r="C178" t="str">
            <v>中</v>
          </cell>
          <cell r="D178">
            <v>2</v>
          </cell>
          <cell r="E178" t="str">
            <v>avePay</v>
          </cell>
        </row>
        <row r="179">
          <cell r="B179" t="str">
            <v>YJbaLaZ8dd7K0KugCXHWTE0sPt4zSMHksjGj0p83dGfwOWRyMaljVYdd1urzrjwRugKJoYE6d51HVmCsOyxVIg==</v>
          </cell>
          <cell r="C179" t="str">
            <v>中</v>
          </cell>
          <cell r="D179">
            <v>2</v>
          </cell>
          <cell r="E179" t="str">
            <v>avePay</v>
          </cell>
        </row>
        <row r="180">
          <cell r="B180" t="str">
            <v>xtU3wO1PrzwtSMmof6xvftQggP3IUFbWrqBzwh8SHcaIrEmfdCsnjfOJygkgFbf0XEZTJH24j+t1gw9aO2MBNg==</v>
          </cell>
          <cell r="C180" t="str">
            <v>中</v>
          </cell>
          <cell r="D180">
            <v>2</v>
          </cell>
          <cell r="E180" t="str">
            <v>avePay</v>
          </cell>
        </row>
        <row r="181">
          <cell r="B181" t="str">
            <v>Vp1u9UWXnINHI+/yEwcOQqQh3289SVYMqgTzEVx7cvuQlBHvK7BeF929n/FhqKi5xTCqcyHjKIUQhnvMkHW+jg==</v>
          </cell>
          <cell r="C181" t="str">
            <v>中</v>
          </cell>
          <cell r="D181">
            <v>2</v>
          </cell>
          <cell r="E181" t="str">
            <v>avePay</v>
          </cell>
        </row>
        <row r="182">
          <cell r="B182" t="str">
            <v>rlAIe4yIJJdHYV8NLTrPrnqit5qyLzQksc/ppkd/f+IvtKIGjywricdE74hoCt9t2nS/dOO19fmTWbem8TLzGQ==</v>
          </cell>
          <cell r="C182" t="str">
            <v>中</v>
          </cell>
          <cell r="D182">
            <v>2</v>
          </cell>
          <cell r="E182" t="str">
            <v>payLevRat</v>
          </cell>
          <cell r="F182" t="str">
            <v>N</v>
          </cell>
          <cell r="G182" t="str">
            <v>登录天数较多，等级较高</v>
          </cell>
          <cell r="H182">
            <v>126724.35</v>
          </cell>
        </row>
        <row r="183">
          <cell r="B183" t="str">
            <v>adJoBa8FH1Bsq9uX9+mzSaruc6+iHPqK97hlLzFKavfjG+D/V31IqfjZ57dnqCkqeDXontAEbWy8lJd+8d8ulw==</v>
          </cell>
          <cell r="C183" t="str">
            <v>中</v>
          </cell>
          <cell r="D183">
            <v>2</v>
          </cell>
          <cell r="E183" t="str">
            <v>payLevRat</v>
          </cell>
          <cell r="F183" t="str">
            <v>N</v>
          </cell>
          <cell r="G183" t="str">
            <v>充消比不高</v>
          </cell>
          <cell r="H183">
            <v>25496.85</v>
          </cell>
        </row>
        <row r="184">
          <cell r="B184" t="str">
            <v>qtvDnjUm9I9wDjCm+UqG8KvkOdDHrnOSIyCt4tofDYZzgdvwot/2WuOjxuYbnwmghvdoKmMAZE0+mPOSyVe8jg==</v>
          </cell>
          <cell r="C184" t="str">
            <v>中</v>
          </cell>
          <cell r="D184">
            <v>2</v>
          </cell>
          <cell r="E184" t="str">
            <v>avePay</v>
          </cell>
        </row>
        <row r="185">
          <cell r="B185" t="str">
            <v>mgvPlle6EYa3nuTHQwNN5cJopCRZvKzSY+Xs0DnCHFCs2o35KXWe6ZrsudX4UaqfoZOqTAiKJNqLLDxlxHUtWg==</v>
          </cell>
          <cell r="C185" t="str">
            <v>中</v>
          </cell>
          <cell r="D185">
            <v>2</v>
          </cell>
          <cell r="E185" t="str">
            <v>payLevRat</v>
          </cell>
          <cell r="F185" t="str">
            <v>N</v>
          </cell>
          <cell r="G185" t="str">
            <v>登录天数多，消费次数多</v>
          </cell>
          <cell r="H185">
            <v>493673.72970000003</v>
          </cell>
        </row>
        <row r="186">
          <cell r="B186" t="str">
            <v>PY5dLyqkA5EbOFcG+vVGvmUP7L7vN9VLSGQiznUuLw+GkzJMisf6MaI5hK9ZJ0Li8ZEwAsSeOVm/mEUtHkWaXA==</v>
          </cell>
          <cell r="C186" t="str">
            <v>中</v>
          </cell>
          <cell r="D186">
            <v>2</v>
          </cell>
          <cell r="E186" t="str">
            <v>avePay</v>
          </cell>
        </row>
        <row r="187">
          <cell r="B187" t="str">
            <v>PrqirxCs82vXK9Xk3Fk/jkMDImE5IRfK46Lvz4XCOFH+Dou6fQNc34XVxJ+Vsr1LRJLPLY/s3sjAjU5s9iW+mw==</v>
          </cell>
          <cell r="C187" t="str">
            <v>中</v>
          </cell>
          <cell r="D187">
            <v>2</v>
          </cell>
          <cell r="E187" t="str">
            <v>payDayRat</v>
          </cell>
          <cell r="F187" t="str">
            <v>Y</v>
          </cell>
          <cell r="G187" t="str">
            <v>登录天数少，消费次数少，消费总量多</v>
          </cell>
          <cell r="H187">
            <v>14873.434499999999</v>
          </cell>
        </row>
        <row r="188">
          <cell r="B188" t="str">
            <v>IKoMPTX/bO5EQNT4dIGkCVQJsyt6493/aftXXfGsNF8d2fy2Hs97w0vJntZKUzBqwH07AnP5R7kdGcHD1PBucA==</v>
          </cell>
          <cell r="C188" t="str">
            <v>中</v>
          </cell>
          <cell r="D188">
            <v>2</v>
          </cell>
          <cell r="E188" t="str">
            <v>payLevRat</v>
          </cell>
          <cell r="F188" t="str">
            <v>N</v>
          </cell>
          <cell r="G188" t="str">
            <v>充消比不高</v>
          </cell>
          <cell r="H188">
            <v>16582.5</v>
          </cell>
        </row>
        <row r="189">
          <cell r="B189" t="str">
            <v>d5ILdQnAab0lwAo6BZRyZ7ShYq67P4z8oCNFe9XL3iwNnnrumYipfXSZknQw2Lnl9mSlJXm1EGpjw2GhB5TpSQ==</v>
          </cell>
          <cell r="C189" t="str">
            <v>中</v>
          </cell>
          <cell r="D189">
            <v>2</v>
          </cell>
          <cell r="E189" t="str">
            <v>Maxp</v>
          </cell>
          <cell r="F189" t="str">
            <v>N</v>
          </cell>
          <cell r="G189" t="str">
            <v>登录天数多，消费次数多</v>
          </cell>
          <cell r="H189">
            <v>79981.818079999997</v>
          </cell>
        </row>
        <row r="190">
          <cell r="B190" t="str">
            <v>Q/fRO9tiYRYytqNPJi49DiuF8CjaRSs2tFDrZy4D82AH53FIglH6KQiybKw8FENbXTAnfCGWWZUcNFX4nmNvFA==</v>
          </cell>
          <cell r="C190" t="str">
            <v>中</v>
          </cell>
          <cell r="D190">
            <v>2</v>
          </cell>
          <cell r="E190" t="str">
            <v>avePay</v>
          </cell>
        </row>
        <row r="191">
          <cell r="B191" t="str">
            <v>sglQgQ/JZ1Nr4sH7UtqOmm+whpq9jpJW1+Ye0teB/zrjQZKob3KcjtMCORW0Aq00RuAG8OsIo91L43iEw15DAg==</v>
          </cell>
          <cell r="C191" t="str">
            <v>中</v>
          </cell>
          <cell r="D191">
            <v>2</v>
          </cell>
          <cell r="E191" t="str">
            <v>payLevRat</v>
          </cell>
          <cell r="F191" t="str">
            <v>N</v>
          </cell>
          <cell r="G191" t="str">
            <v>充消比不高</v>
          </cell>
          <cell r="H191">
            <v>10793.7</v>
          </cell>
        </row>
        <row r="192">
          <cell r="B192" t="str">
            <v>RPdOCasXlTjDI3VZ0QLirq0FkFMxzOKvU2TvI4/vJw2bcBCGTq1kyky8aZrutI/bFmmSDOrzq/PAujNCmJ5HGA==</v>
          </cell>
          <cell r="C192" t="str">
            <v>中</v>
          </cell>
          <cell r="D192">
            <v>2</v>
          </cell>
          <cell r="E192" t="str">
            <v>Maxp</v>
          </cell>
          <cell r="F192" t="str">
            <v>N</v>
          </cell>
          <cell r="G192" t="str">
            <v>用户锁级，登录天数多，消费次数不多</v>
          </cell>
          <cell r="H192">
            <v>15780.1</v>
          </cell>
        </row>
        <row r="193">
          <cell r="B193" t="str">
            <v>qqLlQzaOokZVu9DCye9GdkHYY+nujqckgCg4VJQeRS9rkSYWSLq4MI9VsfDagMdZTMZFtYUlclcdFUJGw/QRPQ==</v>
          </cell>
          <cell r="C193" t="str">
            <v>中</v>
          </cell>
          <cell r="D193">
            <v>2</v>
          </cell>
          <cell r="E193" t="str">
            <v>payLevRat</v>
          </cell>
          <cell r="F193" t="str">
            <v>N</v>
          </cell>
          <cell r="G193" t="str">
            <v>充消比不高</v>
          </cell>
          <cell r="H193">
            <v>41456.25</v>
          </cell>
        </row>
        <row r="194">
          <cell r="B194" t="str">
            <v>OZR+DQ5wCGsYdGoBhWThVMlQxakSeMY4DvKWSJHS50fq69Oo1rmQLr0lb21wTRARp5PAus3UC3Re4bL50ar5TA==</v>
          </cell>
          <cell r="C194" t="str">
            <v>中</v>
          </cell>
          <cell r="D194">
            <v>2</v>
          </cell>
          <cell r="E194" t="str">
            <v>payDayRat</v>
          </cell>
          <cell r="F194" t="str">
            <v>N</v>
          </cell>
          <cell r="G194" t="str">
            <v>用户锁级，充消比不高</v>
          </cell>
          <cell r="H194">
            <v>12090.15</v>
          </cell>
        </row>
        <row r="195">
          <cell r="B195" t="str">
            <v>26XJk+d5dNahVgNYTyoCr6DX7ofrn1WZznEgS7BXQKFVVF6x95LPduC5uGJJoBdVEmJ4uu53T1G9wuv9Nh59jQ==</v>
          </cell>
          <cell r="C195" t="str">
            <v>中</v>
          </cell>
          <cell r="D195">
            <v>2</v>
          </cell>
          <cell r="E195" t="str">
            <v>avePay</v>
          </cell>
        </row>
        <row r="196">
          <cell r="B196" t="str">
            <v>5Oesl43S1VkTmsE6Ls99tdLXdGdzmu3n3cLD605OsSMDihQ/ARANN6aLPPS8yQS8QC9kMnr2wYWPAo1iW3FZHA==</v>
          </cell>
          <cell r="C196" t="str">
            <v>中</v>
          </cell>
          <cell r="D196">
            <v>2</v>
          </cell>
          <cell r="E196" t="str">
            <v>avePay</v>
          </cell>
        </row>
        <row r="197">
          <cell r="B197" t="str">
            <v>0oaU3pImHO07UMus3/2AUcq1yKABIW6FlfgwIS5JuwjBuIbQCCxiRbBvjjkJEsPEIPezTmhsdodpJHASLW5mRg==</v>
          </cell>
          <cell r="C197" t="str">
            <v>中</v>
          </cell>
          <cell r="D197">
            <v>2</v>
          </cell>
          <cell r="E197" t="str">
            <v>avePay</v>
          </cell>
        </row>
        <row r="198">
          <cell r="B198" t="str">
            <v>JBCX3lOmXdkCoBHPMQ49phrqZJfscAqxw59LcCUv6HA75fQ0UCtsmpr+1SZOk76ON4sk6CjvzutmJIz8gHSpmw==</v>
          </cell>
          <cell r="C198" t="str">
            <v>中</v>
          </cell>
          <cell r="D198">
            <v>2</v>
          </cell>
          <cell r="E198" t="str">
            <v>Maxp</v>
          </cell>
          <cell r="F198" t="str">
            <v>N</v>
          </cell>
          <cell r="G198" t="str">
            <v>充消比不高</v>
          </cell>
          <cell r="H198">
            <v>10220.85</v>
          </cell>
        </row>
        <row r="199">
          <cell r="B199" t="str">
            <v>3hzvQq4E6+psS5Wq5ahk3y5uK/WxJ+NQiR8h8CvOs52r1UXDfefw7kRzkFFMORmvHwQUckc+LzmuLO5lPwlvVg==</v>
          </cell>
          <cell r="C199" t="str">
            <v>中</v>
          </cell>
          <cell r="D199">
            <v>2</v>
          </cell>
          <cell r="E199" t="str">
            <v>payLevRat</v>
          </cell>
          <cell r="F199" t="str">
            <v>N</v>
          </cell>
          <cell r="G199" t="str">
            <v>消费次数多，等级较高</v>
          </cell>
          <cell r="H199">
            <v>15979.5</v>
          </cell>
        </row>
        <row r="200">
          <cell r="B200" t="str">
            <v>klcHg/TxaqqOAWlpkrEHACYRjIYt2yfAzP5WBAJyp2ZCwS0FrGGqWmg2NP0rmFDS1nRKZoKUCWzBKAvuCwRiOQ==</v>
          </cell>
          <cell r="C200" t="str">
            <v>中</v>
          </cell>
          <cell r="D200">
            <v>2</v>
          </cell>
          <cell r="E200" t="str">
            <v>payLevRat</v>
          </cell>
          <cell r="F200" t="str">
            <v>N</v>
          </cell>
          <cell r="G200" t="str">
            <v>消费次数多，等级高</v>
          </cell>
          <cell r="H200">
            <v>33768</v>
          </cell>
        </row>
        <row r="201">
          <cell r="B201" t="str">
            <v>099H8d8tRuWUsRmUZpjk+l2Q9kfAnsbN2jvPHg2tc+//tJMNGOoo2YRveHjEYSCkB8xq+5KafgYzEBM+wVFuWw==</v>
          </cell>
          <cell r="C201" t="str">
            <v>中</v>
          </cell>
          <cell r="D201">
            <v>2</v>
          </cell>
          <cell r="E201" t="str">
            <v>avePay</v>
          </cell>
        </row>
        <row r="202">
          <cell r="B202" t="str">
            <v>cQ3A0SrGol+4BPArH+F0Q3cxnCtGWwfG+QqTLCR9p9EfVSHOLleh0ZE7Bjp0cny+JU9lYTUrXcrd6tAi05Gchg==</v>
          </cell>
          <cell r="C202" t="str">
            <v>中</v>
          </cell>
          <cell r="D202">
            <v>2</v>
          </cell>
          <cell r="E202" t="str">
            <v>avePay</v>
          </cell>
        </row>
        <row r="203">
          <cell r="B203" t="str">
            <v>Vy/3nSECCJaMv9FlprQ/Yqxg3mWm5mpc5T1W9GfQwvs0olSSzxZU/2zeBO8gewCw9yD/+hW7V3DGJ7cw1hgxTw==</v>
          </cell>
          <cell r="C203" t="str">
            <v>中</v>
          </cell>
          <cell r="D203">
            <v>2</v>
          </cell>
          <cell r="E203" t="str">
            <v>avePay</v>
          </cell>
        </row>
        <row r="204">
          <cell r="B204" t="str">
            <v>2OIvWh7PAbij2cRI3xoBfSoECJ6m8McO+A1Isd7Im7IL6ohXplhENR6lJ1N3vqXamcKUZcblxL3bD+4zOCHNYg==</v>
          </cell>
          <cell r="C204" t="str">
            <v>中</v>
          </cell>
          <cell r="D204">
            <v>2</v>
          </cell>
          <cell r="E204" t="str">
            <v>Maxp</v>
          </cell>
          <cell r="F204" t="str">
            <v>N</v>
          </cell>
          <cell r="G204" t="str">
            <v>消费次数多，登录天数多，等级高</v>
          </cell>
          <cell r="H204">
            <v>25412.479950000001</v>
          </cell>
        </row>
        <row r="205">
          <cell r="B205" t="str">
            <v>OIbVIzOL+JClc6zNsQHDhMZQqv5hg/rrjDKuNhRmMBy0MDyAV3I5CJVZxcsscIraxkX4TJv9UlpLY05bg/t5TQ==</v>
          </cell>
          <cell r="C205" t="str">
            <v>中</v>
          </cell>
          <cell r="D205">
            <v>2</v>
          </cell>
          <cell r="E205" t="str">
            <v>payLevRat</v>
          </cell>
          <cell r="F205" t="str">
            <v>N</v>
          </cell>
          <cell r="G205" t="str">
            <v>消费次数多，登录天数多</v>
          </cell>
          <cell r="H205">
            <v>449687.75</v>
          </cell>
        </row>
        <row r="206">
          <cell r="B206" t="str">
            <v>PW6yPzoxkkztCNWQQU6pS5J0MUKS85GRS3NOVXcBTbbvQQZHBezWVMK8AJ7sAa+NTvtgqnW46w/sR9G0JQqalA==</v>
          </cell>
          <cell r="C206" t="str">
            <v>中</v>
          </cell>
          <cell r="D206">
            <v>2</v>
          </cell>
          <cell r="E206" t="str">
            <v>avePay</v>
          </cell>
        </row>
        <row r="207">
          <cell r="B207" t="str">
            <v>5XEzqb5VnMSfOf4sPq5G8jNUdwhDo5DNiFosdcWob9zntV9BvGqTKaltDCHerhiLWAVJ3Ve/yyZsqAPLedAEkg==</v>
          </cell>
          <cell r="C207" t="str">
            <v>中</v>
          </cell>
          <cell r="D207">
            <v>2</v>
          </cell>
          <cell r="E207" t="str">
            <v>payDayRat</v>
          </cell>
          <cell r="F207" t="str">
            <v>N</v>
          </cell>
          <cell r="G207" t="str">
            <v>登录天数较多，等级较高</v>
          </cell>
          <cell r="H207">
            <v>10713.3</v>
          </cell>
        </row>
        <row r="208">
          <cell r="B208" t="str">
            <v>OXeYz2R+i3ZbEokg+EwVOYuLfZi8O0b9iKuftiCRZ1r1oMgEpYi2SgOieg/T9w+t5CDIIqaMzfK2T8MPrOf7Iw==</v>
          </cell>
          <cell r="C208" t="str">
            <v>中</v>
          </cell>
          <cell r="D208">
            <v>2</v>
          </cell>
          <cell r="E208" t="str">
            <v>payLevRat</v>
          </cell>
          <cell r="F208" t="str">
            <v>N</v>
          </cell>
          <cell r="G208" t="str">
            <v>登录天数较多，等级较高</v>
          </cell>
          <cell r="H208">
            <v>121036.2</v>
          </cell>
        </row>
        <row r="209">
          <cell r="B209" t="str">
            <v>fUFarBmLcn/eqi5eWTST4/7AGUD6r6LOwjjy1LMfDbbZQISQPRHeWuXtZtrnOmCv/txTJ8UxLD9woBsTP5RGOQ==</v>
          </cell>
          <cell r="C209" t="str">
            <v>中</v>
          </cell>
          <cell r="D209">
            <v>2</v>
          </cell>
          <cell r="E209" t="str">
            <v>avePay</v>
          </cell>
        </row>
        <row r="210">
          <cell r="B210" t="str">
            <v>Be7aL2717X/VICkgxpYZNFsL1ygvtUFH5iZc7qTUOwnRCODHIoarmMowOIkzM7aT2XJuDS0lahLnAaaqlp3SZA==</v>
          </cell>
          <cell r="C210" t="str">
            <v>中</v>
          </cell>
          <cell r="D210">
            <v>2</v>
          </cell>
          <cell r="E210" t="str">
            <v>PayConRat</v>
          </cell>
          <cell r="F210" t="str">
            <v>N</v>
          </cell>
          <cell r="G210" t="str">
            <v>登录天数较多，等级较高</v>
          </cell>
          <cell r="H210">
            <v>21401.479950000001</v>
          </cell>
        </row>
        <row r="211">
          <cell r="B211" t="str">
            <v>jLy1KiRTqpo8t5J/rBEFktq5n6yE4g/9OxH79t3lwrANzhcNa43ZEAgXLy4A86VSPjoYOJIAYRz5vtd2LjGgIQ==</v>
          </cell>
          <cell r="C211" t="str">
            <v>中</v>
          </cell>
          <cell r="D211">
            <v>2</v>
          </cell>
          <cell r="E211" t="str">
            <v>PayConRat</v>
          </cell>
          <cell r="F211" t="str">
            <v>Y</v>
          </cell>
          <cell r="G211" t="str">
            <v>消费天数少</v>
          </cell>
          <cell r="H211">
            <v>11637.9</v>
          </cell>
        </row>
        <row r="212">
          <cell r="B212" t="str">
            <v>YrQPQsBLzjV+B3odxRc1i1DIa8xoV0eygD2/eefRjqpH4sAt+PfDOp4IxsD405k0LqtDP5uuoOrmiC8Lvf8eeA==</v>
          </cell>
          <cell r="C212" t="str">
            <v>中</v>
          </cell>
          <cell r="D212">
            <v>2</v>
          </cell>
          <cell r="E212" t="str">
            <v>payLevRat</v>
          </cell>
          <cell r="F212" t="str">
            <v>N</v>
          </cell>
          <cell r="G212" t="str">
            <v>充消比不高</v>
          </cell>
          <cell r="H212">
            <v>15678</v>
          </cell>
        </row>
        <row r="213">
          <cell r="B213" t="str">
            <v>KYV/hurk4DMFiZiCQz1wMXHB53WsA7aqExp1AFp028D6kbz4EVkfBf3UilfYHIn3ZthxcMcq/6eXfXC75A+9Vg==</v>
          </cell>
          <cell r="C213" t="str">
            <v>中</v>
          </cell>
          <cell r="D213">
            <v>2</v>
          </cell>
          <cell r="E213" t="str">
            <v>avePay</v>
          </cell>
        </row>
        <row r="214">
          <cell r="B214" t="str">
            <v>EPtynIRTDt2qXXzDRjOW4t8iQIxf17BG4dUOeGBpetobjDR7CewZQ+V65PxaTid5bTuMJzZp3BS1an3WAgQomw==</v>
          </cell>
          <cell r="C214" t="str">
            <v>中</v>
          </cell>
          <cell r="D214">
            <v>2</v>
          </cell>
          <cell r="E214" t="str">
            <v>avePay</v>
          </cell>
        </row>
        <row r="215">
          <cell r="B215" t="str">
            <v>u/TKt2z2r3/m5tUyBy0gQrH1PEPdtQ10+A+4PGHVoXPAVv4TQW1MNzy628zupJHvflOwVRb9i4JxaQZuz6G7Ow==</v>
          </cell>
          <cell r="C215" t="str">
            <v>中</v>
          </cell>
          <cell r="D215">
            <v>2</v>
          </cell>
          <cell r="E215" t="str">
            <v>payLevRat</v>
          </cell>
          <cell r="F215" t="str">
            <v>N</v>
          </cell>
          <cell r="G215" t="str">
            <v>充消比不高</v>
          </cell>
          <cell r="H215">
            <v>43506.45</v>
          </cell>
        </row>
        <row r="216">
          <cell r="B216" t="str">
            <v>zUPwQ1UNRr8j5AWROgZ9WcKX/lQxaLCY/jAqDrzz/L8VVsQSZJJvh3reTlEoMYlDujLtIF6+cUWDE3PoGzlWjw==</v>
          </cell>
          <cell r="C216" t="str">
            <v>中</v>
          </cell>
          <cell r="D216">
            <v>2</v>
          </cell>
          <cell r="E216" t="str">
            <v>avePay</v>
          </cell>
        </row>
        <row r="217">
          <cell r="B217" t="str">
            <v>K/0E0UAakOWK0BBkD8RrEb6b1wMqQjF425lGjVaWE3+Dp+gSX+LsgT4Jbr3dIk28GGPr8VOLbj9zVLv8hBlOOQ==</v>
          </cell>
          <cell r="C217" t="str">
            <v>中</v>
          </cell>
          <cell r="D217">
            <v>2</v>
          </cell>
          <cell r="E217" t="str">
            <v>payLevRat</v>
          </cell>
          <cell r="F217" t="str">
            <v>N</v>
          </cell>
          <cell r="G217" t="str">
            <v>充消比不高</v>
          </cell>
          <cell r="H217">
            <v>68842.5</v>
          </cell>
        </row>
        <row r="218">
          <cell r="B218" t="str">
            <v>qLwWGZQ5mwpZvClu/uLy1ZJyHzYPleP7APiq9Gc7RIkVK2CFb0wU+Hs6FOXO4NyL+zuqAx7ON8hh3pNOajyJHw==</v>
          </cell>
          <cell r="C218" t="str">
            <v>中</v>
          </cell>
          <cell r="D218">
            <v>2</v>
          </cell>
          <cell r="E218" t="str">
            <v>avePay</v>
          </cell>
        </row>
        <row r="219">
          <cell r="B219" t="str">
            <v>FV5OU3+9b70wGUAnjKIngxGUju+RjiemXs2/ldH2i9LcgyuAfAA+sRe2lmbaoOZAw2ILSPL0LHHOKu4Y6sqWRg==</v>
          </cell>
          <cell r="C219" t="str">
            <v>中</v>
          </cell>
          <cell r="D219">
            <v>2</v>
          </cell>
          <cell r="E219" t="str">
            <v>Maxp</v>
          </cell>
          <cell r="F219" t="str">
            <v>N</v>
          </cell>
          <cell r="G219" t="str">
            <v>充消比不高</v>
          </cell>
          <cell r="H219">
            <v>14472</v>
          </cell>
        </row>
        <row r="220">
          <cell r="B220" t="str">
            <v>ZYv2xtXDQzaELcV11GK5HvIijdFqzpmd0wG+RP6LHl9UTxVziRgsBAS12NCe9AzYxN4Z6/COilOr3XITMgdPkg==</v>
          </cell>
          <cell r="C220" t="str">
            <v>中</v>
          </cell>
          <cell r="D220">
            <v>2</v>
          </cell>
          <cell r="E220" t="str">
            <v>aveCon</v>
          </cell>
        </row>
        <row r="221">
          <cell r="B221" t="str">
            <v>it5u3EgWXYYU0BJULeitrNxDC3GIJ+B38yZW2VV9CueOz/Rcapt/uuNkILsjpYa1Q+uQw949zmxBCXjgysHtjA==</v>
          </cell>
          <cell r="C221" t="str">
            <v>中</v>
          </cell>
          <cell r="D221">
            <v>2</v>
          </cell>
          <cell r="E221" t="str">
            <v>payLevRat</v>
          </cell>
          <cell r="F221" t="str">
            <v>N</v>
          </cell>
          <cell r="G221" t="str">
            <v>登录天数多，消费次数多，等级高</v>
          </cell>
          <cell r="H221">
            <v>217441.8</v>
          </cell>
        </row>
        <row r="222">
          <cell r="B222" t="str">
            <v>oLwcDvGbBiqQ4LNlwgrNCzl2/Vh3HM9MKnQlQfXbUzhhd/eagAucFG0b9hGmOzp4Qse3vWvCjny7MwthTu8bjQ==</v>
          </cell>
          <cell r="C222" t="str">
            <v>中</v>
          </cell>
          <cell r="D222">
            <v>2</v>
          </cell>
          <cell r="E222" t="str">
            <v>payLevRat</v>
          </cell>
          <cell r="F222" t="str">
            <v>N</v>
          </cell>
          <cell r="G222" t="str">
            <v>充消比不高</v>
          </cell>
          <cell r="H222">
            <v>81163.809899999993</v>
          </cell>
        </row>
        <row r="223">
          <cell r="B223" t="str">
            <v>eI6Fw4j+jZQ4WNARqTqgklTrz5W5ei1nFfcnGQLiAQmWbu298lrdCTvS8v/XgDLCb4wQlSArlVUlrbkd812gaw==</v>
          </cell>
          <cell r="C223" t="str">
            <v>中</v>
          </cell>
          <cell r="D223">
            <v>2</v>
          </cell>
          <cell r="E223" t="str">
            <v>payLevRat</v>
          </cell>
          <cell r="F223" t="str">
            <v>N</v>
          </cell>
          <cell r="G223" t="str">
            <v>登录天数多，消费次数多，等级高</v>
          </cell>
          <cell r="H223">
            <v>469381.43</v>
          </cell>
        </row>
        <row r="224">
          <cell r="B224" t="str">
            <v>Zkg25BZ6PNrAwScQSWg+QYNSkSrfiM1YPv57lXemH3GirPP4JsQxv/OmaRqYl7cxTl+dZBD9ZDU/2lDLJOnLLA==</v>
          </cell>
          <cell r="C224" t="str">
            <v>中</v>
          </cell>
          <cell r="D224">
            <v>2</v>
          </cell>
          <cell r="E224" t="str">
            <v>avePay</v>
          </cell>
        </row>
        <row r="225">
          <cell r="B225" t="str">
            <v>LcfI2tvruzzkO4H0NztyPUZbYqzeTfybuoLY9I3Tv4WrjTO0FmWS8hVAMGBfVOtPL2Shf8Cochk7MXn8TsA+Nw==</v>
          </cell>
          <cell r="C225" t="str">
            <v>中</v>
          </cell>
          <cell r="D225">
            <v>2</v>
          </cell>
          <cell r="E225" t="str">
            <v>payLevRat</v>
          </cell>
          <cell r="F225" t="str">
            <v>N</v>
          </cell>
          <cell r="G225" t="str">
            <v>登录天数多，消费次数多，等级高</v>
          </cell>
          <cell r="H225">
            <v>401841.75</v>
          </cell>
        </row>
        <row r="226">
          <cell r="B226" t="str">
            <v>qlL/ziki/63Pd/0ClVB/9aX1mswzUIrA/RS1do7+SOg/099md6obFgv1JQABVATNdGgquV/H9seOVtbwYW24nw==</v>
          </cell>
          <cell r="C226" t="str">
            <v>中</v>
          </cell>
          <cell r="D226">
            <v>2</v>
          </cell>
          <cell r="E226" t="str">
            <v>avePay</v>
          </cell>
        </row>
        <row r="227">
          <cell r="B227" t="str">
            <v>Qk+DpyT6KP9yMpOl8EXNkd0xYKEn2yBrJU/LQz1uKyNiO1pIxylxW0T8xTN7iDqQGYglcVUHzkceaoh9TBEdgw==</v>
          </cell>
          <cell r="C227" t="str">
            <v>中</v>
          </cell>
          <cell r="D227">
            <v>2</v>
          </cell>
          <cell r="E227" t="str">
            <v>payDayRat</v>
          </cell>
          <cell r="F227" t="str">
            <v>N</v>
          </cell>
          <cell r="G227" t="str">
            <v>登录天数较多，等级较高</v>
          </cell>
          <cell r="H227">
            <v>12854.0193</v>
          </cell>
        </row>
        <row r="228">
          <cell r="B228" t="str">
            <v>bwHkTjr537JVLV4ewA3skE4doWYM917DrFokpkdi0OIUkQd0cSGgvLOKBL1+3xIHnojHQDZlFuWDO7BejUfrbQ==</v>
          </cell>
          <cell r="C228" t="str">
            <v>中</v>
          </cell>
          <cell r="D228">
            <v>2</v>
          </cell>
          <cell r="E228" t="str">
            <v>payLevRat</v>
          </cell>
          <cell r="F228" t="str">
            <v>N</v>
          </cell>
          <cell r="G228" t="str">
            <v>登录天数多，消费次数多，等级高</v>
          </cell>
          <cell r="H228">
            <v>616250.49979999999</v>
          </cell>
        </row>
        <row r="229">
          <cell r="B229" t="str">
            <v>W7hLoyIy9F2a16BIawxGHvLg/wiNwinLjJJiuzWnSDGUvZkpqqsmDTtXcB13RUFTqUFN0z+jvO+1/HWq4hNdjw==</v>
          </cell>
          <cell r="C229" t="str">
            <v>中</v>
          </cell>
          <cell r="D229">
            <v>2</v>
          </cell>
          <cell r="E229" t="str">
            <v>payDayRat</v>
          </cell>
          <cell r="F229" t="str">
            <v>N</v>
          </cell>
          <cell r="G229" t="str">
            <v>登录天数多，等级较高</v>
          </cell>
          <cell r="H229">
            <v>17285.479950000001</v>
          </cell>
        </row>
        <row r="230">
          <cell r="B230" t="str">
            <v>fnUANP2cwKwDg6Xy0CPoxJ/noZg5FpXekX4Qj2ul4bEl5Cf2GFgE7dn1L2XmGh/7C9KOPmlDWxAHGnSVAyjbWA==</v>
          </cell>
          <cell r="C230" t="str">
            <v>中</v>
          </cell>
          <cell r="D230">
            <v>2</v>
          </cell>
          <cell r="E230" t="str">
            <v>payLevRat</v>
          </cell>
          <cell r="F230" t="str">
            <v>N</v>
          </cell>
          <cell r="G230" t="str">
            <v>登录天数多，消费次数多，等级高</v>
          </cell>
          <cell r="H230">
            <v>188829.45</v>
          </cell>
        </row>
        <row r="231">
          <cell r="B231" t="str">
            <v>ItouvwD2f7NrHwsojaZrAvs2tYThjwJ0IvNMlrwdCkJKDcgAXybnM9rL0jtw5jsSMJECk8IAScTto6mXghP1aw==</v>
          </cell>
          <cell r="C231" t="str">
            <v>中</v>
          </cell>
          <cell r="D231">
            <v>2</v>
          </cell>
          <cell r="E231" t="str">
            <v>payLevRat</v>
          </cell>
          <cell r="F231" t="str">
            <v>N</v>
          </cell>
          <cell r="G231" t="str">
            <v>登录天数多，消费次数多，等级高</v>
          </cell>
          <cell r="H231">
            <v>186342.08</v>
          </cell>
        </row>
        <row r="232">
          <cell r="B232" t="str">
            <v>zi5mwBCqfPguZHBOGDFm+ix1j2w0kh+wRn/pQNgu1c+ZRQgzcjIALb/nix7gIZ2R81ibvfZu5sPI9Zu/uW95Xg==</v>
          </cell>
          <cell r="C232" t="str">
            <v>中</v>
          </cell>
          <cell r="D232">
            <v>2</v>
          </cell>
          <cell r="E232" t="str">
            <v>Maxp</v>
          </cell>
          <cell r="F232" t="str">
            <v>N</v>
          </cell>
          <cell r="G232" t="str">
            <v>登录天数多，等级较高</v>
          </cell>
          <cell r="H232">
            <v>16386.709900000002</v>
          </cell>
        </row>
        <row r="233">
          <cell r="B233" t="str">
            <v>wOSdNK+j1/2nfXzmx6bCNGeHPBRKHvnP/Io4lh36CaZze4bICf+nwqAITWtShlLU3IiltqkuANBDo9kjO9IwZw==</v>
          </cell>
          <cell r="C233" t="str">
            <v>中</v>
          </cell>
          <cell r="D233">
            <v>2</v>
          </cell>
          <cell r="E233" t="str">
            <v>PayConRat</v>
          </cell>
          <cell r="F233" t="str">
            <v>N</v>
          </cell>
          <cell r="G233" t="str">
            <v>消费次数多，等级较高</v>
          </cell>
          <cell r="H233">
            <v>12240.9</v>
          </cell>
        </row>
        <row r="234">
          <cell r="B234" t="str">
            <v>giMIA01Qmq1OlrxUwGAgbSFklOkZ7XyZ/xolWFfNwl81XMSvUyFCG7mYNWoweQrB6l8aem9Pn2IQYSTpFsk/hA==</v>
          </cell>
          <cell r="C234" t="str">
            <v>中</v>
          </cell>
          <cell r="D234">
            <v>2</v>
          </cell>
          <cell r="E234" t="str">
            <v>payLevRat</v>
          </cell>
          <cell r="F234" t="str">
            <v>Y</v>
          </cell>
          <cell r="G234" t="str">
            <v>消费天数少，消费次数多</v>
          </cell>
          <cell r="H234">
            <v>26471.7</v>
          </cell>
        </row>
        <row r="235">
          <cell r="B235" t="str">
            <v>FTImUE6Pt6DQOLAGSIcdI1P/HSO7mg8+kTnxvfC8Oaitk5dAL4tnERtZPj8JEUGosZlcBXNdY8e2ah126eyxMg==</v>
          </cell>
          <cell r="C235" t="str">
            <v>中</v>
          </cell>
          <cell r="D235">
            <v>2</v>
          </cell>
          <cell r="E235" t="str">
            <v>avePay</v>
          </cell>
        </row>
        <row r="236">
          <cell r="B236" t="str">
            <v>//XDNjbjIipeStALaAnOjD86koM6YzBwHyjNwPnMa2qPuEZDwceTyavjAq70rryv7/O0L2SxRX0OihRDMXJShw==</v>
          </cell>
          <cell r="C236" t="str">
            <v>中</v>
          </cell>
          <cell r="D236">
            <v>2</v>
          </cell>
          <cell r="E236" t="str">
            <v>Maxp</v>
          </cell>
          <cell r="F236" t="str">
            <v>N</v>
          </cell>
          <cell r="G236" t="str">
            <v>消费次数多，等级较高</v>
          </cell>
          <cell r="H236">
            <v>23351.179950000002</v>
          </cell>
        </row>
        <row r="237">
          <cell r="B237" t="str">
            <v>9cRm1oVBOaaGUQ9k/4rzQDBODSZm2WrP4iNLBd9Yy7rW8qoAGQHsOrJt9qXyIedDlMA6h9eMtBZ0WaQ2ArKuHw==</v>
          </cell>
          <cell r="C237" t="str">
            <v>中</v>
          </cell>
          <cell r="D237">
            <v>2</v>
          </cell>
          <cell r="E237" t="str">
            <v>payLevRat</v>
          </cell>
          <cell r="F237" t="str">
            <v>Y</v>
          </cell>
          <cell r="G237" t="str">
            <v>消费天数少，消费次数多</v>
          </cell>
          <cell r="H237">
            <v>12172.2</v>
          </cell>
        </row>
        <row r="238">
          <cell r="B238" t="str">
            <v>xQcS/DPQGq/6T4LGTKaCjf9mEhaMo6hCAlsr/N3Q44ztZXNGr22PKZdoqr1f3NEx3FyDnrL2VgRzdr8mVnfmeg==</v>
          </cell>
          <cell r="C238" t="str">
            <v>中</v>
          </cell>
          <cell r="D238">
            <v>2</v>
          </cell>
          <cell r="E238" t="str">
            <v>payDayRat</v>
          </cell>
          <cell r="F238" t="str">
            <v>N</v>
          </cell>
          <cell r="G238" t="str">
            <v>登录天数多，消费次数多，等级高</v>
          </cell>
          <cell r="H238">
            <v>10074.859899999999</v>
          </cell>
        </row>
        <row r="239">
          <cell r="B239" t="str">
            <v>89tcMpRtH7VKk4lxf1slB9dtq5uK8Mc33Gl6dYrhF+LqoMKxZAJLqcFS2Jm6/qUHICeejOyjGI8TfhNxgp2+PQ==</v>
          </cell>
          <cell r="C239" t="str">
            <v>中</v>
          </cell>
          <cell r="D239">
            <v>2</v>
          </cell>
          <cell r="E239" t="str">
            <v>payLevRat</v>
          </cell>
          <cell r="F239" t="str">
            <v>N</v>
          </cell>
          <cell r="G239" t="str">
            <v>登录天数较多，等级较高</v>
          </cell>
          <cell r="H239">
            <v>201008.03</v>
          </cell>
        </row>
        <row r="240">
          <cell r="B240" t="str">
            <v>fkJiv3a5CqiLyZBH/tSGSL2yXJ2i4xQvrPjPDueFjebyoOb7Ipmaj7lKMsA6oTACpx7qoAaigjbJATAZ+lRLVQ==</v>
          </cell>
          <cell r="C240" t="str">
            <v>中</v>
          </cell>
          <cell r="D240">
            <v>2</v>
          </cell>
          <cell r="E240" t="str">
            <v>avePay</v>
          </cell>
        </row>
        <row r="241">
          <cell r="B241" t="str">
            <v>xSXS+GjWSQt2YmY2qndE7UNyqFy/BnucJ0M2Zb49pJjGBnTafQs5Il7cJSVcMf5F2miUv7wLKTenbZL6RfUWUw==</v>
          </cell>
          <cell r="C241" t="str">
            <v>高</v>
          </cell>
          <cell r="D241">
            <v>8</v>
          </cell>
          <cell r="E241" t="str">
            <v>Maxc</v>
          </cell>
        </row>
        <row r="242">
          <cell r="B242" t="str">
            <v>jTbBHV1Zf85pI5vGoAtzXpCrDtJmBEePqJuw2jyc17jRFcRLxUQL4onTjBnytAq2IXOWHMtl9xf9VWgG3jwkXQ==</v>
          </cell>
          <cell r="C242" t="str">
            <v>高</v>
          </cell>
          <cell r="D242">
            <v>7</v>
          </cell>
          <cell r="E242" t="str">
            <v>Maxc</v>
          </cell>
        </row>
        <row r="243">
          <cell r="B243" t="str">
            <v>iUdOWEtG/H4Jp9A5/JZwojT5o1AZv3y6K0LjpRESSdALoiYjWMhTXhOUMyKuGsqjIV4MjCCOwwKqnfUrOSV+GQ==</v>
          </cell>
          <cell r="C243" t="str">
            <v>高</v>
          </cell>
          <cell r="D243">
            <v>6</v>
          </cell>
          <cell r="E243" t="str">
            <v>payLevRat</v>
          </cell>
        </row>
        <row r="244">
          <cell r="B244" t="str">
            <v>yn0VssO4BxUU+yQR0Zxc2TFacEa4oy3NJHSS8sOBniaJ/8ilfutSzmuLikLVdfA/QHNanlJumbf8wNyto7vHgg==</v>
          </cell>
          <cell r="C244" t="str">
            <v>高</v>
          </cell>
          <cell r="D244">
            <v>5</v>
          </cell>
          <cell r="E244" t="str">
            <v>Maxc</v>
          </cell>
        </row>
        <row r="245">
          <cell r="B245" t="str">
            <v>AbU4pQLsNuh1OhofbnKV2QuxnofWvrLey31GYrOvxI+8A32IzWbz1r7Dg67MSKLAZbMTw7nJPdS78qASvUBkWQ==</v>
          </cell>
          <cell r="C245" t="str">
            <v>高</v>
          </cell>
          <cell r="D245">
            <v>5</v>
          </cell>
          <cell r="E245" t="str">
            <v>payLevRat</v>
          </cell>
        </row>
        <row r="246">
          <cell r="B246" t="str">
            <v>gfgQ05RRIr1++/V+pFi6ATw2gB3eBYx9Yk6bvrEXWfRoUR3UPeMS+O/+uJDnQ17qPA7D8bVKnwiwlx4jlxMBmw==</v>
          </cell>
          <cell r="C246" t="str">
            <v>高</v>
          </cell>
          <cell r="D246">
            <v>4</v>
          </cell>
          <cell r="E246" t="str">
            <v>Maxc</v>
          </cell>
        </row>
        <row r="247">
          <cell r="B247" t="str">
            <v>2dqhLS4gFgpbflvF+BaSffXNV6ptWo/v/2XiyAZG18Nl4ZMX4kiCvxAcHysOSbvyA/5KjnmDPo8xzv+xHZ+qMA==</v>
          </cell>
          <cell r="C247" t="str">
            <v>高</v>
          </cell>
          <cell r="D247">
            <v>4</v>
          </cell>
          <cell r="E247" t="str">
            <v>Maxc</v>
          </cell>
        </row>
        <row r="248">
          <cell r="B248" t="str">
            <v>o82JGnb4KXWhjHgMwa/PkZtgy1MYohVuWwiC/F7anvaNPLubyV1XvbJdLIBUHyCmZo03SKuB7E7q76miEIjoOw==</v>
          </cell>
          <cell r="C248" t="str">
            <v>高</v>
          </cell>
          <cell r="D248">
            <v>3</v>
          </cell>
          <cell r="E248" t="str">
            <v>avePay</v>
          </cell>
          <cell r="F248" t="str">
            <v>N</v>
          </cell>
          <cell r="G248" t="str">
            <v>登录天数多，消费次数多，活跃度高</v>
          </cell>
          <cell r="H248">
            <v>2813523.4569999999</v>
          </cell>
        </row>
        <row r="249">
          <cell r="B249" t="str">
            <v>d4P7iYLjy94Y6qJGysmF0EWNXryg/VVT3/BVNUqZkesbHczbya7//qmYUlOTa12JVCIe1TbgWamqBjjtPl3qcA==</v>
          </cell>
          <cell r="C249" t="str">
            <v>高</v>
          </cell>
          <cell r="D249">
            <v>3</v>
          </cell>
          <cell r="E249" t="str">
            <v>payLevRat</v>
          </cell>
        </row>
        <row r="250">
          <cell r="B250" t="str">
            <v>beLvBtO+1TeDG2u2rr4iKX9VkeMqYvxtcrOQ2rO/4I3N++/hLPz/6MmDvWNj+V6/MLQMYASTd+EyRXQrZyzadA==</v>
          </cell>
          <cell r="C250" t="str">
            <v>高</v>
          </cell>
          <cell r="D250">
            <v>3</v>
          </cell>
          <cell r="E250" t="str">
            <v>payLevRat</v>
          </cell>
        </row>
        <row r="251">
          <cell r="B251" t="str">
            <v>1bRrMCY3eefEJKWHnH1WbERVrIHYUBk123pQhK7SWIbVAaA6nwUzF2Q6BpPkJUfWBJB5SaBcl/whZKl7L5O4iA==</v>
          </cell>
          <cell r="C251" t="str">
            <v>高</v>
          </cell>
          <cell r="D251">
            <v>3</v>
          </cell>
          <cell r="E251" t="str">
            <v>avePay</v>
          </cell>
          <cell r="F251" t="str">
            <v>N</v>
          </cell>
          <cell r="G251" t="str">
            <v>登录天数多，等级高</v>
          </cell>
          <cell r="H251">
            <v>359257.5</v>
          </cell>
        </row>
        <row r="252">
          <cell r="B252" t="str">
            <v>uRyEInafOKXafGnpGE0EQyWhIBLAFJzO7eNJSpknG/GO23OL8i1DpIxKvJqskn+4AmKCkiqOTI+Ua9nfDnieMA==</v>
          </cell>
          <cell r="C252" t="str">
            <v>高</v>
          </cell>
          <cell r="D252">
            <v>3</v>
          </cell>
          <cell r="E252" t="str">
            <v>avePay</v>
          </cell>
          <cell r="F252" t="str">
            <v>N</v>
          </cell>
          <cell r="G252" t="str">
            <v>登录天数多，等级高</v>
          </cell>
          <cell r="H252">
            <v>265299.3</v>
          </cell>
        </row>
        <row r="253">
          <cell r="B253" t="str">
            <v>PdDtrtvDjFaNA+JlDmMizyP3MX9fLMfzVmtXjpu7rbkJf53JhvkRYOjqcartnv0acMB0LcHbPhSgqAzpg0BudA==</v>
          </cell>
          <cell r="C253" t="str">
            <v>高</v>
          </cell>
          <cell r="D253">
            <v>3</v>
          </cell>
          <cell r="E253" t="str">
            <v>payLevRat</v>
          </cell>
        </row>
        <row r="254">
          <cell r="B254" t="str">
            <v>77cn87qEgEn6qrjcXmMpTH6i6LBBknieb13V4KmLnIscN3I/1AHztp7STuvjehI7sHeCtU9EWCkU6EdjMyV6fQ==</v>
          </cell>
          <cell r="C254" t="str">
            <v>高</v>
          </cell>
          <cell r="D254">
            <v>3</v>
          </cell>
          <cell r="E254" t="str">
            <v>avePay</v>
          </cell>
          <cell r="F254" t="str">
            <v>N</v>
          </cell>
          <cell r="G254" t="str">
            <v>登录天数多，消费次数多</v>
          </cell>
          <cell r="H254">
            <v>194049.8</v>
          </cell>
        </row>
        <row r="255">
          <cell r="B255" t="str">
            <v>qkXcKERxtrn+oknSBSVBFX1lOoAI7ctMX3owgW9PPnUBx5dzY2B3y5O7GtavSh3oEKfpxeTG5p1EkJcmo0+eEA==</v>
          </cell>
          <cell r="C255" t="str">
            <v>高</v>
          </cell>
          <cell r="D255">
            <v>3</v>
          </cell>
          <cell r="E255" t="str">
            <v>avePay</v>
          </cell>
          <cell r="F255" t="str">
            <v>N</v>
          </cell>
          <cell r="G255" t="str">
            <v>登录天数多，消费次数多</v>
          </cell>
          <cell r="H255">
            <v>1390989.4029999999</v>
          </cell>
        </row>
        <row r="256">
          <cell r="B256" t="str">
            <v>7NU2Svv7h5Z5PFyT48kCaW6grwJ3ODRcjFFGqDKeCua+IteZipCq/JJchKIRmzet4QnbgvvBpfcKPDXekC1qKw==</v>
          </cell>
          <cell r="C256" t="str">
            <v>高</v>
          </cell>
          <cell r="D256">
            <v>3</v>
          </cell>
          <cell r="E256" t="str">
            <v>avePay</v>
          </cell>
          <cell r="F256" t="str">
            <v>N</v>
          </cell>
          <cell r="G256" t="str">
            <v>登录天数多，消费次数多</v>
          </cell>
          <cell r="H256">
            <v>197302</v>
          </cell>
        </row>
        <row r="257">
          <cell r="B257" t="str">
            <v>oBXUar1Etv7QUi0wXbWpKrTX9Bu26acUV9CbDSsgWVpjQSidTwFkgzPhW9dVFlUohkiT8g33a0NpmHuL4AJOkw==</v>
          </cell>
          <cell r="C257" t="str">
            <v>高</v>
          </cell>
          <cell r="D257">
            <v>3</v>
          </cell>
          <cell r="E257" t="str">
            <v>payLevRat</v>
          </cell>
        </row>
        <row r="258">
          <cell r="B258" t="str">
            <v>bXDrWniDApwP7Ts0/wJG5bzoj6k4A+I7sUUEWS9eCE1RlHF/3KXXtPnfSujDn9mvlFfOgDSvoWcXtL1MZ74zUA==</v>
          </cell>
          <cell r="C258" t="str">
            <v>高</v>
          </cell>
          <cell r="D258">
            <v>3</v>
          </cell>
          <cell r="E258" t="str">
            <v>avePay</v>
          </cell>
          <cell r="F258" t="str">
            <v>N</v>
          </cell>
          <cell r="G258" t="str">
            <v>登录天数多，消费次数多</v>
          </cell>
          <cell r="H258">
            <v>228811.1</v>
          </cell>
        </row>
        <row r="259">
          <cell r="B259" t="str">
            <v>bO3+TWm4ScEyBwDkL2mFWO3P49FfLZDTWhDU2Icnj+ErhmunlGBU/0bzjq/k7Aao1GX5Mu6wEl9Q+Ij0zSQOYg==</v>
          </cell>
          <cell r="C259" t="str">
            <v>高</v>
          </cell>
          <cell r="D259">
            <v>3</v>
          </cell>
          <cell r="E259" t="str">
            <v>avePay</v>
          </cell>
          <cell r="F259" t="str">
            <v>N</v>
          </cell>
          <cell r="G259" t="str">
            <v>登录天数多，消费次数多</v>
          </cell>
          <cell r="H259">
            <v>162715.000000853</v>
          </cell>
        </row>
        <row r="260">
          <cell r="B260" t="str">
            <v>csJBzpvB3Ty1ly+w8kUBs9HDVPc5FlnE1hMycsvYj+OT7W4Raa9bfNylqSJrdNhXPNbQpPZeKGWeyNn8UyN2Xg==</v>
          </cell>
          <cell r="C260" t="str">
            <v>高</v>
          </cell>
          <cell r="D260">
            <v>3</v>
          </cell>
          <cell r="E260" t="str">
            <v>aveCon</v>
          </cell>
          <cell r="F260" t="str">
            <v>N</v>
          </cell>
          <cell r="G260" t="str">
            <v>登录天数较多，消费次数较多</v>
          </cell>
          <cell r="H260">
            <v>284527.03700000001</v>
          </cell>
        </row>
        <row r="261">
          <cell r="B261" t="str">
            <v>vPbViBg29yF/H9enaN13yH9iAvP7Mnaa5yXtgPXzYnLaWR7/6+4tHcS/fTasKVA4vUe7YbfmvYivRAZdz6XEKw==</v>
          </cell>
          <cell r="C261" t="str">
            <v>高</v>
          </cell>
          <cell r="D261">
            <v>3</v>
          </cell>
          <cell r="E261" t="str">
            <v>avePay</v>
          </cell>
          <cell r="F261" t="str">
            <v>N</v>
          </cell>
          <cell r="G261" t="str">
            <v>登录天数多，消费次数多</v>
          </cell>
          <cell r="H261">
            <v>1027787.111</v>
          </cell>
        </row>
        <row r="262">
          <cell r="B262" t="str">
            <v>seJUZx2Fg4enbOH+5XXkggn6py6DaLKRCRJ6QOdMwHOYWRyFcDCuqCW2mWcj0ldPs+Tc4XEjD412kTCFncvNcg==</v>
          </cell>
          <cell r="C262" t="str">
            <v>高</v>
          </cell>
          <cell r="D262">
            <v>3</v>
          </cell>
          <cell r="E262" t="str">
            <v>payLevRat</v>
          </cell>
        </row>
        <row r="263">
          <cell r="B263" t="str">
            <v>VvLd3s8cOdIjumJIZMz4UvJjd7CsO9N7u5WoY3bp4WM/t+2duWB7jVKBvuaSGA+PD36sAyk0o3hT/TPUhjj6IQ==</v>
          </cell>
          <cell r="C263" t="str">
            <v>高</v>
          </cell>
          <cell r="D263">
            <v>3</v>
          </cell>
          <cell r="E263" t="str">
            <v>payLevRat</v>
          </cell>
        </row>
        <row r="264">
          <cell r="B264" t="str">
            <v>ESJ67It6erd3wePdJPJ2E4yNMMhhn8+dn1Rv+ll9Vf5nzc+160F9rhOZwlOjRFPLXfPybwK+iHDVKEDdP1r8iQ==</v>
          </cell>
          <cell r="C264" t="str">
            <v>高</v>
          </cell>
          <cell r="D264">
            <v>3</v>
          </cell>
          <cell r="E264" t="str">
            <v>payLevRat</v>
          </cell>
        </row>
        <row r="265">
          <cell r="B265" t="str">
            <v>Ad0g02rdB7AzVR1gfyvbV/5fUCloVTMisi/GdIYLSkT4EJ2/nw3tjmTlfZs/ho2/nA+o6NLRKG3Wgkz/4jZ5Gw==</v>
          </cell>
          <cell r="C265" t="str">
            <v>高</v>
          </cell>
          <cell r="D265">
            <v>3</v>
          </cell>
          <cell r="E265" t="str">
            <v>avePay</v>
          </cell>
          <cell r="F265" t="str">
            <v>N</v>
          </cell>
          <cell r="G265" t="str">
            <v>登录天数多，消费次数多</v>
          </cell>
          <cell r="H265">
            <v>889846.94350000005</v>
          </cell>
        </row>
        <row r="266">
          <cell r="B266" t="str">
            <v>7XUNFy11JsUMmPu012rRo8fP47WtLZ21Zkqz2EGyZ+CbcAidzEDqE5NOZ0w4p2SJwN6SWKDcWUKBE6Wh/ABBZQ==</v>
          </cell>
          <cell r="C266" t="str">
            <v>高</v>
          </cell>
          <cell r="D266">
            <v>3</v>
          </cell>
          <cell r="E266" t="str">
            <v>payLevRat</v>
          </cell>
        </row>
        <row r="267">
          <cell r="B267" t="str">
            <v>CIpN4LgbuHswuT9r6FU92phBz2qsnIrbgO8+7us27Bijf89H+pLETxKSessCoOGlZtSwKIuBA1ArqT4WkTfTRw==</v>
          </cell>
          <cell r="C267" t="str">
            <v>高</v>
          </cell>
          <cell r="D267">
            <v>3</v>
          </cell>
          <cell r="E267" t="str">
            <v>payLevRat</v>
          </cell>
        </row>
        <row r="268">
          <cell r="B268" t="str">
            <v>XjdnYz6y1JnzqynYR4RxB1pcCpjpgl4JkYPDM3ncc1Pbz8nuvnMwbkukJzbAwDP0DKD/DPaCNhv0eJvAZoPwHw==</v>
          </cell>
          <cell r="C268" t="str">
            <v>高</v>
          </cell>
          <cell r="D268">
            <v>3</v>
          </cell>
          <cell r="E268" t="str">
            <v>avePay</v>
          </cell>
          <cell r="F268" t="str">
            <v>N</v>
          </cell>
          <cell r="G268" t="str">
            <v>登录天数多，消费次数多</v>
          </cell>
          <cell r="H268">
            <v>210611.1</v>
          </cell>
        </row>
        <row r="269">
          <cell r="B269" t="str">
            <v>MHhBU68eNfDzTt9XRJAajCtFSeDqeIB4LbNRnivpNIz4Y5UjKCuzql+xHVysbWCcb24TEoo0sRCLbhgOl5kWEQ==</v>
          </cell>
          <cell r="C269" t="str">
            <v>高</v>
          </cell>
          <cell r="D269">
            <v>3</v>
          </cell>
          <cell r="E269" t="str">
            <v>avePay</v>
          </cell>
          <cell r="F269" t="str">
            <v>N</v>
          </cell>
          <cell r="G269" t="str">
            <v>登录天数多，消费次数多</v>
          </cell>
          <cell r="H269">
            <v>198310</v>
          </cell>
        </row>
        <row r="270">
          <cell r="B270" t="str">
            <v>hT94Vy0Zy8iNx4+qL3ZZj/UKywYofvFgSWNLf+a0rvTybkHR06BOernqWLyIPtUYHDH5UhLQZC0UjuSz/3LXgw==</v>
          </cell>
          <cell r="C270" t="str">
            <v>高</v>
          </cell>
          <cell r="D270">
            <v>3</v>
          </cell>
          <cell r="E270" t="str">
            <v>payLevRat</v>
          </cell>
        </row>
        <row r="271">
          <cell r="B271" t="str">
            <v>lcA9eWFJDFVzmEO356Nu97VA575mKVKuRBWA+191332sp8sbZwDGOGJkkoxOHw6CYHWB6MHH3ZCEhNSQ0OPFPA==</v>
          </cell>
          <cell r="C271" t="str">
            <v>高</v>
          </cell>
          <cell r="D271">
            <v>3</v>
          </cell>
          <cell r="E271" t="str">
            <v>avePay</v>
          </cell>
          <cell r="F271" t="str">
            <v>N</v>
          </cell>
          <cell r="G271" t="str">
            <v>登录天数多，消费次数多</v>
          </cell>
          <cell r="H271">
            <v>117146.400001064</v>
          </cell>
        </row>
        <row r="272">
          <cell r="B272" t="str">
            <v>W7GW0HRoV7bdVJfpmBX9WklWXNtT1Cggzrbu8aivJ93xJAd8V9TNHtvYti3JyanQE4SfOwhIzXgDfwTpsZVohA==</v>
          </cell>
          <cell r="C272" t="str">
            <v>高</v>
          </cell>
          <cell r="D272">
            <v>3</v>
          </cell>
          <cell r="E272" t="str">
            <v>payLevRat</v>
          </cell>
        </row>
        <row r="273">
          <cell r="B273" t="str">
            <v>8uneWTIa/yl7GF96QgkHP5lY4KUSkzKADeqz1hLu298Zb7ZLNwESTK21yjX5lSvIVV0E70/oKEGQt1FNmaHKnw==</v>
          </cell>
          <cell r="C273" t="str">
            <v>高</v>
          </cell>
          <cell r="D273">
            <v>3</v>
          </cell>
          <cell r="E273" t="str">
            <v>payLevRat</v>
          </cell>
        </row>
        <row r="274">
          <cell r="B274" t="str">
            <v>2jGuugg+W9R5rKYJD4hIAKiPuHqHfi1afBz0OqCag6w/wpJ6UIW83cWGbU+KzK+OoUfDlZwuJzYlR6jDQoY6aA==</v>
          </cell>
          <cell r="C274" t="str">
            <v>高</v>
          </cell>
          <cell r="D274">
            <v>3</v>
          </cell>
          <cell r="E274" t="str">
            <v>avePay</v>
          </cell>
          <cell r="F274" t="str">
            <v>N</v>
          </cell>
          <cell r="G274" t="str">
            <v>登录天数多，消费次数多</v>
          </cell>
          <cell r="H274">
            <v>168306.6</v>
          </cell>
        </row>
        <row r="275">
          <cell r="B275" t="str">
            <v>dBYbFvsZQN8X/Z7gUstCZ3cOzGDlxgWF/LI6NDkx0a4+pIN0OVZ3Uw54s1gZyu9pYBvRTZ6wl+7TNz8KFU4GhA==</v>
          </cell>
          <cell r="C275" t="str">
            <v>高</v>
          </cell>
          <cell r="D275">
            <v>3</v>
          </cell>
          <cell r="E275" t="str">
            <v>avePay</v>
          </cell>
          <cell r="F275" t="str">
            <v>N</v>
          </cell>
          <cell r="G275" t="str">
            <v>登录天数多，消费次数多</v>
          </cell>
          <cell r="H275">
            <v>808333.43019999994</v>
          </cell>
        </row>
        <row r="276">
          <cell r="B276" t="str">
            <v>qQcO0XmZWa9NBoAVUO+d4EK35awKMUKo7g/lknkNlsC5FWZwJJc9Jdmruc1wrg1Zi3l3pCOjLoIBIzXiALgzHw==</v>
          </cell>
          <cell r="C276" t="str">
            <v>高</v>
          </cell>
          <cell r="D276">
            <v>3</v>
          </cell>
          <cell r="E276" t="str">
            <v>payLevRat</v>
          </cell>
        </row>
        <row r="277">
          <cell r="B277" t="str">
            <v>wod78gTNlvqBPFzirAhTqzDV9FCJHWOOCKDapwmoiOrzpcXjbhV6prDRMmUYcK3GpFnjkp0gVSxDzSd8R+M1Hw==</v>
          </cell>
          <cell r="C277" t="str">
            <v>高</v>
          </cell>
          <cell r="D277">
            <v>3</v>
          </cell>
          <cell r="E277" t="str">
            <v>payLevRat</v>
          </cell>
        </row>
        <row r="278">
          <cell r="B278" t="str">
            <v>J2ig7c8MRptoNRYnt8nX60r5BG0DL4n/Ki74NRZ4PGukdcH8k8YMS1+Z9f6WBSyh/n2eAuVYWAtRqNZv7Bsfiw==</v>
          </cell>
          <cell r="C278" t="str">
            <v>高</v>
          </cell>
          <cell r="D278">
            <v>3</v>
          </cell>
          <cell r="E278" t="str">
            <v>PayConRat</v>
          </cell>
        </row>
        <row r="279">
          <cell r="B279" t="str">
            <v>15JNWOVFlvmcof+l0B9v6uaniQh6xT1cszwCHRGDXN3lHpTwr2Dbiww7tSVIbR+YuamNERMrM5LILpn/VjeLgw==</v>
          </cell>
          <cell r="C279" t="str">
            <v>高</v>
          </cell>
          <cell r="D279">
            <v>3</v>
          </cell>
          <cell r="E279" t="str">
            <v>avePay</v>
          </cell>
          <cell r="F279" t="str">
            <v>N</v>
          </cell>
          <cell r="G279" t="str">
            <v>登录天数多，消费次数多</v>
          </cell>
          <cell r="H279">
            <v>153174.70002635801</v>
          </cell>
        </row>
        <row r="280">
          <cell r="B280" t="str">
            <v>JgFAic8SNFxEvGmKJq1Qbds1TfKaJnyYi2aijkziA2LggIdH/NZPZdE8VctwRxIrtrCp/og/ZxVEkQeB+5p/NA==</v>
          </cell>
          <cell r="C280" t="str">
            <v>高</v>
          </cell>
          <cell r="D280">
            <v>3</v>
          </cell>
          <cell r="E280" t="str">
            <v>avePay</v>
          </cell>
          <cell r="F280" t="str">
            <v>N</v>
          </cell>
          <cell r="G280" t="str">
            <v>登录天数多，消费次数多</v>
          </cell>
          <cell r="H280">
            <v>149587.9</v>
          </cell>
        </row>
        <row r="281">
          <cell r="B281" t="str">
            <v>dD0n2Qdw7GIy3yRjtncAlmpAuw0Ul6+CHI8P0o03Xv+caZI81tAEVcOiFth/cvpS9oHicnfgv8eRXvm+2QXCGw==</v>
          </cell>
          <cell r="C281" t="str">
            <v>高</v>
          </cell>
          <cell r="D281">
            <v>3</v>
          </cell>
          <cell r="E281" t="str">
            <v>PayConRat</v>
          </cell>
        </row>
        <row r="282">
          <cell r="B282" t="str">
            <v>0IB2M88iEv8yjJWHs2oiMt3dfTwkMIw5/MzFt2z3Prfxs67NQpICSIrJMMN0Bzy4YTaNF+VIxNVO2ftYvnnTjQ==</v>
          </cell>
          <cell r="C282" t="str">
            <v>高</v>
          </cell>
          <cell r="D282">
            <v>3</v>
          </cell>
          <cell r="E282" t="str">
            <v>avePay</v>
          </cell>
          <cell r="F282" t="str">
            <v>N</v>
          </cell>
          <cell r="G282" t="str">
            <v>登录天数多，消费次数多</v>
          </cell>
          <cell r="H282">
            <v>161248.5</v>
          </cell>
        </row>
        <row r="283">
          <cell r="B283" t="str">
            <v>bl1DQIhbjO8d6qGig+n5pvcybghXjQB5Ln4m6cKS/ZZNaGuB6v6yb2yrFm4za/AU5BKOB9Z6V/YkgIMvxgRfBQ==</v>
          </cell>
          <cell r="C283" t="str">
            <v>高</v>
          </cell>
          <cell r="D283">
            <v>3</v>
          </cell>
          <cell r="E283" t="str">
            <v>avePay</v>
          </cell>
          <cell r="F283" t="str">
            <v>N</v>
          </cell>
          <cell r="G283" t="str">
            <v>登录天数多，消费次数多</v>
          </cell>
          <cell r="H283">
            <v>137008.9</v>
          </cell>
        </row>
        <row r="284">
          <cell r="B284" t="str">
            <v>8A7tfI1+xtbDrFlbQUM84MKV5x9fCcf91QCpUrmm6hpMRSQ9Y4T1KABDQvTOv7cl5xgMmi0oE68LpkDg8lzQcA==</v>
          </cell>
          <cell r="C284" t="str">
            <v>高</v>
          </cell>
          <cell r="D284">
            <v>3</v>
          </cell>
          <cell r="E284" t="str">
            <v>payLevRat</v>
          </cell>
        </row>
        <row r="285">
          <cell r="B285" t="str">
            <v>e2PP4lWhlIrgeB2hN3pSmKJXyKFlNp20npIAVSZo/GfJFDObZXbfJ5Pob9jHuoWVSikDWgyePrSbWHn8NathUg==</v>
          </cell>
          <cell r="C285" t="str">
            <v>高</v>
          </cell>
          <cell r="D285">
            <v>3</v>
          </cell>
          <cell r="E285" t="str">
            <v>avePay</v>
          </cell>
          <cell r="F285" t="str">
            <v>N</v>
          </cell>
          <cell r="G285" t="str">
            <v>登录天数多，消费次数多,等级高</v>
          </cell>
          <cell r="H285">
            <v>129071.6</v>
          </cell>
        </row>
        <row r="286">
          <cell r="B286" t="str">
            <v>b/IlaMn60kuktZHwHHegpKZwp+i0tQur5Yxqh+XpZRJM6QmLuzn7BKmYF7KDdn9RXrkd3YbYrDPeIxQ7rqfSeA==</v>
          </cell>
          <cell r="C286" t="str">
            <v>高</v>
          </cell>
          <cell r="D286">
            <v>3</v>
          </cell>
          <cell r="E286" t="str">
            <v>payLevRat</v>
          </cell>
        </row>
        <row r="287">
          <cell r="B287" t="str">
            <v>AIIW/ENmzY5zzRd8zgih7X+1qK8eFAXVSaLBgaMgdt4oHA8MftQZgkiCGRp2mwvEmf8VPUVfKhpmTetZ9PBrIg==</v>
          </cell>
          <cell r="C287" t="str">
            <v>高</v>
          </cell>
          <cell r="D287">
            <v>3</v>
          </cell>
          <cell r="E287" t="str">
            <v>avePay</v>
          </cell>
          <cell r="F287" t="str">
            <v>N</v>
          </cell>
          <cell r="G287" t="str">
            <v>登录天数多，消费次数多,等级较高</v>
          </cell>
          <cell r="H287">
            <v>146817.29999999999</v>
          </cell>
        </row>
        <row r="288">
          <cell r="B288" t="str">
            <v>ASJmF1GSoYLP86yXtA7dLrcjN4OzcC3LC7zBKZ1Up9dl/TF9G8eeFH22t0ABWZfMTtWK53Q1kovZVt7c7HgQTQ==</v>
          </cell>
          <cell r="C288" t="str">
            <v>高</v>
          </cell>
          <cell r="D288">
            <v>3</v>
          </cell>
          <cell r="E288" t="str">
            <v>aveCon</v>
          </cell>
          <cell r="F288" t="str">
            <v>N</v>
          </cell>
          <cell r="G288" t="str">
            <v>需要观察后期数据</v>
          </cell>
          <cell r="H288">
            <v>27716.454495999998</v>
          </cell>
        </row>
        <row r="289">
          <cell r="B289" t="str">
            <v>hCS5fbEL7iNVFJ0W6E7LhtqlL7XRcXW5HwXZBFYjfTQ3Ll1/+XLtkDkYwJQHRIRJaWIMXPDTWpmKmREj8K0Gcw==</v>
          </cell>
          <cell r="C289" t="str">
            <v>高</v>
          </cell>
          <cell r="D289">
            <v>3</v>
          </cell>
          <cell r="E289" t="str">
            <v>avePay</v>
          </cell>
          <cell r="F289" t="str">
            <v>N</v>
          </cell>
          <cell r="G289" t="str">
            <v>登录天数多，等级高</v>
          </cell>
          <cell r="H289">
            <v>167992.30000615999</v>
          </cell>
        </row>
        <row r="290">
          <cell r="B290" t="str">
            <v>LRnnEOIwhHFJx20o63D+p1UGJZj2NQ3fOkS0KQolDr/lCXfx/lXC4Khc9BPkp+csrwu74ynqleLhHqQxlzu9lA==</v>
          </cell>
          <cell r="C290" t="str">
            <v>高</v>
          </cell>
          <cell r="D290">
            <v>3</v>
          </cell>
          <cell r="E290" t="str">
            <v>payLevRat</v>
          </cell>
        </row>
        <row r="291">
          <cell r="B291" t="str">
            <v>4XWAqzONbYz0THu17bAXgAnXUWzARuoR5dv4gpfBMtAjfe04NwZE1MuQncpevQPccmdttukD9AF0PB9Ug3pTAQ==</v>
          </cell>
          <cell r="C291" t="str">
            <v>高</v>
          </cell>
          <cell r="D291">
            <v>3</v>
          </cell>
          <cell r="E291" t="str">
            <v>avePay</v>
          </cell>
          <cell r="F291" t="str">
            <v>N</v>
          </cell>
          <cell r="G291" t="str">
            <v>登录天数多，消费次数多,等级较高</v>
          </cell>
          <cell r="H291">
            <v>582043.00170000002</v>
          </cell>
        </row>
        <row r="292">
          <cell r="B292" t="str">
            <v>rn+ulogZiePJ0zrlrZbbYePHmQGIdiPwOeHZ2XmtOLQSJKsPImz9SaEy4LAcQ2qdZ2oURVnHvXqxY+dYskziLQ==</v>
          </cell>
          <cell r="C292" t="str">
            <v>高</v>
          </cell>
          <cell r="D292">
            <v>3</v>
          </cell>
          <cell r="E292" t="str">
            <v>avePay</v>
          </cell>
          <cell r="F292" t="str">
            <v>N</v>
          </cell>
          <cell r="G292" t="str">
            <v>登录天数多，消费次数多,等级较高</v>
          </cell>
          <cell r="H292">
            <v>112630</v>
          </cell>
        </row>
        <row r="293">
          <cell r="B293" t="str">
            <v>Pz2UXNvupOG7EevK5noJPTpNVrxFiMHxwRbjwwsvOKQ166VBijCInbDNcymkZXeIFiyi6QIomQaMNnJtHbcaYA==</v>
          </cell>
          <cell r="C293" t="str">
            <v>高</v>
          </cell>
          <cell r="D293">
            <v>3</v>
          </cell>
          <cell r="E293" t="str">
            <v>avePay</v>
          </cell>
          <cell r="F293" t="str">
            <v>N</v>
          </cell>
          <cell r="G293" t="str">
            <v>登录天数多，消费次数多,等级较高</v>
          </cell>
          <cell r="H293">
            <v>714302.49734799995</v>
          </cell>
        </row>
        <row r="294">
          <cell r="B294" t="str">
            <v>TaZGkw+RdvGVUVWv81WhlpMMiC6wZwOy01Fjdu+tzvMbQk67udTdjJ1iwesJuiMAtyhoML/2cXNKmLU2Ay5Alg==</v>
          </cell>
          <cell r="C294" t="str">
            <v>高</v>
          </cell>
          <cell r="D294">
            <v>3</v>
          </cell>
          <cell r="E294" t="str">
            <v>payLevRat</v>
          </cell>
        </row>
        <row r="295">
          <cell r="B295" t="str">
            <v>erBspbZQreqiyFRp3dKNfWZHpIEHrCr55gLTQlpkrkHgbDdMDdveugqYvAWeUuQgiI9DlaPFY+ft8zgFmi5iXw==</v>
          </cell>
          <cell r="C295" t="str">
            <v>高</v>
          </cell>
          <cell r="D295">
            <v>3</v>
          </cell>
          <cell r="E295" t="str">
            <v>avePay</v>
          </cell>
          <cell r="F295" t="str">
            <v>N</v>
          </cell>
          <cell r="G295" t="str">
            <v>登录天数多，消费次数多,等级较高</v>
          </cell>
          <cell r="H295">
            <v>626031.76939999999</v>
          </cell>
        </row>
        <row r="296">
          <cell r="B296" t="str">
            <v>OEQ0aZPq7hTzGOkfztyfj3wNyNHdO41sHQ9TCNuBAnEMp7MeYE/zkm+gsWVUGjVHdCPR8s8PMihmDwuY5ahPCg==</v>
          </cell>
          <cell r="C296" t="str">
            <v>高</v>
          </cell>
          <cell r="D296">
            <v>3</v>
          </cell>
          <cell r="E296" t="str">
            <v>avePay</v>
          </cell>
          <cell r="F296" t="str">
            <v>N</v>
          </cell>
          <cell r="G296" t="str">
            <v>登录天数多，消费次数多,等级较高</v>
          </cell>
          <cell r="H296">
            <v>120579.2</v>
          </cell>
        </row>
        <row r="297">
          <cell r="B297" t="str">
            <v>aluNIFud5NqvTZepyNr1AtOnaWnsUSymZUGCL0BuGR6UCWH34GkMEoE4Z2nD9DoSVmfAEHpPlE2Z+mupO1t2oA==</v>
          </cell>
          <cell r="C297" t="str">
            <v>高</v>
          </cell>
          <cell r="D297">
            <v>3</v>
          </cell>
          <cell r="E297" t="str">
            <v>payDayRat</v>
          </cell>
        </row>
        <row r="298">
          <cell r="B298" t="str">
            <v>et5XfFo/mOZOviaJv4aYlHia5+E9s4qqwDLCW8nEcoXn9VR2TSQq/1/B9fobsRam9/MXJEy5Z3ImbRK10KGGdQ==</v>
          </cell>
          <cell r="C298" t="str">
            <v>高</v>
          </cell>
          <cell r="D298">
            <v>3</v>
          </cell>
          <cell r="E298" t="str">
            <v>avePay</v>
          </cell>
          <cell r="F298" t="str">
            <v>N</v>
          </cell>
          <cell r="G298" t="str">
            <v>登录天数多，消费次数多,等级较高</v>
          </cell>
          <cell r="H298">
            <v>98308.000010000003</v>
          </cell>
        </row>
        <row r="299">
          <cell r="B299" t="str">
            <v>teS+5T3Ao0pwLu//XlPL0b2QPiDoS9frtCuZwdIoqcQJ9cAeNE4Z6uILNY5URH45puyc8RnBbgj/mx1LF9BxQg==</v>
          </cell>
          <cell r="C299" t="str">
            <v>高</v>
          </cell>
          <cell r="D299">
            <v>3</v>
          </cell>
          <cell r="E299" t="str">
            <v>payDayRat</v>
          </cell>
        </row>
        <row r="300">
          <cell r="B300" t="str">
            <v>RAV/6AWdcO7D0m8DG+ZpSA5Hcoq6U6CCX2FlkFjAl8MKhV1y0TVeiO/csNA5G25M1IADZ6/HUzYO1AORWFRDGg==</v>
          </cell>
          <cell r="C300" t="str">
            <v>高</v>
          </cell>
          <cell r="D300">
            <v>3</v>
          </cell>
          <cell r="E300" t="str">
            <v>payLevRat</v>
          </cell>
        </row>
        <row r="301">
          <cell r="B301" t="str">
            <v>YXUmzKqHOhzflFBrolktY83LTDL3lMJRwX85Ug94nV2qRpLYdUDZnt8RmfSblZL9Rc0NHX4/rrD8bfuVgW0pFg==</v>
          </cell>
          <cell r="C301" t="str">
            <v>高</v>
          </cell>
          <cell r="D301">
            <v>3</v>
          </cell>
          <cell r="E301" t="str">
            <v>avePay</v>
          </cell>
          <cell r="F301" t="str">
            <v>N</v>
          </cell>
          <cell r="G301" t="str">
            <v>登录天数多，消费次数多,等级较高</v>
          </cell>
          <cell r="H301">
            <v>130948.3</v>
          </cell>
        </row>
        <row r="302">
          <cell r="B302" t="str">
            <v>MD9WIaAvFPqdOuI/qfO4QEwFx9GDfvV04KgnOzZNGEKN5LktKKwDC+5lSoZHYdTdB71VsaGFuQrQGvqRJhqqDg==</v>
          </cell>
          <cell r="C302" t="str">
            <v>高</v>
          </cell>
          <cell r="D302">
            <v>3</v>
          </cell>
          <cell r="E302" t="str">
            <v>avePay</v>
          </cell>
          <cell r="F302" t="str">
            <v>N</v>
          </cell>
          <cell r="G302" t="str">
            <v>登录天数多，消费次数多,等级较高</v>
          </cell>
          <cell r="H302">
            <v>115798.9</v>
          </cell>
        </row>
        <row r="303">
          <cell r="B303" t="str">
            <v>4wPlb6NSfWvtif125+utR+3o8MT9S0dff/mikIBiPRi+JUzQVAck8iZaCkPpMLj9+ZtwgJbF34RzKgB7jPhnPw==</v>
          </cell>
          <cell r="C303" t="str">
            <v>高</v>
          </cell>
          <cell r="D303">
            <v>3</v>
          </cell>
          <cell r="E303" t="str">
            <v>avePay</v>
          </cell>
          <cell r="F303" t="str">
            <v>N</v>
          </cell>
          <cell r="G303" t="str">
            <v>登录天数多，消费次数多,等级较高</v>
          </cell>
          <cell r="H303">
            <v>113800.4</v>
          </cell>
        </row>
        <row r="304">
          <cell r="B304" t="str">
            <v>lUYXVReC+kJXa89ZM1uQI/tLSg7dxxuZf9tIgavGusIdoMYBWaWNj8wP9tTErbMZFNQtDZLzFZqiuHR9jvTZGA==</v>
          </cell>
          <cell r="C304" t="str">
            <v>中</v>
          </cell>
          <cell r="D304">
            <v>2</v>
          </cell>
          <cell r="E304" t="str">
            <v>payLevRat</v>
          </cell>
        </row>
        <row r="305">
          <cell r="B305" t="str">
            <v>zGBBMpaEuohJSxhrJHQjlfI9ummlLPX4mdrG388G5YDUD8wjOaDwMmWwh9v/NtClBHCBQYJxGWoGKQ7oAIxbQw==</v>
          </cell>
          <cell r="C305" t="str">
            <v>中</v>
          </cell>
          <cell r="D305">
            <v>2</v>
          </cell>
          <cell r="E305" t="str">
            <v>aveCon</v>
          </cell>
          <cell r="F305" t="str">
            <v>N</v>
          </cell>
          <cell r="G305" t="str">
            <v>充消比不高</v>
          </cell>
          <cell r="H305">
            <v>32311.927439999999</v>
          </cell>
        </row>
        <row r="306">
          <cell r="B306" t="str">
            <v>3S6Z/VVqkX67WC/CbGzQvBSRa1Ix476xwqVsApucRU7UZmJPDgzO9JaH5339lkje9xUzcAPJ7cHotdAY2x3HPA==</v>
          </cell>
          <cell r="C306" t="str">
            <v>中</v>
          </cell>
          <cell r="D306">
            <v>2</v>
          </cell>
          <cell r="E306" t="str">
            <v>avePay</v>
          </cell>
          <cell r="F306" t="str">
            <v>N</v>
          </cell>
          <cell r="G306" t="str">
            <v>登录天数多，消费次数多,等级较高</v>
          </cell>
          <cell r="H306">
            <v>101692.5</v>
          </cell>
        </row>
        <row r="307">
          <cell r="B307" t="str">
            <v>ejesOtxT6EuznXk4ijBkJee6AHtcjY7Jj1WP1VIGTFfcZXkorLa01mMDCVM1BNIOw4VBiPqogP9iztQiV5nnbg==</v>
          </cell>
          <cell r="C307" t="str">
            <v>中</v>
          </cell>
          <cell r="D307">
            <v>2</v>
          </cell>
          <cell r="E307" t="str">
            <v>avePay</v>
          </cell>
          <cell r="F307" t="str">
            <v>N</v>
          </cell>
          <cell r="G307" t="str">
            <v>登录天数多，消费次数多</v>
          </cell>
          <cell r="H307">
            <v>604928.50260000001</v>
          </cell>
        </row>
        <row r="308">
          <cell r="B308" t="str">
            <v>FRNenV1oUfjC4uZ/8/vZ9JXguz9ybRsX+AQn2xkSBUnZc9FjV9yRqISqmdT3dZl9MZ/E25RgEjE63EraEAuxkQ==</v>
          </cell>
          <cell r="C308" t="str">
            <v>中</v>
          </cell>
          <cell r="D308">
            <v>2</v>
          </cell>
          <cell r="E308" t="str">
            <v>aveCon</v>
          </cell>
          <cell r="F308" t="str">
            <v>N</v>
          </cell>
          <cell r="G308" t="str">
            <v>充消比不高</v>
          </cell>
          <cell r="H308">
            <v>24254.164962999999</v>
          </cell>
        </row>
        <row r="309">
          <cell r="B309" t="str">
            <v>vk7/eHBzv1GXBIx8ojyU7umERnjIZ+Dit/IzWyTOJuloUXJfGsr2FCWbNQwVGkgDTeDWaJTG0k864S4uLKjWUA==</v>
          </cell>
          <cell r="C309" t="str">
            <v>中</v>
          </cell>
          <cell r="D309">
            <v>2</v>
          </cell>
          <cell r="E309" t="str">
            <v>avePay</v>
          </cell>
          <cell r="F309" t="str">
            <v>N</v>
          </cell>
          <cell r="G309" t="str">
            <v>登录天数多，消费次数多</v>
          </cell>
          <cell r="H309">
            <v>107730.7</v>
          </cell>
        </row>
        <row r="310">
          <cell r="B310" t="str">
            <v>y5OJFoXDoayb3yQ1Z02XOLaz1IRK+xulHya1GtOzE11B9fG7BWfTacJexNefqc1pCVubtzKlTnzNKDvZpPcIEA==</v>
          </cell>
          <cell r="C310" t="str">
            <v>中</v>
          </cell>
          <cell r="D310">
            <v>2</v>
          </cell>
          <cell r="E310" t="str">
            <v>payLevRat</v>
          </cell>
        </row>
        <row r="311">
          <cell r="B311" t="str">
            <v>vNNnJjnv8G8Vsb1VLbBkGqjPGsOtS7IcN1i4QJOFmTq8ReD34hrfWA4onop78nA7O/pQEgwUQgQXNvmetsQQgA==</v>
          </cell>
          <cell r="C311" t="str">
            <v>中</v>
          </cell>
          <cell r="D311">
            <v>2</v>
          </cell>
          <cell r="E311" t="str">
            <v>avePay</v>
          </cell>
          <cell r="F311" t="str">
            <v>N</v>
          </cell>
          <cell r="G311" t="str">
            <v>登录天数多，消费次数多</v>
          </cell>
          <cell r="H311">
            <v>660431.17489999998</v>
          </cell>
        </row>
        <row r="312">
          <cell r="B312" t="str">
            <v>IYaYRBheCw/Cp7g/YyX9C+LPME3RZNUhyujcPF9wh9MOGgmCU+85SKFt1pDEbzJ9a0WrkIYoAQ1cGxYNrUeOZQ==</v>
          </cell>
          <cell r="C312" t="str">
            <v>中</v>
          </cell>
          <cell r="D312">
            <v>2</v>
          </cell>
          <cell r="E312" t="str">
            <v>avePay</v>
          </cell>
          <cell r="F312" t="str">
            <v>N</v>
          </cell>
          <cell r="G312" t="str">
            <v>登录天数多，消费次数多</v>
          </cell>
          <cell r="H312">
            <v>116310.6</v>
          </cell>
        </row>
        <row r="313">
          <cell r="B313" t="str">
            <v>MsdcMIfTfLab6oZTwUgMDU8PN11wEHMoDcw4BJBY0IQnvo3DPg2tMxNNbRYScIUItYMWUguw78/De8ZygaWiOQ==</v>
          </cell>
          <cell r="C313" t="str">
            <v>中</v>
          </cell>
          <cell r="D313">
            <v>2</v>
          </cell>
          <cell r="E313" t="str">
            <v>avePay</v>
          </cell>
          <cell r="F313" t="str">
            <v>N</v>
          </cell>
          <cell r="G313" t="str">
            <v>登录天数多，消费次数多</v>
          </cell>
          <cell r="H313">
            <v>600274.15969999996</v>
          </cell>
        </row>
        <row r="314">
          <cell r="B314" t="str">
            <v>8Tt1V4eczCCHr+OAXe+LtZRQewZ8i04v3XKjALW0ciTml4QY6hqCXZfUe1zYvh/UGtpRdxivfQC1/Q5rN4teSw==</v>
          </cell>
          <cell r="C314" t="str">
            <v>中</v>
          </cell>
          <cell r="D314">
            <v>2</v>
          </cell>
          <cell r="E314" t="str">
            <v>avePay</v>
          </cell>
          <cell r="F314" t="str">
            <v>N</v>
          </cell>
          <cell r="G314" t="str">
            <v>登录天数多，消费次数多</v>
          </cell>
          <cell r="H314">
            <v>109448.5</v>
          </cell>
        </row>
        <row r="315">
          <cell r="B315" t="str">
            <v>/Se+JavwJTTst2CI02qyqjujc3JZiK/1LdIGg5uiJkuwQB2RKvbSGpdEtSBfdtOPFiysB4IjsTnfWFN7UubbWg==</v>
          </cell>
          <cell r="C315" t="str">
            <v>中</v>
          </cell>
          <cell r="D315">
            <v>2</v>
          </cell>
          <cell r="E315" t="str">
            <v>payDayRat</v>
          </cell>
        </row>
        <row r="316">
          <cell r="B316" t="str">
            <v>wGK86ujKxvspJQxWQeEM5+INNKIy3vhRI72Y6OzSSdtaxyqjaLjyKOt4GmV84cLpA6dOsrToyQB92v76yniClw==</v>
          </cell>
          <cell r="C316" t="str">
            <v>中</v>
          </cell>
          <cell r="D316">
            <v>2</v>
          </cell>
          <cell r="E316" t="str">
            <v>payLevRat</v>
          </cell>
        </row>
        <row r="317">
          <cell r="B317" t="str">
            <v>piNVvNdSAblwW3P1bKY9yuMWBmxmA7l759B1OeSVr+X89nZV+QIkFbDfGuAtwAEZtNFptgiYfV7GYO8fs4ybmg==</v>
          </cell>
          <cell r="C317" t="str">
            <v>中</v>
          </cell>
          <cell r="D317">
            <v>2</v>
          </cell>
          <cell r="E317" t="str">
            <v>payDayRat</v>
          </cell>
        </row>
        <row r="318">
          <cell r="B318" t="str">
            <v>CKw5Oxir/p+dU3mSRRgNITq0r3hf28ca9GamZDSCX0zomuf6N4Fgy3MdzfNfhbEj1EVjyslvb7u+aupdbiDUmw==</v>
          </cell>
          <cell r="C318" t="str">
            <v>中</v>
          </cell>
          <cell r="D318">
            <v>2</v>
          </cell>
          <cell r="E318" t="str">
            <v>avePay</v>
          </cell>
          <cell r="F318" t="str">
            <v>N</v>
          </cell>
          <cell r="G318" t="str">
            <v>登录天数多，消费次数多</v>
          </cell>
          <cell r="H318">
            <v>92101.800002315096</v>
          </cell>
        </row>
        <row r="319">
          <cell r="B319" t="str">
            <v>Pn8/UMfLIUpRAvw1aRKYxJYPBJ+KnIwefWqQweXhKukNONK93ItbQua1KjjzggQ+QIlP0piBJo9F2LjQF/wBJA==</v>
          </cell>
          <cell r="C319" t="str">
            <v>中</v>
          </cell>
          <cell r="D319">
            <v>2</v>
          </cell>
          <cell r="E319" t="str">
            <v>avePay</v>
          </cell>
          <cell r="F319" t="str">
            <v>N</v>
          </cell>
          <cell r="G319" t="str">
            <v>登录天数多，消费次数多</v>
          </cell>
          <cell r="H319">
            <v>111462.39999999999</v>
          </cell>
        </row>
        <row r="320">
          <cell r="B320" t="str">
            <v>42Z/ZbAnKYwHTTlrAVaGqtHt870misB+1JBeSE0Wpry3XgcimBKXMyv7D/EUOtrydnDnZB3BDta3cZ0aJSsugg==</v>
          </cell>
          <cell r="C320" t="str">
            <v>中</v>
          </cell>
          <cell r="D320">
            <v>2</v>
          </cell>
          <cell r="E320" t="str">
            <v>avePay</v>
          </cell>
          <cell r="F320" t="str">
            <v>N</v>
          </cell>
          <cell r="G320" t="str">
            <v>登录天数多，消费次数多</v>
          </cell>
          <cell r="H320">
            <v>131377.4</v>
          </cell>
        </row>
        <row r="321">
          <cell r="B321" t="str">
            <v>P4DbAj5AAiyA9uT9LGMsddW7q/XLM4xhd+ZlVnozV4f4GLvxjgBcA4Qw8EqRgrC0K9SSCkEwPOZjkoXG4b87JA==</v>
          </cell>
          <cell r="C321" t="str">
            <v>中</v>
          </cell>
          <cell r="D321">
            <v>2</v>
          </cell>
          <cell r="E321" t="str">
            <v>payLevRat</v>
          </cell>
        </row>
        <row r="322">
          <cell r="B322" t="str">
            <v>ba6FUWJkf5x1xoVda6pyP0cbkcLEGtU8U3UF6XSpH3q6vVNLkJjKSPi7qQden1FI2nvp+KAhlL8GjSCebCQGbQ==</v>
          </cell>
          <cell r="C322" t="str">
            <v>中</v>
          </cell>
          <cell r="D322">
            <v>2</v>
          </cell>
          <cell r="E322" t="str">
            <v>avePay</v>
          </cell>
          <cell r="F322" t="str">
            <v>N</v>
          </cell>
          <cell r="G322" t="str">
            <v>登录天数多，消费次数多</v>
          </cell>
          <cell r="H322">
            <v>142337.29999999999</v>
          </cell>
        </row>
        <row r="323">
          <cell r="B323" t="str">
            <v>HL0XmkLFaR7FxswsjKCRSJ9/v5gihFF+WlbTaFz1uMQJbi5ZPrFQvaukPGnIZj/5/+2dHC/LCKkdikQxd+3oWg==</v>
          </cell>
          <cell r="C323" t="str">
            <v>中</v>
          </cell>
          <cell r="D323">
            <v>2</v>
          </cell>
          <cell r="E323" t="str">
            <v>avePay</v>
          </cell>
          <cell r="F323" t="str">
            <v>N</v>
          </cell>
          <cell r="G323" t="str">
            <v>登录天数多，消费次数多</v>
          </cell>
          <cell r="H323">
            <v>142209.20000000001</v>
          </cell>
        </row>
        <row r="324">
          <cell r="B324" t="str">
            <v>m5XgawJNCcLQtjJ3wf1NQtrvZVK8EgHCT1qG1BekcnAuYqeguTo/wao5Qdv0UGLvU6Rt1WwgITl+0cpH7MkZLQ==</v>
          </cell>
          <cell r="C324" t="str">
            <v>中</v>
          </cell>
          <cell r="D324">
            <v>2</v>
          </cell>
          <cell r="E324" t="str">
            <v>avePay</v>
          </cell>
          <cell r="F324" t="str">
            <v>N</v>
          </cell>
          <cell r="G324" t="str">
            <v>登录天数多，消费次数多</v>
          </cell>
          <cell r="H324">
            <v>93760.8</v>
          </cell>
        </row>
        <row r="325">
          <cell r="B325" t="str">
            <v>nW+JBO3VUYGBFPAuf89DeukzY1u8v5L6QrEopj7RJLTiigDcO9cYGBKrzqz54jbSoipQSVmsPWz8JiPeFnwtHw==</v>
          </cell>
          <cell r="C325" t="str">
            <v>中</v>
          </cell>
          <cell r="D325">
            <v>2</v>
          </cell>
          <cell r="E325" t="str">
            <v>payLevRat</v>
          </cell>
        </row>
        <row r="326">
          <cell r="B326" t="str">
            <v>z0qz2K2/pgrWrRrbPnZWBC+oqSul78BKWD/cwRv6gU2jxpQcmMIuEUW446mySS6PDXWjQanwGPNtVGPbg1LmIA==</v>
          </cell>
          <cell r="C326" t="str">
            <v>中</v>
          </cell>
          <cell r="D326">
            <v>2</v>
          </cell>
          <cell r="E326" t="str">
            <v>avePay</v>
          </cell>
          <cell r="F326" t="str">
            <v>N</v>
          </cell>
          <cell r="G326" t="str">
            <v>登录天数多，消费次数多</v>
          </cell>
          <cell r="H326">
            <v>146962.20000000001</v>
          </cell>
        </row>
        <row r="327">
          <cell r="B327" t="str">
            <v>KMfbNd/4zevIBKOTE8TttEDUYh9IVNZmnjTYyObCoNanRDQjx2E3pzME22B29kn1Nth0JhgtMy5iAyQXAoXWAA==</v>
          </cell>
          <cell r="C327" t="str">
            <v>中</v>
          </cell>
          <cell r="D327">
            <v>2</v>
          </cell>
          <cell r="E327" t="str">
            <v>payLevRat</v>
          </cell>
        </row>
        <row r="328">
          <cell r="B328" t="str">
            <v>tuTldhqsv4nr9R9vrKWvyhDfGmIMIPTbJtP7V2K6iijcXTUwiGWNW4bFIS2zvJMdhzAhjtcSqHZSPov3JEepkg==</v>
          </cell>
          <cell r="C328" t="str">
            <v>中</v>
          </cell>
          <cell r="D328">
            <v>2</v>
          </cell>
          <cell r="E328" t="str">
            <v>payDayRat</v>
          </cell>
        </row>
        <row r="329">
          <cell r="B329" t="str">
            <v>ualJTOTlWC28dnmC+dFtTQTUUIqgv0xBC511BRouJVP+1K+gBOqhka2aAY4AWq3tAYObJrlM5j0sa2dW2+wbZg==</v>
          </cell>
          <cell r="C329" t="str">
            <v>中</v>
          </cell>
          <cell r="D329">
            <v>2</v>
          </cell>
          <cell r="E329" t="str">
            <v>payLevRat</v>
          </cell>
        </row>
        <row r="330">
          <cell r="B330" t="str">
            <v>AYfh261+dSs0F+hnzH6IAj0iU8eaXAZ5p0BkP+HbDMRVuMxyVMr1UyJO9O998Hl8HTjXuu6NJZkxE3918XuBZg==</v>
          </cell>
          <cell r="C330" t="str">
            <v>中</v>
          </cell>
          <cell r="D330">
            <v>2</v>
          </cell>
          <cell r="E330" t="str">
            <v>payLevRat</v>
          </cell>
        </row>
        <row r="331">
          <cell r="B331" t="str">
            <v>iDdu+7ZpOYdmfaUaLjxiSVTziqf78gVdTfGkMKyMiKlK4fcNkLaaW0BVsC7Hdxwa4TeRAyGtFYgPMMNM23OQHA==</v>
          </cell>
          <cell r="C331" t="str">
            <v>中</v>
          </cell>
          <cell r="D331">
            <v>2</v>
          </cell>
          <cell r="E331" t="str">
            <v>PayConRat</v>
          </cell>
        </row>
        <row r="332">
          <cell r="B332" t="str">
            <v>Hl0UeH+S45z2+/Ct80bw80ANI/ta6zj3q03iKRcgwcMts9BPw/qOx60Q+fe5Cq79w3/hDsgoVXCFvggAbGHtMA==</v>
          </cell>
          <cell r="C332" t="str">
            <v>中</v>
          </cell>
          <cell r="D332">
            <v>2</v>
          </cell>
          <cell r="E332" t="str">
            <v>payLevRat</v>
          </cell>
        </row>
        <row r="333">
          <cell r="B333" t="str">
            <v>ANiPGlZBjdBXIUlq8R+RlNCc+CSlECj3dv3L6uCZ3eqwIsOcGF3RDQ0MgVTSyQ15hayHi7PrcU6ctE0yavublg==</v>
          </cell>
          <cell r="C333" t="str">
            <v>中</v>
          </cell>
          <cell r="D333">
            <v>2</v>
          </cell>
          <cell r="E333" t="str">
            <v>avePay</v>
          </cell>
          <cell r="F333" t="str">
            <v>N</v>
          </cell>
          <cell r="G333" t="str">
            <v>登录天数多，消费次数多</v>
          </cell>
          <cell r="H333">
            <v>566620.76399999997</v>
          </cell>
        </row>
        <row r="334">
          <cell r="B334" t="str">
            <v>I4xAX3sVVdBCNTJeTazequJXTQ1sluMrERXZiyDXCp99jCyliDjfZXqnAs9+3/Zo44PsSy2JvkDyUbJ3nJCaiw==</v>
          </cell>
          <cell r="C334" t="str">
            <v>中</v>
          </cell>
          <cell r="D334">
            <v>2</v>
          </cell>
          <cell r="E334" t="str">
            <v>avePay</v>
          </cell>
          <cell r="F334" t="str">
            <v>N</v>
          </cell>
          <cell r="G334" t="str">
            <v>登录天数多，消费次数多</v>
          </cell>
          <cell r="H334">
            <v>95460.4</v>
          </cell>
        </row>
        <row r="335">
          <cell r="B335" t="str">
            <v>h0AN2jJugfZsAVnBPnoAKXZ/HON589F0tyMMzDbm3TtPqtQCHWozGhfOSTAiFmCvAwQrDENCMDaMzrOgr1Y+Ew==</v>
          </cell>
          <cell r="C335" t="str">
            <v>中</v>
          </cell>
          <cell r="D335">
            <v>2</v>
          </cell>
          <cell r="E335" t="str">
            <v>avePay</v>
          </cell>
          <cell r="F335" t="str">
            <v>N</v>
          </cell>
          <cell r="G335" t="str">
            <v>登录天数多，消费次数多</v>
          </cell>
          <cell r="H335">
            <v>96338.2</v>
          </cell>
        </row>
        <row r="336">
          <cell r="B336" t="str">
            <v>wasgkpmm0CGKlfCxkO0oLRgc4RT3nqn/Uv4GQ5Ht95lLtN5Fx2UGR/RBfTCaGLxfc4ayzlZ5DCSaEoDVWOyuXg==</v>
          </cell>
          <cell r="C336" t="str">
            <v>中</v>
          </cell>
          <cell r="D336">
            <v>2</v>
          </cell>
          <cell r="E336" t="str">
            <v>payLevRat</v>
          </cell>
        </row>
        <row r="337">
          <cell r="B337" t="str">
            <v>Cd4KP9uPt6f2etrstu2g7uIwdGU9Kctru/SxQC1J5sjuDg5f8MK/fppWXpmpzEeIAaMMlKCGFZuqQjkGVOEVlA==</v>
          </cell>
          <cell r="C337" t="str">
            <v>中</v>
          </cell>
          <cell r="D337">
            <v>2</v>
          </cell>
          <cell r="E337" t="str">
            <v>avePay</v>
          </cell>
          <cell r="F337" t="str">
            <v>N</v>
          </cell>
          <cell r="G337" t="str">
            <v>登录天数多，消费次数多</v>
          </cell>
          <cell r="H337">
            <v>146455.4</v>
          </cell>
        </row>
        <row r="338">
          <cell r="B338" t="str">
            <v>aUYFkJRk1yHaoQjMH89IwAgvEi2qLxYoFErYOJZRzXd25dSiiJpkNsgqVOXS8Bwjrg84LzQaHkHp2MeNlblfhQ==</v>
          </cell>
          <cell r="C338" t="str">
            <v>中</v>
          </cell>
          <cell r="D338">
            <v>2</v>
          </cell>
          <cell r="E338" t="str">
            <v>avePay</v>
          </cell>
          <cell r="F338" t="str">
            <v>N</v>
          </cell>
          <cell r="G338" t="str">
            <v>登录天数多，消费次数多</v>
          </cell>
          <cell r="H338">
            <v>611863.91619999998</v>
          </cell>
        </row>
        <row r="339">
          <cell r="B339" t="str">
            <v>HlBLwDh0qxCIjJppQ0jibrScct5otUC+2Tl74Pjtbx2lhgwRyB9xJKygE4LmPNTx4T4RzLksetHK86gAq94TIQ==</v>
          </cell>
          <cell r="C339" t="str">
            <v>中</v>
          </cell>
          <cell r="D339">
            <v>2</v>
          </cell>
          <cell r="E339" t="str">
            <v>avePay</v>
          </cell>
          <cell r="F339" t="str">
            <v>N</v>
          </cell>
          <cell r="G339" t="str">
            <v>登录天数多，消费次数多</v>
          </cell>
          <cell r="H339">
            <v>588198.01866199996</v>
          </cell>
        </row>
        <row r="340">
          <cell r="B340" t="str">
            <v>K3vBYiJcZDlC13q1FXaNOcOH3rrxKj3sMmAoFJ1ZVUtbTAgJYzYc1IP3X8enFsmZ3NxqQlEv+W16V87ux6qnkQ==</v>
          </cell>
          <cell r="C340" t="str">
            <v>中</v>
          </cell>
          <cell r="D340">
            <v>2</v>
          </cell>
          <cell r="E340" t="str">
            <v>aveCon</v>
          </cell>
          <cell r="F340" t="str">
            <v>N</v>
          </cell>
          <cell r="G340" t="str">
            <v>登录天数多，消费次数多</v>
          </cell>
          <cell r="H340">
            <v>429931.07997600001</v>
          </cell>
        </row>
        <row r="341">
          <cell r="B341" t="str">
            <v>00yBkDAKP+82SwYqyDJysZYhTtY4lSDLcPWMH3RoMS+sCfthLpftnts3B9Xg+nl+A7gxf017+W2MNg5gfn1dNg==</v>
          </cell>
          <cell r="C341" t="str">
            <v>中</v>
          </cell>
          <cell r="D341">
            <v>2</v>
          </cell>
          <cell r="E341" t="str">
            <v>payLevRat</v>
          </cell>
        </row>
        <row r="342">
          <cell r="B342" t="str">
            <v>DP4q3FaZaQTw911Fa1EbQD9mxzh9BjkivZztoqM9vI6dDpYXc4GY1mZjOQXNHWqDthsA8YYPMEI/R3zLbkQKQA==</v>
          </cell>
          <cell r="C342" t="str">
            <v>中</v>
          </cell>
          <cell r="D342">
            <v>2</v>
          </cell>
          <cell r="E342" t="str">
            <v>payDayRat</v>
          </cell>
        </row>
        <row r="343">
          <cell r="B343" t="str">
            <v>YUw8gHtfh18BMoZa51prJb4JO75ynw+hqiz/2e3oWPtwJOzaPb4+cwzo49we2K5SxLAy/zo7hr8ycmXpNiEHZw==</v>
          </cell>
          <cell r="C343" t="str">
            <v>中</v>
          </cell>
          <cell r="D343">
            <v>2</v>
          </cell>
          <cell r="E343" t="str">
            <v>payLevRat</v>
          </cell>
        </row>
        <row r="344">
          <cell r="B344" t="str">
            <v>rbSWkgIb1k6dAlwL3XxeBllKTm43IZ4H7clsioxPe2aFDMH49kEaiSgQHjep+Jb+N8TGROm3nVcuQlo7wCczMA==</v>
          </cell>
          <cell r="C344" t="str">
            <v>中</v>
          </cell>
          <cell r="D344">
            <v>2</v>
          </cell>
          <cell r="E344" t="str">
            <v>PayConRat</v>
          </cell>
        </row>
        <row r="345">
          <cell r="B345" t="str">
            <v>NYycDefPQf4LOZqGiCdfwCNpOjPu/nTn2llT7k+UETAzm2noKYs2cD970zc+Qk95AK8RUv0p2rnILvDBS1enGA==</v>
          </cell>
          <cell r="C345" t="str">
            <v>中</v>
          </cell>
          <cell r="D345">
            <v>2</v>
          </cell>
          <cell r="E345" t="str">
            <v>Maxp</v>
          </cell>
          <cell r="F345" t="str">
            <v>N</v>
          </cell>
          <cell r="G345" t="str">
            <v>充消比不高</v>
          </cell>
          <cell r="H345">
            <v>2758</v>
          </cell>
        </row>
        <row r="346">
          <cell r="B346" t="str">
            <v>0njqpFVDhbxGRwTHj7OzLeZa2/yCGhD9sl0N9fJsEV/kE/pIfcd8IOZ4E5rr84yKNVQGfQ94G1wiUxceUc3XHw==</v>
          </cell>
          <cell r="C346" t="str">
            <v>中</v>
          </cell>
          <cell r="D346">
            <v>2</v>
          </cell>
          <cell r="E346" t="str">
            <v>payLevRat</v>
          </cell>
        </row>
        <row r="347">
          <cell r="B347" t="str">
            <v>ch062FGvPqNN3Jg43uyM2esb2HVu5utJmwZyD7/HKjdcCwdI8hdoBRn6hDqSFpdTzJ6johpS5+euk1d/9CPnaA==</v>
          </cell>
          <cell r="C347" t="str">
            <v>中</v>
          </cell>
          <cell r="D347">
            <v>2</v>
          </cell>
          <cell r="E347" t="str">
            <v>avePay</v>
          </cell>
          <cell r="F347" t="str">
            <v>N</v>
          </cell>
          <cell r="G347" t="str">
            <v>登录天数多，消费次数多</v>
          </cell>
          <cell r="H347">
            <v>585454.17021400004</v>
          </cell>
        </row>
        <row r="348">
          <cell r="B348" t="str">
            <v>CFSnC1FJYm41yB9lExKkZnUIne+tyeH4BByhRbbSeGmvDxcMYFOsuHQ4D+LE+IR4vXYQpN0ZBXsvrDAi4RPZXg==</v>
          </cell>
          <cell r="C348" t="str">
            <v>中</v>
          </cell>
          <cell r="D348">
            <v>2</v>
          </cell>
          <cell r="E348" t="str">
            <v>avePay</v>
          </cell>
          <cell r="F348" t="str">
            <v>N</v>
          </cell>
          <cell r="G348" t="str">
            <v>登录天数多，消费次数多</v>
          </cell>
          <cell r="H348">
            <v>91784</v>
          </cell>
        </row>
        <row r="349">
          <cell r="B349" t="str">
            <v>F6+hhu9rAEdhvA+HM1sXcMxs5PQh6t6YyFT47aJ6lQqWLjAlfxhEeeEwyjj2qNqBUCQGeX15+AzieNj+WRUdYQ==</v>
          </cell>
          <cell r="C349" t="str">
            <v>中</v>
          </cell>
          <cell r="D349">
            <v>2</v>
          </cell>
          <cell r="E349" t="str">
            <v>avePay</v>
          </cell>
          <cell r="F349" t="str">
            <v>N</v>
          </cell>
          <cell r="G349" t="str">
            <v>登录天数多，消费次数多</v>
          </cell>
          <cell r="H349">
            <v>114018.8</v>
          </cell>
        </row>
        <row r="350">
          <cell r="B350" t="str">
            <v>DYFIAJ3ovXYgxaq1rBxWSePv7gU7oIxSIoAwRb2HzQrpTlbTrhX4zwPu2hK6YRkxwnN4LNB/OhDL69bhPIxHMg==</v>
          </cell>
          <cell r="C350" t="str">
            <v>中</v>
          </cell>
          <cell r="D350">
            <v>2</v>
          </cell>
          <cell r="E350" t="str">
            <v>avePay</v>
          </cell>
          <cell r="F350" t="str">
            <v>N</v>
          </cell>
          <cell r="G350" t="str">
            <v>登录天数多，消费次数多</v>
          </cell>
          <cell r="H350">
            <v>106814.400000576</v>
          </cell>
        </row>
        <row r="351">
          <cell r="B351" t="str">
            <v>oZvEGoYI/2gL+opyZMixuJ/yy84E6JgJ4RLK6FJlKPBrQFdaZpjCMWMC+JR+FfYaNC2cOzKRuyGPSE3PBtf6WA==</v>
          </cell>
          <cell r="C351" t="str">
            <v>中</v>
          </cell>
          <cell r="D351">
            <v>2</v>
          </cell>
          <cell r="E351" t="str">
            <v>avePay</v>
          </cell>
          <cell r="F351" t="str">
            <v>N</v>
          </cell>
          <cell r="G351" t="str">
            <v>登录天数多，消费次数多</v>
          </cell>
          <cell r="H351">
            <v>112812</v>
          </cell>
        </row>
        <row r="352">
          <cell r="B352" t="str">
            <v>5w252I3AEW1ebZ5qzK9DRha5h2KX5tQJfF0P5aP7S/7H3Hel4E3DvVJXAMXNsgftdukqKI2KM6B90jRfFGMilQ==</v>
          </cell>
          <cell r="C352" t="str">
            <v>中</v>
          </cell>
          <cell r="D352">
            <v>2</v>
          </cell>
          <cell r="E352" t="str">
            <v>avePay</v>
          </cell>
          <cell r="F352" t="str">
            <v>N</v>
          </cell>
          <cell r="G352" t="str">
            <v>登录天数多，消费次数多</v>
          </cell>
          <cell r="H352">
            <v>119305.2</v>
          </cell>
        </row>
        <row r="353">
          <cell r="B353" t="str">
            <v>veAt7DF2IW5pgd2byBAgwSReK/y+bGrb6IDMcV5Z3Fwid7KQOLhMgKZRIA5bCMtROFIf9uA0ZVX7b7FLczjQUQ==</v>
          </cell>
          <cell r="C353" t="str">
            <v>中</v>
          </cell>
          <cell r="D353">
            <v>2</v>
          </cell>
          <cell r="E353" t="str">
            <v>avePay</v>
          </cell>
          <cell r="F353" t="str">
            <v>N</v>
          </cell>
          <cell r="G353" t="str">
            <v>登录天数多，消费次数多</v>
          </cell>
          <cell r="H353">
            <v>106896.3</v>
          </cell>
        </row>
        <row r="354">
          <cell r="B354" t="str">
            <v>yN/l3mswrydaMI9NkUCv13F3HZlDXnzCMLNRtLg4r1aKAL4glxvEKqh7EP444DAGi+q09/tL8OMpm2wOZcv2dQ==</v>
          </cell>
          <cell r="C354" t="str">
            <v>中</v>
          </cell>
          <cell r="D354">
            <v>2</v>
          </cell>
          <cell r="E354" t="str">
            <v>PayConRat</v>
          </cell>
        </row>
        <row r="355">
          <cell r="B355" t="str">
            <v>iRE1stUkRC1LLUvUFs0GTdiHsGWF2uHDiD+AQO1VBmECWfnFItlRssI+VaOqLuycD+Y8kT1/4vc6W+jMt8g0cQ==</v>
          </cell>
          <cell r="C355" t="str">
            <v>中</v>
          </cell>
          <cell r="D355">
            <v>2</v>
          </cell>
          <cell r="E355" t="str">
            <v>PayConRat</v>
          </cell>
        </row>
        <row r="356">
          <cell r="B356" t="str">
            <v>zyWdSmSIWdlq31UhlcXiVKs5ui+pLWEzaRFhCC8rSZ6bYMDV3lc2rtKxTyzkEqSRtzsZHSjUE4iU/mMpKO1QFg==</v>
          </cell>
          <cell r="C356" t="str">
            <v>中</v>
          </cell>
          <cell r="D356">
            <v>2</v>
          </cell>
          <cell r="E356" t="str">
            <v>avePay</v>
          </cell>
          <cell r="F356" t="str">
            <v>N</v>
          </cell>
          <cell r="G356" t="str">
            <v>登录天数多，消费次数多</v>
          </cell>
          <cell r="H356">
            <v>97392.400000623995</v>
          </cell>
        </row>
        <row r="357">
          <cell r="B357" t="str">
            <v>5EhtdpVoqlLkIPhuIdm5tWm56X9N8d3dLPtdcjNeOSrdKPgFe0PAdkbAEneWeNbvHos6UcJoap33e1+MvkW3MQ==</v>
          </cell>
          <cell r="C357" t="str">
            <v>中</v>
          </cell>
          <cell r="D357">
            <v>2</v>
          </cell>
          <cell r="E357" t="str">
            <v>payLevRat</v>
          </cell>
        </row>
        <row r="358">
          <cell r="B358" t="str">
            <v>9IWNrKrZ3KqNlZG6CRvDwpCKQjJOZvxDAMbv6ZLjj/QFzk58p1GuwUSa31a2vGCtgEnBnc8TMd0T67+1Jht6kQ==</v>
          </cell>
          <cell r="C358" t="str">
            <v>中</v>
          </cell>
          <cell r="D358">
            <v>2</v>
          </cell>
          <cell r="E358" t="str">
            <v>payLevRat</v>
          </cell>
        </row>
        <row r="359">
          <cell r="B359" t="str">
            <v>XjsozLLA9NLaLcPDNp6C2tobMXZVMGODfjL6fRP53xTAEnZqJvdITzcG6hLTlD6ceGkL06Gc2LrHhaBw8FydZQ==</v>
          </cell>
          <cell r="C359" t="str">
            <v>中</v>
          </cell>
          <cell r="D359">
            <v>2</v>
          </cell>
          <cell r="E359" t="str">
            <v>payLevRat</v>
          </cell>
        </row>
        <row r="360">
          <cell r="B360" t="str">
            <v>gNV0KQp1t8TogUu75AUs2ereKHe9L5WgXsDlDjgk9Q3PupyB10xPrpak9cUEzH4EPgd7qZljMVoJnQV3xVTLFw==</v>
          </cell>
          <cell r="C360" t="str">
            <v>中</v>
          </cell>
          <cell r="D360">
            <v>2</v>
          </cell>
          <cell r="E360" t="str">
            <v>aveCon</v>
          </cell>
          <cell r="F360" t="str">
            <v>N</v>
          </cell>
          <cell r="G360" t="str">
            <v>充消比不高</v>
          </cell>
          <cell r="H360">
            <v>25711.912668000001</v>
          </cell>
        </row>
        <row r="361">
          <cell r="B361" t="str">
            <v>JdLn6/ycrPwGLuZniNuZHHn+ZHKtQ52beGE+c1t8RJhsAjJLp/utsgexXXv7EWggTen07uJUcAzmcYR+OkvYWg==</v>
          </cell>
          <cell r="C361" t="str">
            <v>中</v>
          </cell>
          <cell r="D361">
            <v>2</v>
          </cell>
          <cell r="E361" t="str">
            <v>payLevRat</v>
          </cell>
        </row>
        <row r="362">
          <cell r="B362" t="str">
            <v>YFrDPaHfXqNXZMpYN1TK249UWIUT/azr21fxW+5orcAnRnd4EDvH5B6LPzPEoGgdgSAJSNNE9wMSMjc6n9F6dQ==</v>
          </cell>
          <cell r="C362" t="str">
            <v>中</v>
          </cell>
          <cell r="D362">
            <v>2</v>
          </cell>
          <cell r="E362" t="str">
            <v>avePay</v>
          </cell>
          <cell r="F362" t="str">
            <v>N</v>
          </cell>
          <cell r="G362" t="str">
            <v>登录天数多，消费次数多</v>
          </cell>
          <cell r="H362">
            <v>98235.199999999997</v>
          </cell>
        </row>
        <row r="363">
          <cell r="B363" t="str">
            <v>tsxBfYF/kbwev+xCM7DPJ8bDJJ54rwIBE1bEfpRpPcnnOF2UoSM2yojj0JECnY6TOqoNIzPOJyRM+Rsn6ZrULA==</v>
          </cell>
          <cell r="C363" t="str">
            <v>中</v>
          </cell>
          <cell r="D363">
            <v>2</v>
          </cell>
          <cell r="E363" t="str">
            <v>payLevRat</v>
          </cell>
        </row>
        <row r="364">
          <cell r="B364" t="str">
            <v>TjymlOgXPAZcDEBousaxj/SaUFeLe9OH/mcu3cCkPcKskPzKGd9/2cGvKZHR8quaqUQqFzHkUdu5lWkjeoV5nA==</v>
          </cell>
          <cell r="C364" t="str">
            <v>中</v>
          </cell>
          <cell r="D364">
            <v>2</v>
          </cell>
          <cell r="E364" t="str">
            <v>avePay</v>
          </cell>
          <cell r="F364" t="str">
            <v>N</v>
          </cell>
          <cell r="G364" t="str">
            <v>登录天数多，消费次数多</v>
          </cell>
          <cell r="H364">
            <v>92735.300001601005</v>
          </cell>
        </row>
        <row r="365">
          <cell r="B365" t="str">
            <v>rTw88A4rriUjcjXXki9k4XF9LpSlw05ewgsC+jq8cIxH/faZhpe2efsrvatJF7Y8vwhye46UTHCQK0bmesk6bg==</v>
          </cell>
          <cell r="C365" t="str">
            <v>中</v>
          </cell>
          <cell r="D365">
            <v>2</v>
          </cell>
          <cell r="E365" t="str">
            <v>avePay</v>
          </cell>
          <cell r="F365" t="str">
            <v>N</v>
          </cell>
          <cell r="G365" t="str">
            <v>登录天数多，消费次数多</v>
          </cell>
          <cell r="H365">
            <v>98618.8</v>
          </cell>
        </row>
        <row r="366">
          <cell r="B366" t="str">
            <v>FvyISVucYeE6SNrsnFkRBM3HfiyrUvSSvBQwvzY5gU47fzw2IxuVdjL8Zx2mQHGjMBdjh0W1u8jnjsQl2Bp+gw==</v>
          </cell>
          <cell r="C366" t="str">
            <v>中</v>
          </cell>
          <cell r="D366">
            <v>2</v>
          </cell>
          <cell r="E366" t="str">
            <v>avePay</v>
          </cell>
          <cell r="F366" t="str">
            <v>N</v>
          </cell>
          <cell r="G366" t="str">
            <v>登录天数多，消费次数多</v>
          </cell>
          <cell r="H366">
            <v>89816.300010000006</v>
          </cell>
        </row>
        <row r="367">
          <cell r="B367" t="str">
            <v>wsaQTbcttatS4oxD09S0/+bmYcxq9I12lt3WQE+r9fDyFIfKE5JC1oqk/nfuF+zLV6CWKHHsvZM4y0nDZIEyOg==</v>
          </cell>
          <cell r="C367" t="str">
            <v>中</v>
          </cell>
          <cell r="D367">
            <v>2</v>
          </cell>
          <cell r="E367" t="str">
            <v>payLevRat</v>
          </cell>
        </row>
        <row r="368">
          <cell r="B368" t="str">
            <v>bUXfpotnudXKhbWABpBJZrqwFzWki8ZH12pdL0ByW8+o+WUW9GiKn0YJ9ktsVoQrToldbnyJI5eXA4Q7yazRMQ==</v>
          </cell>
          <cell r="C368" t="str">
            <v>中</v>
          </cell>
          <cell r="D368">
            <v>2</v>
          </cell>
          <cell r="E368" t="str">
            <v>avePay</v>
          </cell>
          <cell r="F368" t="str">
            <v>N</v>
          </cell>
          <cell r="G368" t="str">
            <v>登录天数多，消费次数多</v>
          </cell>
          <cell r="H368">
            <v>98871.5</v>
          </cell>
        </row>
        <row r="369">
          <cell r="B369" t="str">
            <v>v37PX7OXN2eqdwM4eOqh7uwJmDdGO2BLIsAUU77PKerJoKMoFB1sRD6j+O1HSYEV4pJ6yXlz5+9LXtWhFVGQjA==</v>
          </cell>
          <cell r="C369" t="str">
            <v>中</v>
          </cell>
          <cell r="D369">
            <v>2</v>
          </cell>
          <cell r="E369" t="str">
            <v>aveCon</v>
          </cell>
          <cell r="F369" t="str">
            <v>N</v>
          </cell>
          <cell r="G369" t="str">
            <v>充消比不高</v>
          </cell>
          <cell r="H369">
            <v>89045.743789999993</v>
          </cell>
        </row>
        <row r="370">
          <cell r="B370" t="str">
            <v>PWkr8t3JO8Jayr9unq+1m9h8y57Kku7q0JmH5vrS/wnGUELxM4iDafM0TI38WeK4Beu5V0TwN5BmnPpXCfaiBw==</v>
          </cell>
          <cell r="C370" t="str">
            <v>中</v>
          </cell>
          <cell r="D370">
            <v>2</v>
          </cell>
          <cell r="E370" t="str">
            <v>payDayRat</v>
          </cell>
        </row>
        <row r="371">
          <cell r="B371" t="str">
            <v>Dsf3qVHMNweWJUxpq+KQrF79RTCCgIdpI/+UZQJIJWrtFDzKbdxUbfaDgoUvpLtbEXBkkScfjIj8BiJKS1uGlQ==</v>
          </cell>
          <cell r="C371" t="str">
            <v>中</v>
          </cell>
          <cell r="D371">
            <v>2</v>
          </cell>
          <cell r="E371" t="str">
            <v>avePay</v>
          </cell>
          <cell r="F371" t="str">
            <v>N</v>
          </cell>
          <cell r="G371" t="str">
            <v>登录天数多，消费次数多</v>
          </cell>
          <cell r="H371">
            <v>89686.8</v>
          </cell>
        </row>
        <row r="372">
          <cell r="B372" t="str">
            <v>V8IDtrpwfC/YLIUFMpB5VjEF4Y70ILjQGcoZhvBLIcXiKHYp+CL52mZ9QUZlG2zGjNUEMKOFvUW1GLXBRNfHVw==</v>
          </cell>
          <cell r="C372" t="str">
            <v>中</v>
          </cell>
          <cell r="D372">
            <v>2</v>
          </cell>
          <cell r="E372" t="str">
            <v>aveCon</v>
          </cell>
          <cell r="F372" t="str">
            <v>N</v>
          </cell>
          <cell r="G372" t="str">
            <v>登录天数多，消费次数多</v>
          </cell>
          <cell r="H372">
            <v>216866.54149999999</v>
          </cell>
        </row>
        <row r="373">
          <cell r="B373" t="str">
            <v>gVdtVOIGtT8gOUTZ5pVYJ2poSz8Hektu76W/Q7QtqGg4rgbOxvXTC86y8SGZ3jdUfuYM5zojvKVUhZ1KtTLzlA==</v>
          </cell>
          <cell r="C373" t="str">
            <v>中</v>
          </cell>
          <cell r="D373">
            <v>2</v>
          </cell>
          <cell r="E373" t="str">
            <v>avePay</v>
          </cell>
          <cell r="F373" t="str">
            <v>N</v>
          </cell>
          <cell r="G373" t="str">
            <v>登录天数多，消费次数多</v>
          </cell>
          <cell r="H373">
            <v>92500.1</v>
          </cell>
        </row>
        <row r="374">
          <cell r="B374" t="str">
            <v>Vt9LZ9sLHPI+4m2o5DPaREK6ZzjX/4fBB/XV1Eqb0BwpBMNmDN3Yw3F1BmZppQvZppVNT3DmXtlr2f7C609UBg==</v>
          </cell>
          <cell r="C374" t="str">
            <v>中</v>
          </cell>
          <cell r="D374">
            <v>2</v>
          </cell>
          <cell r="E374" t="str">
            <v>avePay</v>
          </cell>
          <cell r="F374" t="str">
            <v>N</v>
          </cell>
          <cell r="G374" t="str">
            <v>登录天数多，消费次数多</v>
          </cell>
          <cell r="H374">
            <v>90818.70001</v>
          </cell>
        </row>
        <row r="375">
          <cell r="B375" t="str">
            <v>v0wto8zDniahdaR4T8H7ytWYeIN8s0gXdNMS7MPWqAR70GfhWpAKQD/Y/02cZD+acwbDLF5HxVcScG1v6LpWNw==</v>
          </cell>
          <cell r="C375" t="str">
            <v>中</v>
          </cell>
          <cell r="D375">
            <v>2</v>
          </cell>
          <cell r="E375" t="str">
            <v>Maxp</v>
          </cell>
          <cell r="F375" t="str">
            <v>N</v>
          </cell>
          <cell r="G375" t="str">
            <v>充消比不高</v>
          </cell>
          <cell r="H375">
            <v>10920</v>
          </cell>
        </row>
        <row r="376">
          <cell r="B376" t="str">
            <v>mPmc7e0Hz0rTP3BkRtg1Gbn/VRBOUMDFSnVT02SpdF8qda9PrOaf8aodPnxBh3zXW3PBzXa5iqQ9JXvhPe+oYQ==</v>
          </cell>
          <cell r="C376" t="str">
            <v>中</v>
          </cell>
          <cell r="D376">
            <v>2</v>
          </cell>
          <cell r="E376" t="str">
            <v>Maxp</v>
          </cell>
          <cell r="F376" t="str">
            <v>N</v>
          </cell>
          <cell r="G376" t="str">
            <v>充消比不高</v>
          </cell>
          <cell r="H376">
            <v>2141.3000003625498</v>
          </cell>
        </row>
        <row r="377">
          <cell r="B377" t="str">
            <v>t8iQZEBaqecTTgFx9EIvQiec/Wx0uI0zIu6kYb7pNcYXNLX4V+HRqm6yRyP7Y1dqN1fwuKwkzMPZIOfwwm0WSQ==</v>
          </cell>
          <cell r="C377" t="str">
            <v>中</v>
          </cell>
          <cell r="D377">
            <v>2</v>
          </cell>
          <cell r="E377" t="str">
            <v>Maxp</v>
          </cell>
          <cell r="F377" t="str">
            <v>N</v>
          </cell>
          <cell r="G377" t="str">
            <v>充消比不高</v>
          </cell>
          <cell r="H377">
            <v>1722</v>
          </cell>
        </row>
        <row r="378">
          <cell r="B378" t="str">
            <v>lb2enjqbcNMROm8Ev2RFWCjcEbs+67SnvUAiBT0ZEA+dqD8MIW/t3VhvjyLWUJ5imFISXvuk6xtcJuKxuVERcA==</v>
          </cell>
          <cell r="C378" t="str">
            <v>中</v>
          </cell>
          <cell r="D378">
            <v>2</v>
          </cell>
          <cell r="E378" t="str">
            <v>payLevRat</v>
          </cell>
        </row>
        <row r="379">
          <cell r="B379" t="str">
            <v>UdSNo08FBbyn6HZGNgRFjiccoAfP0NUa2jtmLfIIeoveaJdec4U1xBFoMI3/EGXCJ05x9MzdrCF0KPzVdLjVEg==</v>
          </cell>
          <cell r="C379" t="str">
            <v>中</v>
          </cell>
          <cell r="D379">
            <v>2</v>
          </cell>
          <cell r="E379" t="str">
            <v>payDayRat</v>
          </cell>
        </row>
        <row r="380">
          <cell r="B380" t="str">
            <v>xm+Ec3SEtv1BUGdv2COTrbOru4Rs0m+36pnCH9O/g9NsacNqSBkuw4J+O/LR+W8IhwBKCSLKnAZ792S1S/UvMw==</v>
          </cell>
          <cell r="C380" t="str">
            <v>中</v>
          </cell>
          <cell r="D380">
            <v>2</v>
          </cell>
          <cell r="E380" t="str">
            <v>PayConRat</v>
          </cell>
        </row>
        <row r="381">
          <cell r="B381" t="str">
            <v>bzTxlrbfpwTPwlHtZe52tJSO6AQGuBSdZ2fSGGaAEs1kEKcIlsm8limYEx8RM4g2Vwqb3usiLq9zZBF8N8DKaA==</v>
          </cell>
          <cell r="C381" t="str">
            <v>中</v>
          </cell>
          <cell r="D381">
            <v>2</v>
          </cell>
          <cell r="E381" t="str">
            <v>Maxp</v>
          </cell>
          <cell r="F381" t="str">
            <v>N</v>
          </cell>
          <cell r="G381" t="str">
            <v>充消比不高</v>
          </cell>
          <cell r="H381">
            <v>3923.5000006999999</v>
          </cell>
        </row>
        <row r="382">
          <cell r="B382" t="str">
            <v>ALnSqhPU9JmNuLzdHaV+a39fEdBrDwkbQq+ODT1jjTeWjjb59lyEtr0GywAVIuVCumsX27WNZkBLnVnZ7/nwhg==</v>
          </cell>
          <cell r="C382" t="str">
            <v>中</v>
          </cell>
          <cell r="D382">
            <v>2</v>
          </cell>
          <cell r="E382" t="str">
            <v>aveCon</v>
          </cell>
          <cell r="F382" t="str">
            <v>N</v>
          </cell>
          <cell r="G382" t="str">
            <v>登录天数多，消费次数多</v>
          </cell>
          <cell r="H382">
            <v>284515.80060000002</v>
          </cell>
        </row>
        <row r="383">
          <cell r="B383" t="str">
            <v>BOlMZXd8oNVm9Y8B7fjfYgAaYx4+HVOxCOXuTbFyXOHFulGOXX/6k+70GwjSBoA4i65kxzrUChpFUtn8/3NxAA==</v>
          </cell>
          <cell r="C383" t="str">
            <v>中</v>
          </cell>
          <cell r="D383">
            <v>2</v>
          </cell>
          <cell r="E383" t="str">
            <v>Maxp</v>
          </cell>
          <cell r="F383" t="str">
            <v>N</v>
          </cell>
          <cell r="G383" t="str">
            <v>登录天数多，消费次数多</v>
          </cell>
          <cell r="H383">
            <v>3566.5000005944999</v>
          </cell>
        </row>
        <row r="384">
          <cell r="B384" t="str">
            <v>Ck8wXtwTxGSnKVLVh+dUYQzOy1UjuaYvegjV9oXFKPOc5mGkHzThTZqXSjg1lWOKl1nbO41rSvIJ3xmc/3Ssng==</v>
          </cell>
          <cell r="C384" t="str">
            <v>中</v>
          </cell>
          <cell r="D384">
            <v>2</v>
          </cell>
          <cell r="E384" t="str">
            <v>avePay</v>
          </cell>
          <cell r="F384" t="str">
            <v>N</v>
          </cell>
          <cell r="G384" t="str">
            <v>登录天数多，消费次数多</v>
          </cell>
          <cell r="H384">
            <v>99233.400009999998</v>
          </cell>
        </row>
        <row r="385">
          <cell r="B385" t="str">
            <v>F4rdqoyNhIZdslbY00goo7W7wHoGuXu9EQdVavm3Ny1DIBjg1+5AQ9LdMJosSOzJ81nVVtf4EqW43sz41BR0Iw==</v>
          </cell>
          <cell r="C385" t="str">
            <v>中</v>
          </cell>
          <cell r="D385">
            <v>2</v>
          </cell>
          <cell r="E385" t="str">
            <v>payLevRat</v>
          </cell>
        </row>
        <row r="386">
          <cell r="B386" t="str">
            <v>28v85y1uSTQMgE3MZ9io9EEGYHE1gpJcZFlL5QbHUP2ANG/Nhd35tRR9sLW38/3l3t1xuJMlGauNbni61PWBHw==</v>
          </cell>
          <cell r="C386" t="str">
            <v>中</v>
          </cell>
          <cell r="D386">
            <v>2</v>
          </cell>
          <cell r="E386" t="str">
            <v>avePay</v>
          </cell>
          <cell r="F386" t="str">
            <v>N</v>
          </cell>
          <cell r="G386" t="str">
            <v>登录天数多，消费次数多</v>
          </cell>
          <cell r="H386">
            <v>92352.400009999998</v>
          </cell>
        </row>
        <row r="387">
          <cell r="B387" t="str">
            <v>ZktzoEbuhRxCOPkOk3Jl1bdXs8BSKmxurZ/Dap0nWHUoKzEU/92WqOhvCKqK2dohXX6cdz1Nur/AKU9U4h2ybw==</v>
          </cell>
          <cell r="C387" t="str">
            <v>中</v>
          </cell>
          <cell r="D387">
            <v>2</v>
          </cell>
          <cell r="E387" t="str">
            <v>PayConRat</v>
          </cell>
        </row>
        <row r="388">
          <cell r="B388" t="str">
            <v>Ds9Ih4tyArgSFZmB+otRKejzuOlizIv79gLtyi/LjX1JEzyaJ6BJbU856knJukM8w/hpZmclpWFf/abcetuRDw==</v>
          </cell>
          <cell r="C388" t="str">
            <v>中</v>
          </cell>
          <cell r="D388">
            <v>2</v>
          </cell>
          <cell r="E388" t="str">
            <v>payDayRat</v>
          </cell>
        </row>
        <row r="389">
          <cell r="B389" t="str">
            <v>qzuOxEPbRSx2nb8ewFQnedMc9nSsApWCdzW/ByMpWq6aA/WY910SjuVEUXkMTy94GVia0DA5y/6EafHErihdOg==</v>
          </cell>
          <cell r="C389" t="str">
            <v>中</v>
          </cell>
          <cell r="D389">
            <v>2</v>
          </cell>
          <cell r="E389" t="str">
            <v>payLevRat</v>
          </cell>
        </row>
        <row r="390">
          <cell r="B390" t="str">
            <v>j+j1wp5eqMumYG7wCJID59+mW94KpbhqcfyyRapa7VyousrYpPWpwwBzPa/NWAGP8rps+9OZlL6Plbpz+2jaag==</v>
          </cell>
          <cell r="C390" t="str">
            <v>中</v>
          </cell>
          <cell r="D390">
            <v>2</v>
          </cell>
          <cell r="E390" t="str">
            <v>payLevRat</v>
          </cell>
        </row>
        <row r="391">
          <cell r="B391" t="str">
            <v>djizHJu+UkKoaLee8B2jGNHTIx8nFe2tdk/Gj6Wk0wFNRDEUxe7qpR01sJPbWeBTuriMi3H3aTdF8C+okHEFdQ==</v>
          </cell>
          <cell r="C391" t="str">
            <v>中</v>
          </cell>
          <cell r="D391">
            <v>2</v>
          </cell>
          <cell r="E391" t="str">
            <v>payLevRat</v>
          </cell>
        </row>
        <row r="392">
          <cell r="B392" t="str">
            <v>XxwxpsC282SRBy7UUdG3cQNqYBP82yyTzMkfu6cBlYc47J7u0LNHI4XQsRSAK9lNWwRApjsr+h7eD7azWzjsDA==</v>
          </cell>
          <cell r="C392" t="str">
            <v>中</v>
          </cell>
          <cell r="D392">
            <v>2</v>
          </cell>
          <cell r="E392" t="str">
            <v>payLevRat</v>
          </cell>
        </row>
        <row r="393">
          <cell r="B393" t="str">
            <v>KnkyT6OJjw+jUlcFj61xaohMGs4zP+F2/heLdri4S3cTsnWX8pmipwSanlG4usqoAM2YJys7UzG7Hv4CIQDpmg==</v>
          </cell>
          <cell r="C393" t="str">
            <v>中</v>
          </cell>
          <cell r="D393">
            <v>2</v>
          </cell>
          <cell r="E393" t="str">
            <v>payLevRat</v>
          </cell>
        </row>
        <row r="394">
          <cell r="B394" t="str">
            <v>QTpBECPDOXwa9ViguMS3sXjZASjPlesmXrXeyQVtMiZLiLgM0CcwcFSi799cYWMCqwN0BT87P6APiSCZ44ugMg==</v>
          </cell>
          <cell r="C394" t="str">
            <v>中</v>
          </cell>
          <cell r="D394">
            <v>2</v>
          </cell>
          <cell r="E394" t="str">
            <v>payDayRat</v>
          </cell>
        </row>
        <row r="395">
          <cell r="B395" t="str">
            <v>qXdtOqTr8D4ZccR0yX7ko8MkB6EiVU+rTJKXkHMdOE0AGgh+OX6tXD1AyrWDyG2b8hpMc+yVBD3FVGG77RZ0Ow==</v>
          </cell>
          <cell r="C395" t="str">
            <v>中</v>
          </cell>
          <cell r="D395">
            <v>2</v>
          </cell>
          <cell r="E395" t="str">
            <v>Maxp</v>
          </cell>
          <cell r="F395" t="str">
            <v>N</v>
          </cell>
          <cell r="G395" t="str">
            <v>充消比不高</v>
          </cell>
          <cell r="H395">
            <v>8593.2000014259993</v>
          </cell>
        </row>
        <row r="396">
          <cell r="B396" t="str">
            <v>22FJENy26Vu4To8IlA7Xwu2D2TRFiNuKLvnJOMJE6E/oho4if1BTv0hzEbUV0Uoe2xzrwjFm3a6oRHLQ9YI9eQ==</v>
          </cell>
          <cell r="C396" t="str">
            <v>中</v>
          </cell>
          <cell r="D396">
            <v>2</v>
          </cell>
          <cell r="E396" t="str">
            <v>payLevRat</v>
          </cell>
        </row>
        <row r="397">
          <cell r="B397" t="str">
            <v>xHgLGglsMdwwn4ophVZ91+u4ZeQegisWf3GdUBeShyAVep81IHmvBpD75XiT9psJa6PbwBVk9Wu3FA8DGn8wVA==</v>
          </cell>
          <cell r="C397" t="str">
            <v>中</v>
          </cell>
          <cell r="D397">
            <v>2</v>
          </cell>
          <cell r="E397" t="str">
            <v>PayConRat</v>
          </cell>
        </row>
        <row r="398">
          <cell r="B398" t="str">
            <v>EYowBiJuS5UaY+ghH5CKOzSjJbw29EPvYqsXcYjEYuaDS6pYbfkBkDzfRNuF+l82vXLF5xqkH0xf/Ef8VypDjw==</v>
          </cell>
          <cell r="C398" t="str">
            <v>中</v>
          </cell>
          <cell r="D398">
            <v>2</v>
          </cell>
          <cell r="E398" t="str">
            <v>aveCon</v>
          </cell>
          <cell r="F398" t="str">
            <v>N</v>
          </cell>
          <cell r="G398" t="str">
            <v>登录天数多，消费次数多</v>
          </cell>
          <cell r="H398">
            <v>347969.57990000001</v>
          </cell>
        </row>
        <row r="399">
          <cell r="B399" t="str">
            <v>ZUOxzAtnipbekc/FrOyfY1dEEcC+yYoxeyNL56ud/Ybs87cbjE1dfqb/5u8zsE3Xox69TnkfsxCLqE5izJ1uRw==</v>
          </cell>
          <cell r="C399" t="str">
            <v>中</v>
          </cell>
          <cell r="D399">
            <v>2</v>
          </cell>
          <cell r="E399" t="str">
            <v>payLevRat</v>
          </cell>
        </row>
        <row r="400">
          <cell r="B400" t="str">
            <v>CD2WtCBj8EgLXawmqMmV7NthlHy4XPH/tOVAnR9Y5CGLGaq2e9gzFg7izscrdHnwrsD1sMSyuKWICEexXsSxEQ==</v>
          </cell>
          <cell r="C400" t="str">
            <v>中</v>
          </cell>
          <cell r="D400">
            <v>2</v>
          </cell>
          <cell r="E400" t="str">
            <v>Maxp</v>
          </cell>
          <cell r="F400" t="str">
            <v>N</v>
          </cell>
          <cell r="G400" t="str">
            <v>充消比不高</v>
          </cell>
          <cell r="H400">
            <v>3570.0000006374999</v>
          </cell>
        </row>
        <row r="401">
          <cell r="B401" t="str">
            <v>WC6kzZtVVQIJiK3N/yl8nNvNnOu40dTgl8Ff8hUxBbfFPIlmjaq1JAI2rOJDJWxurqoLk/r67/8aXvlBE2YeCA==</v>
          </cell>
          <cell r="C401" t="str">
            <v>中</v>
          </cell>
          <cell r="D401">
            <v>2</v>
          </cell>
          <cell r="E401" t="str">
            <v>payLevRat</v>
          </cell>
        </row>
        <row r="402">
          <cell r="B402" t="str">
            <v>QLDYUwcm1fPlsT+Mk9IGdr8AoqgfVbDJwI8Z5awY+EhmydOER7YmNX0c+xwxoaUcMGwaLyciuxbgbF0LwLRVjA==</v>
          </cell>
          <cell r="C402" t="str">
            <v>中</v>
          </cell>
          <cell r="D402">
            <v>2</v>
          </cell>
          <cell r="E402" t="str">
            <v>payLevRat</v>
          </cell>
        </row>
        <row r="403">
          <cell r="B403" t="str">
            <v>MZ2uc4FzfFEyGYA8Czn2QZ3kLo1Kt70T0Z85Q/ZX243c+b7HuKLJwlmWVj0gV50fSeMp958ZNq3KGSTsIZ38Pg==</v>
          </cell>
          <cell r="C403" t="str">
            <v>中</v>
          </cell>
          <cell r="D403">
            <v>2</v>
          </cell>
          <cell r="E403" t="str">
            <v>payLevRat</v>
          </cell>
        </row>
        <row r="404">
          <cell r="B404" t="str">
            <v>vpSC+AYLFPQsXwKC2IqPyb09ckWglVKc+52zEXgKo2dXx7jfnioofbByxkOWWgIPR8RqFFzlQXRWN01ScVQpJg==</v>
          </cell>
          <cell r="C404" t="str">
            <v>中</v>
          </cell>
          <cell r="D404">
            <v>2</v>
          </cell>
          <cell r="E404" t="str">
            <v>payLevRat</v>
          </cell>
        </row>
        <row r="405">
          <cell r="B405" t="str">
            <v>NvFuvuYPBJmTE3BqyfUNeJRUYW75PCCoVeVVfLpwYZZgsaAV8EwJaaFXWFVAi+gFzyFDEkXC+YuL0J31s1UpbA==</v>
          </cell>
          <cell r="C405" t="str">
            <v>中</v>
          </cell>
          <cell r="D405">
            <v>2</v>
          </cell>
          <cell r="E405" t="str">
            <v>payLevRat</v>
          </cell>
        </row>
        <row r="406">
          <cell r="B406" t="str">
            <v>gOBWnfwvp/pFNOlK6SPeu4tpQpGofdjBPnSVsveYMTUU6fYz2y22zExj3HyCZZRhYbD+3mwEESXN6SrEAGdVTA==</v>
          </cell>
          <cell r="C406" t="str">
            <v>中</v>
          </cell>
          <cell r="D406">
            <v>2</v>
          </cell>
          <cell r="E406" t="str">
            <v>PayConRat</v>
          </cell>
        </row>
        <row r="407">
          <cell r="B407" t="str">
            <v>tFvsmiY3uywGezQfs0ylRLXveErE4y9QYEsjz0QsKuxQbKyokNNImX/6dcEXLeBwS5uP1KKtWOXNhxO1YpyVUg==</v>
          </cell>
          <cell r="C407" t="str">
            <v>中</v>
          </cell>
          <cell r="D407">
            <v>2</v>
          </cell>
          <cell r="E407" t="str">
            <v>payLevRat</v>
          </cell>
        </row>
        <row r="408">
          <cell r="B408" t="str">
            <v>ZjXmjCamSRJJcwG7+pIeAqWPreumNMj4ciUIpB6qgi7ku+J5Dib9df5tH2ASBK+S9dSlwkCAgsi/whfO4GpWKA==</v>
          </cell>
          <cell r="C408" t="str">
            <v>中</v>
          </cell>
          <cell r="D408">
            <v>2</v>
          </cell>
          <cell r="E408" t="str">
            <v>Maxc</v>
          </cell>
        </row>
        <row r="409">
          <cell r="B409" t="str">
            <v>uTxec4NHrcClq1Gyisxg+RMRwiFaDRgd0ZMePdYuEOpvi0OEP0W3cXmaff2HSAOqqx/Yzcfp8enGgFmzQNCOaw==</v>
          </cell>
          <cell r="C409" t="str">
            <v>中</v>
          </cell>
          <cell r="D409">
            <v>2</v>
          </cell>
          <cell r="E409" t="str">
            <v>payLevRat</v>
          </cell>
        </row>
        <row r="410">
          <cell r="B410" t="str">
            <v>b/grJDHxjVk0n8yKCMot2+Bu1aYohO4+V4VSREVs8oLLYrFV1ReHjgHL48A47zAWZMIj8FF2oi7FGIbwdoZYMg==</v>
          </cell>
          <cell r="C410" t="str">
            <v>中</v>
          </cell>
          <cell r="D410">
            <v>2</v>
          </cell>
          <cell r="E410" t="str">
            <v>PayConRat</v>
          </cell>
        </row>
        <row r="411">
          <cell r="B411" t="str">
            <v>sJvxRuaL5xATv+cpOQ54E4TiUYVF6+ma7ZUnLBg6mUDJnRDXrs8EzzChI7kbf7qYfG0zRH2AhlQYH24bpSnZLA==</v>
          </cell>
          <cell r="C411" t="str">
            <v>中</v>
          </cell>
          <cell r="D411">
            <v>2</v>
          </cell>
          <cell r="E411" t="str">
            <v>payDayRat</v>
          </cell>
        </row>
        <row r="412">
          <cell r="B412" t="str">
            <v>dd1TedyggVyl6T+rSvM1sUZ5N4phTQg+BuRSnDtB31gC5wSqpgzkQ9GzCeqHEvqsErFS0jJ26URG02QaGfM1EA==</v>
          </cell>
          <cell r="C412" t="str">
            <v>中</v>
          </cell>
          <cell r="D412">
            <v>2</v>
          </cell>
          <cell r="E412" t="str">
            <v>payLevRat</v>
          </cell>
        </row>
        <row r="413">
          <cell r="B413" t="str">
            <v>UkRUyLWjpcsJRp+ce3qbzfvypeyPILJTLrBCyxoJcpYgkEyOwVXMIzdNaQ3z+8UfSdzc81RPz1lnC38hhAuYCQ==</v>
          </cell>
          <cell r="C413" t="str">
            <v>中</v>
          </cell>
          <cell r="D413">
            <v>2</v>
          </cell>
          <cell r="E413" t="str">
            <v>payLevRat</v>
          </cell>
        </row>
        <row r="414">
          <cell r="B414" t="str">
            <v>SAOb+/4ZjyqrW0tPhvhYlHq1+wDazrN4ht7OJFvf0Yki6WlHiZr0VBb7V0SPSNHYPSa2fvqg8CbFP34aextskA==</v>
          </cell>
          <cell r="C414" t="str">
            <v>中</v>
          </cell>
          <cell r="D414">
            <v>2</v>
          </cell>
          <cell r="E414" t="str">
            <v>PayConRat</v>
          </cell>
        </row>
        <row r="415">
          <cell r="B415" t="str">
            <v>n5AkzRDCaJx0DuJedI0yqsAzBZJiiwa6qU5cAVn6FFCgqhLqYaEXVFSYIXJqIxqH6Vf1EvBfkg8VfjOKOa9imQ==</v>
          </cell>
          <cell r="C415" t="str">
            <v>中</v>
          </cell>
          <cell r="D415">
            <v>2</v>
          </cell>
          <cell r="E415" t="str">
            <v>payLevRat</v>
          </cell>
        </row>
        <row r="416">
          <cell r="B416" t="str">
            <v>dNWBUF5cmjZb9rc5J1LOaw99SbDG3a+xh1AAZ2qMOfSFnTauNCRJeI22htdi8/P9oRzwnGM8NRqQX8rLCiCHhQ==</v>
          </cell>
          <cell r="C416" t="str">
            <v>中</v>
          </cell>
          <cell r="D416">
            <v>2</v>
          </cell>
          <cell r="E416" t="str">
            <v>payLevRat</v>
          </cell>
        </row>
        <row r="417">
          <cell r="B417" t="str">
            <v>n47ltEnfiIZ7jMjRZZxihvx4K82RptY7KL9lq9GG4fBaGVY67kTjTLrU317Vta65es0WeLdCmMJ4fQlzPYInkA==</v>
          </cell>
          <cell r="C417" t="str">
            <v>中</v>
          </cell>
          <cell r="D417">
            <v>2</v>
          </cell>
          <cell r="E417" t="str">
            <v>payLevRat</v>
          </cell>
        </row>
        <row r="418">
          <cell r="B418" t="str">
            <v>TFHBcTtdjAvJVRf4/aPystYiZxcc6MkfWxnqidyrX5mp/Pjeiv0WIFzj1K4bV81WGwRuicJXGqDaGIhNTDopfg==</v>
          </cell>
          <cell r="C418" t="str">
            <v>中</v>
          </cell>
          <cell r="D418">
            <v>2</v>
          </cell>
          <cell r="E418" t="str">
            <v>payDayRat</v>
          </cell>
        </row>
        <row r="419">
          <cell r="B419" t="str">
            <v>fbNPfdNm0ZpSSozn6SvMXenOVXidMUim6v5+59YxKgGMLk8+CxPhk6jw/euUR47NKrzrKXOgGSJUdAjzFYKTYQ==</v>
          </cell>
          <cell r="C419" t="str">
            <v>中</v>
          </cell>
          <cell r="D419">
            <v>2</v>
          </cell>
          <cell r="E419" t="str">
            <v>avePay</v>
          </cell>
          <cell r="F419" t="str">
            <v>N</v>
          </cell>
          <cell r="G419" t="str">
            <v>登录天数多，消费次数多</v>
          </cell>
          <cell r="H419">
            <v>85533.7</v>
          </cell>
        </row>
        <row r="420">
          <cell r="B420" t="str">
            <v>xiNfUYXh45zEAZwash+Ww/L8HBT960z/+qIuJD0XTtGv4VmWSE2P9y2McNa4jtPJw9QO2i3t0Q5aVPFwTZ9Rkg==</v>
          </cell>
          <cell r="C420" t="str">
            <v>中</v>
          </cell>
          <cell r="D420">
            <v>2</v>
          </cell>
          <cell r="E420" t="str">
            <v>payLevRat</v>
          </cell>
        </row>
        <row r="421">
          <cell r="B421" t="str">
            <v>vIRe2Hlm3aG7JEGx9Rjy4UJez2quYpJjuAOzFtzRBxZyhNgpBzYaaptmf5dwt1OjQuv81KoDnzu6DvDs+PkbfA==</v>
          </cell>
          <cell r="C421" t="str">
            <v>中</v>
          </cell>
          <cell r="D421">
            <v>2</v>
          </cell>
          <cell r="E421" t="str">
            <v>aveCon</v>
          </cell>
          <cell r="F421" t="str">
            <v>N</v>
          </cell>
          <cell r="G421" t="str">
            <v>登录天数多，消费次数多</v>
          </cell>
          <cell r="H421">
            <v>404931.88449999999</v>
          </cell>
        </row>
        <row r="422">
          <cell r="B422" t="str">
            <v>+cvkNJsGkERl+K4BBNFxsXBETS1B3buTUaQ/0nGC9xzn6ARas1p6/8QATBv0S7bCKjYR8izUBd7iE9ACvpwMAw==</v>
          </cell>
          <cell r="C422" t="str">
            <v>中</v>
          </cell>
          <cell r="D422">
            <v>2</v>
          </cell>
          <cell r="E422" t="str">
            <v>payLevRat</v>
          </cell>
        </row>
        <row r="423">
          <cell r="B423" t="str">
            <v>MMCoZVsnry986CjV3FXIB20FOGYJGq5UuIUR5ImlvSZmh2wl7LBw0FZ+gt5dc7jmxoMMiglkSflF1095y31MBA==</v>
          </cell>
          <cell r="C423" t="str">
            <v>中</v>
          </cell>
          <cell r="D423">
            <v>2</v>
          </cell>
          <cell r="E423" t="str">
            <v>payLevRat</v>
          </cell>
        </row>
        <row r="424">
          <cell r="B424" t="str">
            <v>j86pbdffla3c7uovD3Ts2NDHr36Yijx7Cp8fmZbjazOC6HWX5X4GcMVOFZKSMvaT3I/RvTw+1THseE0nou7nHQ==</v>
          </cell>
          <cell r="C424" t="str">
            <v>中</v>
          </cell>
          <cell r="D424">
            <v>2</v>
          </cell>
          <cell r="E424" t="str">
            <v>payLevRat</v>
          </cell>
        </row>
        <row r="425">
          <cell r="B425" t="str">
            <v>6+YmzmiapgpAFRdUqqUDY3THUoSgFXHhpfP1So8oscFoxaZcdSgKeMYhRJc63LdN/MUz98/PjGsMNufKS/LVPg==</v>
          </cell>
          <cell r="C425" t="str">
            <v>中</v>
          </cell>
          <cell r="D425">
            <v>2</v>
          </cell>
          <cell r="E425" t="str">
            <v>payLevRat</v>
          </cell>
        </row>
        <row r="426">
          <cell r="B426" t="str">
            <v>odt9S0IpA0hV6F5ZvOaBSD82xeeNgp49IY6c4XCMycTKZi7LWLtqxajjJ2D/yMWtHPcZOvpkeyM42Ja5LgrAEw==</v>
          </cell>
          <cell r="C426" t="str">
            <v>中</v>
          </cell>
          <cell r="D426">
            <v>2</v>
          </cell>
          <cell r="E426" t="str">
            <v>PayConRat</v>
          </cell>
        </row>
        <row r="427">
          <cell r="B427" t="str">
            <v>Qr/2Q4x4ckQ4Z9MEHrxZgyLNuJVuVdc71BgULgSvxzNUQJg+UKZQnm6Af6a3xIpCwKpaelq5VWII41AgXJyXeA==</v>
          </cell>
          <cell r="C427" t="str">
            <v>中</v>
          </cell>
          <cell r="D427">
            <v>2</v>
          </cell>
          <cell r="E427" t="str">
            <v>payLevRat</v>
          </cell>
        </row>
        <row r="428">
          <cell r="B428" t="str">
            <v>KvI7DWeM1ez4pk85BstwkIcFd8UFjcbKMi5wLFyOF2/EOKMQ7YbWoukzNUW9fSaWDqvXvr6hqFlEfF9U5FRveg==</v>
          </cell>
          <cell r="C428" t="str">
            <v>中</v>
          </cell>
          <cell r="D428">
            <v>2</v>
          </cell>
          <cell r="E428" t="str">
            <v>PayConRat</v>
          </cell>
        </row>
        <row r="429">
          <cell r="B429" t="str">
            <v>uos7xsOwnA37WTcMomYaTCPnm++F08Q3iP6aA2GAgnKUzapR16y0K+V8Ju/0xVWTjEGiQy1R0slPTqZassX9Mw==</v>
          </cell>
          <cell r="C429" t="str">
            <v>中</v>
          </cell>
          <cell r="D429">
            <v>2</v>
          </cell>
          <cell r="E429" t="str">
            <v>payDayRat</v>
          </cell>
        </row>
        <row r="430">
          <cell r="B430" t="str">
            <v>h4+oBToR6rhm0gYWarRbhPeQurNAF9q8LEtAheUtxJ0cSpSGqJhviIEhmLSw75QtaPcUrMkopt14GilBmJUeiQ==</v>
          </cell>
          <cell r="C430" t="str">
            <v>中</v>
          </cell>
          <cell r="D430">
            <v>2</v>
          </cell>
          <cell r="E430" t="str">
            <v>payLevRat</v>
          </cell>
        </row>
        <row r="431">
          <cell r="B431" t="str">
            <v>PsjNE0659AZ7VFELeSQB/TwsIM+3xyL8RPK0RmVqEVL1X4g1xbSAkfp6q9fAx5pW4miZK1jknrmbdHypiMKwUA==</v>
          </cell>
          <cell r="C431" t="str">
            <v>中</v>
          </cell>
          <cell r="D431">
            <v>2</v>
          </cell>
          <cell r="E431" t="str">
            <v>avePay</v>
          </cell>
          <cell r="F431" t="str">
            <v>N</v>
          </cell>
          <cell r="G431" t="str">
            <v>登录天数多，消费次数多</v>
          </cell>
          <cell r="H431">
            <v>483223.24719999998</v>
          </cell>
        </row>
        <row r="432">
          <cell r="B432" t="str">
            <v>pbv6+m9nbzRImsbRyQO8WzjGsgomqQYJjNZFNainDkuNlWOgEgK3Xc9WtB/nqU9YY9lMjKWYm7gOmNZOs1QgNw==</v>
          </cell>
          <cell r="C432" t="str">
            <v>中</v>
          </cell>
          <cell r="D432">
            <v>2</v>
          </cell>
          <cell r="E432" t="str">
            <v>PayConRat</v>
          </cell>
        </row>
        <row r="433">
          <cell r="B433" t="str">
            <v>oHFKEns35r4D2XO/btUCQB31tZKOo0zawxoUbDUGMOu4yuJBJILVyLpqW+sidhpxREOMsaaW2tDM5VZUTbXcIA==</v>
          </cell>
          <cell r="C433" t="str">
            <v>中</v>
          </cell>
          <cell r="D433">
            <v>2</v>
          </cell>
          <cell r="E433" t="str">
            <v>Maxp</v>
          </cell>
          <cell r="F433" t="str">
            <v>N</v>
          </cell>
          <cell r="G433" t="str">
            <v>登录天数多，消费次数多</v>
          </cell>
          <cell r="H433">
            <v>2362.5</v>
          </cell>
        </row>
        <row r="434">
          <cell r="B434" t="str">
            <v>ljoXqRtKZ7FELWNazalGi58PcNWBdN3M6NM5ttg3Q1QgyD+tgTNXD6Yt7XBRKmGgSwjhOcZ8rXUaFbw04P3ejA==</v>
          </cell>
          <cell r="C434" t="str">
            <v>中</v>
          </cell>
          <cell r="D434">
            <v>2</v>
          </cell>
          <cell r="E434" t="str">
            <v>Maxp</v>
          </cell>
          <cell r="F434" t="str">
            <v>N</v>
          </cell>
          <cell r="G434" t="str">
            <v>充消比不高</v>
          </cell>
          <cell r="H434">
            <v>1773.8</v>
          </cell>
        </row>
        <row r="435">
          <cell r="B435" t="str">
            <v>LTJiDk10sDV3uHD5tC1GsO5OyahgqIxCmtvw9cY/i7IeTQVW0nA5tc2boP91/jyJl47D4HIIgNyGt4fPGs+tig==</v>
          </cell>
          <cell r="C435" t="str">
            <v>中</v>
          </cell>
          <cell r="D435">
            <v>2</v>
          </cell>
          <cell r="E435" t="str">
            <v>Maxp</v>
          </cell>
          <cell r="F435" t="str">
            <v>N</v>
          </cell>
          <cell r="G435" t="str">
            <v>充消比不高</v>
          </cell>
          <cell r="H435">
            <v>1890.0000003375001</v>
          </cell>
        </row>
        <row r="436">
          <cell r="B436" t="str">
            <v>C6tx1A26ePdnFWavqhUdeQ5wiOMT60qC/dkEVBNWnaCymYlJvbqpBLul/nKZncEy6x2gMXuKDu4y+0YZ0j1bgw==</v>
          </cell>
          <cell r="C436" t="str">
            <v>中</v>
          </cell>
          <cell r="D436">
            <v>2</v>
          </cell>
          <cell r="E436" t="str">
            <v>aveCon</v>
          </cell>
          <cell r="F436" t="str">
            <v>N</v>
          </cell>
          <cell r="G436" t="str">
            <v>充消比不高</v>
          </cell>
          <cell r="H436">
            <v>80396.081535999998</v>
          </cell>
        </row>
        <row r="437">
          <cell r="B437" t="str">
            <v>qwa2gbxcSXdhohsIgfG/McsHsJGYFKqaYjbbk7GASo4bp09pSc7Ob5eAt6qxZu4kTv5GvBtt7EYHUnoZYvYtIQ==</v>
          </cell>
          <cell r="C437" t="str">
            <v>中</v>
          </cell>
          <cell r="D437">
            <v>2</v>
          </cell>
          <cell r="E437" t="str">
            <v>payLevRat</v>
          </cell>
        </row>
        <row r="438">
          <cell r="B438" t="str">
            <v>KDvgEyNX4IW+TDukO/YBz7BvgFleFYLMQ8ZmgnpFaCk6CuOw7PYIGVwiMtaz0T4/GvhhVgK/XjiykKAwLdfQXw==</v>
          </cell>
          <cell r="C438" t="str">
            <v>中</v>
          </cell>
          <cell r="D438">
            <v>2</v>
          </cell>
          <cell r="E438" t="str">
            <v>avePay</v>
          </cell>
          <cell r="F438" t="str">
            <v>N</v>
          </cell>
          <cell r="G438" t="str">
            <v>登录天数多，消费次数多</v>
          </cell>
          <cell r="H438">
            <v>85428.70001</v>
          </cell>
        </row>
        <row r="439">
          <cell r="B439" t="str">
            <v>8Vz8D1B08sU9yVELZlnaJKk93KHaxqanjwLPyHPihOBgzsaNjlVWQxLayOtLa63dLDVqyWgJjF8ZRvOFeDLHSg==</v>
          </cell>
          <cell r="C439" t="str">
            <v>中</v>
          </cell>
          <cell r="D439">
            <v>2</v>
          </cell>
          <cell r="E439" t="str">
            <v>PayConRat</v>
          </cell>
        </row>
        <row r="440">
          <cell r="B440" t="str">
            <v>QivEJ6xyp3Hf/GM7+CgYHgkZaaSbkRjopZ+JU1U+K3GX1dDK4KLfNk7Db0a/papQix/ku2WILWY+U87LNztlHw==</v>
          </cell>
          <cell r="C440" t="str">
            <v>中</v>
          </cell>
          <cell r="D440">
            <v>2</v>
          </cell>
          <cell r="E440" t="str">
            <v>Maxp</v>
          </cell>
          <cell r="F440" t="str">
            <v>N</v>
          </cell>
          <cell r="G440" t="str">
            <v>充消比不高</v>
          </cell>
          <cell r="H440">
            <v>2277.8000004037499</v>
          </cell>
        </row>
        <row r="441">
          <cell r="B441" t="str">
            <v>s5RQayZng+CknhefMNyrPQXXUhsnIiSfaCXsmSufsAmxqRarZQnoiTFoCCMjYRwZoeBcKW8i60UWY1Pum9FDWw==</v>
          </cell>
          <cell r="C441" t="str">
            <v>中</v>
          </cell>
          <cell r="D441">
            <v>2</v>
          </cell>
          <cell r="E441" t="str">
            <v>PayConRat</v>
          </cell>
        </row>
        <row r="442">
          <cell r="B442" t="str">
            <v>ISVl4Yndj6KLB6I1HvCI6pOVg6UGbdIIlkVyMEjXAlMYsWcDD9dcf+dj+w0u/0EDtC6R1exi/zHhs/1WlEs4nQ==</v>
          </cell>
          <cell r="C442" t="str">
            <v>中</v>
          </cell>
          <cell r="D442">
            <v>2</v>
          </cell>
          <cell r="E442" t="str">
            <v>payLevRat</v>
          </cell>
        </row>
        <row r="443">
          <cell r="B443" t="str">
            <v>U5Z+MBcgR8m6FkfEKhcI+ffRFBan8caGiGAG8WBaJL8gfsKAn1bcQeEAeuW1HX6XBRfivcQek+SwpuCiHIV8oA==</v>
          </cell>
          <cell r="C443" t="str">
            <v>中</v>
          </cell>
          <cell r="D443">
            <v>2</v>
          </cell>
          <cell r="E443" t="str">
            <v>Maxp</v>
          </cell>
          <cell r="F443" t="str">
            <v>N</v>
          </cell>
          <cell r="G443" t="str">
            <v>充消比不高</v>
          </cell>
          <cell r="H443">
            <v>1711.5000003046</v>
          </cell>
        </row>
        <row r="444">
          <cell r="B444" t="str">
            <v>P0DJzuGJupsezU/p2K/pAMENEh+/DzYEbMdvyXI+8OWzxiMeiVF5ABpeS9nniqZeH7yn8zxRtwqVrQ5QupGgJQ==</v>
          </cell>
          <cell r="C444" t="str">
            <v>中</v>
          </cell>
          <cell r="D444">
            <v>2</v>
          </cell>
          <cell r="E444" t="str">
            <v>Maxp</v>
          </cell>
          <cell r="F444" t="str">
            <v>N</v>
          </cell>
          <cell r="G444" t="str">
            <v>充消比不高，等级较高</v>
          </cell>
          <cell r="H444">
            <v>3479.00000061335</v>
          </cell>
        </row>
        <row r="445">
          <cell r="B445" t="str">
            <v>/8Ly6StpRlv7/4QiSTcEfhJ8K9g+BNaWoXQgbbWZuT/N6ugwMFllVEfd58M4fhOwr0VSN82Yec52j2HPFP1GIg==</v>
          </cell>
          <cell r="C445" t="str">
            <v>中</v>
          </cell>
          <cell r="D445">
            <v>2</v>
          </cell>
          <cell r="E445" t="str">
            <v>Maxp</v>
          </cell>
          <cell r="F445" t="str">
            <v>N</v>
          </cell>
          <cell r="G445" t="str">
            <v>充消比不高</v>
          </cell>
          <cell r="H445">
            <v>2776.9000004792001</v>
          </cell>
        </row>
        <row r="446">
          <cell r="B446" t="str">
            <v>xNKrllxnDGX1GjuwaRqPo3ag8G3GWvrT4erC0zbPaE40s/UOvX0gjyaZII1IviMT8V5Rn4qeRn8TpRz43vD9Ug==</v>
          </cell>
          <cell r="C446" t="str">
            <v>中</v>
          </cell>
          <cell r="D446">
            <v>2</v>
          </cell>
          <cell r="E446" t="str">
            <v>Maxp</v>
          </cell>
          <cell r="F446" t="str">
            <v>N</v>
          </cell>
          <cell r="G446" t="str">
            <v>充消比不高，等级较高</v>
          </cell>
          <cell r="H446">
            <v>3220.0000005749998</v>
          </cell>
        </row>
        <row r="447">
          <cell r="B447" t="str">
            <v>hHfMKGs0U7i8puab2ZidQhsnJTKMRdyf7zzC/3Aj1HdX9wCVZjVZp3RXpfo5Pr+1yF71dLZLCraG2Rc5svNZKQ==</v>
          </cell>
          <cell r="C447" t="str">
            <v>中</v>
          </cell>
          <cell r="D447">
            <v>2</v>
          </cell>
          <cell r="E447" t="str">
            <v>payLevRat</v>
          </cell>
        </row>
        <row r="448">
          <cell r="B448" t="str">
            <v>reQ5c/+x4XL26CbKwGmZXrYDw8HS4Vm8eReuojDmow9SzSp52OIq/+l4Pc4aoQ/PZe3vu/9wsFP37C8FbNzzJg==</v>
          </cell>
          <cell r="C448" t="str">
            <v>中</v>
          </cell>
          <cell r="D448">
            <v>2</v>
          </cell>
          <cell r="E448" t="str">
            <v>PayConRat</v>
          </cell>
        </row>
        <row r="449">
          <cell r="B449" t="str">
            <v>FLRpJFG6a51fbkESh85X9i6oygkIzD3oSehKySzOnQDJdNz6CNUjasIXzLSRQ7ret3JOH6AOkkobJtqhoxHuBw==</v>
          </cell>
          <cell r="C449" t="str">
            <v>中</v>
          </cell>
          <cell r="D449">
            <v>2</v>
          </cell>
          <cell r="E449" t="str">
            <v>aveCon</v>
          </cell>
          <cell r="F449" t="str">
            <v>Y</v>
          </cell>
          <cell r="G449" t="str">
            <v>未找到记录</v>
          </cell>
        </row>
        <row r="450">
          <cell r="B450" t="str">
            <v>ALXTZRMfMQVx3s8MIbN5KWkgN1XJLY6lDpUipCDr/NRsveLPYSvswJxF0vpleJKa/Ism+LK8njpmiMhoXiKcXA==</v>
          </cell>
          <cell r="C450" t="str">
            <v>中</v>
          </cell>
          <cell r="D450">
            <v>2</v>
          </cell>
          <cell r="E450" t="str">
            <v>Maxp</v>
          </cell>
          <cell r="F450" t="str">
            <v>N</v>
          </cell>
          <cell r="G450" t="str">
            <v>充消比不高，等级较高</v>
          </cell>
          <cell r="H450">
            <v>3283.0000005613501</v>
          </cell>
        </row>
        <row r="451">
          <cell r="B451" t="str">
            <v>rEdr9NTFkyZIpV90J+lPXMfDdrxECzmtKCwGL0gn4h6o3oJ/5m7HGTVljcvA7Lx6UrL6gD76InwgOXURfBmaOQ==</v>
          </cell>
          <cell r="C451" t="str">
            <v>中</v>
          </cell>
          <cell r="D451">
            <v>2</v>
          </cell>
          <cell r="E451" t="str">
            <v>Maxp</v>
          </cell>
          <cell r="F451" t="str">
            <v>N</v>
          </cell>
          <cell r="G451" t="str">
            <v>登录天数多，活跃度高</v>
          </cell>
          <cell r="H451">
            <v>2435.9999997345999</v>
          </cell>
        </row>
        <row r="452">
          <cell r="B452" t="str">
            <v>EWHZqIP6jD+E9S75x/T1/2DWe2paMRLZL3WcE1tEdcivcJP1vRonvHasbZuTGfq/0fV0B6agHifs+gCSCM91EA==</v>
          </cell>
          <cell r="C452" t="str">
            <v>中</v>
          </cell>
          <cell r="D452">
            <v>2</v>
          </cell>
          <cell r="E452" t="str">
            <v>Maxp</v>
          </cell>
          <cell r="F452" t="str">
            <v>N</v>
          </cell>
          <cell r="G452" t="str">
            <v>充消比不高，等级较高</v>
          </cell>
          <cell r="H452">
            <v>6374.900001</v>
          </cell>
        </row>
        <row r="453">
          <cell r="B453" t="str">
            <v>+j3vRyfFafMe2vuIgUC9TE+cTW2/XOOAz4uT75kP/yAxTZ8hY87/Cl6KCM0uSn7eSE8wMoDhwgg2xO9KANEOHw==</v>
          </cell>
          <cell r="C453" t="str">
            <v>中</v>
          </cell>
          <cell r="D453">
            <v>2</v>
          </cell>
          <cell r="E453" t="str">
            <v>Maxp</v>
          </cell>
          <cell r="F453" t="str">
            <v>N</v>
          </cell>
          <cell r="G453" t="str">
            <v>充消比不高，等级较高</v>
          </cell>
          <cell r="H453">
            <v>1820.0000003232001</v>
          </cell>
        </row>
        <row r="454">
          <cell r="B454" t="str">
            <v>BhyWeC+HgBcSJ0rpgGvsNOq5BLStVPLoTGZZUsqrB1LOvXkN5IQAq1xO2JmjpFFLilKwTsRXOrf59xOkvySLXQ==</v>
          </cell>
          <cell r="C454" t="str">
            <v>中</v>
          </cell>
          <cell r="D454">
            <v>2</v>
          </cell>
          <cell r="E454" t="str">
            <v>Maxp</v>
          </cell>
          <cell r="F454" t="str">
            <v>N</v>
          </cell>
          <cell r="G454" t="str">
            <v>充消比不高，等级较高</v>
          </cell>
          <cell r="H454">
            <v>1919.4000003425001</v>
          </cell>
        </row>
        <row r="455">
          <cell r="B455" t="str">
            <v>u1ymB7B9jr88j+IjU4S0GZ8AQQylFdnn6rtOXtfNFfSb2PoAvPF0L4CyTv2CfDQUIqM9LP1czGKe2c3DiqVGcw==</v>
          </cell>
          <cell r="C455" t="str">
            <v>中</v>
          </cell>
          <cell r="D455">
            <v>2</v>
          </cell>
          <cell r="E455" t="str">
            <v>PayConRat</v>
          </cell>
        </row>
        <row r="456">
          <cell r="B456" t="str">
            <v>5J/b/1GweF6fjjwVrPCvuTot66Ldh+fzzxmpHj8oSWWviIuU+NQEEMDlHUQeYbjMroPcQCP+g56BIQDiZgNygQ==</v>
          </cell>
          <cell r="C456" t="str">
            <v>中</v>
          </cell>
          <cell r="D456">
            <v>2</v>
          </cell>
          <cell r="E456" t="str">
            <v>payLevRat</v>
          </cell>
        </row>
        <row r="457">
          <cell r="B457" t="str">
            <v>fUflWj1vhBwJhP5N4SPjVGWdaWx/AripzyBuoaw/U39eGv2fuR6EXNh8GM2fZt34xrR2VbKtmxIUMMS/yIJrYA==</v>
          </cell>
          <cell r="C457" t="str">
            <v>中</v>
          </cell>
          <cell r="D457">
            <v>2</v>
          </cell>
          <cell r="E457" t="str">
            <v>payLevRat</v>
          </cell>
        </row>
        <row r="458">
          <cell r="B458" t="str">
            <v>XjIdhZrDGVR3J+8XqdY8xB0rAnqolaabovcKCARGlywhaRFic5MBAcdSWlSLSvg87N7QT+EdugC/FP/P/xcMfw==</v>
          </cell>
          <cell r="C458" t="str">
            <v>中</v>
          </cell>
          <cell r="D458">
            <v>2</v>
          </cell>
          <cell r="E458" t="str">
            <v>Maxp</v>
          </cell>
          <cell r="F458" t="str">
            <v>N</v>
          </cell>
          <cell r="G458" t="str">
            <v>充消比不高，等级较高</v>
          </cell>
          <cell r="H458">
            <v>2534.0000004395001</v>
          </cell>
        </row>
        <row r="459">
          <cell r="B459" t="str">
            <v>I3IsuaPS21XApaDzvRrqLpmts9ubPE2/0+VK3VB8H1aGyE5AhQer4XurLpYv3cLDZVt+Ee65ANPEbKfbaIH/LQ==</v>
          </cell>
          <cell r="C459" t="str">
            <v>中</v>
          </cell>
          <cell r="D459">
            <v>2</v>
          </cell>
          <cell r="E459" t="str">
            <v>payLevRat</v>
          </cell>
        </row>
        <row r="460">
          <cell r="B460" t="str">
            <v>Xv8jDcAAqKcT1JDc9lZKNYhtTem3RAQXgH6h4alZNQBml4HOUM9SvqrOk3HY49ufCMkHUdnPj64KEOqqPHcShA==</v>
          </cell>
          <cell r="C460" t="str">
            <v>中</v>
          </cell>
          <cell r="D460">
            <v>2</v>
          </cell>
          <cell r="E460" t="str">
            <v>payLevRat</v>
          </cell>
        </row>
        <row r="461">
          <cell r="B461" t="str">
            <v>hOq189RgwF8Oz+jUw+LsWj9mmFhPWwleX6vw1qUKr986DxIk8rw+EW5PqEDN3wYqSszFCyOTHUQUCSVXolGiVw==</v>
          </cell>
          <cell r="C461" t="str">
            <v>中</v>
          </cell>
          <cell r="D461">
            <v>2</v>
          </cell>
          <cell r="E461" t="str">
            <v>PayConRat</v>
          </cell>
        </row>
        <row r="462">
          <cell r="B462" t="str">
            <v>Itg8/tAWvGwnqqV6TJj4YBKU7+KxSnx2i9vTvKGA8LLYM66vlwKgVopdI4gsAQAfyEcR9Z6AWy/nKxBM8RsNfA==</v>
          </cell>
          <cell r="C462" t="str">
            <v>中</v>
          </cell>
          <cell r="D462">
            <v>2</v>
          </cell>
          <cell r="E462" t="str">
            <v>aveCon</v>
          </cell>
          <cell r="F462" t="str">
            <v>Y</v>
          </cell>
          <cell r="G462" t="str">
            <v>未找到记录</v>
          </cell>
        </row>
        <row r="463">
          <cell r="B463" t="str">
            <v>gc8YkJEgEvBnznE/oPQwt2L+V+8bQRZxgiAZJsEZhIKLGIFE99ikhz8DudYRjRA6YW23X9KqadejLBghivi0Pw==</v>
          </cell>
          <cell r="C463" t="str">
            <v>中</v>
          </cell>
          <cell r="D463">
            <v>2</v>
          </cell>
          <cell r="E463" t="str">
            <v>Maxp</v>
          </cell>
          <cell r="F463" t="str">
            <v>N</v>
          </cell>
          <cell r="G463" t="str">
            <v>充消比不高，等级较高</v>
          </cell>
          <cell r="H463">
            <v>1995</v>
          </cell>
        </row>
        <row r="464">
          <cell r="B464" t="str">
            <v>/NlcfYb13RMSDKDhFad0VVk5ff6hEG3ZRgUIq4opu6JLd8mftV/QQzabZO1u/NPdPua4BlebKVbYvRxzE/NgcA==</v>
          </cell>
          <cell r="C464" t="str">
            <v>中</v>
          </cell>
          <cell r="D464">
            <v>2</v>
          </cell>
          <cell r="E464" t="str">
            <v>avePay</v>
          </cell>
          <cell r="F464" t="str">
            <v>N</v>
          </cell>
          <cell r="G464" t="str">
            <v>登录天数多，消费次数多，等级较高</v>
          </cell>
          <cell r="H464">
            <v>450306.42920000001</v>
          </cell>
        </row>
        <row r="465">
          <cell r="B465" t="str">
            <v>zrA/8T+gRVGizar6Y1glYsr1szgASEqw/zxOAjYNI/CXdw/jF7RJVXa0pp1NcixfWqboHNStDeb2MeIACKojXQ==</v>
          </cell>
          <cell r="C465" t="str">
            <v>中</v>
          </cell>
          <cell r="D465">
            <v>2</v>
          </cell>
          <cell r="E465" t="str">
            <v>payLevRat</v>
          </cell>
        </row>
        <row r="466">
          <cell r="B466" t="str">
            <v>k8h2VEq/fIEptJ67sra6pPtoBH6F7BqVwk8D6RuPCBrKdam9zSG6PbQhRDH5TfrzJtrEjExmMOH66Z52uQGsUg==</v>
          </cell>
          <cell r="C466" t="str">
            <v>中</v>
          </cell>
          <cell r="D466">
            <v>2</v>
          </cell>
          <cell r="E466" t="str">
            <v>Maxp</v>
          </cell>
          <cell r="F466" t="str">
            <v>N</v>
          </cell>
          <cell r="G466" t="str">
            <v>充消比不高，等级较高</v>
          </cell>
          <cell r="H466">
            <v>2202.2000003803</v>
          </cell>
        </row>
        <row r="467">
          <cell r="B467" t="str">
            <v>Fn38fM8tmG1jq8Dqziym1+62vhQ0ynwMdK1oVZMZXUYbLJQhEbQomeMY3SNLzgqxqKlAFCAShxXFM5pdXlJQWw==</v>
          </cell>
          <cell r="C467" t="str">
            <v>中</v>
          </cell>
          <cell r="D467">
            <v>2</v>
          </cell>
          <cell r="E467" t="str">
            <v>payDayRat</v>
          </cell>
        </row>
        <row r="468">
          <cell r="B468" t="str">
            <v>PdUMo78mbbXX0QIJwvk6I/BFrNBU/CQF/KJ8ODTy3qOanja/bbsOpFD02pQ5SHppA9DWcE5pBJtHW9ZHBee3KQ==</v>
          </cell>
          <cell r="C468" t="str">
            <v>中</v>
          </cell>
          <cell r="D468">
            <v>2</v>
          </cell>
          <cell r="E468" t="str">
            <v>Maxp</v>
          </cell>
          <cell r="F468" t="str">
            <v>N</v>
          </cell>
          <cell r="G468" t="str">
            <v>充消比不高，等级较高</v>
          </cell>
          <cell r="H468">
            <v>2031.4000003624999</v>
          </cell>
        </row>
        <row r="469">
          <cell r="B469" t="str">
            <v>9zyQxelJpQEKbAq2WW7EuHLXyBeX2BroiViPMbHiHIam7QxxdYMUxsvrxBPRmOmabP8ok5Vti1KnnkLpwMy9Yg==</v>
          </cell>
          <cell r="C469" t="str">
            <v>中</v>
          </cell>
          <cell r="D469">
            <v>2</v>
          </cell>
          <cell r="E469" t="str">
            <v>aveCon</v>
          </cell>
          <cell r="F469" t="str">
            <v>Y</v>
          </cell>
          <cell r="G469" t="str">
            <v>未找到记录</v>
          </cell>
        </row>
        <row r="470">
          <cell r="B470" t="str">
            <v>zeTGLX+sUyTqCukOlZ8/3weUDEE1D+sOIrSj2qt0bJHrgnffy0V6xAFW2EP0KBK7WswglHWMJ3cunCGRnZ7CJA==</v>
          </cell>
          <cell r="C470" t="str">
            <v>中</v>
          </cell>
          <cell r="D470">
            <v>2</v>
          </cell>
          <cell r="E470" t="str">
            <v>payLevRat</v>
          </cell>
        </row>
        <row r="471">
          <cell r="B471" t="str">
            <v>3P+JbOc892+QH8unjNcsd7min4dZVYHwjdYbcmEwGV4SoaOIOZFKy1XKbjkUUintWvUmvwVz4gio1UJhUx5XYA==</v>
          </cell>
          <cell r="C471" t="str">
            <v>中</v>
          </cell>
          <cell r="D471">
            <v>2</v>
          </cell>
          <cell r="E471" t="str">
            <v>PayConRat</v>
          </cell>
        </row>
        <row r="472">
          <cell r="B472" t="str">
            <v>IlMTyF0/axT+6aEsOtta3DPb4Q4m1pgLEWQ4bHRGxIRWfadIUvu2ClqWZ9AG+hY0OsAZfZHJEc38/+X4p8Ahkw==</v>
          </cell>
          <cell r="C472" t="str">
            <v>中</v>
          </cell>
          <cell r="D472">
            <v>2</v>
          </cell>
          <cell r="E472" t="str">
            <v>Maxp</v>
          </cell>
          <cell r="F472" t="str">
            <v>N</v>
          </cell>
          <cell r="G472" t="str">
            <v>充消比不高</v>
          </cell>
          <cell r="H472">
            <v>2487.8000004344999</v>
          </cell>
        </row>
        <row r="473">
          <cell r="B473" t="str">
            <v>79sVCAvZjNUtQsTF3DnzTJ+lg/qSkKwUGz3thoUyedTYVP0GNitbJ3AnGkLxYZ6cx8PlD0OcznAztlNomRwobQ==</v>
          </cell>
          <cell r="C473" t="str">
            <v>中</v>
          </cell>
          <cell r="D473">
            <v>2</v>
          </cell>
          <cell r="E473" t="str">
            <v>Maxp</v>
          </cell>
          <cell r="F473" t="str">
            <v>N</v>
          </cell>
          <cell r="G473" t="str">
            <v>充消比不高，等级较高</v>
          </cell>
          <cell r="H473">
            <v>2522.1</v>
          </cell>
        </row>
        <row r="474">
          <cell r="B474" t="str">
            <v>HK5DEgSgmsDzwCELBesJEhfZaBROf88W6pdHxb4n6mbe7iiQLJnlpcpTIj2sFfCgXOYZcT+Ojz4kVp03YQkxSw==</v>
          </cell>
          <cell r="C474" t="str">
            <v>中</v>
          </cell>
          <cell r="D474">
            <v>2</v>
          </cell>
          <cell r="E474" t="str">
            <v>payLevRat</v>
          </cell>
        </row>
        <row r="475">
          <cell r="B475" t="str">
            <v>xLdB86NM/Dqg6T7079TtSySRoJhKrBJrF/ziN2NP5tV8QOVHLw/JhRNmfxxxuNRhalHadX7JbXJDckRo1RppRQ==</v>
          </cell>
          <cell r="C475" t="str">
            <v>中</v>
          </cell>
          <cell r="D475">
            <v>2</v>
          </cell>
          <cell r="E475" t="str">
            <v>Maxp</v>
          </cell>
          <cell r="F475" t="str">
            <v>N</v>
          </cell>
          <cell r="G475" t="str">
            <v>充消比不高，等级较高</v>
          </cell>
          <cell r="H475">
            <v>3794.0000006689002</v>
          </cell>
        </row>
        <row r="476">
          <cell r="B476" t="str">
            <v>wMZRy2jehdnS+xc236IJsznq9ebLpP6ySIQV5yDw1ccWZKHvHB5urgTD0ZpZ6k2Uro8FoylmCwJ5i5TX4YvVMg==</v>
          </cell>
          <cell r="C476" t="str">
            <v>中</v>
          </cell>
          <cell r="D476">
            <v>2</v>
          </cell>
          <cell r="E476" t="str">
            <v>payLevRat</v>
          </cell>
        </row>
        <row r="477">
          <cell r="B477" t="str">
            <v>Q13nkeTWtFdmLe6ga0uobSLoeZovNnCmT8jU6panZp9zYK9R3wkDP8XP+KRahlmim8GHfiHcrU3DXfkdH7oOJw==</v>
          </cell>
          <cell r="C477" t="str">
            <v>中</v>
          </cell>
          <cell r="D477">
            <v>2</v>
          </cell>
          <cell r="E477" t="str">
            <v>PayConRat</v>
          </cell>
        </row>
        <row r="478">
          <cell r="B478" t="str">
            <v>ZMYXQZyOMzrjYm2ZEgLjGz8HT5teiDhUP1XTS0XWStt1b1a2zBSp5MYwQm65rKoeMw7OZ8BiVgwkR24DxBuGGA==</v>
          </cell>
          <cell r="C478" t="str">
            <v>中</v>
          </cell>
          <cell r="D478">
            <v>2</v>
          </cell>
          <cell r="E478" t="str">
            <v>Maxp</v>
          </cell>
          <cell r="F478" t="str">
            <v>N</v>
          </cell>
          <cell r="G478" t="str">
            <v>充消比不高</v>
          </cell>
          <cell r="H478">
            <v>1757.0000002097499</v>
          </cell>
        </row>
        <row r="479">
          <cell r="B479" t="str">
            <v>H4JbXkyA2a8oUPe4KMPNuTGWqrxLP+10zViIZnq4r++P3wPDuG1qN7tDNEwtQGrfb67e/7UNagJMcovUATJzAg==</v>
          </cell>
          <cell r="C479" t="str">
            <v>中</v>
          </cell>
          <cell r="D479">
            <v>2</v>
          </cell>
          <cell r="E479" t="str">
            <v>payLevRat</v>
          </cell>
        </row>
        <row r="480">
          <cell r="B480" t="str">
            <v>Jr3V96W2POL1K+9dSg7WzNIvmDld4zWrxvVF96XvF4xZTKCdHNKYmhAyMaSKk/ZHtqMTfSZtaJ7qW7yGHap/bA==</v>
          </cell>
          <cell r="C480" t="str">
            <v>中</v>
          </cell>
          <cell r="D480">
            <v>2</v>
          </cell>
          <cell r="E480" t="str">
            <v>avePay</v>
          </cell>
          <cell r="F480" t="str">
            <v>N</v>
          </cell>
          <cell r="G480" t="str">
            <v>登录天数多，消费次数多，等级较高</v>
          </cell>
          <cell r="H480">
            <v>80475.500010000003</v>
          </cell>
        </row>
        <row r="481">
          <cell r="B481" t="str">
            <v>ImCwhVCfLLyJW7Su+zZt4uSKbqtZGLVeoRJmX1zWsYe4RGhz5zLD9w2LYxV05fgUNlCmcG7qxRdBoa5SzIMQAQ==</v>
          </cell>
          <cell r="C481" t="str">
            <v>中</v>
          </cell>
          <cell r="D481">
            <v>2</v>
          </cell>
          <cell r="E481" t="str">
            <v>payLevRat</v>
          </cell>
        </row>
        <row r="482">
          <cell r="B482" t="str">
            <v>9mctNqVb2qq3vD1UQyhspA/OTk4jR5vFse3bt1J0jRT362nEjk7JUitUuXeq1d7o7KBI57gIN+qujfcPRRQfWQ==</v>
          </cell>
          <cell r="C482" t="str">
            <v>中</v>
          </cell>
          <cell r="D482">
            <v>2</v>
          </cell>
          <cell r="E482" t="str">
            <v>avePay</v>
          </cell>
          <cell r="F482" t="str">
            <v>N</v>
          </cell>
          <cell r="G482" t="str">
            <v>登录天数多，消费次数多，等级较高</v>
          </cell>
          <cell r="H482">
            <v>82449.500010000003</v>
          </cell>
        </row>
        <row r="483">
          <cell r="B483" t="str">
            <v>MO/pkS3DiFFdpGhDB8doMaRrxuo4sRFAo58nVrBnqvZmTgsxDt9Lfxld6YgjCgq+Y/uKFBRhSXH7aCUzFyIWeQ==</v>
          </cell>
          <cell r="C483" t="str">
            <v>中</v>
          </cell>
          <cell r="D483">
            <v>2</v>
          </cell>
          <cell r="E483" t="str">
            <v>Maxp</v>
          </cell>
          <cell r="F483" t="str">
            <v>N</v>
          </cell>
          <cell r="G483" t="str">
            <v>充消比不高，等级较高</v>
          </cell>
          <cell r="H483">
            <v>2394.0000004256999</v>
          </cell>
        </row>
        <row r="484">
          <cell r="B484" t="str">
            <v>xnRgv+nql1wRXC7NFbviFyiw72F8wbR8ns817QIE5dpkQMgcUNIbyFyR9hrZeFyQ/AcTdLqMijyQ3QPCaEM0CA==</v>
          </cell>
          <cell r="C484" t="str">
            <v>中</v>
          </cell>
          <cell r="D484">
            <v>2</v>
          </cell>
          <cell r="E484" t="str">
            <v>payLevRat</v>
          </cell>
        </row>
        <row r="485">
          <cell r="B485" t="str">
            <v>0bSX9B906kAkIM8P0UmxoEjcEyt6/AayQvSCO3chWhRfMyQJ7JW9HPC8ybnI7f4EI2yWvte1e9qGffloS98wNA==</v>
          </cell>
          <cell r="C485" t="str">
            <v>中</v>
          </cell>
          <cell r="D485">
            <v>2</v>
          </cell>
          <cell r="E485" t="str">
            <v>payLevRat</v>
          </cell>
        </row>
        <row r="486">
          <cell r="B486" t="str">
            <v>oC157eHdrgh8955Ao2BNmL0c7gVX+XRNMHLv+rcWLFsoocUi2z70swQ6Rrma8VkD0WUE9MIROIAkQEAfE771IQ==</v>
          </cell>
          <cell r="C486" t="str">
            <v>中</v>
          </cell>
          <cell r="D486">
            <v>2</v>
          </cell>
          <cell r="E486" t="str">
            <v>payLevRat</v>
          </cell>
        </row>
        <row r="487">
          <cell r="B487" t="str">
            <v>rGrAyP0p0JYDkqziqAzv5vkYePAe13eUBR4RUED2EthOseSTNlP882bLJYteZD+RXHSXuKICaCIrgKmDnJutdA==</v>
          </cell>
          <cell r="C487" t="str">
            <v>中</v>
          </cell>
          <cell r="D487">
            <v>2</v>
          </cell>
          <cell r="E487" t="str">
            <v>Maxp</v>
          </cell>
          <cell r="F487" t="str">
            <v>N</v>
          </cell>
          <cell r="G487" t="str">
            <v>登录天数多，消费次数多，等级较高</v>
          </cell>
          <cell r="H487">
            <v>9507.4000016444006</v>
          </cell>
        </row>
        <row r="488">
          <cell r="B488" t="str">
            <v>dN9U0kr9p5q0knkkkPBF7hVmZEBsHjFOFuouoSGXn7fZl7ZnXUZEHHf2yqOU73D9uoHz3aRvTZCzKL2wPsGPUg==</v>
          </cell>
          <cell r="C488" t="str">
            <v>中</v>
          </cell>
          <cell r="D488">
            <v>2</v>
          </cell>
          <cell r="E488" t="str">
            <v>avePay</v>
          </cell>
          <cell r="F488" t="str">
            <v>N</v>
          </cell>
          <cell r="G488" t="str">
            <v>登录天数多，消费次数多，等级较高</v>
          </cell>
          <cell r="H488">
            <v>461163.67690000002</v>
          </cell>
        </row>
        <row r="489">
          <cell r="B489" t="str">
            <v>gNn1VByE4JKf8brRfQ0wQ9yhZ4xqVkV0j4InGq1U8hX4oaqAGRaz5hXWIBvqO3WEPov+GJYb+y38LO0OTa8YEw==</v>
          </cell>
          <cell r="C489" t="str">
            <v>中</v>
          </cell>
          <cell r="D489">
            <v>2</v>
          </cell>
          <cell r="E489" t="str">
            <v>aveCon</v>
          </cell>
          <cell r="F489" t="str">
            <v>N</v>
          </cell>
          <cell r="G489" t="str">
            <v>登录天数多，消费次数多，等级较高</v>
          </cell>
          <cell r="H489">
            <v>368621.48409400001</v>
          </cell>
        </row>
        <row r="490">
          <cell r="B490" t="str">
            <v>cCrQGe0A4+Hd8ody/nX/cd90h7yGRL292paFcOkSUgQe6DK86gSDJQL5aZgpdkdgAwlZUy8HvQFAbLukjEkIBg==</v>
          </cell>
          <cell r="C490" t="str">
            <v>中</v>
          </cell>
          <cell r="D490">
            <v>2</v>
          </cell>
          <cell r="E490" t="str">
            <v>avePay</v>
          </cell>
          <cell r="F490" t="str">
            <v>N</v>
          </cell>
          <cell r="G490" t="str">
            <v>登录天数多，消费次数多，等级较高</v>
          </cell>
          <cell r="H490">
            <v>76006</v>
          </cell>
        </row>
        <row r="491">
          <cell r="B491" t="str">
            <v>uJrndhQxlpNwEHzY39oWdzIYYtiDey6mDX9rOXDjRaUi8dbJ4meyqEPerPIfy2WWak3Ih02Lvd9uxZuJ+0XDdQ==</v>
          </cell>
          <cell r="C491" t="str">
            <v>中</v>
          </cell>
          <cell r="D491">
            <v>2</v>
          </cell>
          <cell r="E491" t="str">
            <v>avePay</v>
          </cell>
          <cell r="F491" t="str">
            <v>N</v>
          </cell>
          <cell r="G491" t="str">
            <v>登录天数多，消费次数多，等级较高</v>
          </cell>
          <cell r="H491">
            <v>72509.500010000003</v>
          </cell>
        </row>
        <row r="492">
          <cell r="B492" t="str">
            <v>ilNlTfPpeMV/Bfz/JX0TIC7bWVSZuyzaGwKQmQxYUVcitjN6DyQje3Hvgak1XRwGbnI4bb2mW1VJAdjL306fIw==</v>
          </cell>
          <cell r="C492" t="str">
            <v>中</v>
          </cell>
          <cell r="D492">
            <v>2</v>
          </cell>
          <cell r="E492" t="str">
            <v>payLevRat</v>
          </cell>
        </row>
        <row r="493">
          <cell r="B493" t="str">
            <v>GROoq7ZRrRKFV1D43l562hqGONqJCM94tOcOQ5hn0rmg/TPIHcb+NlW6TZlKw5L558sD82tLWLMQrk1Rv9dLZg==</v>
          </cell>
          <cell r="C493" t="str">
            <v>中</v>
          </cell>
          <cell r="D493">
            <v>2</v>
          </cell>
          <cell r="E493" t="str">
            <v>avePay</v>
          </cell>
          <cell r="F493" t="str">
            <v>N</v>
          </cell>
          <cell r="G493" t="str">
            <v>登录天数多，消费次数多，等级较高</v>
          </cell>
          <cell r="H493">
            <v>435175.60600000003</v>
          </cell>
        </row>
        <row r="494">
          <cell r="B494" t="str">
            <v>fLiLx5Tei/FNioOt1M8+4eYeexfsrKfzCaP/A0r/nlAw6myZVP8BBi7n5wbMANk5jiFSoZhY4Fw/60NPCfGdiw==</v>
          </cell>
          <cell r="C494" t="str">
            <v>中</v>
          </cell>
          <cell r="D494">
            <v>2</v>
          </cell>
          <cell r="E494" t="str">
            <v>payLevRat</v>
          </cell>
        </row>
        <row r="495">
          <cell r="B495" t="str">
            <v>MHxpF0i9dwCCxk2ypXxN3KoxzmyQeXVseOn20Hv/p9oBwz6lN4Nl+OQf4tiDCRX29SvOvnadDWx/m3tNh3EBmA==</v>
          </cell>
          <cell r="C495" t="str">
            <v>中</v>
          </cell>
          <cell r="D495">
            <v>2</v>
          </cell>
          <cell r="E495" t="str">
            <v>aveCon</v>
          </cell>
          <cell r="F495" t="str">
            <v>Y</v>
          </cell>
          <cell r="G495" t="str">
            <v>剩余点数较多</v>
          </cell>
          <cell r="H495">
            <v>48087.898416000004</v>
          </cell>
        </row>
        <row r="496">
          <cell r="B496" t="str">
            <v>ahdT/ywG+iUvYHqBpM2nax8VTy4g+qqie8W4RPpFeCLjd0eSKxep80qYQuuGgXWxJNcLcNpLochxMb8IMyp+gA==</v>
          </cell>
          <cell r="C496" t="str">
            <v>中</v>
          </cell>
          <cell r="D496">
            <v>2</v>
          </cell>
          <cell r="E496" t="str">
            <v>payLevRat</v>
          </cell>
        </row>
        <row r="497">
          <cell r="B497" t="str">
            <v>cz8WatU64hFf6n7ajdPFH0aHi9cPLnlGJWH2mpLi2uL7ABG6InOzw8bml3U+V8ncrQC5fRokELbJl8IJR/pQUg==</v>
          </cell>
          <cell r="C497" t="str">
            <v>中</v>
          </cell>
          <cell r="D497">
            <v>2</v>
          </cell>
          <cell r="E497" t="str">
            <v>payLevRat</v>
          </cell>
        </row>
        <row r="498">
          <cell r="B498" t="str">
            <v>KD+yr5uRrXjqtE34MK3Z8jicuLo/tfMO38PVdawEjE16J0zqriDKhg+Zx2dAVIx0g4BP/vyU+8ATlz7QmTxZdw==</v>
          </cell>
          <cell r="C498" t="str">
            <v>中</v>
          </cell>
          <cell r="D498">
            <v>2</v>
          </cell>
          <cell r="E498" t="str">
            <v>payLevRat</v>
          </cell>
        </row>
        <row r="499">
          <cell r="B499" t="str">
            <v>3VPmyT2dzm4WfNFTJUgmuRdAKXgaTh98zCOEAFlCS25YQFwG4ux49CRmIoPr7RCMKLPRGm8Onol+HMDc2HC1Bw==</v>
          </cell>
          <cell r="C499" t="str">
            <v>中</v>
          </cell>
          <cell r="D499">
            <v>2</v>
          </cell>
          <cell r="E499" t="str">
            <v>Maxp</v>
          </cell>
          <cell r="F499" t="str">
            <v>N</v>
          </cell>
          <cell r="G499" t="str">
            <v>充消比不高</v>
          </cell>
          <cell r="H499">
            <v>1858.5</v>
          </cell>
        </row>
        <row r="500">
          <cell r="B500" t="str">
            <v>9/o0Rb6UcITvVc3apG7hDZ3alAXuUrunzaHKEsLoS/LIdiDNilJSLZMGkhLUL2C67+3lv0AwefnNFWjO//J6OA==</v>
          </cell>
          <cell r="C500" t="str">
            <v>中</v>
          </cell>
          <cell r="D500">
            <v>2</v>
          </cell>
          <cell r="E500" t="str">
            <v>payLevRat</v>
          </cell>
        </row>
        <row r="501">
          <cell r="B501" t="str">
            <v>eCiMEDoYd/1/UggydGORQMBA7SyEkIQeVFER2fXQ/xwCM/nz2YetQPDrAX0ohwMxKPj6ABf7bHmCod98mOZIkA==</v>
          </cell>
          <cell r="C501" t="str">
            <v>中</v>
          </cell>
          <cell r="D501">
            <v>2</v>
          </cell>
          <cell r="E501" t="str">
            <v>Maxp</v>
          </cell>
          <cell r="F501" t="str">
            <v>N</v>
          </cell>
          <cell r="G501" t="str">
            <v>充消比不高</v>
          </cell>
          <cell r="H501">
            <v>6174.0000011006996</v>
          </cell>
        </row>
        <row r="502">
          <cell r="B502" t="str">
            <v>4TQqbVv10tcHiNxx9tGRiJFVwsFs9lz0qWR2L0LVibQS+0otoW7w/ndioPnkP8nlNBbUVdeot5dZ7o99V5T5Aw==</v>
          </cell>
          <cell r="C502" t="str">
            <v>中</v>
          </cell>
          <cell r="D502">
            <v>2</v>
          </cell>
          <cell r="E502" t="str">
            <v>Maxp</v>
          </cell>
          <cell r="F502" t="str">
            <v>N</v>
          </cell>
          <cell r="G502" t="str">
            <v>充消比不高，等级较高</v>
          </cell>
          <cell r="H502">
            <v>2046.80000035685</v>
          </cell>
        </row>
        <row r="503">
          <cell r="B503" t="str">
            <v>kNZfR8SMy7UGx9ilu4vF/omjXZCde80NBsCde4UVkciKwlZQdfC5jIkSjl+LfPYlyJYo2nCli9q2TQlY+N9Tag==</v>
          </cell>
          <cell r="C503" t="str">
            <v>中</v>
          </cell>
          <cell r="D503">
            <v>2</v>
          </cell>
          <cell r="E503" t="str">
            <v>payLevRat</v>
          </cell>
        </row>
        <row r="504">
          <cell r="B504" t="str">
            <v>Uvwd7X/XhWZ/cATRgozJR4si28ynzSEKwZTija/uX5JxrvQvw3LzV6Bb/T6f/qXEt0Pb5nIQC57KkdWnQDMVjA==</v>
          </cell>
          <cell r="C504" t="str">
            <v>中</v>
          </cell>
          <cell r="D504">
            <v>2</v>
          </cell>
          <cell r="E504" t="str">
            <v>payLevRat</v>
          </cell>
        </row>
        <row r="505">
          <cell r="B505" t="str">
            <v>18yjawoJoxugkFpdGOpgSOfKNP3sO0OEphrif8jxSR3DjZChOMqk8Vr+uBJcw40f6byTuqKVw6NTcrjgnGT+OQ==</v>
          </cell>
          <cell r="C505" t="str">
            <v>中</v>
          </cell>
          <cell r="D505">
            <v>2</v>
          </cell>
          <cell r="E505" t="str">
            <v>Maxp</v>
          </cell>
          <cell r="F505" t="str">
            <v>N</v>
          </cell>
          <cell r="G505" t="str">
            <v>充消比不高，等级较高</v>
          </cell>
          <cell r="H505">
            <v>1683.5000002892</v>
          </cell>
        </row>
        <row r="506">
          <cell r="B506" t="str">
            <v>i09LjDoy7LULPDOl8mMZcfAVVIU81WjF0J3ZPoZYe4bSSkErLFIEydxcoxAdUyA63eS0ROCr+NlBfI0n2bXbaQ==</v>
          </cell>
          <cell r="C506" t="str">
            <v>中</v>
          </cell>
          <cell r="D506">
            <v>2</v>
          </cell>
          <cell r="E506" t="str">
            <v>aveCon</v>
          </cell>
          <cell r="F506" t="str">
            <v>N</v>
          </cell>
          <cell r="G506" t="str">
            <v>登录天数多，消费次数多，等级较高</v>
          </cell>
          <cell r="H506">
            <v>371738.93</v>
          </cell>
        </row>
        <row r="507">
          <cell r="B507" t="str">
            <v>C3A+i67eKk/iZL8GZMDBli8S2Dd70w7ssjj18BPNqYQt44lvdQdngYJ/r/1C7vj8gbYT4wA8OqH5arNmYMZfDA==</v>
          </cell>
          <cell r="C507" t="str">
            <v>中</v>
          </cell>
          <cell r="D507">
            <v>2</v>
          </cell>
          <cell r="E507" t="str">
            <v>PayConRat</v>
          </cell>
        </row>
        <row r="508">
          <cell r="B508" t="str">
            <v>apDUBX6jTi9h2Xk/v5IMKGqVZf5QPRDYMZUa68MaQt/FD/cF9wGmJe6FWxhvzUTArY/WM/T0SlBSDZzUOFDTLQ==</v>
          </cell>
          <cell r="C508" t="str">
            <v>中</v>
          </cell>
          <cell r="D508">
            <v>2</v>
          </cell>
          <cell r="E508" t="str">
            <v>avePay</v>
          </cell>
          <cell r="F508" t="str">
            <v>N</v>
          </cell>
          <cell r="G508" t="str">
            <v>登录天数多，消费次数多，等级较高</v>
          </cell>
          <cell r="H508">
            <v>480608.63419999997</v>
          </cell>
        </row>
        <row r="509">
          <cell r="B509" t="str">
            <v>t2JULPMJKMj5wmwMftxxEKzV7dhOvZ5CZJfwtqUSIyT5FLszxIstawEmBB0DD+BEzO0C6sKrHf2UcKS6rS4ZbA==</v>
          </cell>
          <cell r="C509" t="str">
            <v>中</v>
          </cell>
          <cell r="D509">
            <v>2</v>
          </cell>
          <cell r="E509" t="str">
            <v>Maxp</v>
          </cell>
          <cell r="F509" t="str">
            <v>N</v>
          </cell>
          <cell r="G509" t="str">
            <v>充消比不高，等级较高</v>
          </cell>
          <cell r="H509">
            <v>2404.5000003476998</v>
          </cell>
        </row>
        <row r="510">
          <cell r="B510" t="str">
            <v>a3W0KSXg1xCQq4ciGsG0EFMDtaxxhaM3MUU0P4GfwMhDBCva8OJAerwkhzOclVzaeYpJLmzDrAd9v645T7aZkg==</v>
          </cell>
          <cell r="C510" t="str">
            <v>中</v>
          </cell>
          <cell r="D510">
            <v>2</v>
          </cell>
          <cell r="E510" t="str">
            <v>Maxp</v>
          </cell>
          <cell r="F510" t="str">
            <v>N</v>
          </cell>
          <cell r="G510" t="str">
            <v>充消比不高，等级较高</v>
          </cell>
          <cell r="H510">
            <v>7224.0000010016001</v>
          </cell>
        </row>
        <row r="511">
          <cell r="B511" t="str">
            <v>+BILH55CsvxgYN3OZjKJz2aFBxjxtUGg0jIEz0ZqieMEFHXP3iMOKJM4KLqtbPUdKUeyANhaFX6zbUNw/4pjGg==</v>
          </cell>
          <cell r="C511" t="str">
            <v>中</v>
          </cell>
          <cell r="D511">
            <v>2</v>
          </cell>
          <cell r="E511" t="str">
            <v>aveCon</v>
          </cell>
          <cell r="F511" t="str">
            <v>N</v>
          </cell>
          <cell r="G511" t="str">
            <v>需要观察后期数据</v>
          </cell>
          <cell r="H511">
            <v>19387.981951999998</v>
          </cell>
        </row>
        <row r="512">
          <cell r="B512" t="str">
            <v>V32PA638e92ohlL+eZrmfZqWZGBSZ7T8iEKpZ58eAiYaKz7GSIRJm/a3UfEhJ3b2y8mCbsmkDBW2A44jQKRXOw==</v>
          </cell>
          <cell r="C512" t="str">
            <v>中</v>
          </cell>
          <cell r="D512">
            <v>2</v>
          </cell>
          <cell r="E512" t="str">
            <v>avePay</v>
          </cell>
          <cell r="F512" t="str">
            <v>N</v>
          </cell>
          <cell r="G512" t="str">
            <v>登录天数多，消费次数多，等级较高</v>
          </cell>
          <cell r="H512">
            <v>73368.399999999994</v>
          </cell>
        </row>
        <row r="513">
          <cell r="B513" t="str">
            <v>gxa1TJdwz0ak57kdKxEdgi2Psjg+Sw7Iuf7EoU0NkcXZk0v65iL+T/x75+0XYfdCC/Ms9onpn0hOfi3TkSnbYA==</v>
          </cell>
          <cell r="C513" t="str">
            <v>中</v>
          </cell>
          <cell r="D513">
            <v>2</v>
          </cell>
          <cell r="E513" t="str">
            <v>Maxp</v>
          </cell>
          <cell r="F513" t="str">
            <v>N</v>
          </cell>
          <cell r="G513" t="str">
            <v>充消比不高，等级较高</v>
          </cell>
          <cell r="H513">
            <v>2177.7000003768499</v>
          </cell>
        </row>
        <row r="514">
          <cell r="B514" t="str">
            <v>i4wM7/aCE+B44lihatSfbCp9kAfuB4b0QwXgLgR8R8HpGBBvD1zO7M1mCnqcYW5W+hZLpDRxUW8SWqEcIUFNJQ==</v>
          </cell>
          <cell r="C514" t="str">
            <v>中</v>
          </cell>
          <cell r="D514">
            <v>2</v>
          </cell>
          <cell r="E514" t="str">
            <v>payLevRat</v>
          </cell>
        </row>
        <row r="515">
          <cell r="B515" t="str">
            <v>fHJlppLHR5bdTJqaYsIvL+yAAjFt2wqQGBBAz11E3A9QBWAnmG2hHix162QEJrTqhyYPx19IIrfz8VbuSAzudg==</v>
          </cell>
          <cell r="C515" t="str">
            <v>中</v>
          </cell>
          <cell r="D515">
            <v>2</v>
          </cell>
          <cell r="E515" t="str">
            <v>payLevRat</v>
          </cell>
        </row>
        <row r="516">
          <cell r="B516" t="str">
            <v>OgL4tJvcNWYb0fD7mrc5F4LSb3qT8F7d73vWmhMDTx3gasy23fuhDTCEh8em9oJ1aSFul9dVGfv0SnmedzGnDg==</v>
          </cell>
          <cell r="C516" t="str">
            <v>中</v>
          </cell>
          <cell r="D516">
            <v>2</v>
          </cell>
          <cell r="E516" t="str">
            <v>payLevRat</v>
          </cell>
        </row>
        <row r="517">
          <cell r="B517" t="str">
            <v>OQpkkq+FxJ3KHaZkiDhxobNzeOB03A+JWMlhgcnZDFWweDGj0iXihYBGwmLksGs8rPmTI1Gqqxulw+ukzH5OKA==</v>
          </cell>
          <cell r="C517" t="str">
            <v>中</v>
          </cell>
          <cell r="D517">
            <v>2</v>
          </cell>
          <cell r="E517" t="str">
            <v>Maxp</v>
          </cell>
          <cell r="F517" t="str">
            <v>N</v>
          </cell>
          <cell r="G517" t="str">
            <v>充消比不高，等级较高</v>
          </cell>
          <cell r="H517">
            <v>1733.9</v>
          </cell>
        </row>
        <row r="518">
          <cell r="B518" t="str">
            <v>TzOCXMDsTfXY5OP+uH8myU0p4JubDrNnKscwPbMkfTRRQ9aY6L9L7F7UCrW8eoyGVHZcA/0nxsxRVKo/QHtuag==</v>
          </cell>
          <cell r="C518" t="str">
            <v>中</v>
          </cell>
          <cell r="D518">
            <v>2</v>
          </cell>
          <cell r="E518" t="str">
            <v>payLevRat</v>
          </cell>
        </row>
        <row r="519">
          <cell r="B519" t="str">
            <v>eqBjqW9FQSzlTZljkSW+A6ecJ2DnS71ssQCUfxLdyvOhQ/8SOlC3yAmMG2+8rrnro7xI2KxXMO7596eA98knCQ==</v>
          </cell>
          <cell r="C519" t="str">
            <v>中</v>
          </cell>
          <cell r="D519">
            <v>2</v>
          </cell>
          <cell r="E519" t="str">
            <v>avePay</v>
          </cell>
          <cell r="F519" t="str">
            <v>N</v>
          </cell>
          <cell r="G519" t="str">
            <v>登录天数多，消费次数多，等级较高</v>
          </cell>
          <cell r="H519">
            <v>83946.1</v>
          </cell>
        </row>
        <row r="520">
          <cell r="B520" t="str">
            <v>U3jMWW3HDWQq8PHa5cMEkZZcQgjUmZLJRaw4x9+Wnb9cROX+LxBEl7xWL6AVWFx0cawhGZ2q+dxnO+jHR31vHg==</v>
          </cell>
          <cell r="C520" t="str">
            <v>中</v>
          </cell>
          <cell r="D520">
            <v>2</v>
          </cell>
          <cell r="E520" t="str">
            <v>aveCon</v>
          </cell>
          <cell r="F520" t="str">
            <v>N</v>
          </cell>
          <cell r="G520" t="str">
            <v>登录天数多，消费次数多，等级较高</v>
          </cell>
          <cell r="H520">
            <v>202903.01918800001</v>
          </cell>
        </row>
        <row r="521">
          <cell r="B521" t="str">
            <v>L5lPnWojFTHR7C7wTX7FM6oSNLs9B148WXuSceoOUtv7xaMmk7loX/iFSxZxWonCXa4DFHBlZ+5OfvwGtuMshQ==</v>
          </cell>
          <cell r="C521" t="str">
            <v>中</v>
          </cell>
          <cell r="D521">
            <v>2</v>
          </cell>
          <cell r="E521" t="str">
            <v>Maxp</v>
          </cell>
          <cell r="F521" t="str">
            <v>N</v>
          </cell>
          <cell r="G521" t="str">
            <v>充消比不高，等级较高</v>
          </cell>
          <cell r="H521">
            <v>1953</v>
          </cell>
        </row>
        <row r="522">
          <cell r="B522" t="str">
            <v>yQKstW+VYz7yefIFtihuNy6u+hs4AY8LDqHP4h66SvGu7Wk5C4E0e23uT2MbjUizEyOGq4OzJElNJGvQnQahGA==</v>
          </cell>
          <cell r="C522" t="str">
            <v>中</v>
          </cell>
          <cell r="D522">
            <v>2</v>
          </cell>
          <cell r="E522" t="str">
            <v>Maxp</v>
          </cell>
          <cell r="F522" t="str">
            <v>N</v>
          </cell>
          <cell r="G522" t="str">
            <v>登录天数多，等级较高</v>
          </cell>
          <cell r="H522">
            <v>8808.1000015597492</v>
          </cell>
        </row>
        <row r="523">
          <cell r="B523" t="str">
            <v>P4DsU9rjMK1boYXMJM06srV6RgXBSY58Id7mio6LDgMvqnPpyUOQfA56m06Z+2c6UAzoaJ6FHaifItEEMYykfg==</v>
          </cell>
          <cell r="C523" t="str">
            <v>中</v>
          </cell>
          <cell r="D523">
            <v>2</v>
          </cell>
          <cell r="E523" t="str">
            <v>Maxp</v>
          </cell>
          <cell r="F523" t="str">
            <v>N</v>
          </cell>
          <cell r="G523" t="str">
            <v>充消比不高，等级较高</v>
          </cell>
          <cell r="H523">
            <v>2170.0000003875002</v>
          </cell>
        </row>
        <row r="524">
          <cell r="B524" t="str">
            <v>jL6sot6+Xk05HtR7iqR09gtiFHTd8J4LVSNdr4Q/LG9StkiZU4UClFuDGngwwQgr3KLM9gRnPfpnMY0Qw42XNw==</v>
          </cell>
          <cell r="C524" t="str">
            <v>中</v>
          </cell>
          <cell r="D524">
            <v>2</v>
          </cell>
          <cell r="E524" t="str">
            <v>Maxp</v>
          </cell>
          <cell r="F524" t="str">
            <v>N</v>
          </cell>
          <cell r="G524" t="str">
            <v>登录天数多，消费次数多，等级较高</v>
          </cell>
          <cell r="H524">
            <v>3816.400001</v>
          </cell>
        </row>
        <row r="525">
          <cell r="B525" t="str">
            <v>IzDXh6wyZIn9rirxWP64POlDwQcLuVlNxF9UDPcn8kIhLrod8K13zU3pu/tY4tHByZtp/Qf5slmskwvgc9IgKA==</v>
          </cell>
          <cell r="C525" t="str">
            <v>中</v>
          </cell>
          <cell r="D525">
            <v>2</v>
          </cell>
          <cell r="E525" t="str">
            <v>PayConRat</v>
          </cell>
        </row>
        <row r="526">
          <cell r="B526" t="str">
            <v>QAeAIksUwP0AmoAgvDWr5cnq1XYz/sd9mQFNFof1YIR5owMWdJJjjORjMmhXEvtjthS7NTp2ufzuGXdbVauKlA==</v>
          </cell>
          <cell r="C526" t="str">
            <v>中</v>
          </cell>
          <cell r="D526">
            <v>2</v>
          </cell>
          <cell r="E526" t="str">
            <v>Maxp</v>
          </cell>
          <cell r="F526" t="str">
            <v>N</v>
          </cell>
          <cell r="G526" t="str">
            <v>充消比不高，等级较高</v>
          </cell>
          <cell r="H526">
            <v>2341.5000003553</v>
          </cell>
        </row>
        <row r="527">
          <cell r="B527" t="str">
            <v>tUGJrjJSQKjAtC3qT1kpxVCFSlmhrXPwmJeqaXo5qSA6Nl+dDswQthJcaIHz7ywPW+fj6o4/uWQ+tLaQ+A1DQg==</v>
          </cell>
          <cell r="C527" t="str">
            <v>中</v>
          </cell>
          <cell r="D527">
            <v>2</v>
          </cell>
          <cell r="E527" t="str">
            <v>PayConRat</v>
          </cell>
        </row>
        <row r="528">
          <cell r="B528" t="str">
            <v>b6Z1SItuKn+xmFMVFVFyEyPHQRwJ4LREoBFNoMMz6FTKC8zAHPdNWaK835hnMY9J4fM1WFhUIrvJ5YPd63yJAg==</v>
          </cell>
          <cell r="C528" t="str">
            <v>中</v>
          </cell>
          <cell r="D528">
            <v>2</v>
          </cell>
          <cell r="E528" t="str">
            <v>PayConRat</v>
          </cell>
        </row>
        <row r="529">
          <cell r="B529" t="str">
            <v>mfZkAXA8Zwt9FIzvtt0kP86SIBTc00auFk4Ir6Fdng9+fll4F5mjzBUMT0AS7fXdsZJAE74UEXqVeW4g3zH9fw==</v>
          </cell>
          <cell r="C529" t="str">
            <v>中</v>
          </cell>
          <cell r="D529">
            <v>2</v>
          </cell>
          <cell r="E529" t="str">
            <v>PayConRat</v>
          </cell>
        </row>
        <row r="530">
          <cell r="B530" t="str">
            <v>uafKXDaWm16Gn3ps9rvU/CI+yyQAO+UaoydVdfXwf1zunKnrfjdwQCg3levnaUxkh0K76sgsfMuWjWpS9KgJag==</v>
          </cell>
          <cell r="C530" t="str">
            <v>中</v>
          </cell>
          <cell r="D530">
            <v>2</v>
          </cell>
          <cell r="E530" t="str">
            <v>Maxp</v>
          </cell>
          <cell r="F530" t="str">
            <v>N</v>
          </cell>
          <cell r="G530" t="str">
            <v>登录天数多，等级较高</v>
          </cell>
          <cell r="H530">
            <v>2123.1000003396998</v>
          </cell>
        </row>
        <row r="531">
          <cell r="B531" t="str">
            <v>65xnaS35A3aD0Nw5ux1NgH3guY4+o2lUGya5qXC31GE3jz8Qt6dlZVCvH8Fb9puGNwA3SvWskfnZ7yOVlh2liA==</v>
          </cell>
          <cell r="C531" t="str">
            <v>中</v>
          </cell>
          <cell r="D531">
            <v>2</v>
          </cell>
          <cell r="E531" t="str">
            <v>avePay</v>
          </cell>
          <cell r="F531" t="str">
            <v>N</v>
          </cell>
          <cell r="G531" t="str">
            <v>登录天数多，等级较高</v>
          </cell>
          <cell r="H531">
            <v>73675</v>
          </cell>
        </row>
        <row r="532">
          <cell r="B532" t="str">
            <v>F7T8pBrqsc6Dd+P1sb2h3aoUgBqDhf1OglSRrsY7MvhXPifkiM2zh6u2sjLTnGi73z46NUGqLDDbovzUMLg0GQ==</v>
          </cell>
          <cell r="C532" t="str">
            <v>中</v>
          </cell>
          <cell r="D532">
            <v>2</v>
          </cell>
          <cell r="E532" t="str">
            <v>PayConRat</v>
          </cell>
        </row>
        <row r="533">
          <cell r="B533" t="str">
            <v>OCsrXH3QH5LOXpdh2k/6GWi5fk5CHrZwc7aKplfLYyqvdHT5/+NDR86MBLiaoHOkqlaxHGJmIsPZRU3GWhyEUA==</v>
          </cell>
          <cell r="C533" t="str">
            <v>中</v>
          </cell>
          <cell r="D533">
            <v>2</v>
          </cell>
          <cell r="E533" t="str">
            <v>PayConRat</v>
          </cell>
        </row>
        <row r="534">
          <cell r="B534" t="str">
            <v>tI4V6qqFXFqcYUXvRk7MwrgRvn5KqsecJRpWX20mTAl2O5UAZgRMACDwnFpvAohg74WdQ7lnLE7EkXE8IUS4CA==</v>
          </cell>
          <cell r="C534" t="str">
            <v>中</v>
          </cell>
          <cell r="D534">
            <v>2</v>
          </cell>
          <cell r="E534" t="str">
            <v>Maxp</v>
          </cell>
          <cell r="F534" t="str">
            <v>N</v>
          </cell>
          <cell r="G534" t="str">
            <v>充消比不高</v>
          </cell>
          <cell r="H534">
            <v>1760.5000002869001</v>
          </cell>
        </row>
        <row r="535">
          <cell r="B535" t="str">
            <v>ge5NIDu3tUExg62LsgGf4qlD18lkPZtPLbKgeEFDeIduiBHVIEUwz5n5wPliV9wDDlDpBWyRfZGVkZjVgBHVdQ==</v>
          </cell>
          <cell r="C535" t="str">
            <v>中</v>
          </cell>
          <cell r="D535">
            <v>2</v>
          </cell>
          <cell r="E535" t="str">
            <v>payDayRat</v>
          </cell>
        </row>
        <row r="536">
          <cell r="B536" t="str">
            <v>MBs1b2cM3iM+zXeyk/ZmaXlvfk4DjVvp4apVSPRCZquhVBf2vxSPb3snxfkIT9LDQs7hGwxlpyow41mN+2I5VQ==</v>
          </cell>
          <cell r="C536" t="str">
            <v>中</v>
          </cell>
          <cell r="D536">
            <v>2</v>
          </cell>
          <cell r="E536" t="str">
            <v>Maxp</v>
          </cell>
          <cell r="F536" t="str">
            <v>N</v>
          </cell>
          <cell r="G536" t="str">
            <v>充消比不高，等级较高</v>
          </cell>
          <cell r="H536">
            <v>3057.6000005209498</v>
          </cell>
        </row>
        <row r="537">
          <cell r="B537" t="str">
            <v>FwniI4c+uKKFfQjkGmqWvGPZqwOu5U0wp51stcuC0rZAEHFnyiWjUrqICZyQqwBdu3VtfkbyCbBUHYw3qtOdUA==</v>
          </cell>
          <cell r="C537" t="str">
            <v>中</v>
          </cell>
          <cell r="D537">
            <v>2</v>
          </cell>
          <cell r="E537" t="str">
            <v>avePay</v>
          </cell>
          <cell r="F537" t="str">
            <v>N</v>
          </cell>
          <cell r="G537" t="str">
            <v>充消比不高，等级较高</v>
          </cell>
          <cell r="H537">
            <v>81807.600009999995</v>
          </cell>
        </row>
        <row r="538">
          <cell r="B538" t="str">
            <v>daqxoIniUQCCx8N5TrEyrQMJsxHVcaU1zGDW2KqBlxvVezrYMe68m0JD7hFLvT0Z9JvnTUYwqDZR7g1+lvTqBQ==</v>
          </cell>
          <cell r="C538" t="str">
            <v>中</v>
          </cell>
          <cell r="D538">
            <v>2</v>
          </cell>
          <cell r="E538" t="str">
            <v>avePay</v>
          </cell>
          <cell r="F538" t="str">
            <v>N</v>
          </cell>
          <cell r="G538" t="str">
            <v>充消比不高，登录天数多</v>
          </cell>
          <cell r="H538">
            <v>458217.60930000001</v>
          </cell>
        </row>
        <row r="539">
          <cell r="B539" t="str">
            <v>h5z/7cSxZROJFfRvE6GMUkwNa/rphwJM7hi/nS27jJAZ5GZvsGpwi2hGjIIRTyBOxp/dSfnsdGNcJhoNiYI8OQ==</v>
          </cell>
          <cell r="C539" t="str">
            <v>中</v>
          </cell>
          <cell r="D539">
            <v>2</v>
          </cell>
          <cell r="E539" t="str">
            <v>PayConRat</v>
          </cell>
        </row>
        <row r="540">
          <cell r="B540" t="str">
            <v>bJuBG4M+SD/GwQk2FlBziS/ddee79hdUFvyXSuJLKZva3TLLXQ4PMvg45zj01urq+xEE5HHNY4zMy3Ipq/+WSA==</v>
          </cell>
          <cell r="C540" t="str">
            <v>中</v>
          </cell>
          <cell r="D540">
            <v>2</v>
          </cell>
          <cell r="E540" t="str">
            <v>Maxp</v>
          </cell>
          <cell r="F540" t="str">
            <v>N</v>
          </cell>
          <cell r="G540" t="str">
            <v>充消比不高，等级较高</v>
          </cell>
          <cell r="H540">
            <v>2898.0000009999999</v>
          </cell>
        </row>
        <row r="541">
          <cell r="B541" t="str">
            <v>jUx3Sk1lbCz3tH0gdCV/kOqvkJoGkiF/QRc0/mEp2K1AzHz57QP2Rmc9OueAcVv/5AabVlUMipAIGHQX3Fxejg==</v>
          </cell>
          <cell r="C541" t="str">
            <v>中</v>
          </cell>
          <cell r="D541">
            <v>2</v>
          </cell>
          <cell r="E541" t="str">
            <v>payLevRat</v>
          </cell>
        </row>
        <row r="542">
          <cell r="B542" t="str">
            <v>+pqC5NFveq52r5UzjR66FQQtGjUhVvrmJGxv3nmBUG/jwByxQz0XWsnv1Y4Ya0d1YyZ8y581WvicoJ4yG+19Bg==</v>
          </cell>
          <cell r="C542" t="str">
            <v>中</v>
          </cell>
          <cell r="D542">
            <v>2</v>
          </cell>
          <cell r="E542" t="str">
            <v>Maxp</v>
          </cell>
          <cell r="F542" t="str">
            <v>N</v>
          </cell>
          <cell r="G542" t="str">
            <v>充消比不高，等级较高</v>
          </cell>
          <cell r="H542">
            <v>5187.0000009237501</v>
          </cell>
        </row>
        <row r="543">
          <cell r="B543" t="str">
            <v>DZNqT3IUKJbAmkWBLCBLchsfkmC0+lnJno97mxfgauAanbiyAd3z9ERCwvXU63ark+TxrN/KWyRA53vmQSTmQQ==</v>
          </cell>
          <cell r="C543" t="str">
            <v>中</v>
          </cell>
          <cell r="D543">
            <v>2</v>
          </cell>
          <cell r="E543" t="str">
            <v>Maxp</v>
          </cell>
          <cell r="F543" t="str">
            <v>N</v>
          </cell>
          <cell r="G543" t="str">
            <v>充消比不高，等级较高</v>
          </cell>
          <cell r="H543">
            <v>3416.0000006099999</v>
          </cell>
        </row>
        <row r="544">
          <cell r="B544" t="str">
            <v>24h13DQ7MULSzHo9qSuA+Bui76l2qmBmDMWU/ApGxhCWTqHt+wcOFbRHG3MPzV5DIaKe38lbaE5oVxJE7Et4Dw==</v>
          </cell>
          <cell r="C544" t="str">
            <v>中</v>
          </cell>
          <cell r="D544">
            <v>2</v>
          </cell>
          <cell r="E544" t="str">
            <v>PayConRat</v>
          </cell>
        </row>
        <row r="545">
          <cell r="B545" t="str">
            <v>N4KmkhbT3ni4/TlWzpaQQrpyfl+QQrtTtu5RJJXZJx2DaZpmHJwD06BvJ6zfwrmWndg1NQzN5IIXTkKRMKj9Zg==</v>
          </cell>
          <cell r="C545" t="str">
            <v>中</v>
          </cell>
          <cell r="D545">
            <v>2</v>
          </cell>
          <cell r="E545" t="str">
            <v>PayConRat</v>
          </cell>
        </row>
        <row r="546">
          <cell r="B546" t="str">
            <v>gUfpUvXgcYe5IsPnBQwu2+4EBmUqdSW8wmRuqvloHPjkmQNaS2KxJ73nUoBymgWstGVMDtBHAPZXAoGWrNuWHg==</v>
          </cell>
          <cell r="C546" t="str">
            <v>中</v>
          </cell>
          <cell r="D546">
            <v>2</v>
          </cell>
          <cell r="E546" t="str">
            <v>aveCon</v>
          </cell>
          <cell r="F546" t="str">
            <v>N</v>
          </cell>
          <cell r="G546" t="str">
            <v>登录天数多，消费次数多，等级较高</v>
          </cell>
          <cell r="H546">
            <v>337010.85499999998</v>
          </cell>
        </row>
        <row r="547">
          <cell r="B547" t="str">
            <v>4FKEy6s1JRhUPnZ3KBw/dY4/kCOnPI94FZr0mtl4w1wWpT8zEk/aamxyWmwsXFbszfcLlLz3smAQSQEkenhaEA==</v>
          </cell>
          <cell r="C547" t="str">
            <v>中</v>
          </cell>
          <cell r="D547">
            <v>2</v>
          </cell>
          <cell r="E547" t="str">
            <v>aveCon</v>
          </cell>
          <cell r="F547" t="str">
            <v>N</v>
          </cell>
          <cell r="G547" t="str">
            <v>充消比不高，登录天数多</v>
          </cell>
          <cell r="H547">
            <v>319709.65860000002</v>
          </cell>
        </row>
        <row r="548">
          <cell r="B548" t="str">
            <v>rTL4eHAGwWr57vUlNfR6lQSIECm+9qn1uZxvhio5DAESYl9QhKk4zJB37dcrWLy4GXbYiCrTl5Bxx9yy1dR3Ww==</v>
          </cell>
          <cell r="C548" t="str">
            <v>中</v>
          </cell>
          <cell r="D548">
            <v>2</v>
          </cell>
          <cell r="E548" t="str">
            <v>avePay</v>
          </cell>
          <cell r="F548" t="str">
            <v>N</v>
          </cell>
          <cell r="G548" t="str">
            <v>充消比不高，登录天数多</v>
          </cell>
          <cell r="H548">
            <v>79971.5</v>
          </cell>
        </row>
        <row r="549">
          <cell r="B549" t="str">
            <v>hoyjmweq/xCG9i00IPxMvZ7Nf8tTCfoaL5zeOm0Mw2JI/EWZ4ITNK3C0kwwvOyZYsbLXjzvZ7QTprsZATtkCWw==</v>
          </cell>
          <cell r="C549" t="str">
            <v>中</v>
          </cell>
          <cell r="D549">
            <v>2</v>
          </cell>
          <cell r="E549" t="str">
            <v>Maxp</v>
          </cell>
          <cell r="F549" t="str">
            <v>N</v>
          </cell>
          <cell r="G549" t="str">
            <v>充消比不高，等级较高</v>
          </cell>
          <cell r="H549">
            <v>6321.0000010000003</v>
          </cell>
        </row>
        <row r="550">
          <cell r="B550" t="str">
            <v>VFdlN+iPcCYnq7rBBYPTzlFPrWccJs9FC1ARX/72UlToGvXF/CSqCId245bXhuIi85lrZ9eTAjUPLElKvgs2Og==</v>
          </cell>
          <cell r="C550" t="str">
            <v>中</v>
          </cell>
          <cell r="D550">
            <v>2</v>
          </cell>
          <cell r="E550" t="str">
            <v>Maxp</v>
          </cell>
          <cell r="F550" t="str">
            <v>N</v>
          </cell>
          <cell r="G550" t="str">
            <v>充消比不高，等级较高</v>
          </cell>
          <cell r="H550">
            <v>2297.4000003977999</v>
          </cell>
        </row>
        <row r="551">
          <cell r="B551" t="str">
            <v>92+O/9KdZl2EI5cqeVsZB+GIGmCml5+bJ/pMu9xqSS4xcrAa+D+kcPlJENR7OPr2OhETRtAL5vIYyL8Su5wrIQ==</v>
          </cell>
          <cell r="C551" t="str">
            <v>中</v>
          </cell>
          <cell r="D551">
            <v>2</v>
          </cell>
          <cell r="E551" t="str">
            <v>aveCon</v>
          </cell>
          <cell r="F551" t="str">
            <v>N</v>
          </cell>
          <cell r="G551" t="str">
            <v>充消比不高，等级较高</v>
          </cell>
          <cell r="H551">
            <v>274798.23229999997</v>
          </cell>
        </row>
        <row r="552">
          <cell r="B552" t="str">
            <v>H9gLUg6swvgzummTnvoTGI0YdrH0eI/pyOYY4bnXvZRHiqDb4ltM2jyUTHiEpD10bu4evKU4fgTKY95EjbBFKg==</v>
          </cell>
          <cell r="C552" t="str">
            <v>中</v>
          </cell>
          <cell r="D552">
            <v>2</v>
          </cell>
          <cell r="E552" t="str">
            <v>payLevRat</v>
          </cell>
        </row>
        <row r="553">
          <cell r="B553" t="str">
            <v>cPNjwD/IMS+0sYiZQLvRv1jo57yJYG7oAWZtWYAmrdrB813CioRkuFDTv9hq9ChiyYBG3UWHHtDD/ChBCraYnA==</v>
          </cell>
          <cell r="C553" t="str">
            <v>中</v>
          </cell>
          <cell r="D553">
            <v>2</v>
          </cell>
          <cell r="E553" t="str">
            <v>avePay</v>
          </cell>
          <cell r="F553" t="str">
            <v>Y</v>
          </cell>
          <cell r="G553" t="str">
            <v>未找到记录</v>
          </cell>
        </row>
        <row r="554">
          <cell r="B554" t="str">
            <v>t6h0xbppndfTwYtxUZK9uTH7cYUkeCpaMSx9s03f0rsjfAnMmLI6cAcdYzKiJGYRgpmZMg7XCAwlF4S4rhZbag==</v>
          </cell>
          <cell r="C554" t="str">
            <v>中</v>
          </cell>
          <cell r="D554">
            <v>2</v>
          </cell>
          <cell r="E554" t="str">
            <v>avePay</v>
          </cell>
          <cell r="F554" t="str">
            <v>N</v>
          </cell>
          <cell r="G554" t="str">
            <v>充消比不高，等级较高</v>
          </cell>
          <cell r="H554">
            <v>77409.5</v>
          </cell>
        </row>
        <row r="555">
          <cell r="B555" t="str">
            <v>dILdZo3cSkSlRElPO4i/gsULs/SpC3JGcgkc4Cbs/hJIKixA+wzLJUDB3v9efNqthD3puoliks0iyWiTMXvGJQ==</v>
          </cell>
          <cell r="C555" t="str">
            <v>中</v>
          </cell>
          <cell r="D555">
            <v>2</v>
          </cell>
          <cell r="E555" t="str">
            <v>payDayRat</v>
          </cell>
        </row>
        <row r="556">
          <cell r="B556" t="str">
            <v>jt7RD16XUdKxdPKpqTjeE9ZiJq2BljHKXVcg1T6qEmTN9+qHB2w2Wj9SZbfAEmdteoREtIuITRryDPGNaKO8Lg==</v>
          </cell>
          <cell r="C556" t="str">
            <v>中</v>
          </cell>
          <cell r="D556">
            <v>2</v>
          </cell>
          <cell r="E556" t="str">
            <v>payLevRat</v>
          </cell>
        </row>
        <row r="557">
          <cell r="B557" t="str">
            <v>vhfkp/h0MUpdbw9FI+H+SgfeI47RQH0w5FC9jBaxkT5R1FhO++a0wS8IqKami+P9JIg1snaruA63++DViBcQCg==</v>
          </cell>
          <cell r="C557" t="str">
            <v>中</v>
          </cell>
          <cell r="D557">
            <v>2</v>
          </cell>
          <cell r="E557" t="str">
            <v>payDayRat</v>
          </cell>
        </row>
        <row r="558">
          <cell r="B558" t="str">
            <v>GYjK7TZGQxDx47M57nU0JEplOfc1O0ZelE3rg74P5UW5vtZ37+cuE95Bu1T68h8pNXjYxJMQ/mtpyqemdDv0Qw==</v>
          </cell>
          <cell r="C558" t="str">
            <v>中</v>
          </cell>
          <cell r="D558">
            <v>2</v>
          </cell>
          <cell r="E558" t="str">
            <v>Maxp</v>
          </cell>
          <cell r="F558" t="str">
            <v>N</v>
          </cell>
          <cell r="G558" t="str">
            <v>充消比不高，等级较高</v>
          </cell>
          <cell r="H558">
            <v>2492.0000004432</v>
          </cell>
        </row>
        <row r="559">
          <cell r="B559" t="str">
            <v>JjulIGnozhD0YITq+7QK59sVcnEO4Fyu/e8tL2jh7jOtME+c4IkECqFuFR1k2J0B23QchGSgCy8AKnEKA/d8dQ==</v>
          </cell>
          <cell r="C559" t="str">
            <v>中</v>
          </cell>
          <cell r="D559">
            <v>2</v>
          </cell>
          <cell r="E559" t="str">
            <v>avePay</v>
          </cell>
          <cell r="F559" t="str">
            <v>N</v>
          </cell>
          <cell r="G559" t="str">
            <v>登录天数多，等级较高</v>
          </cell>
          <cell r="H559">
            <v>74326</v>
          </cell>
        </row>
        <row r="560">
          <cell r="B560" t="str">
            <v>6OILLSI7PnigwIFq8ersG99cmMRyvpR9XXZ9eQ/OIkV7HsaGFxneRJENCHq5TVVLg1xOCdfHLSzILSbT7j9OJA==</v>
          </cell>
          <cell r="C560" t="str">
            <v>中</v>
          </cell>
          <cell r="D560">
            <v>2</v>
          </cell>
          <cell r="E560" t="str">
            <v>payLevRat</v>
          </cell>
        </row>
        <row r="561">
          <cell r="B561" t="str">
            <v>beoWsNgHx5TrGuMGbdnwadVT1aK0gptwLKeBrRzrtUfHCDgWdkYKCuDZ3aAPlk4p5Q54syc1+1pqVJK/Cl5DHQ==</v>
          </cell>
          <cell r="C561" t="str">
            <v>中</v>
          </cell>
          <cell r="D561">
            <v>2</v>
          </cell>
          <cell r="E561" t="str">
            <v>Maxp</v>
          </cell>
          <cell r="F561" t="str">
            <v>N</v>
          </cell>
          <cell r="G561" t="str">
            <v>充消比不高，等级较高</v>
          </cell>
          <cell r="H561">
            <v>2119.6000003715999</v>
          </cell>
        </row>
        <row r="562">
          <cell r="B562" t="str">
            <v>mJ4kTIhO32AysrjH53kas8829lv4ymV8f0aY7xZEUBjv+Z9JWsOMYXQ/NBdWCRJR/A3BYca6MkjT8YqeiQXKBA==</v>
          </cell>
          <cell r="C562" t="str">
            <v>中</v>
          </cell>
          <cell r="D562">
            <v>2</v>
          </cell>
          <cell r="E562" t="str">
            <v>payLevRat</v>
          </cell>
        </row>
        <row r="563">
          <cell r="B563" t="str">
            <v>u+Z+V5xs6hs8XPgK3MA7qLo39dU1W1ydmeofxgrgXm+qHqRtCXQog2CKbiu44cIMSaQ0xog12MbWKE0YM4xfGQ==</v>
          </cell>
          <cell r="C563" t="str">
            <v>中</v>
          </cell>
          <cell r="D563">
            <v>2</v>
          </cell>
          <cell r="E563" t="str">
            <v>Maxp</v>
          </cell>
          <cell r="F563" t="str">
            <v>N</v>
          </cell>
          <cell r="G563" t="str">
            <v>充消比不高，等级较高</v>
          </cell>
          <cell r="H563">
            <v>11126.16</v>
          </cell>
        </row>
        <row r="564">
          <cell r="B564" t="str">
            <v>AUYGZGLT6iaKXd4V1Q0P7q1/FqEacNANhaHKndybx/32s4KRvyDBDqdzj1l5UTWApO/n8PCjix9anC4JvtVDVA==</v>
          </cell>
          <cell r="C564" t="str">
            <v>中</v>
          </cell>
          <cell r="D564">
            <v>2</v>
          </cell>
          <cell r="E564" t="str">
            <v>PayConRat</v>
          </cell>
        </row>
        <row r="565">
          <cell r="B565" t="str">
            <v>bVfbGZ/F1pH7AYZiuCDgtaOe0Dz7knPqqa8iZ1iwdsF5yt8SEJD5IoBWFNz43FGd17iIGZybOzRDGoO1dmtNYg==</v>
          </cell>
          <cell r="C565" t="str">
            <v>中</v>
          </cell>
          <cell r="D565">
            <v>2</v>
          </cell>
          <cell r="E565" t="str">
            <v>aveCon</v>
          </cell>
          <cell r="F565" t="str">
            <v>Y</v>
          </cell>
          <cell r="G565" t="str">
            <v>未找到记录</v>
          </cell>
        </row>
        <row r="566">
          <cell r="B566" t="str">
            <v>y53tusr5k4mguVAJ/jUlnMlYJVPmOEp1iwAB0lS1R/80K1s0Q/Ku2yLvBaIwEO3Yuack+v+lcoQVV5YOMRCoCA==</v>
          </cell>
          <cell r="C566" t="str">
            <v>中</v>
          </cell>
          <cell r="D566">
            <v>2</v>
          </cell>
          <cell r="E566" t="str">
            <v>avePay</v>
          </cell>
          <cell r="F566" t="str">
            <v>N</v>
          </cell>
          <cell r="G566" t="str">
            <v>充消比不高，登录天数多，等级较高</v>
          </cell>
          <cell r="H566">
            <v>11126.16</v>
          </cell>
        </row>
        <row r="567">
          <cell r="B567" t="str">
            <v>49rhZw1NlvfClGDhTmEsDiaK+I1bPjO+1KR9MmUyynY0KVOFXrB22NjwTq3AQhE9H+qkrqv55Yu/kn32Bhk+YQ==</v>
          </cell>
          <cell r="C567" t="str">
            <v>中</v>
          </cell>
          <cell r="D567">
            <v>2</v>
          </cell>
          <cell r="E567" t="str">
            <v>payLevRat</v>
          </cell>
        </row>
        <row r="568">
          <cell r="B568" t="str">
            <v>pf07P3IH6uyfNPnUWwIFgSNh49DHAcwYTCGGmfW6MO0EOqlqopgNJy4LWZfBAtlNZrWcPxzhY6/imUf1ToFvHQ==</v>
          </cell>
          <cell r="C568" t="str">
            <v>中</v>
          </cell>
          <cell r="D568">
            <v>2</v>
          </cell>
          <cell r="E568" t="str">
            <v>payLevRat</v>
          </cell>
        </row>
        <row r="569">
          <cell r="B569" t="str">
            <v>BpDJB1j6S8QtrZdhAdnsh50T6RoNAcH4XeYVJPsC0J/PAMhrlIgtcmPHJLyp4/CAq2mIKqotae2ZsDvSYdW/Ow==</v>
          </cell>
          <cell r="C569" t="str">
            <v>中</v>
          </cell>
          <cell r="D569">
            <v>2</v>
          </cell>
          <cell r="E569" t="str">
            <v>aveCon</v>
          </cell>
          <cell r="F569" t="str">
            <v>Y</v>
          </cell>
          <cell r="G569" t="str">
            <v>未找到记录</v>
          </cell>
        </row>
        <row r="570">
          <cell r="B570" t="str">
            <v>0APMW1/odUqJL7MDlkgwIqna5aVBCaRsDXUCYT91yDTH+1sjvDPaWOE8bvS4au0BHM9X3F8mfVD/eNSSLuWnPQ==</v>
          </cell>
          <cell r="C570" t="str">
            <v>中</v>
          </cell>
          <cell r="D570">
            <v>2</v>
          </cell>
          <cell r="E570" t="str">
            <v>payDayRat</v>
          </cell>
        </row>
        <row r="571">
          <cell r="B571" t="str">
            <v>ZJhVgE9VJULyo4TH3H5uu/iYVJQW7ZQCzl+cR8ftBu1tOgDQkkAJ8GL5TM/QKW7/pm75I8+pxCMX7AlgiQ/kYQ==</v>
          </cell>
          <cell r="C571" t="str">
            <v>中</v>
          </cell>
          <cell r="D571">
            <v>2</v>
          </cell>
          <cell r="E571" t="str">
            <v>Maxp</v>
          </cell>
          <cell r="F571" t="str">
            <v>N</v>
          </cell>
          <cell r="G571" t="str">
            <v>充消比不高，登录天数多，等级较高</v>
          </cell>
          <cell r="H571">
            <v>3360.0000006</v>
          </cell>
        </row>
        <row r="572">
          <cell r="B572" t="str">
            <v>WUKSqRy55v4QhouAsTzBcNDEaXXMNZTMjysHKzHTlMgw1hTSXBq7ELGUxDUUzc0EyyxyARGPAKhqzAt50s8Aeg==</v>
          </cell>
          <cell r="C572" t="str">
            <v>中</v>
          </cell>
          <cell r="D572">
            <v>2</v>
          </cell>
          <cell r="E572" t="str">
            <v>payLevRat</v>
          </cell>
        </row>
        <row r="573">
          <cell r="B573" t="str">
            <v>wb9vsU6WzRp1QUeHTTmzqed1S6AIYnrhhMCEkbRVnCQTRgdaPqwoF0jQwaUr43fpYA/ZiLqCKOOq/uJTwilTNQ==</v>
          </cell>
          <cell r="C573" t="str">
            <v>中</v>
          </cell>
          <cell r="D573">
            <v>2</v>
          </cell>
          <cell r="E573" t="str">
            <v>avePay</v>
          </cell>
          <cell r="F573" t="str">
            <v>N</v>
          </cell>
          <cell r="G573" t="str">
            <v>充消比不高，登录天数多，等级较高</v>
          </cell>
          <cell r="H573">
            <v>75001.5</v>
          </cell>
        </row>
        <row r="574">
          <cell r="B574" t="str">
            <v>+nowtW3oREIWi2M84tKNOCCASA+rM09G0IKHd5n9bKE2ED2qGJtxiwQRoGmWi+X9Ut0X4aY+oDrm348aTG2hmg==</v>
          </cell>
          <cell r="C574" t="str">
            <v>中</v>
          </cell>
          <cell r="D574">
            <v>2</v>
          </cell>
          <cell r="E574" t="str">
            <v>payLevRat</v>
          </cell>
        </row>
        <row r="575">
          <cell r="B575" t="str">
            <v>b9bOuSDIlGHAXCxXDvf6r4YwF/xy0p4aZqp/9YOn522z1s+azcUyMB7KH3XHt4VXDLkEVlyb6SiAIacIJBn0jA==</v>
          </cell>
          <cell r="C575" t="str">
            <v>中</v>
          </cell>
          <cell r="D575">
            <v>2</v>
          </cell>
          <cell r="E575" t="str">
            <v>payLevRat</v>
          </cell>
        </row>
        <row r="576">
          <cell r="B576" t="str">
            <v>bp/Gawr8YD3CyBprnXIWXx4hybubAmR9gqL4/CvFMIbwSIJ8jHmeCMX6jd1L/u/vlX12K6FIf+IapKTwHFFJaQ==</v>
          </cell>
          <cell r="C576" t="str">
            <v>中</v>
          </cell>
          <cell r="D576">
            <v>2</v>
          </cell>
          <cell r="E576" t="str">
            <v>Maxp</v>
          </cell>
          <cell r="F576" t="str">
            <v>N</v>
          </cell>
          <cell r="G576" t="str">
            <v>充消比不高，等级较高</v>
          </cell>
          <cell r="H576">
            <v>3439.8000005262002</v>
          </cell>
        </row>
        <row r="577">
          <cell r="B577" t="str">
            <v>XlFugBwlqpcKLTw5WGwjbBAv+z0xYgQJsVsAFvNd6KREr/7wbkRayFsgn86rUQo04tIsb46HU5aoG2M/hX4+Og==</v>
          </cell>
          <cell r="C577" t="str">
            <v>中</v>
          </cell>
          <cell r="D577">
            <v>2</v>
          </cell>
          <cell r="E577" t="str">
            <v>Maxp</v>
          </cell>
          <cell r="F577" t="str">
            <v>N</v>
          </cell>
          <cell r="G577" t="str">
            <v>充消比不高，等级较高</v>
          </cell>
          <cell r="H577">
            <v>2177</v>
          </cell>
        </row>
        <row r="578">
          <cell r="B578" t="str">
            <v>ZZms9ced9LPW5qPFqRxwU/xY/ruQYln2jvWtft67eiKHNg1BIitcOyjBDJMXJQ2+ozzvEp+RoF4p9CkEIpIWEw==</v>
          </cell>
          <cell r="C578" t="str">
            <v>中</v>
          </cell>
          <cell r="D578">
            <v>2</v>
          </cell>
          <cell r="E578" t="str">
            <v>avePay</v>
          </cell>
          <cell r="F578" t="str">
            <v>N</v>
          </cell>
          <cell r="G578" t="str">
            <v>充消比不高，登录天数多，等级较高</v>
          </cell>
          <cell r="H578">
            <v>413108.213904</v>
          </cell>
        </row>
        <row r="579">
          <cell r="B579" t="str">
            <v>pJXbCO2xAvZeWjNDctHjGwkoHsK657z8yWvMnwgbq4F1aBAiJwShlqVsjZ1SoG7GeRpEeC7pEWallv3w3leIHA==</v>
          </cell>
          <cell r="C579" t="str">
            <v>中</v>
          </cell>
          <cell r="D579">
            <v>2</v>
          </cell>
          <cell r="E579" t="str">
            <v>payLevRat</v>
          </cell>
        </row>
        <row r="580">
          <cell r="B580" t="str">
            <v>2DRbq3QRY+gqwIs6fSWTimrgqPWz9fqVooNt89wTgjqfAhnlfrM+1/lM7NA+sdohsNy2vdOZOThLdbwPv71aTA==</v>
          </cell>
          <cell r="C580" t="str">
            <v>中</v>
          </cell>
          <cell r="D580">
            <v>2</v>
          </cell>
          <cell r="E580" t="str">
            <v>payLevRat</v>
          </cell>
        </row>
        <row r="581">
          <cell r="B581" t="str">
            <v>X6ZE3NvkVUb947w+EBnOULHjnI2iJ0k32JQQ+1jk0qpy7BOhNV3bc1ZZM8q5rvaBG+GblQgIQh7RU/cGR8fIdA==</v>
          </cell>
          <cell r="C581" t="str">
            <v>中</v>
          </cell>
          <cell r="D581">
            <v>2</v>
          </cell>
          <cell r="E581" t="str">
            <v>PayConRat</v>
          </cell>
        </row>
        <row r="582">
          <cell r="B582" t="str">
            <v>x1K1wOUu8qukeQ4EMlei+pypnVO2V11KUXSquiqE/yTKjkNT4/q5itySIIkiThpYPVpnA50iTAoiqIv4biMQFQ==</v>
          </cell>
          <cell r="C582" t="str">
            <v>中</v>
          </cell>
          <cell r="D582">
            <v>2</v>
          </cell>
          <cell r="E582" t="str">
            <v>Maxp</v>
          </cell>
          <cell r="F582" t="str">
            <v>N</v>
          </cell>
          <cell r="G582" t="str">
            <v>充消比不高，登录天数多，等级较高</v>
          </cell>
          <cell r="H582">
            <v>2738.4000004776499</v>
          </cell>
        </row>
        <row r="583">
          <cell r="B583" t="str">
            <v>5dn/SUNTo+B7V7VkRqRTjrMZAUuotY3C9sw5pVQoQoafouDoCfPEBvMoBOJg6gKuWnZKPtwjdEN8q7uHblyXkg==</v>
          </cell>
          <cell r="C583" t="str">
            <v>中</v>
          </cell>
          <cell r="D583">
            <v>2</v>
          </cell>
          <cell r="E583" t="str">
            <v>avePay</v>
          </cell>
          <cell r="F583" t="str">
            <v>N</v>
          </cell>
          <cell r="G583" t="str">
            <v>充消比不高，登录天数多，等级较高</v>
          </cell>
          <cell r="H583">
            <v>72713.899999999994</v>
          </cell>
        </row>
        <row r="584">
          <cell r="B584" t="str">
            <v>xhDbL8NzSznfYboCGOtf5Ll7k41P7Dk5l7fO5tdErzp3z51hQXZ7SDK0zdqmKpxyf9t2SaaJ/rxorfHYKzwnYg==</v>
          </cell>
          <cell r="C584" t="str">
            <v>中</v>
          </cell>
          <cell r="D584">
            <v>2</v>
          </cell>
          <cell r="E584" t="str">
            <v>payDayRat</v>
          </cell>
        </row>
        <row r="585">
          <cell r="B585" t="str">
            <v>FW1JpuwzDEf9DPv7O0g6W0WAT1nzu0K4U+f2z17eCEbvWSHRGaRE81YS+a4vqdsPPpmx9kWJUN+IwQmhQPZUgA==</v>
          </cell>
          <cell r="C585" t="str">
            <v>中</v>
          </cell>
          <cell r="D585">
            <v>2</v>
          </cell>
          <cell r="E585" t="str">
            <v>Maxp</v>
          </cell>
          <cell r="F585" t="str">
            <v>Y</v>
          </cell>
          <cell r="G585" t="str">
            <v>未找到记录</v>
          </cell>
        </row>
        <row r="586">
          <cell r="B586" t="str">
            <v>kK/2AC3MbiaPG6mG7ciiFDQ+hr5vSvtzsWq1v5K3Z7kaxasv9gt9XeGUGlhucQrWSR7Tm6R3eYg01RRXy7UlkA==</v>
          </cell>
          <cell r="C586" t="str">
            <v>中</v>
          </cell>
          <cell r="D586">
            <v>2</v>
          </cell>
          <cell r="E586" t="str">
            <v>Maxp</v>
          </cell>
          <cell r="F586" t="str">
            <v>N</v>
          </cell>
          <cell r="G586" t="str">
            <v>充消比不高，等级较高</v>
          </cell>
          <cell r="H586">
            <v>2887.5000006531</v>
          </cell>
        </row>
        <row r="587">
          <cell r="B587" t="str">
            <v>HUySA0Pp1tEwBxHIF/xLmfIPF6E5YNiRVa15AhyNbxBHhi8QJVi5X9PUYISdP8fDJ4kBAXQWqlSJhcmsyF8Sfw==</v>
          </cell>
          <cell r="C587" t="str">
            <v>中</v>
          </cell>
          <cell r="D587">
            <v>2</v>
          </cell>
          <cell r="E587" t="str">
            <v>payDayRat</v>
          </cell>
        </row>
        <row r="588">
          <cell r="B588" t="str">
            <v>1v0rHS4t9gjOhKhI6xDhA0OLO08Ny/YWAwS9tkJjYUoLehqLCsdrC7q6euHXhydjKqoKd9LqhpdMD6OqxicRmQ==</v>
          </cell>
          <cell r="C588" t="str">
            <v>中</v>
          </cell>
          <cell r="D588">
            <v>2</v>
          </cell>
          <cell r="E588" t="str">
            <v>payDayRat</v>
          </cell>
        </row>
        <row r="589">
          <cell r="B589" t="str">
            <v>ENJoRctqkTQCXqAexs9NbnJr/2ej0HnceQ7ljp9Q/2rWHBonvvFHiono2RbUQfsd1Ymdt5DTvYrOBSkgBaPpUQ==</v>
          </cell>
          <cell r="C589" t="str">
            <v>中</v>
          </cell>
          <cell r="D589">
            <v>2</v>
          </cell>
          <cell r="E589" t="str">
            <v>payLevRat</v>
          </cell>
        </row>
        <row r="590">
          <cell r="B590" t="str">
            <v>2cOkYC8Fls5O9sqC/0MaRtPHv44s86oNaInNdQoowBPHbnRKTV++TIQPgfP8jE67eeeKRfjzzn8vJgcERlXMSg==</v>
          </cell>
          <cell r="C590" t="str">
            <v>中</v>
          </cell>
          <cell r="D590">
            <v>2</v>
          </cell>
          <cell r="E590" t="str">
            <v>payLevRat</v>
          </cell>
        </row>
        <row r="591">
          <cell r="B591" t="str">
            <v>4GhBfrJfxHI5MXZL55Q1TsW+bgNZf4k1BdqOG3L/kVux9C0aOnyOQWy0xLh0kVRX4i/bR1bAcrC/Fg0awtGsLg==</v>
          </cell>
          <cell r="C591" t="str">
            <v>中</v>
          </cell>
          <cell r="D591">
            <v>2</v>
          </cell>
          <cell r="E591" t="str">
            <v>Maxp</v>
          </cell>
          <cell r="F591" t="str">
            <v>N</v>
          </cell>
          <cell r="G591" t="str">
            <v>充消比不高，等级较高</v>
          </cell>
          <cell r="H591">
            <v>2002.0000003477001</v>
          </cell>
        </row>
        <row r="592">
          <cell r="B592" t="str">
            <v>Es44rcmpx9Fj19J32GuOUVKM2s3Fy1C2SOeYimS9T9APyrCv+xZu/j6Xvc8UIIlVwpgrBYMF24z5rE+gt9hTMQ==</v>
          </cell>
          <cell r="C592" t="str">
            <v>中</v>
          </cell>
          <cell r="D592">
            <v>2</v>
          </cell>
          <cell r="E592" t="str">
            <v>avePay</v>
          </cell>
          <cell r="F592" t="str">
            <v>Y</v>
          </cell>
          <cell r="G592" t="str">
            <v>未找到记录</v>
          </cell>
        </row>
        <row r="593">
          <cell r="B593" t="str">
            <v>nu6gQbRU+2dMSLlbo3sD7PDXlGU6jipwwnVnYGNNEFl9pCSq75cTVCwThIbbYWQbgzdVWlTidK7/JMS35AhJJw==</v>
          </cell>
          <cell r="C593" t="str">
            <v>中</v>
          </cell>
          <cell r="D593">
            <v>2</v>
          </cell>
          <cell r="E593" t="str">
            <v>payLevRat</v>
          </cell>
        </row>
        <row r="594">
          <cell r="B594" t="str">
            <v>toE/aCUOGdPadK5l0rTLRcAXSc0wHqD/MQ0Hb7GFv43Ftt7sCHUcezHQKtBCFqanhjSJBLUfQQg9m9bH/wkNHA==</v>
          </cell>
          <cell r="C594" t="str">
            <v>中</v>
          </cell>
          <cell r="D594">
            <v>2</v>
          </cell>
          <cell r="E594" t="str">
            <v>avePay</v>
          </cell>
          <cell r="F594" t="str">
            <v>N</v>
          </cell>
          <cell r="G594" t="str">
            <v>登录天数多，消费次数多，等级较高</v>
          </cell>
          <cell r="H594">
            <v>78442.70001</v>
          </cell>
        </row>
        <row r="595">
          <cell r="B595" t="str">
            <v>HJpt/ceGrB0hXLPQ+N27+G8Dwszd0y/aLdCyYJeaCO4kCy40CYH3c+YaDfSAyKNSVJY36YDdHKALIa3seuqTRA==</v>
          </cell>
          <cell r="C595" t="str">
            <v>中</v>
          </cell>
          <cell r="D595">
            <v>2</v>
          </cell>
          <cell r="E595" t="str">
            <v>Maxp</v>
          </cell>
          <cell r="F595" t="str">
            <v>N</v>
          </cell>
          <cell r="G595" t="str">
            <v>充消比不高，等级较高</v>
          </cell>
          <cell r="H595">
            <v>3220.0000005749998</v>
          </cell>
        </row>
        <row r="596">
          <cell r="B596" t="str">
            <v>1hkcIoNnwsVZXJ1pdo9n2nkhdG17I66f99P5IcvnEXPyHQkV+IqhPc7h26JjK+Hk+SHwapBhEQl98RzdSmaQVg==</v>
          </cell>
          <cell r="C596" t="str">
            <v>中</v>
          </cell>
          <cell r="D596">
            <v>2</v>
          </cell>
          <cell r="E596" t="str">
            <v>Maxp</v>
          </cell>
          <cell r="F596" t="str">
            <v>Y</v>
          </cell>
          <cell r="G596" t="str">
            <v>未找到记录</v>
          </cell>
        </row>
        <row r="597">
          <cell r="B597" t="str">
            <v>e0mvNuXX2Y8neQGqDswyHOZGbUjEOOB7MdAbEjycwdRZVilxn10Eoh3s2xTmnMcLUATwt7pwNEuZnb4yXLGDJA==</v>
          </cell>
          <cell r="C597" t="str">
            <v>中</v>
          </cell>
          <cell r="D597">
            <v>2</v>
          </cell>
          <cell r="E597" t="str">
            <v>payDayRat</v>
          </cell>
        </row>
        <row r="598">
          <cell r="B598" t="str">
            <v>49RFXxEyRL82K6IhHPTfMI0ZvtGe3IfdvUbxo0yihAtRUc9HN1iAGu79bSTBNN4d0xpHSAMxxFv0J3MlAutalQ==</v>
          </cell>
          <cell r="C598" t="str">
            <v>中</v>
          </cell>
          <cell r="D598">
            <v>2</v>
          </cell>
          <cell r="E598" t="str">
            <v>avePay</v>
          </cell>
          <cell r="F598" t="str">
            <v>N</v>
          </cell>
          <cell r="G598" t="str">
            <v>登录天数多，消费次数多，等级较高</v>
          </cell>
          <cell r="H598">
            <v>76920.2</v>
          </cell>
        </row>
        <row r="599">
          <cell r="B599" t="str">
            <v>0oXEKiutM/6TgvSAAdUjg/9e+1AIzCUeH5Go9qAWX7/ZhWqHwQE50GEYulLaqcDhPWh3gxcfdgzan2fB92b4Zg==</v>
          </cell>
          <cell r="C599" t="str">
            <v>中</v>
          </cell>
          <cell r="D599">
            <v>2</v>
          </cell>
          <cell r="E599" t="str">
            <v>payDayRat</v>
          </cell>
        </row>
        <row r="600">
          <cell r="B600" t="str">
            <v>w0HotiQAQAeud8FTLnAIQENCZJXbdit6MbvLGWby2tgdEvKtxCiZYb/rFCubyi8Ochq1TFAiUAoIwdlE+Mz9GQ==</v>
          </cell>
          <cell r="C600" t="str">
            <v>中</v>
          </cell>
          <cell r="D600">
            <v>2</v>
          </cell>
          <cell r="E600" t="str">
            <v>aveCon</v>
          </cell>
          <cell r="F600" t="str">
            <v>Y</v>
          </cell>
          <cell r="G600" t="str">
            <v>未找到记录</v>
          </cell>
        </row>
        <row r="601">
          <cell r="B601" t="str">
            <v>y4AoKdtKNl+OzKlDfSZ159qsajsM30e2G06VOf7FUhyrM4u8ooWMLPldpNccIw8xrnEMKr3lcMx/eAwqp1lIIw==</v>
          </cell>
          <cell r="C601" t="str">
            <v>中</v>
          </cell>
          <cell r="D601">
            <v>2</v>
          </cell>
          <cell r="E601" t="str">
            <v>payDayRat</v>
          </cell>
        </row>
        <row r="602">
          <cell r="B602" t="str">
            <v>JbraEjDEbj6w0IeQbY11s7mUQX9MYAleBw5kSP4k96NdtRNgBET12RAGcEf2eWbnAlsDZwKyP+CRctj9IHL9Hg==</v>
          </cell>
          <cell r="C602" t="str">
            <v>中</v>
          </cell>
          <cell r="D602">
            <v>2</v>
          </cell>
          <cell r="E602" t="str">
            <v>PayConRat</v>
          </cell>
        </row>
        <row r="603">
          <cell r="B603" t="str">
            <v>V20tqg9kF+lbiu3XSfJyZrIO678NQyLHILWHYxN9sh+tiiG1edLpgOJy0OXkPuHo7Wt6dOtlfACgALAVwIzbUg==</v>
          </cell>
          <cell r="C603" t="str">
            <v>中</v>
          </cell>
          <cell r="D603">
            <v>2</v>
          </cell>
          <cell r="E603" t="str">
            <v>Maxp</v>
          </cell>
          <cell r="F603" t="str">
            <v>N</v>
          </cell>
          <cell r="G603" t="str">
            <v>充消比不高，等级较高</v>
          </cell>
          <cell r="H603">
            <v>1687.8</v>
          </cell>
        </row>
        <row r="604">
          <cell r="B604" t="str">
            <v>DRZDW3KP/Xg61iwE9V/Z1bImnKpNRtDqRoIHocBhD/S5yV6qd8yCNJZ6vaTbn2yoIYpU/87LS3wfW9+jqPD2cQ==</v>
          </cell>
          <cell r="C604" t="str">
            <v>中</v>
          </cell>
          <cell r="D604">
            <v>2</v>
          </cell>
          <cell r="E604" t="str">
            <v>Maxp</v>
          </cell>
          <cell r="F604" t="str">
            <v>N</v>
          </cell>
          <cell r="G604" t="str">
            <v>充消比不高，等级较高</v>
          </cell>
          <cell r="H604">
            <v>13521.87981</v>
          </cell>
        </row>
        <row r="605">
          <cell r="B605" t="str">
            <v>pPZLlb9E214J3C12zPJtllRvfn7sMiqUUEL2JKPyyi1ItkWPBWnB2gLKTkUjZbojDhEU5U2DjECCSKisD+YqKg==</v>
          </cell>
          <cell r="C605" t="str">
            <v>中</v>
          </cell>
          <cell r="D605">
            <v>2</v>
          </cell>
          <cell r="E605" t="str">
            <v>Maxp</v>
          </cell>
          <cell r="F605" t="str">
            <v>Y</v>
          </cell>
          <cell r="G605" t="str">
            <v>未找到记录</v>
          </cell>
        </row>
        <row r="606">
          <cell r="B606" t="str">
            <v>Fx0GFDAuoOk9mljE3O24Xn4WjKQ3MEeHGIXCb2Ox2tnRRbS/5h8iHdetPl4Pem1mOa14RSkWD6Hm1mqSG+8haQ==</v>
          </cell>
          <cell r="C606" t="str">
            <v>中</v>
          </cell>
          <cell r="D606">
            <v>2</v>
          </cell>
          <cell r="E606" t="str">
            <v>PayConRat</v>
          </cell>
        </row>
        <row r="607">
          <cell r="B607" t="str">
            <v>Huamx26AIgDMwCR6T38h38VrO7r/0QOPCksJwp1NJKMLEkuwikdJURXe2vYH9rS0/AX+V6Y/7x5nyvkKlkEiYg==</v>
          </cell>
          <cell r="C607" t="str">
            <v>中</v>
          </cell>
          <cell r="D607">
            <v>2</v>
          </cell>
          <cell r="E607" t="str">
            <v>avePay</v>
          </cell>
          <cell r="F607" t="str">
            <v>N</v>
          </cell>
          <cell r="G607" t="str">
            <v>登录天数多，消费次数多，等级较高</v>
          </cell>
          <cell r="H607">
            <v>78045.100002370702</v>
          </cell>
        </row>
        <row r="608">
          <cell r="B608" t="str">
            <v>mgCvMjnb2xS+ikQhS7sAQ7KjoMZGv8GylFl5PluzfH2tC5nibhXKjT5sFkpsmLA+nkByTl01xRlOess1LIEsEA==</v>
          </cell>
          <cell r="C608" t="str">
            <v>中</v>
          </cell>
          <cell r="D608">
            <v>2</v>
          </cell>
          <cell r="E608" t="str">
            <v>payLevRat</v>
          </cell>
        </row>
        <row r="609">
          <cell r="B609" t="str">
            <v>IS1ltLstHM4z7Fok6NbwGkH1LxZtzBoKn2uKKU2FJlTNDz0PFAg3DIiSN+2MySlgOZSEkJGTfL+pyoMlE/vFoA==</v>
          </cell>
          <cell r="C609" t="str">
            <v>中</v>
          </cell>
          <cell r="D609">
            <v>2</v>
          </cell>
          <cell r="E609" t="str">
            <v>avePay</v>
          </cell>
          <cell r="F609" t="str">
            <v>Y</v>
          </cell>
          <cell r="G609" t="str">
            <v>未找到记录</v>
          </cell>
        </row>
        <row r="610">
          <cell r="B610" t="str">
            <v>ynv8VjW1dpsMMbXtfwN+irChuSAJX97VkBKtpIfuxUA1s6pk2eCs+oIL0nTsHGr9p4dPJf1LmbgQAw7hPUkmSg==</v>
          </cell>
          <cell r="C610" t="str">
            <v>中</v>
          </cell>
          <cell r="D610">
            <v>2</v>
          </cell>
          <cell r="E610" t="str">
            <v>Maxp</v>
          </cell>
          <cell r="F610" t="str">
            <v>Y</v>
          </cell>
          <cell r="G610" t="str">
            <v>未找到记录</v>
          </cell>
        </row>
        <row r="611">
          <cell r="B611" t="str">
            <v>nn0QheM7/o/LShjaK+50KXz5MsF5xhxii+MLPGe6eJXzU84FVyHU/x+M9PQ5ZQsC52RWnKT7iG012w15X2x4NQ==</v>
          </cell>
          <cell r="C611" t="str">
            <v>中</v>
          </cell>
          <cell r="D611">
            <v>2</v>
          </cell>
          <cell r="E611" t="str">
            <v>payDayRat</v>
          </cell>
        </row>
        <row r="612">
          <cell r="B612" t="str">
            <v>Yn6PkS/bjkBLMZFzfa5IORjRzVkfxtdW6UCfPOAkwrk40PdU3zHix+ivfWClePbq0KpXFfmQLK7QaiTh5NHyEw==</v>
          </cell>
          <cell r="C612" t="str">
            <v>中</v>
          </cell>
          <cell r="D612">
            <v>2</v>
          </cell>
          <cell r="E612" t="str">
            <v>Maxp</v>
          </cell>
          <cell r="F612" t="str">
            <v>Y</v>
          </cell>
          <cell r="G612" t="str">
            <v>未找到记录</v>
          </cell>
        </row>
        <row r="613">
          <cell r="B613" t="str">
            <v>oPUSn6QSvWb2cVywxykntqc74d4L9oBcPz2WIBd45l8ayiByLQ35EhB2kmc+tW4eQIhaLROSb94pWS88XkIuGw==</v>
          </cell>
          <cell r="C613" t="str">
            <v>中</v>
          </cell>
          <cell r="D613">
            <v>2</v>
          </cell>
          <cell r="E613" t="str">
            <v>payDayRat</v>
          </cell>
        </row>
        <row r="614">
          <cell r="B614" t="str">
            <v>SYUc4KaHHfyTaT1DzWGkirSYF0Oh994qes6EqUHPbq5gNg5PrY+rfsnZ/hG9Ra+uABv1YCbwVdr0FpAbTr6dZg==</v>
          </cell>
          <cell r="C614" t="str">
            <v>中</v>
          </cell>
          <cell r="D614">
            <v>2</v>
          </cell>
          <cell r="E614" t="str">
            <v>Maxp</v>
          </cell>
          <cell r="F614" t="str">
            <v>Y</v>
          </cell>
          <cell r="G614" t="str">
            <v>未找到记录</v>
          </cell>
        </row>
        <row r="615">
          <cell r="B615" t="str">
            <v>k8RSCPGRMvFcGdxCfbL7hMX8b5wLjqr5zv05u05K7gJCGxiNdFv+pO6uwXC7vqUUJPHDvpAfYXbNKN26PAjEiQ==</v>
          </cell>
          <cell r="C615" t="str">
            <v>中</v>
          </cell>
          <cell r="D615">
            <v>2</v>
          </cell>
          <cell r="E615" t="str">
            <v>avePay</v>
          </cell>
          <cell r="F615" t="str">
            <v>N</v>
          </cell>
          <cell r="G615" t="str">
            <v>充消比不高，等级较高</v>
          </cell>
          <cell r="H615">
            <v>74312</v>
          </cell>
        </row>
        <row r="616">
          <cell r="B616" t="str">
            <v>sNWH468Qj8jlNFXSt+qRZ0J6TwN0MduimXVXcSSR5L19zLBkNlgKbHHi6QtWb+t8uT2PPRWELSssSr34EuHSZA==</v>
          </cell>
          <cell r="C616" t="str">
            <v>中</v>
          </cell>
          <cell r="D616">
            <v>2</v>
          </cell>
          <cell r="E616" t="str">
            <v>Maxp</v>
          </cell>
          <cell r="F616" t="str">
            <v>N</v>
          </cell>
          <cell r="G616" t="str">
            <v>充消比不高，等级较高</v>
          </cell>
          <cell r="H616">
            <v>3692.5000009999999</v>
          </cell>
        </row>
        <row r="617">
          <cell r="B617" t="str">
            <v>0FnHzNyosQWm7M8FXgVWrxxaI9FQGrtiiHf6oIWTWzmoqlXO7eQhxH1tv/YZemChX77Lr3rqG2EXlyrTgzEgjQ==</v>
          </cell>
          <cell r="C617" t="str">
            <v>中</v>
          </cell>
          <cell r="D617">
            <v>2</v>
          </cell>
          <cell r="E617" t="str">
            <v>Maxp</v>
          </cell>
          <cell r="F617" t="str">
            <v>N</v>
          </cell>
          <cell r="G617" t="str">
            <v>充消比不高，等级较高</v>
          </cell>
          <cell r="H617">
            <v>2170.0000003875002</v>
          </cell>
        </row>
        <row r="618">
          <cell r="B618" t="str">
            <v>MU7TDgKe4KniEuknQ6mP2hIR7OuaHSWwbUhWtQEcRQfE1LPhsBkAcEI/ePxW000/ZWCIjoijwemBaY+UTd1oaA==</v>
          </cell>
          <cell r="C618" t="str">
            <v>中</v>
          </cell>
          <cell r="D618">
            <v>2</v>
          </cell>
          <cell r="E618" t="str">
            <v>payDayRat</v>
          </cell>
        </row>
        <row r="619">
          <cell r="B619" t="str">
            <v>Ugc5n7fA9zh3VgF/fya5sLTxzJXpELXFxEhOeYCqN/QrLGodLkeAdQZuT8IdV2t5IVYmkSLaOlBA7MLnCCR0Tw==</v>
          </cell>
          <cell r="C619" t="str">
            <v>中</v>
          </cell>
          <cell r="D619">
            <v>2</v>
          </cell>
          <cell r="E619" t="str">
            <v>payLevRat</v>
          </cell>
        </row>
        <row r="620">
          <cell r="B620" t="str">
            <v>qIRLAZhrjs33faZJSuzUZpvBRYgFe7dixDNlWyrBtBgwrtDnpabEqljyhE8k/UO5EkyUq7XFkf8OcGLueAPHfQ==</v>
          </cell>
          <cell r="C620" t="str">
            <v>中</v>
          </cell>
          <cell r="D620">
            <v>2</v>
          </cell>
          <cell r="E620" t="str">
            <v>avePay</v>
          </cell>
          <cell r="F620" t="str">
            <v>N</v>
          </cell>
          <cell r="G620" t="str">
            <v>充消比不高，等级较高</v>
          </cell>
          <cell r="H620">
            <v>72230.899999999994</v>
          </cell>
        </row>
        <row r="621">
          <cell r="B621" t="str">
            <v>ing5PE8sd+LNke2aIWiZD9nvKUQTLquLlDyWsyhG3lTjgTUiN9rJvbXZVDiP4M/r+EnGVVApZsyrqJeoB9GNkA==</v>
          </cell>
          <cell r="C621" t="str">
            <v>中</v>
          </cell>
          <cell r="D621">
            <v>2</v>
          </cell>
          <cell r="E621" t="str">
            <v>aveCon</v>
          </cell>
          <cell r="F621" t="str">
            <v>N</v>
          </cell>
          <cell r="G621" t="str">
            <v>充消比不高，等级较高</v>
          </cell>
          <cell r="H621">
            <v>349724.174207</v>
          </cell>
        </row>
        <row r="622">
          <cell r="B622" t="str">
            <v>m3E93+cKJHNMRQXuAW2eDRMjUrWSKGQnpERz2pwtIVJy0G+HWPwD3q03SNq0On8GqVA7tlneHiAyMrYIcAhtEA==</v>
          </cell>
          <cell r="C622" t="str">
            <v>中</v>
          </cell>
          <cell r="D622">
            <v>2</v>
          </cell>
          <cell r="E622" t="str">
            <v>PayConRat</v>
          </cell>
        </row>
        <row r="623">
          <cell r="B623" t="str">
            <v>+d59ZXyPLsGptEY/Isp2hSeZGPCQhZ/534+wg/Fz1TsLUvnikrzuVKuR5fFObHJBL6WJPZgJ5G15UoaZPsXSSA==</v>
          </cell>
          <cell r="C623" t="str">
            <v>中</v>
          </cell>
          <cell r="D623">
            <v>2</v>
          </cell>
          <cell r="E623" t="str">
            <v>Maxp</v>
          </cell>
          <cell r="F623" t="str">
            <v>N</v>
          </cell>
          <cell r="G623" t="str">
            <v>充消比不高，等级较高</v>
          </cell>
          <cell r="H623">
            <v>2002.7000003427499</v>
          </cell>
        </row>
        <row r="624">
          <cell r="B624" t="str">
            <v>+lL5CT4YEEUWft3Q8Ayf/J0+dNNn0jHLcYZRrv0EQXrC2zoXbCDjaUcZv9qvRiKh/06pPiIhQLI+l+suWMpYIQ==</v>
          </cell>
          <cell r="C624" t="str">
            <v>中</v>
          </cell>
          <cell r="D624">
            <v>2</v>
          </cell>
          <cell r="E624" t="str">
            <v>payDayRat</v>
          </cell>
        </row>
        <row r="625">
          <cell r="B625" t="str">
            <v>Zy9qn2Vx725zg16yULOZVkC4f+mdVbjxedCbYulvk/vqGLn6BgITLeI1HDsRrrJuf76qDs4+iLlhP068Tntblw==</v>
          </cell>
          <cell r="C625" t="str">
            <v>中</v>
          </cell>
          <cell r="D625">
            <v>2</v>
          </cell>
          <cell r="E625" t="str">
            <v>payLevRat</v>
          </cell>
        </row>
        <row r="626">
          <cell r="B626" t="str">
            <v>02LxJZ1/J4wxbY6fxym6iUB6XKQSelqa3vRhUlmTVKRTj8MiDJ/61KJFxQ0uTUrJWez1FZz9Q8JWpWRVWfphUg==</v>
          </cell>
          <cell r="C626" t="str">
            <v>中</v>
          </cell>
          <cell r="D626">
            <v>2</v>
          </cell>
          <cell r="E626" t="str">
            <v>payLevRat</v>
          </cell>
        </row>
        <row r="627">
          <cell r="B627" t="str">
            <v>X/PJFCGWzFtE31D3NQDWxZtWo2VNijp5dooocDQMQ/+DmT6HDUOAzk7IVWpDe1TKy7E3t7ywvhj1rCpoSoYwOQ==</v>
          </cell>
          <cell r="C627" t="str">
            <v>中</v>
          </cell>
          <cell r="D627">
            <v>2</v>
          </cell>
          <cell r="E627" t="str">
            <v>payLevRat</v>
          </cell>
        </row>
        <row r="628">
          <cell r="B628" t="str">
            <v>L2UMGfU4J+oQTgwfCrdGFkgLUEEwF/42ZbDSIsrVxNQVhpyPWJhlIQnDQWTj18V+I1dPgRwcstbnOFTtrHe4bA==</v>
          </cell>
          <cell r="C628" t="str">
            <v>中</v>
          </cell>
          <cell r="D628">
            <v>2</v>
          </cell>
          <cell r="E628" t="str">
            <v>payDayRat</v>
          </cell>
        </row>
        <row r="629">
          <cell r="B629" t="str">
            <v>6M6++9nmsMLY45VqjmxptY/mXfteIB1OXH6jVhz0jaOko+E/2DXGZhNsWzfAWTXVKtm2M0e6ATSnhYVZWbPhNw==</v>
          </cell>
          <cell r="C629" t="str">
            <v>中</v>
          </cell>
          <cell r="D629">
            <v>2</v>
          </cell>
          <cell r="E629" t="str">
            <v>payLevRat</v>
          </cell>
        </row>
        <row r="630">
          <cell r="B630" t="str">
            <v>NWfthoInbr1lzN9VTi6evG9Xp139EiMxvoNzIN3wTV3k8vMT9u6ENOi4iRMk3cz9tVCg5Qt6kqSBVkYJsuL8Bw==</v>
          </cell>
          <cell r="C630" t="str">
            <v>中</v>
          </cell>
          <cell r="D630">
            <v>2</v>
          </cell>
          <cell r="E630" t="str">
            <v>avePay</v>
          </cell>
          <cell r="F630" t="str">
            <v>N</v>
          </cell>
          <cell r="G630" t="str">
            <v>登录天数多，消费次数多，等级较高</v>
          </cell>
          <cell r="H630">
            <v>71517.600000000006</v>
          </cell>
        </row>
        <row r="631">
          <cell r="B631" t="str">
            <v>siL5vGtRSM6DQT+l7LQOMFmKMolWbejKGd4A1vzAequnBFJfjttJ+AsNxx3N6pgmhCRrFXFlsn4/s1tAyHD5Qw==</v>
          </cell>
          <cell r="C631" t="str">
            <v>中</v>
          </cell>
          <cell r="D631">
            <v>2</v>
          </cell>
          <cell r="E631" t="str">
            <v>payLevRat</v>
          </cell>
        </row>
        <row r="632">
          <cell r="B632" t="str">
            <v>x94TsAasLw3qE2B61qFH1M3HAeJDA1FwJ44OxzmOCNZy+8f6J85R/ISkwAu/FOxNXuotbeLT6l7lDxUjii9PXQ==</v>
          </cell>
          <cell r="C632" t="str">
            <v>中</v>
          </cell>
          <cell r="D632">
            <v>2</v>
          </cell>
          <cell r="E632" t="str">
            <v>PayConRat</v>
          </cell>
        </row>
        <row r="633">
          <cell r="B633" t="str">
            <v>8tPf4cErbi9CEVnHcBom7FJKx8OKsRPNcl7Ab1V5EGyUyX8Hxmts8QLQNQY1N1syliTmItFPJ4ENcjX4qtnzNg==</v>
          </cell>
          <cell r="C633" t="str">
            <v>中</v>
          </cell>
          <cell r="D633">
            <v>2</v>
          </cell>
          <cell r="E633" t="str">
            <v>avePay</v>
          </cell>
          <cell r="F633" t="str">
            <v>N</v>
          </cell>
          <cell r="G633" t="str">
            <v>登录天数多，消费次数多，等级较高</v>
          </cell>
          <cell r="H633">
            <v>70072.800000000003</v>
          </cell>
        </row>
        <row r="634">
          <cell r="B634" t="str">
            <v>QMG0xvO3+sIrvd3WSwkjSOwHlRkOiG6jrqZvsc2RYObeSDqfavLm1oZlzfn7mEqtHWdGa2GcDLUUpzsCOTDdUA==</v>
          </cell>
          <cell r="C634" t="str">
            <v>中</v>
          </cell>
          <cell r="D634">
            <v>2</v>
          </cell>
          <cell r="E634" t="str">
            <v>aveCon</v>
          </cell>
          <cell r="F634" t="str">
            <v>N</v>
          </cell>
          <cell r="G634" t="str">
            <v>登录天数多，消费次数多，等级较高</v>
          </cell>
          <cell r="H634">
            <v>265126.62410000002</v>
          </cell>
        </row>
        <row r="635">
          <cell r="B635" t="str">
            <v>INixW3Wb3q7aXxdf9jrFUZvu2KjNyaQdjzTF0UvRWeEULKA+TJ4cIpuW4CdYilsJlFeHWvx+iOkPZoyJW4sUYA==</v>
          </cell>
          <cell r="C635" t="str">
            <v>中</v>
          </cell>
          <cell r="D635">
            <v>2</v>
          </cell>
          <cell r="E635" t="str">
            <v>payLevRat</v>
          </cell>
        </row>
        <row r="636">
          <cell r="B636" t="str">
            <v>WULOariy5nofiKWthp5k3j/DvFW8bRXkBd5j7kgLqGHyWs7qRtAyabDwnUFoZz5gz1wf75q32Se4JAohIOQxdg==</v>
          </cell>
          <cell r="C636" t="str">
            <v>中</v>
          </cell>
          <cell r="D636">
            <v>2</v>
          </cell>
          <cell r="E636" t="str">
            <v>payDayRat</v>
          </cell>
        </row>
        <row r="637">
          <cell r="B637" t="str">
            <v>c5Ikux8ViltfwlEQInoYN60J+URLWsX1kHUqH83tbOneeKiu3sdo6bo9jP9O5dRS5mIN1JkEP+Is/bn1PX1udA==</v>
          </cell>
          <cell r="C637" t="str">
            <v>中</v>
          </cell>
          <cell r="D637">
            <v>2</v>
          </cell>
          <cell r="E637" t="str">
            <v>payLevRat</v>
          </cell>
        </row>
        <row r="638">
          <cell r="B638" t="str">
            <v>DcksOs7D5AFAy2VzmrF7LtkdyI/BF/pp8bucbWLHPGxkCUCqzNPH3YEPhLAm+CDqFhpQn1P/fLPzI/eRExsZgQ==</v>
          </cell>
          <cell r="C638" t="str">
            <v>中</v>
          </cell>
          <cell r="D638">
            <v>2</v>
          </cell>
          <cell r="E638" t="str">
            <v>Maxp</v>
          </cell>
          <cell r="F638" t="str">
            <v>N</v>
          </cell>
          <cell r="G638" t="str">
            <v>充消比不高，等级较高</v>
          </cell>
          <cell r="H638">
            <v>1780.1000003006</v>
          </cell>
        </row>
        <row r="639">
          <cell r="B639" t="str">
            <v>2wl1qACxUaKtph0Z8WP2ajOOhztJ0o5Vd+XqD9IM0APN2VuaZJCdrLC3c9AfamRdMwZEefStxczKt6mWOKDRhw==</v>
          </cell>
          <cell r="C639" t="str">
            <v>中</v>
          </cell>
          <cell r="D639">
            <v>2</v>
          </cell>
          <cell r="E639" t="str">
            <v>payLevRat</v>
          </cell>
        </row>
        <row r="640">
          <cell r="B640" t="str">
            <v>C+RmAc3NfK4mtT7Wm8lIpMAg3IRLDiCkdQZ7A8RxN1fDy0UOfKXNhnAVos2l7D/EomBvDwSIQUTD6Q4AaWNQTw==</v>
          </cell>
          <cell r="C640" t="str">
            <v>中</v>
          </cell>
          <cell r="D640">
            <v>2</v>
          </cell>
          <cell r="E640" t="str">
            <v>payDayRat</v>
          </cell>
        </row>
        <row r="641">
          <cell r="B641" t="str">
            <v>5c6Rvxl0I0sZtPTCagqLQAVguXPOJGP0gTS4ZK//MgeUGtu0Cs1d/sD8PP25Z7gAvS849KwsGV0YAJ84kVYsWg==</v>
          </cell>
          <cell r="C641" t="str">
            <v>中</v>
          </cell>
          <cell r="D641">
            <v>2</v>
          </cell>
          <cell r="E641" t="str">
            <v>avePay</v>
          </cell>
          <cell r="F641" t="str">
            <v>Y</v>
          </cell>
          <cell r="G641" t="str">
            <v>未找到记录</v>
          </cell>
        </row>
        <row r="642">
          <cell r="B642" t="str">
            <v>ZgsSTEKvY7TpKfsGTKOECJNUR5RhupA3k+WQc3x8RMQO+29LVVfMDnPdKiZU40Kq74XModDjDz3Y/Pux3fJXgw==</v>
          </cell>
          <cell r="C642" t="str">
            <v>中</v>
          </cell>
          <cell r="D642">
            <v>2</v>
          </cell>
          <cell r="E642" t="str">
            <v>payLevRat</v>
          </cell>
        </row>
        <row r="643">
          <cell r="B643" t="str">
            <v>akfIoc0rBes5sH8YDZ4LCPBCTXQLzxr4lv2JCQsw4YxbNHCA0WcTskyMUlZC4m6r/LK3WMMWjxtA0lobdTQsOQ==</v>
          </cell>
          <cell r="C643" t="str">
            <v>中</v>
          </cell>
          <cell r="D643">
            <v>2</v>
          </cell>
          <cell r="E643" t="str">
            <v>aveCon</v>
          </cell>
          <cell r="F643" t="str">
            <v>N</v>
          </cell>
          <cell r="G643" t="str">
            <v>登录天数多，消费次数多，等级较高</v>
          </cell>
          <cell r="H643">
            <v>331830.20462700003</v>
          </cell>
        </row>
        <row r="644">
          <cell r="B644" t="str">
            <v>R1i7ALzoAj2OwQOa48jeVFTHGLzhOXS9KnaC9AMdT2+PFMt8vHOTw9I69JVMUQRFLx3LEgU6UmWUb3Ix55hPgg==</v>
          </cell>
          <cell r="C644" t="str">
            <v>中</v>
          </cell>
          <cell r="D644">
            <v>2</v>
          </cell>
          <cell r="E644" t="str">
            <v>aveCon</v>
          </cell>
          <cell r="F644" t="str">
            <v>Y</v>
          </cell>
          <cell r="G644" t="str">
            <v>未找到记录</v>
          </cell>
        </row>
        <row r="645">
          <cell r="B645" t="str">
            <v>Xuy7S7nB2c2UaLJCd66trGuUqrSe6M+72TqcVsnzHDYxaEazk0nPklGHrugWmWQENJDaKCX5xTynOu9WBxQ4nA==</v>
          </cell>
          <cell r="C645" t="str">
            <v>中</v>
          </cell>
          <cell r="D645">
            <v>2</v>
          </cell>
          <cell r="E645" t="str">
            <v>payLevRat</v>
          </cell>
        </row>
        <row r="646">
          <cell r="B646" t="str">
            <v>nGhSjj6geeBkh6/dHfkKA3xf6wBREdS9bGw4OwrIz+2qbhsn+9lZZGFoITfcXW3TsoM5+fQTOfrFm0kR3JFWCg==</v>
          </cell>
          <cell r="C646" t="str">
            <v>中</v>
          </cell>
          <cell r="D646">
            <v>2</v>
          </cell>
          <cell r="E646" t="str">
            <v>avePay</v>
          </cell>
          <cell r="F646" t="str">
            <v>N</v>
          </cell>
          <cell r="G646" t="str">
            <v>登录天数多，消费次数多，等级较高</v>
          </cell>
          <cell r="H646">
            <v>76069</v>
          </cell>
        </row>
        <row r="647">
          <cell r="B647" t="str">
            <v>zy1NtSDLGxJY4rVN9/7pz4lyoq+6SBN47nNIciI3jRCmAa4WWdit4H+DnEEPoD86MIKT91+AyoQYsIbVw96NWg==</v>
          </cell>
          <cell r="C647" t="str">
            <v>中</v>
          </cell>
          <cell r="D647">
            <v>2</v>
          </cell>
          <cell r="E647" t="str">
            <v>payDayRat</v>
          </cell>
        </row>
        <row r="648">
          <cell r="B648" t="str">
            <v>EK8FdZuHOTm4SPMWzp54pFgjR0rFhmJNPJe1Sk6q5Z1dwfrDd2J9xx49Dvz6gx9qfAgrlTRyLFoSAqqKWnaRPg==</v>
          </cell>
          <cell r="C648" t="str">
            <v>中</v>
          </cell>
          <cell r="D648">
            <v>2</v>
          </cell>
          <cell r="E648" t="str">
            <v>payLevRat</v>
          </cell>
        </row>
        <row r="649">
          <cell r="B649" t="str">
            <v>sD+yoHlRDaA58ogu2S37PXjq3QwOaZXTdcL68yv8aRmscA65YD6g5JmWCXhFxxiH1N4uRA0UvB3hu71byPx5dg==</v>
          </cell>
          <cell r="C649" t="str">
            <v>中</v>
          </cell>
          <cell r="D649">
            <v>2</v>
          </cell>
          <cell r="E649" t="str">
            <v>payLevRat</v>
          </cell>
        </row>
        <row r="650">
          <cell r="B650" t="str">
            <v>RrfZSlr5qP59qO0Yt42cFVl77Lq/d5soBSVf+C8KGrDgnEMFCb+kfS0K7sA0EDSyPvsiLQd+shxOF1EqRbOfhA==</v>
          </cell>
          <cell r="C650" t="str">
            <v>中</v>
          </cell>
          <cell r="D650">
            <v>2</v>
          </cell>
          <cell r="E650" t="str">
            <v>avePay</v>
          </cell>
          <cell r="F650" t="str">
            <v>N</v>
          </cell>
          <cell r="G650" t="str">
            <v>登录天数多，消费次数多，等级较高</v>
          </cell>
          <cell r="H650">
            <v>411988.41440000001</v>
          </cell>
        </row>
        <row r="651">
          <cell r="B651" t="str">
            <v>AZOwcaWpn7IXkIZLiV6U7N+LUmUbeGLOUNywIfRX5ZFdk0Y5C3LpWoEa/NJj4N9l2kNH8pibf73FKFmCtvX9Ww==</v>
          </cell>
          <cell r="C651" t="str">
            <v>中</v>
          </cell>
          <cell r="D651">
            <v>2</v>
          </cell>
          <cell r="E651" t="str">
            <v>payDayRat</v>
          </cell>
        </row>
        <row r="652">
          <cell r="B652" t="str">
            <v>EdvUaVCODSM/d5A2cBGSpovECZhAkaJHy6jf691ofcz/DG7B1gGY4xmHyv02g6Od2wck9STGsvarKDpDgXJqSw==</v>
          </cell>
          <cell r="C652" t="str">
            <v>中</v>
          </cell>
          <cell r="D652">
            <v>2</v>
          </cell>
          <cell r="E652" t="str">
            <v>payLevRat</v>
          </cell>
        </row>
        <row r="653">
          <cell r="B653" t="str">
            <v>6UT4AoTSiqSKZjESJvlPhhcLKa2BpprQEYUKnamTsbywluZqVuhl+wDiZftlWl9N4pSVopDv9w/jI69kV1ddeQ==</v>
          </cell>
          <cell r="C653" t="str">
            <v>中</v>
          </cell>
          <cell r="D653">
            <v>2</v>
          </cell>
          <cell r="E653" t="str">
            <v>payLevRat</v>
          </cell>
        </row>
        <row r="654">
          <cell r="B654" t="str">
            <v>lYFXUkmbwpRp18sRrUGGR3k/RNe9a6TJoPfjfMEDfXxcTT3u/W/LBUJW6S8cquQr0WTHp+PMHo6N1ye0H21UAg==</v>
          </cell>
          <cell r="C654" t="str">
            <v>中</v>
          </cell>
          <cell r="D654">
            <v>2</v>
          </cell>
          <cell r="E654" t="str">
            <v>payLevRat</v>
          </cell>
        </row>
        <row r="655">
          <cell r="B655" t="str">
            <v>uVinC6Cl4EXnrqBbSXCTiBiOuos1/HdlpLoFIX9+s5AMcnQefpSU/kgf9G5/LG53BsTGyyaJUyZOFJetR5dQag==</v>
          </cell>
          <cell r="C655" t="str">
            <v>中</v>
          </cell>
          <cell r="D655">
            <v>2</v>
          </cell>
          <cell r="E655" t="str">
            <v>payLevRat</v>
          </cell>
        </row>
        <row r="656">
          <cell r="B656" t="str">
            <v>pEh2GijiHC1X/oNt81TE5biVtLVCLDiHMQ3qjIJfNdaKG+IsgggMdv77Idkbl/mUusJyHlXRPFnn+v955gryNA==</v>
          </cell>
          <cell r="C656" t="str">
            <v>中</v>
          </cell>
          <cell r="D656">
            <v>2</v>
          </cell>
          <cell r="E656" t="str">
            <v>payDayRat</v>
          </cell>
        </row>
        <row r="657">
          <cell r="B657" t="str">
            <v>+Shuc4pQRuypM3xzfUh5hjkL15L1+16CTZIn2Plr8T1M0I0Hn/n9B/8jsXWZn0CE8jSnCHzHaiotTQl/uuq4TQ==</v>
          </cell>
          <cell r="C657" t="str">
            <v>中</v>
          </cell>
          <cell r="D657">
            <v>2</v>
          </cell>
          <cell r="E657" t="str">
            <v>Maxp</v>
          </cell>
          <cell r="F657" t="str">
            <v>N</v>
          </cell>
          <cell r="G657" t="str">
            <v>充消比不高，等级较高</v>
          </cell>
          <cell r="H657">
            <v>1771.00000031375</v>
          </cell>
        </row>
        <row r="658">
          <cell r="B658" t="str">
            <v>hz5KtV9/w1t3mkbyFOLXGh3hbs0YYyE15G2RVEpvag9Lm1OhnB5iLxeR/GVkbwy/0nCC1Un76XPdEsosfrU4PQ==</v>
          </cell>
          <cell r="C658" t="str">
            <v>中</v>
          </cell>
          <cell r="D658">
            <v>2</v>
          </cell>
          <cell r="E658" t="str">
            <v>payDayRat</v>
          </cell>
        </row>
        <row r="659">
          <cell r="B659" t="str">
            <v>sBztLFAYY0ZlDieqUOcLslNlyIaonICjNMmRV0IKC6axqs4naXNpoJ1Bj48eU6+ucxwH6HrCFTJ7axLSiITOZw==</v>
          </cell>
          <cell r="C659" t="str">
            <v>中</v>
          </cell>
          <cell r="D659">
            <v>2</v>
          </cell>
          <cell r="E659" t="str">
            <v>aveCon</v>
          </cell>
          <cell r="F659" t="str">
            <v>Y</v>
          </cell>
          <cell r="G659" t="str">
            <v>未找到记录</v>
          </cell>
        </row>
        <row r="660">
          <cell r="B660" t="str">
            <v>ZP8Put3ugdbP9mQ751ZZ4QlTlQr14y9arldjAPnHL3rzFBSw6/X9JoTT2yNeAgPINWalAa3duvjTAhcn/p/+jw==</v>
          </cell>
          <cell r="C660" t="str">
            <v>中</v>
          </cell>
          <cell r="D660">
            <v>2</v>
          </cell>
          <cell r="E660" t="str">
            <v>payDayRat</v>
          </cell>
        </row>
        <row r="661">
          <cell r="B661" t="str">
            <v>yxNjZAIFGBpUy76DEL9GA1C+XTMlRX1Y8NVQbA9BUTSzNK5xeFDiHGRhhFX09wXVS2i7ZH/eK9F74WDJ/LggXA==</v>
          </cell>
          <cell r="C661" t="str">
            <v>中</v>
          </cell>
          <cell r="D661">
            <v>2</v>
          </cell>
          <cell r="E661" t="str">
            <v>payDayRat</v>
          </cell>
        </row>
        <row r="662">
          <cell r="B662" t="str">
            <v>CQdaU3l6cbKKW0WENoymK9kTa+97sDKQ+cqzyaCXqbg9yHTHpjz3h46hUP9wFIs/kwMycDfmOeU5NMQ9ZFsrFA==</v>
          </cell>
          <cell r="C662" t="str">
            <v>中</v>
          </cell>
          <cell r="D662">
            <v>2</v>
          </cell>
          <cell r="E662" t="str">
            <v>PayConRat</v>
          </cell>
        </row>
        <row r="663">
          <cell r="B663" t="str">
            <v>U3qhqcsai0WarPnQFreqOp2tbXHPm8yTpDME+2RDZsIIx9siSkJuO54pPswOmWLXwkp4uQMnUQ8HntuJOSxgbQ==</v>
          </cell>
          <cell r="C663" t="str">
            <v>中</v>
          </cell>
          <cell r="D663">
            <v>2</v>
          </cell>
          <cell r="E663" t="str">
            <v>Maxp</v>
          </cell>
          <cell r="F663" t="str">
            <v>N</v>
          </cell>
          <cell r="G663" t="str">
            <v>充消比不高，等级较高</v>
          </cell>
          <cell r="H663">
            <v>1810.20000028655</v>
          </cell>
        </row>
        <row r="664">
          <cell r="B664" t="str">
            <v>F2vk+Lx/GTI6T5FPd6JwTr4rITMllrFmpCvOLy7LngNE3IfUoZnP5Er5YlMzvgSyOIUkXpDcii62vgTcuwMdAw==</v>
          </cell>
          <cell r="C664" t="str">
            <v>中</v>
          </cell>
          <cell r="D664">
            <v>2</v>
          </cell>
          <cell r="E664" t="str">
            <v>aveCon</v>
          </cell>
          <cell r="F664" t="str">
            <v>Y</v>
          </cell>
          <cell r="G664" t="str">
            <v>未找到记录</v>
          </cell>
        </row>
        <row r="665">
          <cell r="B665" t="str">
            <v>k/sVtTC3zT9KmalQH8zZDLK637OClprutZJn69vgMYQrUF7oG7Z2ofAf2THX+kwz6+iivp6/Ny5zfEF5cnawnQ==</v>
          </cell>
          <cell r="C665" t="str">
            <v>中</v>
          </cell>
          <cell r="D665">
            <v>2</v>
          </cell>
          <cell r="E665" t="str">
            <v>aveCon</v>
          </cell>
          <cell r="F665" t="str">
            <v>Y</v>
          </cell>
          <cell r="G665" t="str">
            <v>未找到记录</v>
          </cell>
        </row>
        <row r="666">
          <cell r="B666" t="str">
            <v>2/X0Znxq6zbLIDqFVdgVTe0IoBOizcfHbx6lZAUyelVIX8JIySZq5yeL5E63EnXreB8liJG4nwwFUhszdSgLlQ==</v>
          </cell>
          <cell r="C666" t="str">
            <v>中</v>
          </cell>
          <cell r="D666">
            <v>2</v>
          </cell>
          <cell r="E666" t="str">
            <v>payLevRat</v>
          </cell>
        </row>
        <row r="667">
          <cell r="B667" t="str">
            <v>Cj2DFZeCePQI/vglozifiqC9kPzCRnVInT9wqZff05f5s0aahJYZcyHGKuuY64j2KilZ1/cxqIAuxvkMObJ0AA==</v>
          </cell>
          <cell r="C667" t="str">
            <v>中</v>
          </cell>
          <cell r="D667">
            <v>2</v>
          </cell>
          <cell r="E667" t="str">
            <v>PayConRat</v>
          </cell>
        </row>
        <row r="668">
          <cell r="B668" t="str">
            <v>Gst/eDx9ikGiEFQeOjUMT9oheySCCsAM42I8yuDGtT6gGNV0xqoM++sqvygftRCKXzomSmDXmEqp8LxLVO0VIQ==</v>
          </cell>
          <cell r="C668" t="str">
            <v>中</v>
          </cell>
          <cell r="D668">
            <v>2</v>
          </cell>
          <cell r="E668" t="str">
            <v>payDayRat</v>
          </cell>
        </row>
        <row r="669">
          <cell r="B669" t="str">
            <v>fegsGC0a/6/l+E6iURfdJFca/6fZL4R954kxxGWueP0tVoUa+Wl7+rv5PDmUSS+3/TX6yZCXBupf6/yZMPxCAA==</v>
          </cell>
          <cell r="C669" t="str">
            <v>中</v>
          </cell>
          <cell r="D669">
            <v>2</v>
          </cell>
          <cell r="E669" t="str">
            <v>payDayRat</v>
          </cell>
        </row>
        <row r="670">
          <cell r="B670" t="str">
            <v>uESG/hcqARVQHRSzpJAbZH9BiBIMVPFRBrfzzLkZKetcU+Wk23fkmrGvM64O36PWhf6aAUb/GpPDkTeYNBYYdQ==</v>
          </cell>
          <cell r="C670" t="str">
            <v>中</v>
          </cell>
          <cell r="D670">
            <v>2</v>
          </cell>
          <cell r="E670" t="str">
            <v>payDayRat</v>
          </cell>
        </row>
        <row r="671">
          <cell r="B671" t="str">
            <v>dL8Qbk21kFsUUHF1BNca0QCL158fV1bpVX9TOjUfqYicC/5ef7VLYAsaNzfd7M1AV0THcsaDcRzyqBzmavxPTQ==</v>
          </cell>
          <cell r="C671" t="str">
            <v>中</v>
          </cell>
          <cell r="D671">
            <v>2</v>
          </cell>
          <cell r="E671" t="str">
            <v>payDayRat</v>
          </cell>
        </row>
        <row r="672">
          <cell r="B672" t="str">
            <v>3MLqmD6AARELxjl6virHvHpgkThMUGYtnEXHzDrTOTZl7xD6ArThbPHqWWtc00FMXiwgcIeqIIrHmlR6jbamHA==</v>
          </cell>
          <cell r="C672" t="str">
            <v>中</v>
          </cell>
          <cell r="D672">
            <v>2</v>
          </cell>
          <cell r="E672" t="str">
            <v>payLevRat</v>
          </cell>
        </row>
        <row r="673">
          <cell r="B673" t="str">
            <v>jiHiVAedJx73t5HVsC2l0ffMtKC4E4aZRadoY23javolTV4d2z12c+6LFqLsFlu8oxDtdvNv4ReQeaj287LvMQ==</v>
          </cell>
          <cell r="C673" t="str">
            <v>中</v>
          </cell>
          <cell r="D673">
            <v>2</v>
          </cell>
          <cell r="E673" t="str">
            <v>payLevRat</v>
          </cell>
        </row>
        <row r="674">
          <cell r="B674" t="str">
            <v>u2VmLvtZrUVMUYl0F1YECayXID6IQC1k4qhpyiG1KvOqF1XQ3Ll2bgvQDbKH4Eix71/A9XDfYeuH/mQ5s7siIQ==</v>
          </cell>
          <cell r="C674" t="str">
            <v>中</v>
          </cell>
          <cell r="D674">
            <v>2</v>
          </cell>
          <cell r="E674" t="str">
            <v>payLevRat</v>
          </cell>
        </row>
        <row r="675">
          <cell r="B675" t="str">
            <v>M/O+5aSgCsBd6jz6kOMof2j67YuwNkzIiI9VzO0x3GsPrS8N+NxYnMP50z+thnBOdWOoO9WSI12zXex/WJsJAQ==</v>
          </cell>
          <cell r="C675" t="str">
            <v>中</v>
          </cell>
          <cell r="D675">
            <v>2</v>
          </cell>
          <cell r="E675" t="str">
            <v>payDayRat</v>
          </cell>
        </row>
        <row r="676">
          <cell r="B676" t="str">
            <v>S2HOUnY1nGdpvqLKvt0hV80PBtJwCf9rusX6eXQ6qj5zsV61Jx6mCiF83mMMgC1c8aMJ7pNSG+csdWO3SOUVIQ==</v>
          </cell>
          <cell r="C676" t="str">
            <v>中</v>
          </cell>
          <cell r="D676">
            <v>2</v>
          </cell>
          <cell r="E676" t="str">
            <v>payDayRat</v>
          </cell>
        </row>
        <row r="677">
          <cell r="B677" t="str">
            <v>lfqi5ClxX7bY2soNGwgB8+osbeRLBLZtrHf/3ezUzCLiEQnmoVPlSagnE/nr9/F+nHT2dr2sZQoC6SiiJIRBew==</v>
          </cell>
          <cell r="C677" t="str">
            <v>中</v>
          </cell>
          <cell r="D677">
            <v>2</v>
          </cell>
          <cell r="E677" t="str">
            <v>payLevRat</v>
          </cell>
        </row>
        <row r="678">
          <cell r="B678" t="str">
            <v>rko9MKdHVIwEJ/UmG8TCSHeThVcDLJkMxfqDy+9egaiulqoiOmhU6kHV6h+Vzu3NyRroLpv5AR3eauwGkm5JgA==</v>
          </cell>
          <cell r="C678" t="str">
            <v>中</v>
          </cell>
          <cell r="D678">
            <v>2</v>
          </cell>
          <cell r="E678" t="str">
            <v>aveCon</v>
          </cell>
          <cell r="F678" t="str">
            <v>Y</v>
          </cell>
          <cell r="G678" t="str">
            <v>未找到记录</v>
          </cell>
        </row>
        <row r="679">
          <cell r="B679" t="str">
            <v>1M/bpi6jvyGYM/PruBBb7u723c1YcD6hhl/S0C1SsxB/kKnPg95c0cLteIieRNkq/I2gnVEIFwTXYPUzHvSnaQ==</v>
          </cell>
          <cell r="C679" t="str">
            <v>中</v>
          </cell>
          <cell r="D679">
            <v>2</v>
          </cell>
          <cell r="E679" t="str">
            <v>payLevRat</v>
          </cell>
        </row>
        <row r="680">
          <cell r="B680" t="str">
            <v>4A8nFhnr4SMWvZ2R50mVGm/X4F00RMqU+ROEfQDI9wjCD0KoQamATizppKZIGsYuQdindHcoZ4alpANlUgPUYg==</v>
          </cell>
          <cell r="C680" t="str">
            <v>中</v>
          </cell>
          <cell r="D680">
            <v>2</v>
          </cell>
          <cell r="E680" t="str">
            <v>Maxp</v>
          </cell>
          <cell r="F680" t="str">
            <v>N</v>
          </cell>
          <cell r="G680" t="str">
            <v>充消比不高，等级较高</v>
          </cell>
          <cell r="H680">
            <v>2084.6</v>
          </cell>
        </row>
        <row r="681">
          <cell r="B681" t="str">
            <v>oJuJI815/nDKDD3ErA6CVGpsw+d4iqJP6gxsbHYQ3TwqumIFBaImCQI7Crep6JHnJcYK/6TQ/M2KsZUzLrNZcQ==</v>
          </cell>
          <cell r="C681" t="str">
            <v>中</v>
          </cell>
          <cell r="D681">
            <v>2</v>
          </cell>
          <cell r="E681" t="str">
            <v>payLevRat</v>
          </cell>
        </row>
        <row r="682">
          <cell r="B682" t="str">
            <v>sUnBypeR4RmUEnzdkU9jibSYL5w+a87vvfHyDrY9XR8wYr1nSMJRxsOq+9FBPc73XDu/YgLSqcG3C2vnTIW7Tw==</v>
          </cell>
          <cell r="C682" t="str">
            <v>中</v>
          </cell>
          <cell r="D682">
            <v>2</v>
          </cell>
          <cell r="E682" t="str">
            <v>payDayRat</v>
          </cell>
        </row>
        <row r="683">
          <cell r="B683" t="str">
            <v>sIw/x2/MHjDB7B2jJwjHK1JWi3+qHVzu8aaqsPA1yuxpGEhnFUrdbOKAmfy01perPfhxz19XAkE5TBr4XomPnw==</v>
          </cell>
          <cell r="C683" t="str">
            <v>中</v>
          </cell>
          <cell r="D683">
            <v>2</v>
          </cell>
          <cell r="E683" t="str">
            <v>avePay</v>
          </cell>
          <cell r="F683" t="str">
            <v>Y</v>
          </cell>
          <cell r="G683" t="str">
            <v>未找到记录</v>
          </cell>
        </row>
        <row r="684">
          <cell r="B684" t="str">
            <v>D7knVAfmFef3j/3OOgkTDmHyXHIkLl4eH+af/HOOqskpOAC7Zy6Aw+qBouYnSK2u9rqpvTqZyuigD4qqHLBYJQ==</v>
          </cell>
          <cell r="C684" t="str">
            <v>中</v>
          </cell>
          <cell r="D684">
            <v>2</v>
          </cell>
          <cell r="E684" t="str">
            <v>avePay</v>
          </cell>
          <cell r="F684" t="str">
            <v>Y</v>
          </cell>
          <cell r="G684" t="str">
            <v>未找到记录</v>
          </cell>
        </row>
        <row r="685">
          <cell r="B685" t="str">
            <v>aOMlzSH7/p9kd82iK6Xy3kNzkBk3J99Ed5QXsXCvtcE0hSgO6/wr1lb01NcFsnUHJ20jL6bxFA6iiXAXEAXNVg==</v>
          </cell>
          <cell r="C685" t="str">
            <v>中</v>
          </cell>
          <cell r="D685">
            <v>2</v>
          </cell>
          <cell r="E685" t="str">
            <v>Maxp</v>
          </cell>
          <cell r="F685" t="str">
            <v>Y</v>
          </cell>
          <cell r="G685" t="str">
            <v>未找到记录</v>
          </cell>
        </row>
        <row r="686">
          <cell r="B686" t="str">
            <v>oH+lnm+dkL0cZET6rje0JRKQ5xrkALHAp9/Q1sXgEa7PNFaTFBIMAmTCnFR7Iz42w++vjNnAmmllm9YUHDYdEg==</v>
          </cell>
          <cell r="C686" t="str">
            <v>中</v>
          </cell>
          <cell r="D686">
            <v>2</v>
          </cell>
          <cell r="E686" t="str">
            <v>payDayRat</v>
          </cell>
        </row>
        <row r="687">
          <cell r="B687" t="str">
            <v>v2chKm3Us4cMUQWZ2rAdKD2Tu3o1KYT4irHT/T79mCma03fck9ELe9pusmsMxyKxx10ERqK8Psla0kgzHnwDdg==</v>
          </cell>
          <cell r="C687" t="str">
            <v>中</v>
          </cell>
          <cell r="D687">
            <v>2</v>
          </cell>
          <cell r="E687" t="str">
            <v>payLevRat</v>
          </cell>
        </row>
        <row r="688">
          <cell r="B688" t="str">
            <v>it+44PutTvQ85R9Txt5n+X08Eh2zDaTsOATvGE68W2RaTyG05Ocsa73BJ27xtoGtUxs/2TZsTM4Q0+4mztmWLQ==</v>
          </cell>
          <cell r="C688" t="str">
            <v>中</v>
          </cell>
          <cell r="D688">
            <v>2</v>
          </cell>
          <cell r="E688" t="str">
            <v>avePay</v>
          </cell>
          <cell r="F688" t="str">
            <v>Y</v>
          </cell>
          <cell r="G688" t="str">
            <v>未找到记录</v>
          </cell>
        </row>
        <row r="689">
          <cell r="B689" t="str">
            <v>q33cC0cqI7ALQOPjbavpjmYV2iP4zkvzqEZwkR5thKA7k1EXyBcFTXClc9nQ2DANiIM8OJ7DqVnInIEMG7zmZg==</v>
          </cell>
          <cell r="C689" t="str">
            <v>中</v>
          </cell>
          <cell r="D689">
            <v>2</v>
          </cell>
          <cell r="E689" t="str">
            <v>Maxp</v>
          </cell>
          <cell r="F689" t="str">
            <v>N</v>
          </cell>
          <cell r="G689" t="str">
            <v>充消比不高，等级较高</v>
          </cell>
          <cell r="H689">
            <v>1729.0000003044499</v>
          </cell>
        </row>
        <row r="690">
          <cell r="B690" t="str">
            <v>NgLXmQbjGaXlOrLcYWIKbMHAjiOteKmeJ4Zugt5/hQBqYE4iNg/+1SEt9JTnzoVjVUgxp4SBDB8PWRiW7XFSVQ==</v>
          </cell>
          <cell r="C690" t="str">
            <v>中</v>
          </cell>
          <cell r="D690">
            <v>2</v>
          </cell>
          <cell r="E690" t="str">
            <v>Maxp</v>
          </cell>
          <cell r="F690" t="str">
            <v>N</v>
          </cell>
          <cell r="G690" t="str">
            <v>充消比不高，等级较高</v>
          </cell>
          <cell r="H690">
            <v>5279.4000009007004</v>
          </cell>
        </row>
        <row r="691">
          <cell r="B691" t="str">
            <v>KQuCFSOmDDZRJJcLmq3vRMijoj4Br+HGoNFrq7FiMDKqWSl0XJdRw/mU7pJpL997Ptm/4bICpGtNjcLSKPqLSQ==</v>
          </cell>
          <cell r="C691" t="str">
            <v>中</v>
          </cell>
          <cell r="D691">
            <v>2</v>
          </cell>
          <cell r="E691" t="str">
            <v>aveCon</v>
          </cell>
          <cell r="F691" t="str">
            <v>Y</v>
          </cell>
          <cell r="G691" t="str">
            <v>未找到记录</v>
          </cell>
        </row>
        <row r="692">
          <cell r="B692" t="str">
            <v>0K8y9QyzsNhRQGuud3VHc8TeM7+jMJa2hgGii15lB/LLK2bV7YueFnm4XrEJDey7StYDVw84wMz+SQCwF2bqVA==</v>
          </cell>
          <cell r="C692" t="str">
            <v>中</v>
          </cell>
          <cell r="D692">
            <v>2</v>
          </cell>
          <cell r="E692" t="str">
            <v>payDayRat</v>
          </cell>
        </row>
        <row r="693">
          <cell r="B693" t="str">
            <v>RhIKQ9rlngAOWmIqwjSRUjGoXJt21DBPUYRvzWglDhV/lWM7eKYGDptpwY/DtCRUMTmhkdR2PB2ioWc3sO8CYw==</v>
          </cell>
          <cell r="C693" t="str">
            <v>中</v>
          </cell>
          <cell r="D693">
            <v>2</v>
          </cell>
          <cell r="E693" t="str">
            <v>payDayRat</v>
          </cell>
        </row>
        <row r="694">
          <cell r="B694" t="str">
            <v>42/Yr6gXLfWNV+WixOHRs+xsVn9TRL0AVa40SK138pjNIZ/oFQGs1eqk6rovg0XU7V+Y3g0P7CUp1k4T4ilPSQ==</v>
          </cell>
          <cell r="C694" t="str">
            <v>中</v>
          </cell>
          <cell r="D694">
            <v>2</v>
          </cell>
          <cell r="E694" t="str">
            <v>payDayRat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、风险用户汇总"/>
      <sheetName val="2、聚类风险用户明细"/>
      <sheetName val="Sheet4"/>
      <sheetName val="Sheet1"/>
      <sheetName val="3、回归风险用户明细"/>
      <sheetName val="Sheet5"/>
      <sheetName val="Sheet3"/>
      <sheetName val="4、核查分类与方法"/>
      <sheetName val="Sheet2"/>
    </sheetNames>
    <sheetDataSet>
      <sheetData sheetId="0"/>
      <sheetData sheetId="1"/>
      <sheetData sheetId="2">
        <row r="1">
          <cell r="A1" t="str">
            <v>ID</v>
          </cell>
          <cell r="B1" t="str">
            <v>核查记录</v>
          </cell>
          <cell r="C1" t="str">
            <v>备注</v>
          </cell>
          <cell r="D1" t="str">
            <v>该用户充值金额</v>
          </cell>
        </row>
        <row r="2">
          <cell r="A2" t="str">
            <v>kK4YidUj3YASwvyO3vTWJsHu27KF2Y6ddCCwH0NYAnR+UKZZsQKsX1bJ4HIDQmX7oIjQOatm/UuqMA3iXJunng==</v>
          </cell>
          <cell r="B2" t="str">
            <v>N</v>
          </cell>
          <cell r="C2" t="str">
            <v>消费记录多，购买次数多，购买道具类型多，用户登录天数多</v>
          </cell>
          <cell r="D2">
            <v>649312.27339999995</v>
          </cell>
        </row>
        <row r="3">
          <cell r="A3" t="str">
            <v>vldArvqNPsIhKKxQIbHuSfUUPQ3ZGcsypEiPyr2u+pfUbVP6ju4r7oBSw8eMZqHVryoEZrwX1Xdgfq8ZFNHEOA==</v>
          </cell>
          <cell r="B3" t="str">
            <v>N</v>
          </cell>
          <cell r="C3" t="str">
            <v>消费记录多，购买次数多，购买道具类型多，用户登录天数多</v>
          </cell>
          <cell r="D3">
            <v>523177.26</v>
          </cell>
        </row>
        <row r="4">
          <cell r="A4" t="str">
            <v>NVVSJ0idshFIKQqn8I8VT2GLIunlVS8kLXcrzO8QKqrpG3rnXboDoJfguT6uHkdZtwgOAk6CIMZItsqK0dndjQ==</v>
          </cell>
          <cell r="B4" t="str">
            <v>N</v>
          </cell>
          <cell r="C4" t="str">
            <v>消费记录多，购买次数多，购买道具类型多，用户登录天数多</v>
          </cell>
          <cell r="D4">
            <v>422979.00000000006</v>
          </cell>
        </row>
        <row r="5">
          <cell r="A5" t="str">
            <v>3jcxPdqK8XXez9l8HJ3U63aeaOezVrAiGFw6XFLd/7pnwRlPnlm0MEQpW3Ge64siWaZTyBqcV7OB3UeufVJwWw==</v>
          </cell>
          <cell r="B5" t="str">
            <v>N</v>
          </cell>
          <cell r="C5" t="str">
            <v>消费记录多，购买次数多，购买道具类型多，用户登录天数多</v>
          </cell>
          <cell r="D5">
            <v>557955.78</v>
          </cell>
        </row>
        <row r="6">
          <cell r="A6" t="str">
            <v>vV4MJE6SeXubUV/LgmyD3D3uZHhe6Co0DG0cvQ33VGlB+uo3jXq9G+R0gulYcKZLs+3yWYG/hhbaoxXF6hTJVA==</v>
          </cell>
          <cell r="B6" t="str">
            <v>N</v>
          </cell>
          <cell r="C6" t="str">
            <v>消费记录多，购买次数多，购买道具类型多，用户登录天数多</v>
          </cell>
          <cell r="D6">
            <v>610664.04</v>
          </cell>
        </row>
        <row r="7">
          <cell r="A7" t="str">
            <v>JQtwWM6XyNL0J54yS81waw8WTScESRTRcRbt5noY/893B3AQWjm6/CBtFelwLYRCjvXdqYlpBD9nUc1A3Fw1bQ==</v>
          </cell>
          <cell r="B7" t="str">
            <v>N</v>
          </cell>
          <cell r="C7" t="str">
            <v>消费记录多，购买次数多，购买道具类型多，用户登录天数多</v>
          </cell>
          <cell r="D7">
            <v>573865.26</v>
          </cell>
        </row>
        <row r="8">
          <cell r="A8" t="str">
            <v>GUnxcCg+qCt+ae5I5w9vdxJmKVRlbRaQbf5GAHA2v+gElXO0oUCGhN8bOZgYcy0yEu4wQWNbs/7LYSq9lbuoMw==</v>
          </cell>
          <cell r="B8" t="str">
            <v>N</v>
          </cell>
          <cell r="C8" t="str">
            <v>消费记录多，购买次数多，购买道具类型多，用户登录天数多</v>
          </cell>
          <cell r="D8">
            <v>548955.36</v>
          </cell>
        </row>
        <row r="9">
          <cell r="A9" t="str">
            <v>5wb+/zFg/TWD6DZ3sIVEx0Dubh5aY0XdpQri4sI2CSmr3pcRSuQCnkLM3qCJ6M3U/HnAvrHlWYPQQZPMj1FuCg==</v>
          </cell>
          <cell r="B9" t="str">
            <v>N</v>
          </cell>
          <cell r="C9" t="str">
            <v>消费记录多，购买次数多，购买道具类型多，用户登录天数多</v>
          </cell>
          <cell r="D9">
            <v>490541.82000000007</v>
          </cell>
        </row>
        <row r="10">
          <cell r="A10" t="str">
            <v>b34R89VKT5u2atrEQp1Ybj3eVeIwmubhNN/u0B9xCkT41kEs05V0LpRPn2zeFtzNZZHeDKaxSOWsS/8XQ5dbMA==</v>
          </cell>
          <cell r="B10" t="str">
            <v>N</v>
          </cell>
          <cell r="C10" t="str">
            <v>消费记录多，购买次数多，购买道具类型多，用户登录天数多</v>
          </cell>
          <cell r="D10">
            <v>652775.28</v>
          </cell>
        </row>
        <row r="11">
          <cell r="A11" t="str">
            <v>Pc0uEfRKbVAo8cl0pzWlnHpxlwDigJxqtFO/N7nLIMLZK70U86N5XH02pTkjBZ+N8tjGq5lJy5Aye06M/TlYRg==</v>
          </cell>
          <cell r="B11" t="str">
            <v>Y</v>
          </cell>
          <cell r="C11" t="str">
            <v>消费以后无长期登录</v>
          </cell>
          <cell r="D11">
            <v>121535.7</v>
          </cell>
        </row>
        <row r="12">
          <cell r="A12" t="str">
            <v>CaMrq8iLjTP5NYGZlCJ0lIADOoN0KR60q4HSOp9+ZxtQEUr3vzQN/TNoP3saJ0dHlKgNQbUHhodvjqP6McxWGA==</v>
          </cell>
          <cell r="B12" t="str">
            <v>N</v>
          </cell>
          <cell r="C12" t="str">
            <v>消费记录多，购买次数多，购买道具类型多，用户登录天数多</v>
          </cell>
          <cell r="D12">
            <v>8256.6</v>
          </cell>
        </row>
        <row r="13">
          <cell r="A13" t="str">
            <v>H72TljI7nuM9oiwyodoHiGV8NFt6ofdhHiCsuPGFGoBl4qk33J6Ij5i8rKvzVvGf2ixl0U1S+I3KZtbb9pNkDw==</v>
          </cell>
          <cell r="B13" t="str">
            <v>N</v>
          </cell>
          <cell r="C13" t="str">
            <v>消费记录多，购买次数多，购买道具类型多，用户登录天数多</v>
          </cell>
          <cell r="D13">
            <v>48193.26</v>
          </cell>
        </row>
        <row r="14">
          <cell r="A14" t="str">
            <v>sxsaOpDnakIcFfsmoV4RkSZvoRUA+hBJjqDXsrnKsU9vZ0OMG3st9/scBTSbIFNP2EObNmc14EkUEZ7TOFKtXQ==</v>
          </cell>
          <cell r="B14" t="str">
            <v>N</v>
          </cell>
          <cell r="C14" t="str">
            <v>消费记录多，购买次数多，购买道具类型多，用户登录天数多</v>
          </cell>
          <cell r="D14">
            <v>10947.24</v>
          </cell>
        </row>
        <row r="15">
          <cell r="A15" t="str">
            <v>0cyWxMXhtbJwgYJ7tkkhWPFN25GlaCmGbMgCzm7/9ZLBuI+G/Za23Kfxwnl+CW2qtIuuVtICfhzwypipGEr8Bw==</v>
          </cell>
          <cell r="B15" t="str">
            <v>N</v>
          </cell>
          <cell r="C15" t="str">
            <v>消费记录多，购买次数多，购买道具类型多，用户登录天数多</v>
          </cell>
          <cell r="D15">
            <v>24845.800000003201</v>
          </cell>
        </row>
        <row r="16">
          <cell r="A16" t="str">
            <v>XXqeMBwo0DKqitkzT/Qm5AaezU/aSMV6Qc3X0G++fvfVf6DsJTrV+A49yEjjQxwlsc+I8CYrb6hrgCAJNIHVKA==</v>
          </cell>
          <cell r="B16" t="str">
            <v>N</v>
          </cell>
          <cell r="C16" t="str">
            <v>消费记录多，购买次数多，购买道具类型多，用户登录天数多</v>
          </cell>
          <cell r="D16">
            <v>76827.100000070001</v>
          </cell>
        </row>
        <row r="17">
          <cell r="A17" t="str">
            <v>Tli49346VwtJOvM2IwCs6+kENXiFhpv9AYQCOwwqVnzux0WiAZykXUj4OeXKJIORq57hGxBxfgpIQFIkD84dGQ==</v>
          </cell>
          <cell r="B17" t="str">
            <v>N</v>
          </cell>
          <cell r="C17" t="str">
            <v>消费记录多，购买次数多，购买道具类型多，用户登录天数多</v>
          </cell>
          <cell r="D17">
            <v>48193.26</v>
          </cell>
        </row>
        <row r="18">
          <cell r="A18" t="str">
            <v>zPab0KpHqI2LfnUeoIeoGkev1pqMPWlqeR1t5iPKyL6atkNfTMclafQGp0azcSleycsZJgxOwfY1fkkGyzN/hw==</v>
          </cell>
          <cell r="B18" t="str">
            <v>N</v>
          </cell>
          <cell r="C18" t="str">
            <v>消费记录多，购买次数多，购买道具类型多，用户登录天数多</v>
          </cell>
          <cell r="D18">
            <v>46551.400000030393</v>
          </cell>
        </row>
        <row r="19">
          <cell r="A19" t="str">
            <v>lJIadCOSB+axAF6IXqimH8v0Zx2HctnAr3ScNJ8ChN82nm1XwkJdmcE1QK5Wu0g4Lmn5joM983vF8mciBTlUWg==</v>
          </cell>
          <cell r="B19" t="str">
            <v>Y</v>
          </cell>
          <cell r="C19" t="str">
            <v>消费以后无长期登录</v>
          </cell>
          <cell r="D19">
            <v>8256.6</v>
          </cell>
        </row>
        <row r="20">
          <cell r="A20" t="str">
            <v>4YtPfDXqkW3sY/ND0q5WoN+pCtNLBvcu05UD0N67DcG0kqznSCouVXL/kDKzeqMNuqpUCkei3Wnpnf12fD1tVA==</v>
          </cell>
          <cell r="B20" t="str">
            <v>N</v>
          </cell>
          <cell r="C20" t="str">
            <v>消费记录多，购买次数多，购买道具类型多，用户登录天数多</v>
          </cell>
          <cell r="D20">
            <v>48193.26</v>
          </cell>
        </row>
        <row r="21">
          <cell r="A21" t="str">
            <v>iuMz1rKPL/QqqW2EhpD7ZN8f9ShGFaJFwJ79AwZu8BKnkkQkEgx93L0pP510/RE6eBM9xuMz1VZmo2p2bkZvOQ==</v>
          </cell>
          <cell r="B21" t="str">
            <v>N</v>
          </cell>
          <cell r="C21" t="str">
            <v>消费记录多，购买次数多，购买道具类型多，用户登录天数多</v>
          </cell>
          <cell r="D21">
            <v>14482.92</v>
          </cell>
        </row>
        <row r="22">
          <cell r="A22" t="str">
            <v>pHPUmJQPg85mtwWSsbolr150wL8FvchccXNRpWgsYfJWK49jzXTX4QIjkI/J9c2o+KIXIXOED0bb1v060rEdhw==</v>
          </cell>
          <cell r="B22" t="str">
            <v>Y</v>
          </cell>
          <cell r="C22" t="str">
            <v>消费以后无长期登录</v>
          </cell>
          <cell r="D22">
            <v>24845.800000003201</v>
          </cell>
        </row>
        <row r="23">
          <cell r="A23" t="str">
            <v>+etE0qxPK7z4ITF1DHwGmUajcoYC+or0RmUZczEjUlycQf1aQuOQGYwhdlEjDjIubNTt/kK4VKTZnL8QJIOCHg==</v>
          </cell>
          <cell r="B23" t="str">
            <v>N</v>
          </cell>
          <cell r="C23" t="str">
            <v>消费记录多，购买次数多，购买道具类型多，用户登录天数多</v>
          </cell>
          <cell r="D23">
            <v>48193.26</v>
          </cell>
        </row>
        <row r="24">
          <cell r="A24" t="str">
            <v>Y84nrml0zO1HW6L8LklskSygWDjhf+rkMPp2JExvS3TwdHmnXCJHup0IMJcCQpi74JmDeL6RKhb+tf3IgNY7BA==</v>
          </cell>
          <cell r="B24" t="str">
            <v>N</v>
          </cell>
          <cell r="C24" t="str">
            <v>消费记录多，购买次数多，购买道具类型多，用户登录天数多</v>
          </cell>
          <cell r="D24">
            <v>24845.800000003201</v>
          </cell>
        </row>
        <row r="25">
          <cell r="A25" t="str">
            <v>iNTT6byGGoGnPx3U8trwKwhBASddsrA7phczvTMJU/j+Pc0l2ViXRaL9ZgpyBNmluIrHlaIPv29T2NOtV9mJSg==</v>
          </cell>
          <cell r="B25" t="str">
            <v>N</v>
          </cell>
          <cell r="C25" t="str">
            <v>消费记录多，购买次数多，购买道具类型多，用户登录天数多</v>
          </cell>
          <cell r="D25">
            <v>9723.0000000092004</v>
          </cell>
        </row>
        <row r="26">
          <cell r="A26" t="str">
            <v>SGf38kb+tkPAPjwqzdUG3F3jXn4Exo0NvHLDTQkYkTd0YRl2QgVHoN8aHG4LsqqkzkQm3Mp/LjE/wxzyRAZoWw==</v>
          </cell>
          <cell r="B26" t="str">
            <v>N</v>
          </cell>
          <cell r="C26" t="str">
            <v>消费记录多，购买次数多，购买道具类型多，用户登录天数多</v>
          </cell>
          <cell r="D26">
            <v>46551.400000030393</v>
          </cell>
        </row>
        <row r="27">
          <cell r="A27" t="str">
            <v>U6mWKK/ViUNkSwt0IjzPNfhVSZS5LFeJMFHx0ViMVqBi7iUL6kFwivJgRkFTaSvbOaBFAVXzm5yVFv0ML6+JWw==</v>
          </cell>
          <cell r="B27" t="str">
            <v>N</v>
          </cell>
          <cell r="C27" t="str">
            <v>消费记录多，购买次数多，购买道具类型多，用户登录天数多</v>
          </cell>
          <cell r="D27">
            <v>12538.1373</v>
          </cell>
        </row>
        <row r="28">
          <cell r="A28" t="str">
            <v>gqEs2HTwoPX1cjtgYss9x1vJUdFLnFD8oveAdJgAHO/76Plf93YUylCg375DLB2wxVYanC5xFPF6viyKumD3bA==</v>
          </cell>
          <cell r="B28" t="str">
            <v>N</v>
          </cell>
          <cell r="C28" t="str">
            <v>消费记录多，购买次数多，购买道具类型多，用户登录天数多</v>
          </cell>
          <cell r="D28">
            <v>8256.6</v>
          </cell>
        </row>
        <row r="29">
          <cell r="A29" t="str">
            <v>QYZ8ung77O3YODL3mVMAHa/0S7lwQ8y6r3UzawikgGpJhe146Jdy6wE6sjZn3yb+SjCEII2hv3HaQsjS0MLZMA==</v>
          </cell>
          <cell r="B29" t="str">
            <v>N</v>
          </cell>
          <cell r="C29" t="str">
            <v>消费以后有长期登录，登录天数多，充消比低</v>
          </cell>
          <cell r="D29">
            <v>48193.26</v>
          </cell>
        </row>
        <row r="30">
          <cell r="A30" t="str">
            <v>m4WqiKLqQocwhx1KF/YS0os0xyKKXwWiliuWUc6zoaJryhGCmWQnzewTYqzGa7WD4kpgdyY5quOq5l+h7TUWIg==</v>
          </cell>
          <cell r="B30" t="str">
            <v>Y</v>
          </cell>
          <cell r="C30" t="str">
            <v>消费后无长期登陆，</v>
          </cell>
          <cell r="D30">
            <v>14482.92</v>
          </cell>
        </row>
        <row r="31">
          <cell r="A31" t="str">
            <v>tPRTUWShEhe4ycfP+RiKGqHHSlEDorbdYj/YAiycvlhJfTX+KTn1qdhcAlaPjr+s6Igk3kwSoqNnPO5AaVTjVA==</v>
          </cell>
          <cell r="B31" t="str">
            <v>N</v>
          </cell>
          <cell r="C31" t="str">
            <v>消费记录多，购买次数多，购买道具类型多，用户登录天数多</v>
          </cell>
          <cell r="D31">
            <v>24845.800000003201</v>
          </cell>
        </row>
        <row r="32">
          <cell r="A32" t="str">
            <v>pECY82rDbLZSIV0CET+jPQwnQUMeH40qC++bXtFrtEqE406AOjXUq3KdB4vrCQndvtwv/OiKcfN5WR9Y9j/DjQ==</v>
          </cell>
          <cell r="B32" t="str">
            <v>N</v>
          </cell>
          <cell r="C32" t="str">
            <v>消费记录多，购买次数多，购买道具类型多，用户登录天数多</v>
          </cell>
          <cell r="D32">
            <v>9723.0000000092004</v>
          </cell>
        </row>
        <row r="33">
          <cell r="A33" t="str">
            <v>xtIfWhM9jJ1oBJkOBchtLsrxiqzlWEe729ttUmWtBCst2hbCqdlfeP4GW46Lz2bY8jWsvTK0Llf79XinWClJZw==</v>
          </cell>
          <cell r="B33" t="str">
            <v>N</v>
          </cell>
          <cell r="C33" t="str">
            <v>消费以后有长期登录，登录天数多，充消比低</v>
          </cell>
          <cell r="D33">
            <v>76827.100000070001</v>
          </cell>
        </row>
        <row r="34">
          <cell r="A34" t="str">
            <v>WdyPjtZRT2g19t+8MLpsDxFg0hPOp02aoCxUPsBwUGpMLqssmrrCvOymO1n7BaeaYe5fQTxtN2T7xdbtKjn2jw==</v>
          </cell>
          <cell r="B34" t="str">
            <v>N</v>
          </cell>
          <cell r="C34" t="str">
            <v>消费以后有长期登录，登录天数多，充消比低</v>
          </cell>
          <cell r="D34">
            <v>12538.1373</v>
          </cell>
        </row>
        <row r="35">
          <cell r="A35" t="str">
            <v>hoIxnBoq+H+VeYOaiwkq2U5hHlUH1DY3EpgP8L0vZlAd8szcxLEPTaO/FVIEEGZ8M+yTXMNYR/yjO7dHeYdtkg==</v>
          </cell>
          <cell r="B35" t="str">
            <v>N</v>
          </cell>
          <cell r="C35" t="str">
            <v>消费以后有长期登录，登录天数多，充消比低</v>
          </cell>
          <cell r="D35">
            <v>8256.6</v>
          </cell>
        </row>
        <row r="36">
          <cell r="A36" t="str">
            <v>SfSl/KTUo2TC3jDGSlRU78ZyYp9juBmrS16AxEp7WNm8O4t4wJBsJeO1/6RowMvDH+JkKiJxANFKXcPSicw2ig==</v>
          </cell>
          <cell r="B36" t="str">
            <v>N</v>
          </cell>
          <cell r="C36" t="str">
            <v>消费记录多，购买次数多，购买道具类型多，用户登录天数多</v>
          </cell>
          <cell r="D36">
            <v>10947.24</v>
          </cell>
        </row>
        <row r="37">
          <cell r="A37" t="str">
            <v>zKbBUO4BDtB8jOUXYnbm2+pOa7JHmp1e9wkp1bV0qSCYhxxJ7JA7j9ILzIVXfh8riLdBiTiRnywNSx0SyF7oSw==</v>
          </cell>
          <cell r="B37" t="str">
            <v>N</v>
          </cell>
          <cell r="C37" t="str">
            <v>消费记录多，购买次数多，购买道具类型多，用户登录天数多</v>
          </cell>
          <cell r="D37">
            <v>76827.100000070001</v>
          </cell>
        </row>
        <row r="38">
          <cell r="A38" t="str">
            <v>vYXyMKKlHtsscR4YBoQGlipkBHlKqXvQ9z2KtayLgQfOR3vz4CbWFPgHjgRcp9I6e8F0VUHsyirwdN1dU01Ifw==</v>
          </cell>
          <cell r="B38" t="str">
            <v>Y</v>
          </cell>
          <cell r="C38" t="str">
            <v>消费以后无长期登录，登录天数少，充消比高</v>
          </cell>
          <cell r="D38">
            <v>12538.1373</v>
          </cell>
        </row>
        <row r="39">
          <cell r="A39" t="str">
            <v>Z1vUvAM3lAWfS5Nb/cBuYHd35oOKP02rKVeLmDg6movKES1EO7AVdpDH55jUiguNON+c3eLcmTeRutya8Jj6Tw==</v>
          </cell>
          <cell r="B39" t="str">
            <v>N</v>
          </cell>
          <cell r="C39" t="str">
            <v>消费记录多，购买次数多，购买道具类型多，用户登录天数多</v>
          </cell>
          <cell r="D39">
            <v>10947.24</v>
          </cell>
        </row>
        <row r="40">
          <cell r="A40" t="str">
            <v>NvX1ZkdG1fmMxkI+b5QLDy6Y1jSpVYfNuAG+ZJDAkFQnnX517AIJuw7kB65XJYr2SZ42g6UPq0d4iD2flDLSHw==</v>
          </cell>
          <cell r="B40" t="str">
            <v>N</v>
          </cell>
          <cell r="C40" t="str">
            <v>消费记录多，购买次数多，购买道具类型多，用户登录天数多</v>
          </cell>
          <cell r="D40">
            <v>9723.0000000092004</v>
          </cell>
        </row>
        <row r="41">
          <cell r="A41" t="str">
            <v>HHATpzRnqFpXgtLxqdHjYchs3zaLu7MCLrladHOG6+trJIDhH7hZgtWrL+LsQnfbevnKthycPiA/Dd9gC6/qjw==</v>
          </cell>
          <cell r="B41" t="str">
            <v>N</v>
          </cell>
          <cell r="C41" t="str">
            <v>消费记录多，购买次数多，购买道具类型多，用户登录天数多</v>
          </cell>
          <cell r="D41">
            <v>10947.24</v>
          </cell>
        </row>
        <row r="42">
          <cell r="A42" t="str">
            <v>JVjQ9RGAw1RWmPdt4IabKfIOn48rFKWMc5/LIonm5nLozfCmhOF4mb0MAeSEcb4S1pFwnNnSOrsCxYGan3epXA==</v>
          </cell>
          <cell r="B42" t="str">
            <v>N</v>
          </cell>
          <cell r="C42" t="str">
            <v>消费以后有长期登录，登录天数多，充消比低</v>
          </cell>
          <cell r="D42">
            <v>12538.1373</v>
          </cell>
        </row>
        <row r="43">
          <cell r="A43" t="str">
            <v>eiQVYiOpjPBSt/jy9xerd0fkGJ5L9dm3rZ0OVY/xsxI2DpiM+DNL6ZZUgd7BAiVxC13E5kFw60MVmurRr+xsjQ==</v>
          </cell>
          <cell r="B43" t="str">
            <v>N</v>
          </cell>
          <cell r="C43" t="str">
            <v>消费记录多，购买次数多，购买道具类型多，用户登录天数多</v>
          </cell>
          <cell r="D43">
            <v>48193.26</v>
          </cell>
        </row>
        <row r="44">
          <cell r="A44" t="str">
            <v>U2rGbSoCpGfZ9wIzI7HkpnqV2h0kO8OlwIa3arax85iz4XyKd2+MY8g9qB/utmF4b3oRokDta+i4tkImLjUhcw==</v>
          </cell>
          <cell r="B44" t="str">
            <v>N</v>
          </cell>
          <cell r="C44" t="str">
            <v>消费记录多，购买道具类型多，用户登录天数多</v>
          </cell>
          <cell r="D44">
            <v>14482.92</v>
          </cell>
        </row>
        <row r="45">
          <cell r="A45" t="str">
            <v>fuABNE+w9/4QqA9tGXQEP7w2kdjjSUI1qhrc/1Ff5BQ2rFto70hGzyAeF5Hb0HcrcRle+BoZFo3tMlXjqCZKOg==</v>
          </cell>
          <cell r="B45" t="str">
            <v>N</v>
          </cell>
          <cell r="C45" t="str">
            <v>消费记录多，购买道具类型多，用户登录天数多</v>
          </cell>
          <cell r="D45">
            <v>10947.24</v>
          </cell>
        </row>
        <row r="46">
          <cell r="A46" t="str">
            <v>RR2zYc3Hg51DeGVFJCbPaXBPY+gbdrR5NnKb/SSl8LVHvMzO0iAk9HRgV8m5mDPsPiVhMNTk18CSU6EMVj1LPQ==</v>
          </cell>
          <cell r="B46" t="str">
            <v>N</v>
          </cell>
          <cell r="C46" t="str">
            <v>消费记录多，购买道具类型多，用户登录天数多</v>
          </cell>
          <cell r="D46">
            <v>24845.800000003201</v>
          </cell>
        </row>
        <row r="47">
          <cell r="A47" t="str">
            <v>9jWz/oAtwll7ZkCB+5118mDD9OjFqzUCV2cZ3fpiBfJSUUj5d5Jr7p27zMq2a3S/Sx++B3E7eJb52AZDrzc4fQ==</v>
          </cell>
          <cell r="B47" t="str">
            <v>N</v>
          </cell>
          <cell r="C47" t="str">
            <v>消费记录多，购买道具类型多，用户登录天数多</v>
          </cell>
          <cell r="D47">
            <v>76827.100000070001</v>
          </cell>
        </row>
        <row r="48">
          <cell r="A48" t="str">
            <v>AbA2DUO6tNiDaEq/X3kwY41BjGTIhLys0QetJeTgMECa+JZKiEkZwyG/XsoghW4e0kWjcW/hhrHbkJ+d0qITng==</v>
          </cell>
          <cell r="B48" t="str">
            <v>N</v>
          </cell>
          <cell r="C48" t="str">
            <v>消费记录多，购买道具类型多，用户登录天数多</v>
          </cell>
          <cell r="D48">
            <v>12538.1373</v>
          </cell>
        </row>
        <row r="49">
          <cell r="A49" t="str">
            <v>Z03jQe3qHM6Ot3S9V1DozmIUTy9B8TpHidave5Jahysmd9dhovG8XtQNkn0O+6zuRq+3njxljVJXJs0Bx5zkAA==</v>
          </cell>
          <cell r="B49" t="str">
            <v>N</v>
          </cell>
          <cell r="C49" t="str">
            <v>消费记录多，购买道具类型多，用户登录天数多</v>
          </cell>
          <cell r="D49">
            <v>48193.26</v>
          </cell>
        </row>
        <row r="50">
          <cell r="A50" t="str">
            <v>P9Kq97+CAK8yOFynvxELvDyD1Pj5hR0JPL7nxVdCClQAHAdvrup+spr2e4hQY8y9bNrjFaMzjggVwOzmqWlcjw==</v>
          </cell>
          <cell r="B50" t="str">
            <v>N</v>
          </cell>
          <cell r="C50" t="str">
            <v>消费记录多，购买道具类型多，用户登录天数多</v>
          </cell>
          <cell r="D50">
            <v>10947.24</v>
          </cell>
        </row>
        <row r="51">
          <cell r="A51" t="str">
            <v>tXtaRr8G+hruw4Xp521eoXGNZyvPJLeLfbUX1dCJugLx0Kfr/S2rktDfIODa1L1LIW8ffiwBOMR9lYl8vo9Hbg==</v>
          </cell>
          <cell r="B51" t="str">
            <v>N</v>
          </cell>
          <cell r="C51" t="str">
            <v>消费记录多，购买道具类型多，用户登录天数多</v>
          </cell>
          <cell r="D51">
            <v>76827.100000070001</v>
          </cell>
        </row>
        <row r="52">
          <cell r="A52" t="str">
            <v>loZ4lTRTsZOXX8eVXDE+dnSCQF8jZCUYG6kIFZMH2ZZtGCvZwY7bcTwyZdy/wp7FYObzCMRn9DLkHbAedZOmAA==</v>
          </cell>
          <cell r="B52" t="str">
            <v>Y</v>
          </cell>
          <cell r="C52" t="str">
            <v>登录天数少</v>
          </cell>
          <cell r="D52">
            <v>14482.92</v>
          </cell>
        </row>
        <row r="53">
          <cell r="A53" t="str">
            <v>vk8LR5zZ+ziV8XGWA2DQWeLxp9nrS/VbeeQWliq4rmhwmdoUe1sur1xQIjhYYOL1xg4nTzrv6E1LhyxtPmoRFw==</v>
          </cell>
          <cell r="B53" t="str">
            <v>N</v>
          </cell>
          <cell r="C53" t="str">
            <v>消费记录多，购买道具类型多，用户登录天数多</v>
          </cell>
          <cell r="D53">
            <v>10947.24</v>
          </cell>
        </row>
        <row r="54">
          <cell r="A54" t="str">
            <v>0S6xWGEHVltQwCeWRo0izeF0XrRIXfwxgbbuBClb0b+diVBnbcbolVtN+KyuQoLyOzfidd7h4JyfiFVEGT6qNQ==</v>
          </cell>
          <cell r="B54" t="str">
            <v>N</v>
          </cell>
          <cell r="C54" t="str">
            <v>消费记录多，购买道具类型多，用户登录天数多</v>
          </cell>
          <cell r="D54">
            <v>81334.400000053196</v>
          </cell>
        </row>
        <row r="55">
          <cell r="A55" t="str">
            <v>Qpg8KyZPcPkupX85iANmeM7N5/S6k4b7anMnNHfEBhTgvux6bV89bAdCCsXS1RY2ZClo4uVQiWRO/lQP2A16iw==</v>
          </cell>
          <cell r="B55" t="str">
            <v>N</v>
          </cell>
          <cell r="C55" t="str">
            <v>消费记录多，购买道具类型多，用户登录天数多</v>
          </cell>
          <cell r="D55">
            <v>9723.0000000092004</v>
          </cell>
        </row>
        <row r="56">
          <cell r="A56" t="str">
            <v>k3V7q3TzZk6ITc5kZ9YTxGoBtU8k509KAGU0qkLbDtT/zUpDpRHvtOOiX1Faa4eSPcGjrp2q+wV/ix+Mjv7Gcg==</v>
          </cell>
          <cell r="B56" t="str">
            <v>N</v>
          </cell>
          <cell r="C56" t="str">
            <v>消费记录多，购买道具类型多，用户登录天数多</v>
          </cell>
          <cell r="D56">
            <v>76827.100000070001</v>
          </cell>
        </row>
        <row r="57">
          <cell r="A57" t="str">
            <v>v1A4SvMszEQpfB86whjB4t/BJmPnIyYH8EbeKdm61uUeJOQwJqPEoucdxgD18uFXobf9fBVPjyuiCojKKlLuMg==</v>
          </cell>
          <cell r="B57" t="str">
            <v>Y</v>
          </cell>
          <cell r="C57" t="str">
            <v>充消比高，登录天数过少</v>
          </cell>
          <cell r="D57">
            <v>46551.400000030393</v>
          </cell>
        </row>
        <row r="58">
          <cell r="A58" t="str">
            <v>ryA/S3CAJVPW6C3UzA4MLBwmaFq+v7hyyLjgz2a9S1tt2maWjhjPxP0EegIqHB0iBRDYgQA4gFcUmPGcNHozSw==</v>
          </cell>
          <cell r="B58" t="str">
            <v>N</v>
          </cell>
          <cell r="C58" t="str">
            <v>消费记录多，购买道具类型多，用户登录天数多</v>
          </cell>
          <cell r="D58">
            <v>8256.6</v>
          </cell>
        </row>
        <row r="59">
          <cell r="A59" t="str">
            <v>5WQtHkkN2TvXQMGjsyUBEXfIc+rMY+7XWj4aQfPt8NhnlzjwmCZ0fedIOpUvqrzpOi+DpgVvZYaJ9ztwxvyfHA==</v>
          </cell>
          <cell r="B59" t="str">
            <v>N</v>
          </cell>
          <cell r="C59" t="str">
            <v>消费记录多，购买道具类型多，用户登录天数多</v>
          </cell>
          <cell r="D59">
            <v>48193.26</v>
          </cell>
        </row>
        <row r="60">
          <cell r="A60" t="str">
            <v>yUA1cwKfo4iVtLQXz4WzS4CxjBdWq91OVpBD0Mem0oNrr5MBLSJwf+2WVsjS/54OFbj/q+zEJHtF0ofpTKMEVg==</v>
          </cell>
          <cell r="B60" t="str">
            <v>N</v>
          </cell>
          <cell r="C60" t="str">
            <v>消费记录多，购买道具类型多，用户登录天数多</v>
          </cell>
          <cell r="D60">
            <v>14482.92</v>
          </cell>
        </row>
        <row r="61">
          <cell r="A61" t="str">
            <v>hB46gFcIobyYFuORo09a8Vcy2XljCNhAts9hqT6ulMpIQq/uTyU1V3eXHb1VP2r3vv0d+2DfRseURnoQjZYjjA==</v>
          </cell>
          <cell r="B61" t="str">
            <v>N</v>
          </cell>
          <cell r="C61" t="str">
            <v>消费记录多，购买道具类型多，用户登录天数多</v>
          </cell>
          <cell r="D61">
            <v>24845.800000003201</v>
          </cell>
        </row>
        <row r="62">
          <cell r="A62" t="str">
            <v>qTVZCNV2ghvDWU2yke8W9K8N+duGF3iOdW8OMWt6RUTyahBYo+8Y3aVTgjgWRSOCqYb6bQ0qNXBdMBJyzAyFRQ==</v>
          </cell>
          <cell r="B62" t="str">
            <v>N</v>
          </cell>
          <cell r="C62" t="str">
            <v>消费记录多，购买道具类型多，用户登录天数多</v>
          </cell>
          <cell r="D62">
            <v>76827.100000070001</v>
          </cell>
        </row>
        <row r="63">
          <cell r="A63" t="str">
            <v>5L3cd9qDlZkUAtft1M6OS9SGyLLzKgn+/bvlsarJ8rPt/Us7RRwyjm7UzxQZjY1B4tGA1VCuAOWv4QDHsaobMg==</v>
          </cell>
          <cell r="B63" t="str">
            <v>N</v>
          </cell>
          <cell r="C63" t="str">
            <v>消费记录多，购买道具类型多，用户登录天数多</v>
          </cell>
          <cell r="D63">
            <v>46551.400000030393</v>
          </cell>
        </row>
        <row r="64">
          <cell r="A64" t="str">
            <v>13sL4BafPTNrYzS8mCwyANQLGfIGXVdRLi4tbgBZSy7Yw0+q4nQaAKpSQwGeNE9h8LmT2AZEEkT4njLMIbyyjw==</v>
          </cell>
          <cell r="B64" t="str">
            <v>N</v>
          </cell>
          <cell r="C64" t="str">
            <v>消费记录多，购买次数多，购买道具类型多，用户登录天数多</v>
          </cell>
          <cell r="D64">
            <v>12538.1373</v>
          </cell>
        </row>
        <row r="65">
          <cell r="A65" t="str">
            <v>xslO+8YeFjlDrDEZjh6/qD/rf5QXLPubSz1dvsxfY73tRM6mcz+jvay/BDwarvbnRXeJZrLqU/V0cjI7ipphiA==</v>
          </cell>
          <cell r="B65" t="str">
            <v>N</v>
          </cell>
          <cell r="C65" t="str">
            <v>消费记录多，购买次数多，购买道具类型多，用户登录天数多</v>
          </cell>
          <cell r="D65">
            <v>8256.6</v>
          </cell>
        </row>
        <row r="66">
          <cell r="A66" t="str">
            <v>ojOI8F5WSQGRH4PhGvbmlUz2tAMzjNTQErKSxECsumkkR9jtIe/CJXFMdareVIZd4/5c/Alha/qjCUT6HuqzmA==</v>
          </cell>
          <cell r="B66" t="str">
            <v>N</v>
          </cell>
          <cell r="C66" t="str">
            <v>消费以后有长期登录，登录天数多，充消比低</v>
          </cell>
          <cell r="D66">
            <v>48193.26</v>
          </cell>
        </row>
        <row r="67">
          <cell r="A67" t="str">
            <v>TWUC8znc+btjLbbpveONwYw7bIDTs2ZP8rBX33SOsLBaQdykcDwf2XafyvI7IF2VAoZzunfKDs87b39uUvwlHg==</v>
          </cell>
          <cell r="B67" t="str">
            <v>N</v>
          </cell>
          <cell r="C67" t="str">
            <v>消费以后有长期登录，登录天数多，充消比低</v>
          </cell>
          <cell r="D67">
            <v>14482.92</v>
          </cell>
        </row>
        <row r="68">
          <cell r="A68" t="str">
            <v>O7VnY8YCM1GfpMccQL36hDh2KO/k2C5u8LeI1KgDOBP6tI1bforSwyoZQOqSt8b2COTsU6m89N5FpDqa7OjySg==</v>
          </cell>
          <cell r="B68" t="str">
            <v>N</v>
          </cell>
          <cell r="C68" t="str">
            <v>消费以后有长期登录，登录天数多，充消比低</v>
          </cell>
          <cell r="D68">
            <v>10947.24</v>
          </cell>
        </row>
        <row r="69">
          <cell r="A69" t="str">
            <v>OMS3d1uvO9egq8YV2ekMmzCD6CMeeWYg4dXdTOafVhv+8FkniZ06mhROgqUxp0MNaphI4Ji1dWYPtlNgfbFlDg==</v>
          </cell>
          <cell r="B69" t="str">
            <v>N</v>
          </cell>
          <cell r="C69" t="str">
            <v>消费记录多，购买次数多，购买道具类型多，用户登录天数多</v>
          </cell>
          <cell r="D69">
            <v>81334.400000053196</v>
          </cell>
        </row>
        <row r="70">
          <cell r="A70" t="str">
            <v>0qsdxMoJVDkuwrl4u3LJfYKi8m2Ua2NcTqKiue4asA4Tlr0K9JFieW0W1b+ZrHcMOLc8NH5tShKWos2ouvQ0Yg==</v>
          </cell>
          <cell r="B70" t="str">
            <v>N</v>
          </cell>
          <cell r="C70" t="str">
            <v>消费以后有登录，登录天数多，末次登陆等级高</v>
          </cell>
          <cell r="D70">
            <v>24845.800000003201</v>
          </cell>
        </row>
        <row r="71">
          <cell r="A71" t="str">
            <v>UHKdkcSYpjol+XfYu+swSKhrpSg1ScHw0PHn12TfebHhLrqI/E9e/0dLiKMPLCtS7S87am53dQWf8tHGSWBudw==</v>
          </cell>
          <cell r="B71" t="str">
            <v>N</v>
          </cell>
          <cell r="C71" t="str">
            <v>消费以后有登录，登录天数多，末次登陆等级高</v>
          </cell>
          <cell r="D71">
            <v>9723.0000000092004</v>
          </cell>
        </row>
        <row r="72">
          <cell r="A72" t="str">
            <v>28vwutfrDiKFXNCo7hMXhCv77uzkaPv6w2pMNnrSPSGsdbmAipGtWlrwS1ltmJa8lr8VzDBsm9zc08zTPY2bXQ==</v>
          </cell>
          <cell r="B72" t="str">
            <v>N</v>
          </cell>
          <cell r="C72" t="str">
            <v>消费记录多，购买次数多，购买道具类型多，用户登录天数多</v>
          </cell>
          <cell r="D72">
            <v>46551.400000030393</v>
          </cell>
        </row>
        <row r="73">
          <cell r="A73" t="str">
            <v>5Onf/UcvEOimW4I4Q1Hzc2S0vNIc03p3A/hJYJD5sllQxydYX3V52aCMs8KGu4fizsy8tJtRPoBEnmzskuFkgw==</v>
          </cell>
          <cell r="B73" t="str">
            <v>N</v>
          </cell>
          <cell r="C73" t="str">
            <v>消费记录多，购买次数多，购买道具类型多，用户登录天数多</v>
          </cell>
          <cell r="D73">
            <v>8256.6</v>
          </cell>
        </row>
        <row r="74">
          <cell r="A74" t="str">
            <v>oNkjOHxdbSIq4+upYLSeEN1z4lELjp7MsPyHVPNLd0hJqDE55GtQwJkBswju1p3Q/Ox7Z0m1/OHZr2G3IjyaZA==</v>
          </cell>
          <cell r="B74" t="str">
            <v>N</v>
          </cell>
          <cell r="C74" t="str">
            <v>消费记录多，购买次数多，购买道具类型多，用户登录天数多</v>
          </cell>
          <cell r="D74">
            <v>48193.26</v>
          </cell>
        </row>
        <row r="75">
          <cell r="A75" t="str">
            <v>SYG9bnTZUaXKzMBOdGlu3waPRz33xGtqFoMaCEAbW8sUOSuoOhSnIvkBeGfAzBSv7Si5f9VrK1Hpvw9d/9bhMQ==</v>
          </cell>
          <cell r="B75" t="str">
            <v>N</v>
          </cell>
          <cell r="C75" t="str">
            <v>消费记录多，购买次数多，购买道具类型多，用户登录天数多</v>
          </cell>
          <cell r="D75">
            <v>14482.92</v>
          </cell>
        </row>
        <row r="76">
          <cell r="A76" t="str">
            <v>7p7gORu3+p6Gpjoyg5WU2Ro4W4o8JIzK3CPg31qCnovSuFPBW1y6XH7oytUXsw9yAQnxSPh2cF/l78za/SaVKg==</v>
          </cell>
          <cell r="B76" t="str">
            <v>N</v>
          </cell>
          <cell r="C76" t="str">
            <v>消费记录多，购买次数多，购买道具类型多，用户登录天数多</v>
          </cell>
          <cell r="D76">
            <v>10947.24</v>
          </cell>
        </row>
        <row r="77">
          <cell r="A77" t="str">
            <v>KSdgny+2WWX7IijbQJVsq8vCj2Kjeu6rl1RPOltxdOfWCaLEY2RdqKLAG+9f7Nt73WZ1Ykwy57xmIwZxY1W3CQ==</v>
          </cell>
          <cell r="B77" t="str">
            <v>N</v>
          </cell>
          <cell r="C77" t="str">
            <v>消费记录多，购买次数多，购买道具类型多，用户登录天数多</v>
          </cell>
          <cell r="D77">
            <v>81334.400000053196</v>
          </cell>
        </row>
        <row r="78">
          <cell r="A78" t="str">
            <v>rGBb8BZxw68vRqmhhV/s3GHG0XzISYa3VlYPyGwiMQ12rqnCY26eUcfiosQKDqZFHhCQQNIHhBleYnbGBBowAg==</v>
          </cell>
          <cell r="B78" t="str">
            <v>N</v>
          </cell>
          <cell r="C78" t="str">
            <v>消费记录多，购买次数多，购买道具类型多，用户登录天数多</v>
          </cell>
          <cell r="D78">
            <v>9723.0000000092004</v>
          </cell>
        </row>
        <row r="79">
          <cell r="A79" t="str">
            <v>bFax5S0I5USgiKpEdPi5Dw/PRAnR7rcspLmlyJIOW7jIeiUHk+Hn9Ok2iOuKCfauJHFNzNknAdLAHjfafmhjZg==</v>
          </cell>
          <cell r="B79" t="str">
            <v>N</v>
          </cell>
          <cell r="C79" t="str">
            <v>消费记录多，购买次数多，购买道具类型多，用户登录天数多</v>
          </cell>
          <cell r="D79">
            <v>76827.100000070001</v>
          </cell>
        </row>
        <row r="80">
          <cell r="A80" t="str">
            <v>Ar9CvPoT3KpXq/EnZe4oa8nlrdQhRf0lmSXmBpJ5LL/oyG7w6R/0sLIIREctimIICHX6gnE0W6iZGN558+e5Uw==</v>
          </cell>
          <cell r="B80" t="str">
            <v>N</v>
          </cell>
          <cell r="C80" t="str">
            <v>消费记录多，购买次数多，购买道具类型多，用户登录天数多</v>
          </cell>
          <cell r="D80">
            <v>12538.1373</v>
          </cell>
        </row>
        <row r="81">
          <cell r="A81" t="str">
            <v>uDOEYx2+9iXTLPr7BNVBXlgK9wnAJQK+mf5poXi9uUZyFgc18whTqbWPpfwe7UCGc5RJcn5eip8TlwDfGn0mAA==</v>
          </cell>
          <cell r="B81" t="str">
            <v>N</v>
          </cell>
          <cell r="C81" t="str">
            <v>消费记录多，购买次数多，购买道具类型多，用户登录天数多</v>
          </cell>
          <cell r="D81">
            <v>8256.6</v>
          </cell>
        </row>
        <row r="82">
          <cell r="A82" t="str">
            <v>gX4fJbJ9Ebh+piDnmoprlEA/CcOM+oM5lA3QRUYi/kHdcrxG9eGLOlg5PSglQErdXD2NySQ452442/BkFn2Hdw==</v>
          </cell>
          <cell r="B82" t="str">
            <v>N</v>
          </cell>
          <cell r="C82" t="str">
            <v>消费记录多，购买次数多，购买道具类型多，用户登录天数多</v>
          </cell>
          <cell r="D82">
            <v>14482.92</v>
          </cell>
        </row>
        <row r="83">
          <cell r="A83" t="str">
            <v>sRFf9KFBc9sLgLkuuXtPkmzxq73F3G7FdENrGf+BG92616tsnXUwwlatHjMy1Q21fdcHbXGf3GbAHlAQpLSOgA==</v>
          </cell>
          <cell r="B83" t="str">
            <v>N</v>
          </cell>
          <cell r="C83" t="str">
            <v>消费记录多，购买次数多，购买道具类型多，用户登录天数多</v>
          </cell>
          <cell r="D83">
            <v>10947.24</v>
          </cell>
        </row>
        <row r="84">
          <cell r="A84" t="str">
            <v>85+e2fhV4pstGoqa8m+5NQ67D1kC3zXz33wbvrxzGqATUtqHoR7bxBRd1REU+dUS8WpHVMFALUnS6klbCs6ENw==</v>
          </cell>
          <cell r="B84" t="str">
            <v>N</v>
          </cell>
          <cell r="C84" t="str">
            <v>消费记录多，购买次数多，购买道具类型多，用户登录天数多</v>
          </cell>
          <cell r="D84">
            <v>81334.400000053196</v>
          </cell>
        </row>
        <row r="85">
          <cell r="A85" t="str">
            <v>/FYHUSxOKDR0khIUAqdu4tAnTzei7wzfsIUTb4FeJ8U5ZG++a9up42cLRLOr92wPBc41unA8e8DPcJaeXJpSnA==</v>
          </cell>
          <cell r="B85" t="str">
            <v>N</v>
          </cell>
          <cell r="C85" t="str">
            <v>消费记录多，购买次数多，购买道具类型多，用户登录天数多</v>
          </cell>
          <cell r="D85">
            <v>9723.0000000092004</v>
          </cell>
        </row>
        <row r="86">
          <cell r="A86" t="str">
            <v>KAUfEShWPiJf/kqAH/ywpK//hO2hRFGh+LOVd04veJcmccrYTRH4vyX/W6kSXha/0jg7i8MH9ChwgiZU9xubmw==</v>
          </cell>
          <cell r="B86" t="str">
            <v>N</v>
          </cell>
          <cell r="C86" t="str">
            <v>消费以后有登录，登录天数多，末次登陆等级高</v>
          </cell>
          <cell r="D86">
            <v>46551.400000030393</v>
          </cell>
        </row>
        <row r="87">
          <cell r="A87" t="str">
            <v>3n3I8AYUzlNuz8lCxL8Fsu1/KGwbWET6MwIlw8LkZBEMVf4U8gH6BXoK4A9Dj08E6ifIf7N3TCJcQX4EjP9ZXg==</v>
          </cell>
          <cell r="B87" t="str">
            <v>N</v>
          </cell>
          <cell r="C87" t="str">
            <v>消费记录多，购买次数多，购买道具类型多，用户登录天数多</v>
          </cell>
          <cell r="D87">
            <v>12538.1373</v>
          </cell>
        </row>
        <row r="88">
          <cell r="A88" t="str">
            <v>fce6tKQS/PhxolVe5pZzrTf4UaiaeXgvhOGEwTnS0Sd3TMabNT4cBXYLDyo9iM+0nAFH9MAZRJ9TeMc1a5ecZA==</v>
          </cell>
          <cell r="B88" t="str">
            <v>N</v>
          </cell>
          <cell r="C88" t="str">
            <v>消费记录多，购买次数多，购买道具类型多，用户登录天数多</v>
          </cell>
          <cell r="D88">
            <v>8256.6</v>
          </cell>
        </row>
        <row r="89">
          <cell r="A89" t="str">
            <v>evQ6A/58ow1f7bBM/ZTT85ovF5olYTOghD66uLtybKP5gTTqdFgqkI7tnEj57zgeLbcAiXjrSjQIXSrFN61+Jg==</v>
          </cell>
          <cell r="B89" t="str">
            <v>N</v>
          </cell>
          <cell r="C89" t="str">
            <v>消费记录多，购买次数多，购买道具类型多，用户登录天数多</v>
          </cell>
          <cell r="D89">
            <v>48193.26</v>
          </cell>
        </row>
        <row r="90">
          <cell r="A90" t="str">
            <v>ltou2ogSiqCT2Mrou76UjXeyqgDCqEJ8uJIyS1v5T6QzUkW81/+OkwDjd3wx1qRLbRoEfhJJP2fVObXf/7zLZw==</v>
          </cell>
          <cell r="B90" t="str">
            <v>N</v>
          </cell>
          <cell r="C90" t="str">
            <v>消费记录多，购买次数多，购买道具类型多，用户登录天数多</v>
          </cell>
          <cell r="D90">
            <v>14482.92</v>
          </cell>
        </row>
        <row r="91">
          <cell r="A91" t="str">
            <v>SzuYmsr3wicmu8+auTCaUQ/9zXaYSrICaocCiDqxTiGIlftmYfreUj/VT5ys/uY/E8R3ex/IGyiTvBYZgaSXlw==</v>
          </cell>
          <cell r="B91" t="str">
            <v>N</v>
          </cell>
          <cell r="C91" t="str">
            <v>消费记录多，购买次数多，购买道具类型多，用户登录天数多</v>
          </cell>
          <cell r="D91">
            <v>10947.24</v>
          </cell>
        </row>
        <row r="92">
          <cell r="A92" t="str">
            <v>j8s798bzpdGGCob8U66pxCf5euqibRhqVlXgBQVVBo+X5FDVhQuA87suEVtntpRU4zAyHAyvm2HxbGDWmTJ4TQ==</v>
          </cell>
          <cell r="B92" t="str">
            <v>N</v>
          </cell>
          <cell r="C92" t="str">
            <v>消费记录多，购买次数多，购买道具类型多，用户登录天数多</v>
          </cell>
          <cell r="D92">
            <v>81334.400000053196</v>
          </cell>
        </row>
        <row r="93">
          <cell r="A93" t="str">
            <v>dG40IHM0dl8vbvlcirel4nRdZXs+BA01/hxPo/GGsUBVKCb7Tj6inn5l+mJqXa19pmJkQdVbVHfu1XdX85UmNg==</v>
          </cell>
          <cell r="B93" t="str">
            <v>N</v>
          </cell>
          <cell r="C93" t="str">
            <v>消费记录多，购买次数多，购买道具类型多，用户登录天数多</v>
          </cell>
          <cell r="D93">
            <v>24845.800000003201</v>
          </cell>
        </row>
        <row r="94">
          <cell r="A94" t="str">
            <v>NzLn9nZ5cmODZyMvslzMg41PKoG50l0foyGeEyB2Y4uTr2yCq6J/d6OhLGh3uiJWucrLXNvRcSR8mbIEpMTEnw==</v>
          </cell>
          <cell r="B94" t="str">
            <v>N</v>
          </cell>
          <cell r="C94" t="str">
            <v>消费记录多，购买次数多，购买道具类型多，用户登录天数多</v>
          </cell>
          <cell r="D94">
            <v>9723.0000000092004</v>
          </cell>
        </row>
        <row r="95">
          <cell r="A95" t="str">
            <v>Z6wGrGhreORNxIEbH+/oVdKibWIDv0X3oLraDG7lZbuaRnvwr1R0NEfQfptAz2i5DypVgoD5m0SEGqqRd0jzAQ==</v>
          </cell>
          <cell r="B95" t="str">
            <v>N</v>
          </cell>
          <cell r="C95" t="str">
            <v>消费记录多，购买次数多，购买道具类型多，用户登录天数多</v>
          </cell>
          <cell r="D95">
            <v>76827.100000070001</v>
          </cell>
        </row>
        <row r="96">
          <cell r="A96" t="str">
            <v>661p9JaAjVVfIZn8EK7zPFLR89Sxo4jCZm9z4M0pGEpGGR4PtgaGT5AGn+Cjm16qAEfl6sDetHg8Rgtv2KiJOg==</v>
          </cell>
          <cell r="B96" t="str">
            <v>N</v>
          </cell>
          <cell r="C96" t="str">
            <v>末次登录角色等级高，消费以后有登录，登录天数多</v>
          </cell>
          <cell r="D96">
            <v>8256.6</v>
          </cell>
        </row>
        <row r="97">
          <cell r="A97" t="str">
            <v>/0Kf+pkbwuol21HcE7k3y6FGBFFB8I3Wni+U2uJGNGvMB7GTP1UuqIpZXNxvZOFiV/HWbaDY90FCkmJh+0dyGw==</v>
          </cell>
          <cell r="B97" t="str">
            <v>N</v>
          </cell>
          <cell r="C97" t="str">
            <v>消费记录多，购买次数多，购买道具类型多，用户登录天数多</v>
          </cell>
          <cell r="D97">
            <v>14482.92</v>
          </cell>
        </row>
        <row r="98">
          <cell r="A98" t="str">
            <v>Qg8LUV6gMGhM1N4cycJ91inOaPhZaAuEFCpoW8ZLAdTmFJwNTVEPivi6Rk9iJs1Pgr43GO6zB65RCMpBdFF3OA==</v>
          </cell>
          <cell r="B98" t="str">
            <v>N</v>
          </cell>
          <cell r="C98" t="str">
            <v>消费记录多，购买次数多，购买道具类型多，用户登录天数多</v>
          </cell>
          <cell r="D98">
            <v>10947.24</v>
          </cell>
        </row>
        <row r="99">
          <cell r="A99" t="str">
            <v>iCp+arxSpXvYIIUsDHmNPD8PKiZBoolwQDWXqloRlozy34U5zxHSOJgZA2iZtwjHDJbtXGa3aZ27REnntKxiFg==</v>
          </cell>
          <cell r="B99" t="str">
            <v>N</v>
          </cell>
          <cell r="C99" t="str">
            <v>消费记录多，购买次数多，购买道具类型多，用户登录天数多</v>
          </cell>
          <cell r="D99">
            <v>81334.400000053196</v>
          </cell>
        </row>
        <row r="100">
          <cell r="A100" t="str">
            <v>X/SNtywdfKLpqWdX92T4aZqCYVl1TiWr5vSe7hYK3iFHkOnC5b5gE9EjHoeYqYgJ7j3G3Lvv5DrNJrte5/gEfw==</v>
          </cell>
          <cell r="B100" t="str">
            <v>N</v>
          </cell>
          <cell r="C100" t="str">
            <v>消费记录多，购买次数多，购买道具类型多，用户登录天数多</v>
          </cell>
          <cell r="D100">
            <v>24845.800000003201</v>
          </cell>
        </row>
        <row r="101">
          <cell r="A101" t="str">
            <v>qtcg5iF6HQcJ2WyakdTTuwgsIOqsxHug7SHBreY9Ne4sCYpwWh/6cWDGQj1xm5pUEcFZM1YC+0h2p787JiMvnw==</v>
          </cell>
          <cell r="B101" t="str">
            <v>N</v>
          </cell>
          <cell r="C101" t="str">
            <v>消费记录多，购买次数多，购买道具类型多，用户登录天数多</v>
          </cell>
          <cell r="D101">
            <v>76827.100000070001</v>
          </cell>
        </row>
        <row r="102">
          <cell r="A102" t="str">
            <v>6qHIEt6k3kPLiibJk+tchWEiStEmR5wnrAuKLgxPJe58QI2zkNER52MV338I1hN+CF0M29WSpa0RwJ4m3q0CNQ==</v>
          </cell>
          <cell r="B102" t="str">
            <v>N</v>
          </cell>
          <cell r="C102" t="str">
            <v>消费记录多，购买次数多，购买道具类型多，用户登录天数多</v>
          </cell>
          <cell r="D102">
            <v>12538.1373</v>
          </cell>
        </row>
        <row r="103">
          <cell r="A103" t="str">
            <v>YJbaLaZ8dd7K0KugCXHWTE0sPt4zSMHksjGj0p83dGfwOWRyMaljVYdd1urzrjwRugKJoYE6d51HVmCsOyxVIg==</v>
          </cell>
          <cell r="B103" t="str">
            <v>N</v>
          </cell>
          <cell r="C103" t="str">
            <v>消费记录多，购买次数多，购买道具类型多，用户登录天数多</v>
          </cell>
          <cell r="D103">
            <v>8256.6</v>
          </cell>
        </row>
        <row r="104">
          <cell r="A104" t="str">
            <v>xtU3wO1PrzwtSMmof6xvftQggP3IUFbWrqBzwh8SHcaIrEmfdCsnjfOJygkgFbf0XEZTJH24j+t1gw9aO2MBNg==</v>
          </cell>
          <cell r="B104" t="str">
            <v>N</v>
          </cell>
          <cell r="C104" t="str">
            <v>消费记录多，购买次数多，购买道具类型多，用户登录天数多</v>
          </cell>
          <cell r="D104">
            <v>48193.26</v>
          </cell>
        </row>
        <row r="105">
          <cell r="A105" t="str">
            <v>Vp1u9UWXnINHI+/yEwcOQqQh3289SVYMqgTzEVx7cvuQlBHvK7BeF929n/FhqKi5xTCqcyHjKIUQhnvMkHW+jg==</v>
          </cell>
          <cell r="B105" t="str">
            <v>N</v>
          </cell>
          <cell r="C105" t="str">
            <v>消费记录多，购买次数多，购买道具类型多，用户登录天数多</v>
          </cell>
          <cell r="D105">
            <v>14482.92</v>
          </cell>
        </row>
        <row r="106">
          <cell r="A106" t="str">
            <v>qtvDnjUm9I9wDjCm+UqG8KvkOdDHrnOSIyCt4tofDYZzgdvwot/2WuOjxuYbnwmghvdoKmMAZE0+mPOSyVe8jg==</v>
          </cell>
          <cell r="B106" t="str">
            <v>N</v>
          </cell>
          <cell r="C106" t="str">
            <v>消费记录多，购买次数多，购买道具类型多，用户登录天数多</v>
          </cell>
          <cell r="D106">
            <v>24845.800000003201</v>
          </cell>
        </row>
        <row r="107">
          <cell r="A107" t="str">
            <v>PY5dLyqkA5EbOFcG+vVGvmUP7L7vN9VLSGQiznUuLw+GkzJMisf6MaI5hK9ZJ0Li8ZEwAsSeOVm/mEUtHkWaXA==</v>
          </cell>
          <cell r="B107" t="str">
            <v>N</v>
          </cell>
          <cell r="C107" t="str">
            <v>消费记录多，购买次数多，购买道具类型多，用户登录天数多</v>
          </cell>
          <cell r="D107">
            <v>76827.100000070001</v>
          </cell>
        </row>
        <row r="108">
          <cell r="A108" t="str">
            <v>Q/fRO9tiYRYytqNPJi49DiuF8CjaRSs2tFDrZy4D82AH53FIglH6KQiybKw8FENbXTAnfCGWWZUcNFX4nmNvFA==</v>
          </cell>
          <cell r="B108" t="str">
            <v>N</v>
          </cell>
          <cell r="C108" t="str">
            <v>消费记录多，购买次数多，购买道具类型多，用户登录天数多</v>
          </cell>
          <cell r="D108">
            <v>48193.26</v>
          </cell>
        </row>
        <row r="109">
          <cell r="A109" t="str">
            <v>26XJk+d5dNahVgNYTyoCr6DX7ofrn1WZznEgS7BXQKFVVF6x95LPduC5uGJJoBdVEmJ4uu53T1G9wuv9Nh59jQ==</v>
          </cell>
          <cell r="B109" t="str">
            <v>N</v>
          </cell>
          <cell r="C109" t="str">
            <v>消费记录多，购买次数多，购买道具类型多，用户登录天数多</v>
          </cell>
          <cell r="D109">
            <v>9723.0000000092004</v>
          </cell>
        </row>
        <row r="110">
          <cell r="A110" t="str">
            <v>5Oesl43S1VkTmsE6Ls99tdLXdGdzmu3n3cLD605OsSMDihQ/ARANN6aLPPS8yQS8QC9kMnr2wYWPAo1iW3FZHA==</v>
          </cell>
          <cell r="B110" t="str">
            <v>N</v>
          </cell>
          <cell r="C110" t="str">
            <v>消费记录多，购买次数多，购买道具类型多，用户登录天数多</v>
          </cell>
          <cell r="D110">
            <v>76827.100000070001</v>
          </cell>
        </row>
        <row r="111">
          <cell r="A111" t="str">
            <v>0oaU3pImHO07UMus3/2AUcq1yKABIW6FlfgwIS5JuwjBuIbQCCxiRbBvjjkJEsPEIPezTmhsdodpJHASLW5mRg==</v>
          </cell>
          <cell r="B111" t="str">
            <v>N</v>
          </cell>
          <cell r="C111" t="str">
            <v>消费记录多，购买次数多，购买道具类型多，用户登录天数多</v>
          </cell>
          <cell r="D111">
            <v>46551.400000030393</v>
          </cell>
        </row>
        <row r="112">
          <cell r="A112" t="str">
            <v>099H8d8tRuWUsRmUZpjk+l2Q9kfAnsbN2jvPHg2tc+//tJMNGOoo2YRveHjEYSCkB8xq+5KafgYzEBM+wVFuWw==</v>
          </cell>
          <cell r="B112" t="str">
            <v>N</v>
          </cell>
          <cell r="C112" t="str">
            <v>消费记录多，购买次数多，购买道具类型多，用户登录天数多</v>
          </cell>
          <cell r="D112">
            <v>14482.92</v>
          </cell>
        </row>
        <row r="113">
          <cell r="A113" t="str">
            <v>cQ3A0SrGol+4BPArH+F0Q3cxnCtGWwfG+QqTLCR9p9EfVSHOLleh0ZE7Bjp0cny+JU9lYTUrXcrd6tAi05Gchg==</v>
          </cell>
          <cell r="B113" t="str">
            <v>N</v>
          </cell>
          <cell r="C113" t="str">
            <v>消费记录多，购买次数多，购买道具类型多，用户登录天数多</v>
          </cell>
          <cell r="D113">
            <v>10947.24</v>
          </cell>
        </row>
        <row r="114">
          <cell r="A114" t="str">
            <v>Vy/3nSECCJaMv9FlprQ/Yqxg3mWm5mpc5T1W9GfQwvs0olSSzxZU/2zeBO8gewCw9yD/+hW7V3DGJ7cw1hgxTw==</v>
          </cell>
          <cell r="B114" t="str">
            <v>N</v>
          </cell>
          <cell r="C114" t="str">
            <v>消费记录多，购买次数多，购买道具类型多，用户登录天数多</v>
          </cell>
          <cell r="D114">
            <v>81334.400000053196</v>
          </cell>
        </row>
        <row r="115">
          <cell r="A115" t="str">
            <v>PW6yPzoxkkztCNWQQU6pS5J0MUKS85GRS3NOVXcBTbbvQQZHBezWVMK8AJ7sAa+NTvtgqnW46w/sR9G0JQqalA==</v>
          </cell>
          <cell r="B115" t="str">
            <v>N</v>
          </cell>
          <cell r="C115" t="str">
            <v>消费记录多，购买次数多，购买道具类型多，用户登录天数多</v>
          </cell>
          <cell r="D115">
            <v>76827.100000070001</v>
          </cell>
        </row>
        <row r="116">
          <cell r="A116" t="str">
            <v>fUFarBmLcn/eqi5eWTST4/7AGUD6r6LOwjjy1LMfDbbZQISQPRHeWuXtZtrnOmCv/txTJ8UxLD9woBsTP5RGOQ==</v>
          </cell>
          <cell r="B116" t="str">
            <v>N</v>
          </cell>
          <cell r="C116" t="str">
            <v>消费记录多，购买次数多，购买道具类型多，用户登录天数多</v>
          </cell>
          <cell r="D116">
            <v>8256.6</v>
          </cell>
        </row>
        <row r="117">
          <cell r="A117" t="str">
            <v>KYV/hurk4DMFiZiCQz1wMXHB53WsA7aqExp1AFp028D6kbz4EVkfBf3UilfYHIn3ZthxcMcq/6eXfXC75A+9Vg==</v>
          </cell>
          <cell r="B117" t="str">
            <v>N</v>
          </cell>
          <cell r="C117" t="str">
            <v>消费记录多，购买次数多，购买道具类型多，用户登录天数多</v>
          </cell>
          <cell r="D117">
            <v>81334.400000053196</v>
          </cell>
        </row>
        <row r="118">
          <cell r="A118" t="str">
            <v>EPtynIRTDt2qXXzDRjOW4t8iQIxf17BG4dUOeGBpetobjDR7CewZQ+V65PxaTid5bTuMJzZp3BS1an3WAgQomw==</v>
          </cell>
          <cell r="B118" t="str">
            <v>N</v>
          </cell>
          <cell r="C118" t="str">
            <v>消费记录多，购买次数多，购买道具类型多，用户登录天数多</v>
          </cell>
          <cell r="D118">
            <v>24845.800000003201</v>
          </cell>
        </row>
        <row r="119">
          <cell r="A119" t="str">
            <v>zUPwQ1UNRr8j5AWROgZ9WcKX/lQxaLCY/jAqDrzz/L8VVsQSZJJvh3reTlEoMYlDujLtIF6+cUWDE3PoGzlWjw==</v>
          </cell>
          <cell r="B119" t="str">
            <v>N</v>
          </cell>
          <cell r="C119" t="str">
            <v>消费记录多，购买次数多，购买道具类型多，用户登录天数多</v>
          </cell>
          <cell r="D119">
            <v>76827.100000070001</v>
          </cell>
        </row>
        <row r="120">
          <cell r="A120" t="str">
            <v>qLwWGZQ5mwpZvClu/uLy1ZJyHzYPleP7APiq9Gc7RIkVK2CFb0wU+Hs6FOXO4NyL+zuqAx7ON8hh3pNOajyJHw==</v>
          </cell>
          <cell r="B120" t="str">
            <v>N</v>
          </cell>
          <cell r="C120" t="str">
            <v>消费记录多，购买次数多，购买道具类型多，用户登录天数多</v>
          </cell>
          <cell r="D120">
            <v>12538.1373</v>
          </cell>
        </row>
        <row r="121">
          <cell r="A121" t="str">
            <v>ZYv2xtXDQzaELcV11GK5HvIijdFqzpmd0wG+RP6LHl9UTxVziRgsBAS12NCe9AzYxN4Z6/COilOr3XITMgdPkg==</v>
          </cell>
          <cell r="B121" t="str">
            <v>N</v>
          </cell>
          <cell r="C121" t="str">
            <v>末次登录角色等级高，消费以后有登录，登录天数多</v>
          </cell>
          <cell r="D121">
            <v>48193.26</v>
          </cell>
        </row>
        <row r="122">
          <cell r="A122" t="str">
            <v>Zkg25BZ6PNrAwScQSWg+QYNSkSrfiM1YPv57lXemH3GirPP4JsQxv/OmaRqYl7cxTl+dZBD9ZDU/2lDLJOnLLA==</v>
          </cell>
          <cell r="B122" t="str">
            <v>N</v>
          </cell>
          <cell r="C122" t="str">
            <v>消费记录多，购买次数多，购买道具类型多，用户登录天数多</v>
          </cell>
          <cell r="D122">
            <v>24845.800000003201</v>
          </cell>
        </row>
        <row r="123">
          <cell r="A123" t="str">
            <v>qlL/ziki/63Pd/0ClVB/9aX1mswzUIrA/RS1do7+SOg/099md6obFgv1JQABVATNdGgquV/H9seOVtbwYW24nw==</v>
          </cell>
          <cell r="B123" t="str">
            <v>N</v>
          </cell>
          <cell r="C123" t="str">
            <v>消费记录多，购买次数多，购买道具类型多，用户登录天数多</v>
          </cell>
          <cell r="D123">
            <v>76827.100000070001</v>
          </cell>
        </row>
        <row r="124">
          <cell r="A124" t="str">
            <v>FTImUE6Pt6DQOLAGSIcdI1P/HSO7mg8+kTnxvfC8Oaitk5dAL4tnERtZPj8JEUGosZlcBXNdY8e2ah126eyxMg==</v>
          </cell>
          <cell r="B124" t="str">
            <v>N</v>
          </cell>
          <cell r="C124" t="str">
            <v>消费记录多，购买次数多，购买道具类型多，用户登录天数多</v>
          </cell>
          <cell r="D124">
            <v>9723.0000000092004</v>
          </cell>
        </row>
        <row r="125">
          <cell r="A125" t="str">
            <v>fkJiv3a5CqiLyZBH/tSGSL2yXJ2i4xQvrPjPDueFjebyoOb7Ipmaj7lKMsA6oTACpx7qoAaigjbJATAZ+lRLVQ==</v>
          </cell>
          <cell r="B125" t="str">
            <v>N</v>
          </cell>
          <cell r="C125" t="str">
            <v>消费记录多，购买次数多，购买道具类型多，用户登录天数多</v>
          </cell>
          <cell r="D125">
            <v>48193.26</v>
          </cell>
        </row>
        <row r="126">
          <cell r="A126" t="str">
            <v>yn0VssO4BxUU+yQR0Zxc2TFacEa4oy3NJHSS8sOBniaJ/8ilfutSzmuLikLVdfA/QHNanlJumbf8wNyto7vHgg==</v>
          </cell>
          <cell r="B126" t="str">
            <v>Y</v>
          </cell>
          <cell r="C126" t="str">
            <v>上线1小时充值了142次,金额为9723元，基本未消费，充值后无登陆。</v>
          </cell>
          <cell r="D126">
            <v>44303.700000039993</v>
          </cell>
        </row>
        <row r="127">
          <cell r="A127" t="str">
            <v>gfgQ05RRIr1++/V+pFi6ATw2gB3eBYx9Yk6bvrEXWfRoUR3UPeMS+O/+uJDnQ17qPA7D8bVKnwiwlx4jlxMBmw==</v>
          </cell>
          <cell r="B127" t="str">
            <v>Y</v>
          </cell>
          <cell r="C127" t="str">
            <v>几天内充值了7万多，基本未消费，充值后无登陆。</v>
          </cell>
          <cell r="D127">
            <v>44303.700000039993</v>
          </cell>
        </row>
        <row r="128">
          <cell r="A128" t="str">
            <v>2dqhLS4gFgpbflvF+BaSffXNV6ptWo/v/2XiyAZG18Nl4ZMX4kiCvxAcHysOSbvyA/5KjnmDPo8xzv+xHZ+qMA==</v>
          </cell>
          <cell r="B128" t="str">
            <v>Y</v>
          </cell>
          <cell r="C128" t="str">
            <v>几天内充值了4万多，基本未消费，充值后无登陆。</v>
          </cell>
          <cell r="D128">
            <v>126506.091264</v>
          </cell>
        </row>
        <row r="129">
          <cell r="A129" t="str">
            <v>o82JGnb4KXWhjHgMwa/PkZtgy1MYohVuWwiC/F7anvaNPLubyV1XvbJdLIBUHyCmZo03SKuB7E7q76miEIjoOw==</v>
          </cell>
          <cell r="D129">
            <v>12538.1373</v>
          </cell>
        </row>
        <row r="130">
          <cell r="A130" t="str">
            <v>1bRrMCY3eefEJKWHnH1WbERVrIHYUBk123pQhK7SWIbVAaA6nwUzF2Q6BpPkJUfWBJB5SaBcl/whZKl7L5O4iA==</v>
          </cell>
          <cell r="D130">
            <v>126506.091264</v>
          </cell>
        </row>
        <row r="131">
          <cell r="A131" t="str">
            <v>uRyEInafOKXafGnpGE0EQyWhIBLAFJzO7eNJSpknG/GO23OL8i1DpIxKvJqskn+4AmKCkiqOTI+Ua9nfDnieMA==</v>
          </cell>
          <cell r="D131">
            <v>10947.24</v>
          </cell>
        </row>
        <row r="132">
          <cell r="A132" t="str">
            <v>77cn87qEgEn6qrjcXmMpTH6i6LBBknieb13V4KmLnIscN3I/1AHztp7STuvjehI7sHeCtU9EWCkU6EdjMyV6fQ==</v>
          </cell>
          <cell r="D132">
            <v>24845.800000003201</v>
          </cell>
        </row>
        <row r="133">
          <cell r="A133" t="str">
            <v>qkXcKERxtrn+oknSBSVBFX1lOoAI7ctMX3owgW9PPnUBx5dzY2B3y5O7GtavSh3oEKfpxeTG5p1EkJcmo0+eEA==</v>
          </cell>
          <cell r="D133">
            <v>9723.0000000092004</v>
          </cell>
        </row>
        <row r="134">
          <cell r="A134" t="str">
            <v>7NU2Svv7h5Z5PFyT48kCaW6grwJ3ODRcjFFGqDKeCua+IteZipCq/JJchKIRmzet4QnbgvvBpfcKPDXekC1qKw==</v>
          </cell>
          <cell r="D134">
            <v>76827.100000070001</v>
          </cell>
        </row>
        <row r="135">
          <cell r="A135" t="str">
            <v>bXDrWniDApwP7Ts0/wJG5bzoj6k4A+I7sUUEWS9eCE1RlHF/3KXXtPnfSujDn9mvlFfOgDSvoWcXtL1MZ74zUA==</v>
          </cell>
          <cell r="D135">
            <v>12538.1373</v>
          </cell>
        </row>
        <row r="136">
          <cell r="A136" t="str">
            <v>bO3+TWm4ScEyBwDkL2mFWO3P49FfLZDTWhDU2Icnj+ErhmunlGBU/0bzjq/k7Aao1GX5Mu6wEl9Q+Ij0zSQOYg==</v>
          </cell>
          <cell r="D136">
            <v>8256.6</v>
          </cell>
        </row>
        <row r="137">
          <cell r="A137" t="str">
            <v>csJBzpvB3Ty1ly+w8kUBs9HDVPc5FlnE1hMycsvYj+OT7W4Raa9bfNylqSJrdNhXPNbQpPZeKGWeyNn8UyN2Xg==</v>
          </cell>
          <cell r="D137">
            <v>48193.26</v>
          </cell>
        </row>
        <row r="138">
          <cell r="A138" t="str">
            <v>vPbViBg29yF/H9enaN13yH9iAvP7Mnaa5yXtgPXzYnLaWR7/6+4tHcS/fTasKVA4vUe7YbfmvYivRAZdz6XEKw==</v>
          </cell>
          <cell r="D138">
            <v>14482.92</v>
          </cell>
        </row>
        <row r="139">
          <cell r="A139" t="str">
            <v>Ad0g02rdB7AzVR1gfyvbV/5fUCloVTMisi/GdIYLSkT4EJ2/nw3tjmTlfZs/ho2/nA+o6NLRKG3Wgkz/4jZ5Gw==</v>
          </cell>
          <cell r="D139">
            <v>9723.0000000092004</v>
          </cell>
        </row>
        <row r="140">
          <cell r="A140" t="str">
            <v>XjdnYz6y1JnzqynYR4RxB1pcCpjpgl4JkYPDM3ncc1Pbz8nuvnMwbkukJzbAwDP0DKD/DPaCNhv0eJvAZoPwHw==</v>
          </cell>
          <cell r="D140">
            <v>12538.1373</v>
          </cell>
        </row>
        <row r="141">
          <cell r="A141" t="str">
            <v>MHhBU68eNfDzTt9XRJAajCtFSeDqeIB4LbNRnivpNIz4Y5UjKCuzql+xHVysbWCcb24TEoo0sRCLbhgOl5kWEQ==</v>
          </cell>
          <cell r="D141">
            <v>8256.6</v>
          </cell>
        </row>
        <row r="142">
          <cell r="A142" t="str">
            <v>lcA9eWFJDFVzmEO356Nu97VA575mKVKuRBWA+191332sp8sbZwDGOGJkkoxOHw6CYHWB6MHH3ZCEhNSQ0OPFPA==</v>
          </cell>
          <cell r="D142">
            <v>14482.92</v>
          </cell>
        </row>
        <row r="143">
          <cell r="A143" t="str">
            <v>2jGuugg+W9R5rKYJD4hIAKiPuHqHfi1afBz0OqCag6w/wpJ6UIW83cWGbU+KzK+OoUfDlZwuJzYlR6jDQoY6aA==</v>
          </cell>
          <cell r="D143">
            <v>24845.800000003201</v>
          </cell>
        </row>
        <row r="144">
          <cell r="A144" t="str">
            <v>dBYbFvsZQN8X/Z7gUstCZ3cOzGDlxgWF/LI6NDkx0a4+pIN0OVZ3Uw54s1gZyu9pYBvRTZ6wl+7TNz8KFU4GhA==</v>
          </cell>
          <cell r="D144">
            <v>9723.0000000092004</v>
          </cell>
        </row>
        <row r="145">
          <cell r="A145" t="str">
            <v>15JNWOVFlvmcof+l0B9v6uaniQh6xT1cszwCHRGDXN3lHpTwr2Dbiww7tSVIbR+YuamNERMrM5LILpn/VjeLgw==</v>
          </cell>
          <cell r="D145">
            <v>8256.6</v>
          </cell>
        </row>
        <row r="146">
          <cell r="A146" t="str">
            <v>JgFAic8SNFxEvGmKJq1Qbds1TfKaJnyYi2aijkziA2LggIdH/NZPZdE8VctwRxIrtrCp/og/ZxVEkQeB+5p/NA==</v>
          </cell>
          <cell r="D146">
            <v>48193.26</v>
          </cell>
        </row>
        <row r="147">
          <cell r="A147" t="str">
            <v>0IB2M88iEv8yjJWHs2oiMt3dfTwkMIw5/MzFt2z3Prfxs67NQpICSIrJMMN0Bzy4YTaNF+VIxNVO2ftYvnnTjQ==</v>
          </cell>
          <cell r="D147">
            <v>10947.24</v>
          </cell>
        </row>
        <row r="148">
          <cell r="A148" t="str">
            <v>bl1DQIhbjO8d6qGig+n5pvcybghXjQB5Ln4m6cKS/ZZNaGuB6v6yb2yrFm4za/AU5BKOB9Z6V/YkgIMvxgRfBQ==</v>
          </cell>
          <cell r="D148">
            <v>81334.400000053196</v>
          </cell>
        </row>
        <row r="149">
          <cell r="A149" t="str">
            <v>e2PP4lWhlIrgeB2hN3pSmKJXyKFlNp20npIAVSZo/GfJFDObZXbfJ5Pob9jHuoWVSikDWgyePrSbWHn8NathUg==</v>
          </cell>
          <cell r="D149">
            <v>9723.0000000092004</v>
          </cell>
        </row>
        <row r="150">
          <cell r="A150" t="str">
            <v>AIIW/ENmzY5zzRd8zgih7X+1qK8eFAXVSaLBgaMgdt4oHA8MftQZgkiCGRp2mwvEmf8VPUVfKhpmTetZ9PBrIg==</v>
          </cell>
          <cell r="D150">
            <v>46551.400000030393</v>
          </cell>
        </row>
        <row r="151">
          <cell r="A151" t="str">
            <v>ASJmF1GSoYLP86yXtA7dLrcjN4OzcC3LC7zBKZ1Up9dl/TF9G8eeFH22t0ABWZfMTtWK53Q1kovZVt7c7HgQTQ==</v>
          </cell>
          <cell r="D151">
            <v>12538.1373</v>
          </cell>
        </row>
        <row r="152">
          <cell r="A152" t="str">
            <v>hCS5fbEL7iNVFJ0W6E7LhtqlL7XRcXW5HwXZBFYjfTQ3Ll1/+XLtkDkYwJQHRIRJaWIMXPDTWpmKmREj8K0Gcw==</v>
          </cell>
          <cell r="D152">
            <v>8256.6</v>
          </cell>
        </row>
        <row r="153">
          <cell r="A153" t="str">
            <v>4XWAqzONbYz0THu17bAXgAnXUWzARuoR5dv4gpfBMtAjfe04NwZE1MuQncpevQPccmdttukD9AF0PB9Ug3pTAQ==</v>
          </cell>
          <cell r="D153">
            <v>14482.92</v>
          </cell>
        </row>
        <row r="154">
          <cell r="A154" t="str">
            <v>rn+ulogZiePJ0zrlrZbbYePHmQGIdiPwOeHZ2XmtOLQSJKsPImz9SaEy4LAcQ2qdZ2oURVnHvXqxY+dYskziLQ==</v>
          </cell>
          <cell r="D154">
            <v>10947.24</v>
          </cell>
        </row>
        <row r="155">
          <cell r="A155" t="str">
            <v>Pz2UXNvupOG7EevK5noJPTpNVrxFiMHxwRbjwwsvOKQ166VBijCInbDNcymkZXeIFiyi6QIomQaMNnJtHbcaYA==</v>
          </cell>
          <cell r="D155">
            <v>81334.400000053196</v>
          </cell>
        </row>
        <row r="156">
          <cell r="A156" t="str">
            <v>erBspbZQreqiyFRp3dKNfWZHpIEHrCr55gLTQlpkrkHgbDdMDdveugqYvAWeUuQgiI9DlaPFY+ft8zgFmi5iXw==</v>
          </cell>
          <cell r="D156">
            <v>9723.0000000092004</v>
          </cell>
        </row>
        <row r="157">
          <cell r="A157" t="str">
            <v>OEQ0aZPq7hTzGOkfztyfj3wNyNHdO41sHQ9TCNuBAnEMp7MeYE/zkm+gsWVUGjVHdCPR8s8PMihmDwuY5ahPCg==</v>
          </cell>
          <cell r="D157">
            <v>76827.100000070001</v>
          </cell>
        </row>
        <row r="158">
          <cell r="A158" t="str">
            <v>et5XfFo/mOZOviaJv4aYlHia5+E9s4qqwDLCW8nEcoXn9VR2TSQq/1/B9fobsRam9/MXJEy5Z3ImbRK10KGGdQ==</v>
          </cell>
          <cell r="D158">
            <v>12538.1373</v>
          </cell>
        </row>
        <row r="159">
          <cell r="A159" t="str">
            <v>YXUmzKqHOhzflFBrolktY83LTDL3lMJRwX85Ug94nV2qRpLYdUDZnt8RmfSblZL9Rc0NHX4/rrD8bfuVgW0pFg==</v>
          </cell>
          <cell r="D159">
            <v>14482.92</v>
          </cell>
        </row>
        <row r="160">
          <cell r="A160" t="str">
            <v>MD9WIaAvFPqdOuI/qfO4QEwFx9GDfvV04KgnOzZNGEKN5LktKKwDC+5lSoZHYdTdB71VsaGFuQrQGvqRJhqqDg==</v>
          </cell>
          <cell r="D160">
            <v>10947.24</v>
          </cell>
        </row>
        <row r="161">
          <cell r="A161" t="str">
            <v>4wPlb6NSfWvtif125+utR+3o8MT9S0dff/mikIBiPRi+JUzQVAck8iZaCkPpMLj9+ZtwgJbF34RzKgB7jPhnPw==</v>
          </cell>
          <cell r="D161">
            <v>81334.400000053196</v>
          </cell>
        </row>
        <row r="162">
          <cell r="A162" t="str">
            <v>zGBBMpaEuohJSxhrJHQjlfI9ummlLPX4mdrG388G5YDUD8wjOaDwMmWwh9v/NtClBHCBQYJxGWoGKQ7oAIxbQw==</v>
          </cell>
          <cell r="D162">
            <v>9723.0000000092004</v>
          </cell>
        </row>
        <row r="163">
          <cell r="A163" t="str">
            <v>3S6Z/VVqkX67WC/CbGzQvBSRa1Ix476xwqVsApucRU7UZmJPDgzO9JaH5339lkje9xUzcAPJ7cHotdAY2x3HPA==</v>
          </cell>
          <cell r="D163">
            <v>76827.100000070001</v>
          </cell>
        </row>
        <row r="164">
          <cell r="A164" t="str">
            <v>ejesOtxT6EuznXk4ijBkJee6AHtcjY7Jj1WP1VIGTFfcZXkorLa01mMDCVM1BNIOw4VBiPqogP9iztQiV5nnbg==</v>
          </cell>
          <cell r="D164">
            <v>46551.400000030393</v>
          </cell>
        </row>
        <row r="165">
          <cell r="A165" t="str">
            <v>FRNenV1oUfjC4uZ/8/vZ9JXguz9ybRsX+AQn2xkSBUnZc9FjV9yRqISqmdT3dZl9MZ/E25RgEjE63EraEAuxkQ==</v>
          </cell>
          <cell r="D165">
            <v>12538.1373</v>
          </cell>
        </row>
        <row r="166">
          <cell r="A166" t="str">
            <v>vk7/eHBzv1GXBIx8ojyU7umERnjIZ+Dit/IzWyTOJuloUXJfGsr2FCWbNQwVGkgDTeDWaJTG0k864S4uLKjWUA==</v>
          </cell>
          <cell r="D166">
            <v>8256.6</v>
          </cell>
        </row>
        <row r="167">
          <cell r="A167" t="str">
            <v>vNNnJjnv8G8Vsb1VLbBkGqjPGsOtS7IcN1i4QJOFmTq8ReD34hrfWA4onop78nA7O/pQEgwUQgQXNvmetsQQgA==</v>
          </cell>
          <cell r="D167">
            <v>2017.400000048</v>
          </cell>
        </row>
        <row r="168">
          <cell r="A168" t="str">
            <v>IYaYRBheCw/Cp7g/YyX9C+LPME3RZNUhyujcPF9wh9MOGgmCU+85SKFt1pDEbzJ9a0WrkIYoAQ1cGxYNrUeOZQ==</v>
          </cell>
          <cell r="D168">
            <v>10947.24</v>
          </cell>
        </row>
        <row r="169">
          <cell r="A169" t="str">
            <v>MsdcMIfTfLab6oZTwUgMDU8PN11wEHMoDcw4BJBY0IQnvo3DPg2tMxNNbRYScIUItYMWUguw78/De8ZygaWiOQ==</v>
          </cell>
          <cell r="D169">
            <v>81334.400000053196</v>
          </cell>
        </row>
        <row r="170">
          <cell r="A170" t="str">
            <v>8Tt1V4eczCCHr+OAXe+LtZRQewZ8i04v3XKjALW0ciTml4QY6hqCXZfUe1zYvh/UGtpRdxivfQC1/Q5rN4teSw==</v>
          </cell>
          <cell r="D170">
            <v>24845.800000003201</v>
          </cell>
        </row>
        <row r="171">
          <cell r="A171" t="str">
            <v>CKw5Oxir/p+dU3mSRRgNITq0r3hf28ca9GamZDSCX0zomuf6N4Fgy3MdzfNfhbEj1EVjyslvb7u+aupdbiDUmw==</v>
          </cell>
          <cell r="D171">
            <v>12538.1373</v>
          </cell>
        </row>
        <row r="172">
          <cell r="A172" t="str">
            <v>Pn8/UMfLIUpRAvw1aRKYxJYPBJ+KnIwefWqQweXhKukNONK93ItbQua1KjjzggQ+QIlP0piBJo9F2LjQF/wBJA==</v>
          </cell>
          <cell r="D172">
            <v>8256.6</v>
          </cell>
        </row>
        <row r="173">
          <cell r="A173" t="str">
            <v>42Z/ZbAnKYwHTTlrAVaGqtHt870misB+1JBeSE0Wpry3XgcimBKXMyv7D/EUOtrydnDnZB3BDta3cZ0aJSsugg==</v>
          </cell>
          <cell r="D173">
            <v>48193.26</v>
          </cell>
        </row>
        <row r="174">
          <cell r="A174" t="str">
            <v>ba6FUWJkf5x1xoVda6pyP0cbkcLEGtU8U3UF6XSpH3q6vVNLkJjKSPi7qQden1FI2nvp+KAhlL8GjSCebCQGbQ==</v>
          </cell>
          <cell r="D174">
            <v>10947.24</v>
          </cell>
        </row>
        <row r="175">
          <cell r="A175" t="str">
            <v>HL0XmkLFaR7FxswsjKCRSJ9/v5gihFF+WlbTaFz1uMQJbi5ZPrFQvaukPGnIZj/5/+2dHC/LCKkdikQxd+3oWg==</v>
          </cell>
          <cell r="D175">
            <v>81334.400000053196</v>
          </cell>
        </row>
        <row r="176">
          <cell r="A176" t="str">
            <v>m5XgawJNCcLQtjJ3wf1NQtrvZVK8EgHCT1qG1BekcnAuYqeguTo/wao5Qdv0UGLvU6Rt1WwgITl+0cpH7MkZLQ==</v>
          </cell>
          <cell r="D176">
            <v>24845.800000003201</v>
          </cell>
        </row>
        <row r="177">
          <cell r="A177" t="str">
            <v>z0qz2K2/pgrWrRrbPnZWBC+oqSul78BKWD/cwRv6gU2jxpQcmMIuEUW446mySS6PDXWjQanwGPNtVGPbg1LmIA==</v>
          </cell>
          <cell r="D177">
            <v>76827.100000070001</v>
          </cell>
        </row>
        <row r="178">
          <cell r="A178" t="str">
            <v>ANiPGlZBjdBXIUlq8R+RlNCc+CSlECj3dv3L6uCZ3eqwIsOcGF3RDQ0MgVTSyQ15hayHi7PrcU6ctE0yavublg==</v>
          </cell>
          <cell r="D178">
            <v>81334.400000053196</v>
          </cell>
        </row>
        <row r="179">
          <cell r="A179" t="str">
            <v>I4xAX3sVVdBCNTJeTazequJXTQ1sluMrERXZiyDXCp99jCyliDjfZXqnAs9+3/Zo44PsSy2JvkDyUbJ3nJCaiw==</v>
          </cell>
          <cell r="D179">
            <v>24845.800000003201</v>
          </cell>
        </row>
        <row r="180">
          <cell r="A180" t="str">
            <v>h0AN2jJugfZsAVnBPnoAKXZ/HON589F0tyMMzDbm3TtPqtQCHWozGhfOSTAiFmCvAwQrDENCMDaMzrOgr1Y+Ew==</v>
          </cell>
          <cell r="D180">
            <v>9723.0000000092004</v>
          </cell>
        </row>
        <row r="181">
          <cell r="A181" t="str">
            <v>Cd4KP9uPt6f2etrstu2g7uIwdGU9Kctru/SxQC1J5sjuDg5f8MK/fppWXpmpzEeIAaMMlKCGFZuqQjkGVOEVlA==</v>
          </cell>
          <cell r="D181">
            <v>46551.400000030393</v>
          </cell>
        </row>
        <row r="182">
          <cell r="A182" t="str">
            <v>aUYFkJRk1yHaoQjMH89IwAgvEi2qLxYoFErYOJZRzXd25dSiiJpkNsgqVOXS8Bwjrg84LzQaHkHp2MeNlblfhQ==</v>
          </cell>
          <cell r="D182">
            <v>12538.1373</v>
          </cell>
        </row>
        <row r="183">
          <cell r="A183" t="str">
            <v>HlBLwDh0qxCIjJppQ0jibrScct5otUC+2Tl74Pjtbx2lhgwRyB9xJKygE4LmPNTx4T4RzLksetHK86gAq94TIQ==</v>
          </cell>
          <cell r="D183">
            <v>8256.6</v>
          </cell>
        </row>
        <row r="184">
          <cell r="A184" t="str">
            <v>K3vBYiJcZDlC13q1FXaNOcOH3rrxKj3sMmAoFJ1ZVUtbTAgJYzYc1IP3X8enFsmZ3NxqQlEv+W16V87ux6qnkQ==</v>
          </cell>
          <cell r="D184">
            <v>48193.26</v>
          </cell>
        </row>
        <row r="185">
          <cell r="A185" t="str">
            <v>ch062FGvPqNN3Jg43uyM2esb2HVu5utJmwZyD7/HKjdcCwdI8hdoBRn6hDqSFpdTzJ6johpS5+euk1d/9CPnaA==</v>
          </cell>
          <cell r="D185">
            <v>46551.400000030393</v>
          </cell>
        </row>
        <row r="186">
          <cell r="A186" t="str">
            <v>CFSnC1FJYm41yB9lExKkZnUIne+tyeH4BByhRbbSeGmvDxcMYFOsuHQ4D+LE+IR4vXYQpN0ZBXsvrDAi4RPZXg==</v>
          </cell>
          <cell r="D186">
            <v>12538.1373</v>
          </cell>
        </row>
        <row r="187">
          <cell r="A187" t="str">
            <v>F6+hhu9rAEdhvA+HM1sXcMxs5PQh6t6YyFT47aJ6lQqWLjAlfxhEeeEwyjj2qNqBUCQGeX15+AzieNj+WRUdYQ==</v>
          </cell>
          <cell r="D187">
            <v>8256.6</v>
          </cell>
        </row>
        <row r="188">
          <cell r="A188" t="str">
            <v>DYFIAJ3ovXYgxaq1rBxWSePv7gU7oIxSIoAwRb2HzQrpTlbTrhX4zwPu2hK6YRkxwnN4LNB/OhDL69bhPIxHMg==</v>
          </cell>
          <cell r="D188">
            <v>48193.26</v>
          </cell>
        </row>
        <row r="189">
          <cell r="A189" t="str">
            <v>oZvEGoYI/2gL+opyZMixuJ/yy84E6JgJ4RLK6FJlKPBrQFdaZpjCMWMC+JR+FfYaNC2cOzKRuyGPSE3PBtf6WA==</v>
          </cell>
          <cell r="D189">
            <v>14482.92</v>
          </cell>
        </row>
        <row r="190">
          <cell r="A190" t="str">
            <v>5w252I3AEW1ebZ5qzK9DRha5h2KX5tQJfF0P5aP7S/7H3Hel4E3DvVJXAMXNsgftdukqKI2KM6B90jRfFGMilQ==</v>
          </cell>
          <cell r="D190">
            <v>10947.24</v>
          </cell>
        </row>
        <row r="191">
          <cell r="A191" t="str">
            <v>veAt7DF2IW5pgd2byBAgwSReK/y+bGrb6IDMcV5Z3Fwid7KQOLhMgKZRIA5bCMtROFIf9uA0ZVX7b7FLczjQUQ==</v>
          </cell>
          <cell r="D191">
            <v>81334.400000053196</v>
          </cell>
        </row>
        <row r="192">
          <cell r="A192" t="str">
            <v>zyWdSmSIWdlq31UhlcXiVKs5ui+pLWEzaRFhCC8rSZ6bYMDV3lc2rtKxTyzkEqSRtzsZHSjUE4iU/mMpKO1QFg==</v>
          </cell>
          <cell r="D192">
            <v>76827.100000070001</v>
          </cell>
        </row>
        <row r="193">
          <cell r="A193" t="str">
            <v>gNV0KQp1t8TogUu75AUs2ereKHe9L5WgXsDlDjgk9Q3PupyB10xPrpak9cUEzH4EPgd7qZljMVoJnQV3xVTLFw==</v>
          </cell>
          <cell r="D193">
            <v>48193.26</v>
          </cell>
        </row>
        <row r="194">
          <cell r="A194" t="str">
            <v>YFrDPaHfXqNXZMpYN1TK249UWIUT/azr21fxW+5orcAnRnd4EDvH5B6LPzPEoGgdgSAJSNNE9wMSMjc6n9F6dQ==</v>
          </cell>
          <cell r="D194">
            <v>10947.24</v>
          </cell>
        </row>
        <row r="195">
          <cell r="A195" t="str">
            <v>TjymlOgXPAZcDEBousaxj/SaUFeLe9OH/mcu3cCkPcKskPzKGd9/2cGvKZHR8quaqUQqFzHkUdu5lWkjeoV5nA==</v>
          </cell>
          <cell r="D195">
            <v>24845.800000003201</v>
          </cell>
        </row>
        <row r="196">
          <cell r="A196" t="str">
            <v>rTw88A4rriUjcjXXki9k4XF9LpSlw05ewgsC+jq8cIxH/faZhpe2efsrvatJF7Y8vwhye46UTHCQK0bmesk6bg==</v>
          </cell>
          <cell r="D196">
            <v>9723.0000000092004</v>
          </cell>
        </row>
        <row r="197">
          <cell r="A197" t="str">
            <v>FvyISVucYeE6SNrsnFkRBM3HfiyrUvSSvBQwvzY5gU47fzw2IxuVdjL8Zx2mQHGjMBdjh0W1u8jnjsQl2Bp+gw==</v>
          </cell>
          <cell r="D197">
            <v>76827.100000070001</v>
          </cell>
        </row>
        <row r="198">
          <cell r="A198" t="str">
            <v>bUXfpotnudXKhbWABpBJZrqwFzWki8ZH12pdL0ByW8+o+WUW9GiKn0YJ9ktsVoQrToldbnyJI5eXA4Q7yazRMQ==</v>
          </cell>
          <cell r="D198">
            <v>12538.1373</v>
          </cell>
        </row>
        <row r="199">
          <cell r="A199" t="str">
            <v>v37PX7OXN2eqdwM4eOqh7uwJmDdGO2BLIsAUU77PKerJoKMoFB1sRD6j+O1HSYEV4pJ6yXlz5+9LXtWhFVGQjA==</v>
          </cell>
          <cell r="D199">
            <v>8256.6</v>
          </cell>
        </row>
        <row r="200">
          <cell r="A200" t="str">
            <v>Dsf3qVHMNweWJUxpq+KQrF79RTCCgIdpI/+UZQJIJWrtFDzKbdxUbfaDgoUvpLtbEXBkkScfjIj8BiJKS1uGlQ==</v>
          </cell>
          <cell r="D200">
            <v>14482.92</v>
          </cell>
        </row>
        <row r="201">
          <cell r="A201" t="str">
            <v>V8IDtrpwfC/YLIUFMpB5VjEF4Y70ILjQGcoZhvBLIcXiKHYp+CL52mZ9QUZlG2zGjNUEMKOFvUW1GLXBRNfHVw==</v>
          </cell>
          <cell r="D201">
            <v>10947.24</v>
          </cell>
        </row>
        <row r="202">
          <cell r="A202" t="str">
            <v>gVdtVOIGtT8gOUTZ5pVYJ2poSz8Hektu76W/Q7QtqGg4rgbOxvXTC86y8SGZ3jdUfuYM5zojvKVUhZ1KtTLzlA==</v>
          </cell>
          <cell r="D202">
            <v>81334.400000053196</v>
          </cell>
        </row>
        <row r="203">
          <cell r="A203" t="str">
            <v>Vt9LZ9sLHPI+4m2o5DPaREK6ZzjX/4fBB/XV1Eqb0BwpBMNmDN3Yw3F1BmZppQvZppVNT3DmXtlr2f7C609UBg==</v>
          </cell>
          <cell r="D203">
            <v>24845.800000003201</v>
          </cell>
        </row>
        <row r="204">
          <cell r="A204" t="str">
            <v>ALnSqhPU9JmNuLzdHaV+a39fEdBrDwkbQq+ODT1jjTeWjjb59lyEtr0GywAVIuVCumsX27WNZkBLnVnZ7/nwhg==</v>
          </cell>
          <cell r="D204">
            <v>10947.24</v>
          </cell>
        </row>
        <row r="205">
          <cell r="A205" t="str">
            <v>Ck8wXtwTxGSnKVLVh+dUYQzOy1UjuaYvegjV9oXFKPOc5mGkHzThTZqXSjg1lWOKl1nbO41rSvIJ3xmc/3Ssng==</v>
          </cell>
          <cell r="D205">
            <v>24845.800000003201</v>
          </cell>
        </row>
        <row r="206">
          <cell r="A206" t="str">
            <v>28v85y1uSTQMgE3MZ9io9EEGYHE1gpJcZFlL5QbHUP2ANG/Nhd35tRR9sLW38/3l3t1xuJMlGauNbni61PWBHw==</v>
          </cell>
          <cell r="D206">
            <v>76827.100000070001</v>
          </cell>
        </row>
        <row r="207">
          <cell r="A207" t="str">
            <v>EYowBiJuS5UaY+ghH5CKOzSjJbw29EPvYqsXcYjEYuaDS6pYbfkBkDzfRNuF+l82vXLF5xqkH0xf/Ef8VypDjw==</v>
          </cell>
          <cell r="D207">
            <v>12538.1373</v>
          </cell>
        </row>
        <row r="208">
          <cell r="A208" t="str">
            <v>ZjXmjCamSRJJcwG7+pIeAqWPreumNMj4ciUIpB6qgi7ku+J5Dib9df5tH2ASBK+S9dSlwkCAgsi/whfO4GpWKA==</v>
          </cell>
          <cell r="B208" t="str">
            <v>Y</v>
          </cell>
          <cell r="C208" t="str">
            <v>短时间内充值了1万多，基本未消费，充值后无登陆。</v>
          </cell>
          <cell r="D208">
            <v>12538.1373</v>
          </cell>
        </row>
        <row r="209">
          <cell r="A209" t="str">
            <v>fbNPfdNm0ZpSSozn6SvMXenOVXidMUim6v5+59YxKgGMLk8+CxPhk6jw/euUR47NKrzrKXOgGSJUdAjzFYKTYQ==</v>
          </cell>
        </row>
        <row r="210">
          <cell r="A210" t="str">
            <v>vIRe2Hlm3aG7JEGx9Rjy4UJez2quYpJjuAOzFtzRBxZyhNgpBzYaaptmf5dwt1OjQuv81KoDnzu6DvDs+PkbfA==</v>
          </cell>
        </row>
        <row r="211">
          <cell r="A211" t="str">
            <v>PsjNE0659AZ7VFELeSQB/TwsIM+3xyL8RPK0RmVqEVL1X4g1xbSAkfp6q9fAx5pW4miZK1jknrmbdHypiMKwUA==</v>
          </cell>
        </row>
        <row r="212">
          <cell r="A212" t="str">
            <v>C6tx1A26ePdnFWavqhUdeQ5wiOMT60qC/dkEVBNWnaCymYlJvbqpBLul/nKZncEy6x2gMXuKDu4y+0YZ0j1bgw==</v>
          </cell>
        </row>
        <row r="213">
          <cell r="A213" t="str">
            <v>KDvgEyNX4IW+TDukO/YBz7BvgFleFYLMQ8ZmgnpFaCk6CuOw7PYIGVwiMtaz0T4/GvhhVgK/XjiykKAwLdfQXw==</v>
          </cell>
        </row>
        <row r="214">
          <cell r="A214" t="str">
            <v>FLRpJFG6a51fbkESh85X9i6oygkIzD3oSehKySzOnQDJdNz6CNUjasIXzLSRQ7ret3JOH6AOkkobJtqhoxHuBw==</v>
          </cell>
        </row>
        <row r="215">
          <cell r="A215" t="str">
            <v>Itg8/tAWvGwnqqV6TJj4YBKU7+KxSnx2i9vTvKGA8LLYM66vlwKgVopdI4gsAQAfyEcR9Z6AWy/nKxBM8RsNfA==</v>
          </cell>
        </row>
        <row r="216">
          <cell r="A216" t="str">
            <v>/NlcfYb13RMSDKDhFad0VVk5ff6hEG3ZRgUIq4opu6JLd8mftV/QQzabZO1u/NPdPua4BlebKVbYvRxzE/NgcA==</v>
          </cell>
        </row>
        <row r="217">
          <cell r="A217" t="str">
            <v>9zyQxelJpQEKbAq2WW7EuHLXyBeX2BroiViPMbHiHIam7QxxdYMUxsvrxBPRmOmabP8ok5Vti1KnnkLpwMy9Yg==</v>
          </cell>
        </row>
        <row r="218">
          <cell r="A218" t="str">
            <v>Jr3V96W2POL1K+9dSg7WzNIvmDld4zWrxvVF96XvF4xZTKCdHNKYmhAyMaSKk/ZHtqMTfSZtaJ7qW7yGHap/bA==</v>
          </cell>
        </row>
        <row r="219">
          <cell r="A219" t="str">
            <v>9mctNqVb2qq3vD1UQyhspA/OTk4jR5vFse3bt1J0jRT362nEjk7JUitUuXeq1d7o7KBI57gIN+qujfcPRRQfWQ==</v>
          </cell>
        </row>
        <row r="220">
          <cell r="A220" t="str">
            <v>dN9U0kr9p5q0knkkkPBF7hVmZEBsHjFOFuouoSGXn7fZl7ZnXUZEHHf2yqOU73D9uoHz3aRvTZCzKL2wPsGPUg==</v>
          </cell>
        </row>
        <row r="221">
          <cell r="A221" t="str">
            <v>gNn1VByE4JKf8brRfQ0wQ9yhZ4xqVkV0j4InGq1U8hX4oaqAGRaz5hXWIBvqO3WEPov+GJYb+y38LO0OTa8YEw==</v>
          </cell>
        </row>
        <row r="222">
          <cell r="A222" t="str">
            <v>cCrQGe0A4+Hd8ody/nX/cd90h7yGRL292paFcOkSUgQe6DK86gSDJQL5aZgpdkdgAwlZUy8HvQFAbLukjEkIBg==</v>
          </cell>
        </row>
        <row r="223">
          <cell r="A223" t="str">
            <v>uJrndhQxlpNwEHzY39oWdzIYYtiDey6mDX9rOXDjRaUi8dbJ4meyqEPerPIfy2WWak3Ih02Lvd9uxZuJ+0XDdQ==</v>
          </cell>
        </row>
        <row r="224">
          <cell r="A224" t="str">
            <v>GROoq7ZRrRKFV1D43l562hqGONqJCM94tOcOQ5hn0rmg/TPIHcb+NlW6TZlKw5L558sD82tLWLMQrk1Rv9dLZg==</v>
          </cell>
        </row>
        <row r="225">
          <cell r="A225" t="str">
            <v>MHxpF0i9dwCCxk2ypXxN3KoxzmyQeXVseOn20Hv/p9oBwz6lN4Nl+OQf4tiDCRX29SvOvnadDWx/m3tNh3EBmA==</v>
          </cell>
        </row>
        <row r="226">
          <cell r="A226" t="str">
            <v>i09LjDoy7LULPDOl8mMZcfAVVIU81WjF0J3ZPoZYe4bSSkErLFIEydxcoxAdUyA63eS0ROCr+NlBfI0n2bXbaQ==</v>
          </cell>
        </row>
        <row r="227">
          <cell r="A227" t="str">
            <v>apDUBX6jTi9h2Xk/v5IMKGqVZf5QPRDYMZUa68MaQt/FD/cF9wGmJe6FWxhvzUTArY/WM/T0SlBSDZzUOFDTLQ==</v>
          </cell>
        </row>
        <row r="228">
          <cell r="A228" t="str">
            <v>+BILH55CsvxgYN3OZjKJz2aFBxjxtUGg0jIEz0ZqieMEFHXP3iMOKJM4KLqtbPUdKUeyANhaFX6zbUNw/4pjGg==</v>
          </cell>
        </row>
        <row r="229">
          <cell r="A229" t="str">
            <v>V32PA638e92ohlL+eZrmfZqWZGBSZ7T8iEKpZ58eAiYaKz7GSIRJm/a3UfEhJ3b2y8mCbsmkDBW2A44jQKRXOw==</v>
          </cell>
        </row>
        <row r="230">
          <cell r="A230" t="str">
            <v>eqBjqW9FQSzlTZljkSW+A6ecJ2DnS71ssQCUfxLdyvOhQ/8SOlC3yAmMG2+8rrnro7xI2KxXMO7596eA98knCQ==</v>
          </cell>
        </row>
        <row r="231">
          <cell r="A231" t="str">
            <v>U3jMWW3HDWQq8PHa5cMEkZZcQgjUmZLJRaw4x9+Wnb9cROX+LxBEl7xWL6AVWFx0cawhGZ2q+dxnO+jHR31vHg==</v>
          </cell>
        </row>
        <row r="232">
          <cell r="A232" t="str">
            <v>65xnaS35A3aD0Nw5ux1NgH3guY4+o2lUGya5qXC31GE3jz8Qt6dlZVCvH8Fb9puGNwA3SvWskfnZ7yOVlh2liA==</v>
          </cell>
        </row>
        <row r="233">
          <cell r="A233" t="str">
            <v>FwniI4c+uKKFfQjkGmqWvGPZqwOu5U0wp51stcuC0rZAEHFnyiWjUrqICZyQqwBdu3VtfkbyCbBUHYw3qtOdUA==</v>
          </cell>
        </row>
        <row r="234">
          <cell r="A234" t="str">
            <v>daqxoIniUQCCx8N5TrEyrQMJsxHVcaU1zGDW2KqBlxvVezrYMe68m0JD7hFLvT0Z9JvnTUYwqDZR7g1+lvTqBQ==</v>
          </cell>
        </row>
        <row r="235">
          <cell r="A235" t="str">
            <v>gUfpUvXgcYe5IsPnBQwu2+4EBmUqdSW8wmRuqvloHPjkmQNaS2KxJ73nUoBymgWstGVMDtBHAPZXAoGWrNuWHg==</v>
          </cell>
        </row>
        <row r="236">
          <cell r="A236" t="str">
            <v>4FKEy6s1JRhUPnZ3KBw/dY4/kCOnPI94FZr0mtl4w1wWpT8zEk/aamxyWmwsXFbszfcLlLz3smAQSQEkenhaEA==</v>
          </cell>
        </row>
        <row r="237">
          <cell r="A237" t="str">
            <v>rTL4eHAGwWr57vUlNfR6lQSIECm+9qn1uZxvhio5DAESYl9QhKk4zJB37dcrWLy4GXbYiCrTl5Bxx9yy1dR3Ww==</v>
          </cell>
        </row>
        <row r="238">
          <cell r="A238" t="str">
            <v>92+O/9KdZl2EI5cqeVsZB+GIGmCml5+bJ/pMu9xqSS4xcrAa+D+kcPlJENR7OPr2OhETRtAL5vIYyL8Su5wrIQ==</v>
          </cell>
        </row>
        <row r="239">
          <cell r="A239" t="str">
            <v>cPNjwD/IMS+0sYiZQLvRv1jo57yJYG7oAWZtWYAmrdrB813CioRkuFDTv9hq9ChiyYBG3UWHHtDD/ChBCraYnA==</v>
          </cell>
        </row>
        <row r="240">
          <cell r="A240" t="str">
            <v>t6h0xbppndfTwYtxUZK9uTH7cYUkeCpaMSx9s03f0rsjfAnMmLI6cAcdYzKiJGYRgpmZMg7XCAwlF4S4rhZbag==</v>
          </cell>
        </row>
        <row r="241">
          <cell r="A241" t="str">
            <v>JjulIGnozhD0YITq+7QK59sVcnEO4Fyu/e8tL2jh7jOtME+c4IkECqFuFR1k2J0B23QchGSgCy8AKnEKA/d8dQ==</v>
          </cell>
        </row>
        <row r="242">
          <cell r="A242" t="str">
            <v>bVfbGZ/F1pH7AYZiuCDgtaOe0Dz7knPqqa8iZ1iwdsF5yt8SEJD5IoBWFNz43FGd17iIGZybOzRDGoO1dmtNYg==</v>
          </cell>
        </row>
        <row r="243">
          <cell r="A243" t="str">
            <v>y53tusr5k4mguVAJ/jUlnMlYJVPmOEp1iwAB0lS1R/80K1s0Q/Ku2yLvBaIwEO3Yuack+v+lcoQVV5YOMRCoCA==</v>
          </cell>
        </row>
        <row r="244">
          <cell r="A244" t="str">
            <v>BpDJB1j6S8QtrZdhAdnsh50T6RoNAcH4XeYVJPsC0J/PAMhrlIgtcmPHJLyp4/CAq2mIKqotae2ZsDvSYdW/Ow==</v>
          </cell>
        </row>
        <row r="245">
          <cell r="A245" t="str">
            <v>wb9vsU6WzRp1QUeHTTmzqed1S6AIYnrhhMCEkbRVnCQTRgdaPqwoF0jQwaUr43fpYA/ZiLqCKOOq/uJTwilTNQ==</v>
          </cell>
        </row>
        <row r="246">
          <cell r="A246" t="str">
            <v>ZZms9ced9LPW5qPFqRxwU/xY/ruQYln2jvWtft67eiKHNg1BIitcOyjBDJMXJQ2+ozzvEp+RoF4p9CkEIpIWEw==</v>
          </cell>
        </row>
        <row r="247">
          <cell r="A247" t="str">
            <v>5dn/SUNTo+B7V7VkRqRTjrMZAUuotY3C9sw5pVQoQoafouDoCfPEBvMoBOJg6gKuWnZKPtwjdEN8q7uHblyXkg==</v>
          </cell>
        </row>
        <row r="248">
          <cell r="A248" t="str">
            <v>Es44rcmpx9Fj19J32GuOUVKM2s3Fy1C2SOeYimS9T9APyrCv+xZu/j6Xvc8UIIlVwpgrBYMF24z5rE+gt9hTMQ==</v>
          </cell>
        </row>
        <row r="249">
          <cell r="A249" t="str">
            <v>toE/aCUOGdPadK5l0rTLRcAXSc0wHqD/MQ0Hb7GFv43Ftt7sCHUcezHQKtBCFqanhjSJBLUfQQg9m9bH/wkNHA==</v>
          </cell>
        </row>
        <row r="250">
          <cell r="A250" t="str">
            <v>49RFXxEyRL82K6IhHPTfMI0ZvtGe3IfdvUbxo0yihAtRUc9HN1iAGu79bSTBNN4d0xpHSAMxxFv0J3MlAutalQ==</v>
          </cell>
        </row>
        <row r="251">
          <cell r="A251" t="str">
            <v>w0HotiQAQAeud8FTLnAIQENCZJXbdit6MbvLGWby2tgdEvKtxCiZYb/rFCubyi8Ochq1TFAiUAoIwdlE+Mz9GQ==</v>
          </cell>
        </row>
        <row r="252">
          <cell r="A252" t="str">
            <v>Huamx26AIgDMwCR6T38h38VrO7r/0QOPCksJwp1NJKMLEkuwikdJURXe2vYH9rS0/AX+V6Y/7x5nyvkKlkEiYg==</v>
          </cell>
        </row>
        <row r="253">
          <cell r="A253" t="str">
            <v>IS1ltLstHM4z7Fok6NbwGkH1LxZtzBoKn2uKKU2FJlTNDz0PFAg3DIiSN+2MySlgOZSEkJGTfL+pyoMlE/vFoA==</v>
          </cell>
        </row>
        <row r="254">
          <cell r="A254" t="str">
            <v>k8RSCPGRMvFcGdxCfbL7hMX8b5wLjqr5zv05u05K7gJCGxiNdFv+pO6uwXC7vqUUJPHDvpAfYXbNKN26PAjEiQ==</v>
          </cell>
        </row>
        <row r="255">
          <cell r="A255" t="str">
            <v>qIRLAZhrjs33faZJSuzUZpvBRYgFe7dixDNlWyrBtBgwrtDnpabEqljyhE8k/UO5EkyUq7XFkf8OcGLueAPHfQ==</v>
          </cell>
        </row>
        <row r="256">
          <cell r="A256" t="str">
            <v>ing5PE8sd+LNke2aIWiZD9nvKUQTLquLlDyWsyhG3lTjgTUiN9rJvbXZVDiP4M/r+EnGVVApZsyrqJeoB9GNkA==</v>
          </cell>
        </row>
        <row r="257">
          <cell r="A257" t="str">
            <v>NWfthoInbr1lzN9VTi6evG9Xp139EiMxvoNzIN3wTV3k8vMT9u6ENOi4iRMk3cz9tVCg5Qt6kqSBVkYJsuL8Bw==</v>
          </cell>
        </row>
        <row r="258">
          <cell r="A258" t="str">
            <v>8tPf4cErbi9CEVnHcBom7FJKx8OKsRPNcl7Ab1V5EGyUyX8Hxmts8QLQNQY1N1syliTmItFPJ4ENcjX4qtnzNg==</v>
          </cell>
        </row>
        <row r="259">
          <cell r="A259" t="str">
            <v>QMG0xvO3+sIrvd3WSwkjSOwHlRkOiG6jrqZvsc2RYObeSDqfavLm1oZlzfn7mEqtHWdGa2GcDLUUpzsCOTDdUA==</v>
          </cell>
        </row>
        <row r="260">
          <cell r="A260" t="str">
            <v>5c6Rvxl0I0sZtPTCagqLQAVguXPOJGP0gTS4ZK//MgeUGtu0Cs1d/sD8PP25Z7gAvS849KwsGV0YAJ84kVYsWg==</v>
          </cell>
        </row>
        <row r="261">
          <cell r="A261" t="str">
            <v>akfIoc0rBes5sH8YDZ4LCPBCTXQLzxr4lv2JCQsw4YxbNHCA0WcTskyMUlZC4m6r/LK3WMMWjxtA0lobdTQsOQ==</v>
          </cell>
        </row>
        <row r="262">
          <cell r="A262" t="str">
            <v>R1i7ALzoAj2OwQOa48jeVFTHGLzhOXS9KnaC9AMdT2+PFMt8vHOTw9I69JVMUQRFLx3LEgU6UmWUb3Ix55hPgg==</v>
          </cell>
        </row>
        <row r="263">
          <cell r="A263" t="str">
            <v>nGhSjj6geeBkh6/dHfkKA3xf6wBREdS9bGw4OwrIz+2qbhsn+9lZZGFoITfcXW3TsoM5+fQTOfrFm0kR3JFWCg==</v>
          </cell>
        </row>
        <row r="264">
          <cell r="A264" t="str">
            <v>RrfZSlr5qP59qO0Yt42cFVl77Lq/d5soBSVf+C8KGrDgnEMFCb+kfS0K7sA0EDSyPvsiLQd+shxOF1EqRbOfhA==</v>
          </cell>
        </row>
        <row r="265">
          <cell r="A265" t="str">
            <v>sBztLFAYY0ZlDieqUOcLslNlyIaonICjNMmRV0IKC6axqs4naXNpoJ1Bj48eU6+ucxwH6HrCFTJ7axLSiITOZw==</v>
          </cell>
        </row>
        <row r="266">
          <cell r="A266" t="str">
            <v>F2vk+Lx/GTI6T5FPd6JwTr4rITMllrFmpCvOLy7LngNE3IfUoZnP5Er5YlMzvgSyOIUkXpDcii62vgTcuwMdAw==</v>
          </cell>
        </row>
        <row r="267">
          <cell r="A267" t="str">
            <v>k/sVtTC3zT9KmalQH8zZDLK637OClprutZJn69vgMYQrUF7oG7Z2ofAf2THX+kwz6+iivp6/Ny5zfEF5cnawnQ==</v>
          </cell>
        </row>
        <row r="268">
          <cell r="A268" t="str">
            <v>rko9MKdHVIwEJ/UmG8TCSHeThVcDLJkMxfqDy+9egaiulqoiOmhU6kHV6h+Vzu3NyRroLpv5AR3eauwGkm5JgA==</v>
          </cell>
        </row>
        <row r="269">
          <cell r="A269" t="str">
            <v>sIw/x2/MHjDB7B2jJwjHK1JWi3+qHVzu8aaqsPA1yuxpGEhnFUrdbOKAmfy01perPfhxz19XAkE5TBr4XomPnw==</v>
          </cell>
        </row>
        <row r="270">
          <cell r="A270" t="str">
            <v>D7knVAfmFef3j/3OOgkTDmHyXHIkLl4eH+af/HOOqskpOAC7Zy6Aw+qBouYnSK2u9rqpvTqZyuigD4qqHLBYJQ==</v>
          </cell>
        </row>
        <row r="271">
          <cell r="A271" t="str">
            <v>it+44PutTvQ85R9Txt5n+X08Eh2zDaTsOATvGE68W2RaTyG05Ocsa73BJ27xtoGtUxs/2TZsTM4Q0+4mztmWLQ==</v>
          </cell>
        </row>
        <row r="272">
          <cell r="A272" t="str">
            <v>KQuCFSOmDDZRJJcLmq3vRMijoj4Br+HGoNFrq7FiMDKqWSl0XJdRw/mU7pJpL997Ptm/4bICpGtNjcLSKPqLSQ==</v>
          </cell>
        </row>
      </sheetData>
      <sheetData sheetId="3"/>
      <sheetData sheetId="4"/>
      <sheetData sheetId="5">
        <row r="1">
          <cell r="A1" t="str">
            <v>ID</v>
          </cell>
          <cell r="B1" t="str">
            <v>核查记录</v>
          </cell>
          <cell r="C1" t="str">
            <v>备注</v>
          </cell>
          <cell r="D1" t="str">
            <v>该用户充值金额</v>
          </cell>
        </row>
        <row r="2">
          <cell r="A2" t="str">
            <v>FNHHWWdl5IxSaIDroYqucMq2X1PRJhrslP216Cb7/qon7XmFTu+fs0cLLR1oU1t4P8C2dGDitD5YeyJzpqBGRA==</v>
          </cell>
          <cell r="B2" t="str">
            <v>Y</v>
          </cell>
          <cell r="C2" t="str">
            <v>充消比高，登陆天数少，消费次数少</v>
          </cell>
          <cell r="D2">
            <v>4150.26</v>
          </cell>
        </row>
        <row r="3">
          <cell r="A3" t="str">
            <v>LURdKd17QrTGcYzX7410+tsPPYik4W5GQaG462bfy+1U/Kbc8NAoGxvsDLX2fsqQbyRLnBHnmJ79+t3pY15PZQ==</v>
          </cell>
          <cell r="B3" t="str">
            <v>N</v>
          </cell>
          <cell r="C3" t="str">
            <v>登陆天数多，消费次数多，充消比低，消费游戏道具类型多</v>
          </cell>
          <cell r="D3">
            <v>231.10000000000011</v>
          </cell>
        </row>
        <row r="4">
          <cell r="A4" t="str">
            <v>U8h25ipl+YHu6OVbJEB1464V87tXYCuw3sJAOsgugO/BQXFeNE9bAeqjjHhPBBSahWQonUK+ZVwJEqTqWUMojg==</v>
          </cell>
          <cell r="B4" t="str">
            <v>N</v>
          </cell>
          <cell r="C4" t="str">
            <v>登陆天数多，消费次数多，充消比低，消费游戏道具类型多</v>
          </cell>
          <cell r="D4">
            <v>846.69900000000007</v>
          </cell>
        </row>
        <row r="5">
          <cell r="A5" t="str">
            <v>ZF2BDnhR6Ve4psRBTWZzdBIAsceO3FqZSr7wt5bDhR5ZOt9u3Zc0De27JGFfCe4JQhXtkcH5FcYT0sDAfB89UA==</v>
          </cell>
          <cell r="B5" t="str">
            <v>Y</v>
          </cell>
          <cell r="C5" t="str">
            <v>充消比高，登陆天数少，消费次数少</v>
          </cell>
          <cell r="D5">
            <v>4503.6000000000004</v>
          </cell>
        </row>
        <row r="6">
          <cell r="A6" t="str">
            <v>Q3WgA29tLceMmaK5OeUIccVef3lG0mABty8v/L3aHqnTqiswS54oWmUq78a+bWx6odIVPgmgDH5WeCEfLu5ekQ==</v>
          </cell>
          <cell r="B6" t="str">
            <v>Y</v>
          </cell>
          <cell r="C6" t="str">
            <v>充消比高，登陆天数少，消费次数少</v>
          </cell>
          <cell r="D6">
            <v>3678.3</v>
          </cell>
        </row>
        <row r="7">
          <cell r="A7" t="str">
            <v>2+SM4FsfbaxHCknVzdSBhadyBRPd2Ouu9jeFgz9Kf65YEZeh0ELKrp5NZzy9rEUPXD043ftFdBX/Ne8u2HHqPA==</v>
          </cell>
          <cell r="B7" t="str">
            <v>N</v>
          </cell>
          <cell r="C7" t="str">
            <v>登陆天数多，消费次数多，充消比低，消费游戏道具类型多</v>
          </cell>
          <cell r="D7">
            <v>241.2</v>
          </cell>
        </row>
        <row r="8">
          <cell r="A8" t="str">
            <v>oa9FlcBFYKmvKDJbO/ova48zzj8BqqjFgoKqvORDztougUAN8low/YrNGpSje1Ocv+RfhShYsqrXZCxoKLH8LQ==</v>
          </cell>
          <cell r="B8" t="str">
            <v>N</v>
          </cell>
          <cell r="C8" t="str">
            <v>登陆天数多，消费次数多，充消比低，消费游戏道具类型多</v>
          </cell>
          <cell r="D8">
            <v>240</v>
          </cell>
        </row>
        <row r="9">
          <cell r="A9" t="str">
            <v>JzBdJnuH5OchkDrYNBLrEry72k6f/xOnq5Jd0nWPMvrcLYTO1EGX/UKjwImyWGUMMvmobXmA0jTc9rDlZ4woYQ==</v>
          </cell>
          <cell r="B9" t="str">
            <v>Y</v>
          </cell>
          <cell r="C9" t="str">
            <v>充消比高，登陆天数少，消费次数少</v>
          </cell>
          <cell r="D9">
            <v>1783.32</v>
          </cell>
        </row>
        <row r="10">
          <cell r="A10" t="str">
            <v>WBA2PnYz+roHbFUgSl3A6PE9Pd38eQ2ZjkT/p+E854I0c4t/ZeOyItO9a4k52M0/p94RnKyyQeYhWLPz+I0REQ==</v>
          </cell>
          <cell r="B10" t="str">
            <v>N</v>
          </cell>
          <cell r="C10" t="str">
            <v>登陆天数多，消费次数多，充消比低，消费游戏道具类型多</v>
          </cell>
          <cell r="D10">
            <v>2855.88</v>
          </cell>
        </row>
        <row r="11">
          <cell r="A11" t="str">
            <v>TiTiGeQbJudjuIjKwseOtS//dOCNuV7+RVt81CgxsoSRbvDbCVQtRLWBlP+tbN0O80IKZktPpjUWutvrPLgXdw==</v>
          </cell>
          <cell r="B11" t="str">
            <v>N</v>
          </cell>
          <cell r="C11" t="str">
            <v>登陆天数多，消费次数多，充消比低，消费游戏道具类型多</v>
          </cell>
          <cell r="D11">
            <v>904.5</v>
          </cell>
        </row>
        <row r="12">
          <cell r="A12" t="str">
            <v>CaMrq8iLjTP5NYGZlCJ0lIADOoN0KR60q4HSOp9+ZxtQEUr3vzQN/TNoP3saJ0dHlKgNQbUHhodvjqP6McxWGA==</v>
          </cell>
          <cell r="B12" t="str">
            <v>Y</v>
          </cell>
          <cell r="C12" t="str">
            <v>充消比高，登陆天数少，消费次数少</v>
          </cell>
          <cell r="D12">
            <v>8256.6</v>
          </cell>
        </row>
        <row r="13">
          <cell r="A13" t="str">
            <v>RenbUvxL28bcIXiz6oOr498veqnj2mbo01VMlX24giYiDABhSJDNXp0Pg7XKyWDFuH0v28HwwYQ6r6LEmFl3Aw==</v>
          </cell>
          <cell r="B13" t="str">
            <v>Y</v>
          </cell>
          <cell r="C13" t="str">
            <v>充消比高，登陆天数少，消费次数少</v>
          </cell>
          <cell r="D13">
            <v>4503.6000000000004</v>
          </cell>
        </row>
        <row r="14">
          <cell r="A14" t="str">
            <v>tzg1/paAaR00SWhfgX+wQ9zNcruSSTEehkSOW5JJLy3qTR+UO9G3WQ5O28opoi/pqeVFrNapG0W7j5kNwmPdEw==</v>
          </cell>
          <cell r="B14" t="str">
            <v>Y</v>
          </cell>
          <cell r="C14" t="str">
            <v>充消比高，登陆天数少，消费次数少</v>
          </cell>
          <cell r="D14">
            <v>1527.12</v>
          </cell>
        </row>
        <row r="15">
          <cell r="A15" t="str">
            <v>mCII9EZAGt90SvsrJG/w7j+JjSGoV2wZRCMAjQJKuA5YOBUL6JEdvtATYwB+vETI4K6LXFcO7dnG236JwdatPA==</v>
          </cell>
          <cell r="B15" t="str">
            <v>N</v>
          </cell>
          <cell r="C15" t="str">
            <v>登陆天数多，消费次数多，充消比低，消费游戏道具类型多</v>
          </cell>
          <cell r="D15">
            <v>2502</v>
          </cell>
        </row>
        <row r="16">
          <cell r="A16" t="str">
            <v>UtHI0oLtgA9c55wwjnyWP/8QcDD09aoA+WqUH8/hH0eD8tOXlM8HamFjqju+H7ZtsI8xDDyf1jIa78J04nRBBg==</v>
          </cell>
          <cell r="B16" t="str">
            <v>Y</v>
          </cell>
          <cell r="C16" t="str">
            <v>充消比高，登陆天数少，消费次数少</v>
          </cell>
          <cell r="D16">
            <v>5222.82</v>
          </cell>
        </row>
        <row r="17">
          <cell r="A17" t="str">
            <v>Ag5D8de3d5vFGhIAgfjMzqeKlp0hGXRfxO34KgIg0/R3e3MbtyJxO/RHrPw2Qjn5zRsuK8qLHnN3AOeB9adPkw==</v>
          </cell>
          <cell r="B17" t="str">
            <v>N</v>
          </cell>
          <cell r="C17" t="str">
            <v>登陆天数多，消费次数多，充消比低，消费游戏道具类型多</v>
          </cell>
          <cell r="D17">
            <v>7506</v>
          </cell>
        </row>
        <row r="18">
          <cell r="A18" t="str">
            <v>I2RnXW7H7uqg4QRP10Ie3M0QCFP1KtZQtBBYGU7cBV7nDZuz6+xnl944E1x+ncBmzJK5TnDuD4v5TIeDmFVtQA==</v>
          </cell>
          <cell r="B18" t="str">
            <v>Y</v>
          </cell>
          <cell r="C18" t="str">
            <v>登陆天数少，消费次数少，活跃度低</v>
          </cell>
          <cell r="D18">
            <v>3252.6</v>
          </cell>
        </row>
        <row r="19">
          <cell r="A19" t="str">
            <v>Yz7lTYHiWN8xyjH7EeSJ3EHA4u5RJIHcx7E4z2tRbfEj5mJX51/9eqTbuH+D0x3MVQcnz2GoryHnodZDDSwuJA==</v>
          </cell>
          <cell r="B19" t="str">
            <v>N</v>
          </cell>
          <cell r="C19" t="str">
            <v>登陆天数多，消费次数多，充消比低，消费游戏道具类型多</v>
          </cell>
          <cell r="D19">
            <v>3753</v>
          </cell>
        </row>
        <row r="20">
          <cell r="A20" t="str">
            <v>qM/R6j9R6oXZ3hSOGwkhwn+58sqTKneBC3TKzFDH/BF2IHPsNiTQiPQMcwC1pdK91upLLkeUO0Ptzx6iwCYePA==</v>
          </cell>
          <cell r="B20" t="str">
            <v>N</v>
          </cell>
          <cell r="C20" t="str">
            <v>登陆天数多，消费次数多，充消比低，消费游戏道具类型多</v>
          </cell>
          <cell r="D20">
            <v>3065.2500000000055</v>
          </cell>
        </row>
        <row r="21">
          <cell r="A21" t="str">
            <v>bmnnOmXgYBZBLnSnGj3k5JS/RpLD7CfvucFK6GB+pXci0u5D8bowT2pDtUcRz2dpNX/YWc3IwlPkou1g24+oIQ==</v>
          </cell>
          <cell r="B21" t="str">
            <v>N</v>
          </cell>
          <cell r="C21" t="str">
            <v>登陆天数多，消费次数多，充消比低，消费游戏道具类型多</v>
          </cell>
          <cell r="D21">
            <v>1501.1999999999998</v>
          </cell>
        </row>
        <row r="22">
          <cell r="A22" t="str">
            <v>eq6Z1C01iy/QRz8H1BicXhAMXxprcxanDfPlaAAwNP4BeRzpCF8X2AdLAacHHxxLl07Uyy3nYA2TImJGAkMLRA==</v>
          </cell>
          <cell r="B22" t="str">
            <v>Y</v>
          </cell>
          <cell r="C22" t="str">
            <v>登陆天数少，消费次数少，活跃度低</v>
          </cell>
          <cell r="D22">
            <v>2527.92</v>
          </cell>
        </row>
        <row r="23">
          <cell r="A23" t="str">
            <v>oIQ/DClIyRO2e14RVkNoQ4/Hfyir7wPr0jl1O93gyT9UolJKe6TwNqNQHe9PkFcF8cIAWqiK99qanvIh4VCbGw==</v>
          </cell>
          <cell r="B23" t="str">
            <v>N</v>
          </cell>
          <cell r="C23" t="str">
            <v>登陆天数多，消费次数多，充消比低，消费游戏道具类型多</v>
          </cell>
          <cell r="D23">
            <v>5644.5</v>
          </cell>
        </row>
        <row r="24">
          <cell r="A24" t="str">
            <v>CC2Oh7P0bWLBGQ+riD5Irdf9h0NUVOwG6WOM7x/oHfG5fxAjaMEq405fMMOnJoDE+j/lYgxenegL3RoOKE92KA==</v>
          </cell>
          <cell r="B24" t="str">
            <v>Y</v>
          </cell>
          <cell r="C24" t="str">
            <v>登陆天数少，消费次数少，活跃度低</v>
          </cell>
          <cell r="D24">
            <v>2412</v>
          </cell>
        </row>
        <row r="25">
          <cell r="A25" t="str">
            <v>3gjvBn8r1EsdXrtHdAIxWThlsECBVxpZymGe0DGQV6y8+MFnF00y/OKOqHGR5kzQMWUPHNkv0hdsu8/nrp2WGw==</v>
          </cell>
          <cell r="B25" t="str">
            <v>Y</v>
          </cell>
          <cell r="C25" t="str">
            <v>登陆天数少，消费次数少，活跃度低</v>
          </cell>
          <cell r="D25">
            <v>2752.2</v>
          </cell>
        </row>
        <row r="26">
          <cell r="A26" t="str">
            <v>5BBkf1uXfO7y1gCXZytfKIL4l5UnO4RTh817YwzxMpm1ryM54Rk0NiIPmImAXXRvDuSZEHjmg/jwCYz+rgbEkQ==</v>
          </cell>
          <cell r="B26" t="str">
            <v>Y</v>
          </cell>
          <cell r="C26" t="str">
            <v>登陆天数少，消费次数少，活跃度低</v>
          </cell>
          <cell r="D26">
            <v>3537.72</v>
          </cell>
        </row>
        <row r="27">
          <cell r="A27" t="str">
            <v>h4ZU98ekqaESSLWnfLWxMC+nDABQBSbniUNu5/WLSGq4YdvalN9T5prFfG7O3h+hdRJuYvNfVZmravVvs1U3NA==</v>
          </cell>
          <cell r="B27" t="str">
            <v>N</v>
          </cell>
          <cell r="C27" t="str">
            <v>登陆天数多，消费次数多，充消比低，消费游戏道具类型多</v>
          </cell>
          <cell r="D27">
            <v>9326.82</v>
          </cell>
        </row>
        <row r="28">
          <cell r="A28" t="str">
            <v>rRHInEWJplvU4coA8IjvGdtEBBhEwYKs4lTtVmFUr2F3xqozP6UCu+AqIhUTRDGY86O+ZPnfzSNQcA3dFqlGjw==</v>
          </cell>
          <cell r="B28" t="str">
            <v>N</v>
          </cell>
          <cell r="C28" t="str">
            <v>登陆天数多，消费次数多，充消比低，消费游戏道具类型多</v>
          </cell>
          <cell r="D28">
            <v>1075.6799999999998</v>
          </cell>
        </row>
        <row r="29">
          <cell r="A29" t="str">
            <v>eZrzATpSidkZnWnxWIXIBA1AdTAEso5jqt84RmQpqeKdXF11yhtOgUim5ziz4BgUO+hsxXFBZxvfWBqcoKycZA==</v>
          </cell>
          <cell r="B29" t="str">
            <v>N</v>
          </cell>
          <cell r="C29" t="str">
            <v>登陆天数多，消费次数多，充消比低，消费游戏道具类型多</v>
          </cell>
          <cell r="D29">
            <v>723.6</v>
          </cell>
        </row>
        <row r="30">
          <cell r="A30" t="str">
            <v>Ly65gOQJl+O/o5WdU96KnmTQ8SHOTKJcgnnD/pt1FXvcKEzluQqAUgs8MivpS1kclIJe0/apH8IbSUxEDf+tGg==</v>
          </cell>
          <cell r="B30" t="str">
            <v>Y</v>
          </cell>
          <cell r="C30" t="str">
            <v>登陆天数少，消费次数少，活跃度低</v>
          </cell>
          <cell r="D30">
            <v>1751.4</v>
          </cell>
        </row>
        <row r="31">
          <cell r="A31" t="str">
            <v>LFKCK/CEKhs2RYFdU0BAu3gbxcs56Fvsmlk4x8inh2i1fhrAshVzPHvb8W4hnswna86VMVywfDgZdn+8soh9TQ==</v>
          </cell>
          <cell r="B31" t="str">
            <v>Y</v>
          </cell>
          <cell r="C31" t="str">
            <v>登陆天数少，消费次数少，活跃度低</v>
          </cell>
          <cell r="D31">
            <v>1052.6400000000001</v>
          </cell>
        </row>
        <row r="32">
          <cell r="A32" t="str">
            <v>PUlkbpBNhNRGP3HbsPbjuClE3IrLz1TUReP/edQTyqDGLLkpAq6GG+UmlGtPNO8C26+2hevQWNOIG6EF6ONDdw==</v>
          </cell>
          <cell r="B32" t="str">
            <v>N</v>
          </cell>
          <cell r="C32" t="str">
            <v>登陆天数多，消费次数多，充消比低，消费游戏道具类型多</v>
          </cell>
          <cell r="D32">
            <v>8314.2000000000007</v>
          </cell>
        </row>
        <row r="33">
          <cell r="A33" t="str">
            <v>YKBRwj0Zg/4uJTQVownr13i/CZ02xKZKylNeixCos2YkXdAhdnyP7AGOJQ38jxYkgOvbflmM+zCR6H5FsUVAjA==</v>
          </cell>
          <cell r="B33" t="str">
            <v>Y</v>
          </cell>
          <cell r="C33" t="str">
            <v>登陆天数少，消费次数少，活跃度低</v>
          </cell>
          <cell r="D33">
            <v>3730.68</v>
          </cell>
        </row>
        <row r="34">
          <cell r="A34" t="str">
            <v>blhgJG5/0lkpVLtFo1rCf55J6U80f3le8WN2Q6hIPjLsjvD+/73JSNvApe9An/nCdu2N0rAjIQLInGiK/zvUTQ==</v>
          </cell>
          <cell r="B34" t="str">
            <v>Y</v>
          </cell>
          <cell r="C34" t="str">
            <v>登陆天数少，消费次数少，活跃度低</v>
          </cell>
          <cell r="D34">
            <v>1000.8</v>
          </cell>
        </row>
        <row r="35">
          <cell r="A35" t="str">
            <v>1GEpn0By9mY/9QhswbhEsAZXqTr5aSrxo/4GI5LJAcdFIYUFiec+GQcdqFiigQ5POsFuNIcgZfYd1ksz3Ui6HA==</v>
          </cell>
          <cell r="B35" t="str">
            <v>Y</v>
          </cell>
          <cell r="C35" t="str">
            <v>登陆天数少，消费次数少，活跃度低</v>
          </cell>
          <cell r="D35">
            <v>2502</v>
          </cell>
        </row>
        <row r="36">
          <cell r="A36" t="str">
            <v>iKAlPawBCK3iZFaVu7oRe5V3XxZDla56tHvVVc6Y+qKUlX1F/E47/sSgKiZSNRQQ56ID3PwqlHdbi7puhF2ekA==</v>
          </cell>
          <cell r="B36" t="str">
            <v>N</v>
          </cell>
          <cell r="C36" t="str">
            <v>登陆天数多，消费次数多，充消比低，消费游戏道具类型多</v>
          </cell>
          <cell r="D36">
            <v>8212.68</v>
          </cell>
        </row>
        <row r="37">
          <cell r="A37" t="str">
            <v>/Ln1IvNNRud0MSxgmBWUaWr7nAfIw+8Af6++89gQRhJVWw1WiIGkva+v+JNhiU2D0ZpmaIVLSjtQ588rkM4GZg==</v>
          </cell>
          <cell r="B37" t="str">
            <v>Y</v>
          </cell>
          <cell r="C37" t="str">
            <v>登陆天数少，消费次数少，活跃度低</v>
          </cell>
          <cell r="D37">
            <v>5004</v>
          </cell>
        </row>
        <row r="38">
          <cell r="A38" t="str">
            <v>5LgVTQxezT93bvbskDQtZY9ltl7y8JLinU8VqvPMnslizjKY9Sp1BmWh0RbgMCn6tohMxTz+neaNJTi3bTRLnw==</v>
          </cell>
          <cell r="B38" t="str">
            <v>Y</v>
          </cell>
          <cell r="C38" t="str">
            <v>登陆天数少，消费次数少，活跃度低</v>
          </cell>
          <cell r="D38">
            <v>2880.3</v>
          </cell>
        </row>
        <row r="39">
          <cell r="A39" t="str">
            <v>TmiAvjDU2lL8MFWtye8Wpit8wDkpLd1LEsArfX5aBQSP8qjWQeCnLp9Rvv+/4iTgp+hYm/zBd4p92e8O7+2ylw==</v>
          </cell>
          <cell r="B39" t="str">
            <v>N</v>
          </cell>
          <cell r="C39" t="str">
            <v>登陆天数多，消费次数多，充消比低，消费游戏道具类型多</v>
          </cell>
          <cell r="D39">
            <v>5356.7899500000003</v>
          </cell>
        </row>
        <row r="40">
          <cell r="A40" t="str">
            <v>PzjkzHd2wVvT3UfN2avSuzu6aIn2uBXSN3Wt2NBYakCoZ72X2hFY/MOdZy7f+CiFynMJXZv8lSW4GMwTE/LBIw==</v>
          </cell>
          <cell r="B40" t="str">
            <v>N</v>
          </cell>
          <cell r="C40" t="str">
            <v>登陆天数多，消费次数多，充消比低，消费游戏道具类型多</v>
          </cell>
          <cell r="D40">
            <v>8530.68</v>
          </cell>
        </row>
        <row r="41">
          <cell r="A41" t="str">
            <v>Do/2dD5cT6FAfdJy8siFLqkI60L54Y/MhiLPAKobill1iSa0Lu0io6moNd1o5fBCRr5hrjQccmAkunS7UZVwXA==</v>
          </cell>
          <cell r="B41" t="str">
            <v>N</v>
          </cell>
          <cell r="C41" t="str">
            <v>登陆天数多，消费次数多，充消比低，消费游戏道具类型多</v>
          </cell>
          <cell r="D41">
            <v>4503.6000000000004</v>
          </cell>
        </row>
        <row r="42">
          <cell r="A42" t="str">
            <v>zjzTNNOU38amBb0wbJWU9D6hCD/vKbbcaBTPhELt64SvuPeFOuYuNRG8464nO5IgDqO171FnrBx0C9B6fVD+bQ==</v>
          </cell>
          <cell r="B42" t="str">
            <v>N</v>
          </cell>
          <cell r="C42" t="str">
            <v>登陆天数多，消费次数多，充消比低，消费游戏道具类型多</v>
          </cell>
          <cell r="D42">
            <v>5042.88</v>
          </cell>
        </row>
        <row r="43">
          <cell r="A43" t="str">
            <v>PtXC2q3EPLOCueDElmDEIuf4+veMdcbUxZ6Kax0qO/HPTCj5fZSYG14qFOzGne00zD0wU+aebVg78035WfnCeA==</v>
          </cell>
          <cell r="B43" t="str">
            <v>N</v>
          </cell>
          <cell r="C43" t="str">
            <v>登陆天数多，消费次数多，充消比低，消费游戏道具类型多</v>
          </cell>
          <cell r="D43">
            <v>603</v>
          </cell>
        </row>
        <row r="44">
          <cell r="A44" t="str">
            <v>7Hh+JLtB5l0Lc8wABNsGjLxdK1ZQ2o+M+MBgO3bEW7SYU1QA1pE7ZKE/pQw+9k6SUOcPd6RQkk8BJxm8/lz3eQ==</v>
          </cell>
          <cell r="B44" t="str">
            <v>N</v>
          </cell>
          <cell r="C44" t="str">
            <v>登陆天数多，消费次数多，充消比低，消费游戏道具类型多</v>
          </cell>
          <cell r="D44">
            <v>917.58</v>
          </cell>
        </row>
        <row r="45">
          <cell r="A45" t="str">
            <v>iC3qfgUyTucUH/6642vjeA6G+Kkqes+zK5zMNv8EVW8hS88LfVt/wbo70Izx7zGwupdZmLpHkBEQsSk1eaS1Ig==</v>
          </cell>
          <cell r="B45" t="str">
            <v>Y</v>
          </cell>
          <cell r="C45" t="str">
            <v>登陆天数少，消费次数少，活跃度低</v>
          </cell>
          <cell r="D45">
            <v>2553.84</v>
          </cell>
        </row>
        <row r="46">
          <cell r="A46" t="str">
            <v>JE0UQ0rgi2+YyRxrk5nk58sXVZfbBExqbKbhifXlaof6/Jtvy6R8S+q3d97OUwchZ+47h8i98zGmsJIqSVovbg==</v>
          </cell>
          <cell r="B46" t="str">
            <v>N</v>
          </cell>
          <cell r="C46" t="str">
            <v>登陆天数多，消费次数多，充消比低，消费游戏道具类型多</v>
          </cell>
          <cell r="D46">
            <v>8725.2099999999991</v>
          </cell>
        </row>
        <row r="47">
          <cell r="A47" t="str">
            <v>Qmd7zycEAcdpdx3WKCz7ov3H8JOHVLkyyku0Czg4GTjq8RoKVW39CsSj88QKfd21riOpzNbe+1HTFknVHK3Hfg==</v>
          </cell>
          <cell r="B47" t="str">
            <v>N</v>
          </cell>
          <cell r="C47" t="str">
            <v>登陆天数多，消费次数多，充消比低，消费游戏道具类型多</v>
          </cell>
          <cell r="D47">
            <v>9414.2999999999993</v>
          </cell>
        </row>
        <row r="48">
          <cell r="A48" t="str">
            <v>Uujv59YSwH67E+sDJHQJ637JeeayPuX79wvCu9jynT0GshADJVRk7Hw3a12DDiQzFl9Xd0Lh1rhVo52yPDWGPQ==</v>
          </cell>
          <cell r="B48" t="str">
            <v>Y</v>
          </cell>
          <cell r="C48" t="str">
            <v>登陆天数少，消费次数少，活跃度低</v>
          </cell>
          <cell r="D48">
            <v>1751.4</v>
          </cell>
        </row>
        <row r="49">
          <cell r="A49" t="str">
            <v>2mwrLcTnzxQ2Gg9uf3S+j22YIfuoVPow0jpcWIpOjR5QRy9ILPw1lc8irjivVeM2LviYpI6VhpRy1shADUoUAg==</v>
          </cell>
          <cell r="B49" t="str">
            <v>N</v>
          </cell>
          <cell r="C49" t="str">
            <v>登陆天数多，消费次数多，充消比低，消费游戏道具类型多</v>
          </cell>
          <cell r="D49">
            <v>2400</v>
          </cell>
        </row>
        <row r="50">
          <cell r="A50" t="str">
            <v>8XhXd7ci3b97qhwDOImsH2gtTNY+6vNdU9kPJuemMYl6KT0XzFhubba1OrtO6gMih99yJeP0VwiCODco/aLeSQ==</v>
          </cell>
          <cell r="B50" t="str">
            <v>N</v>
          </cell>
          <cell r="C50" t="str">
            <v>登陆天数多，消费次数多，充消比低，消费游戏道具类型多</v>
          </cell>
          <cell r="D50">
            <v>4681.17</v>
          </cell>
        </row>
        <row r="51">
          <cell r="A51" t="str">
            <v>KX609GVmsZcSEXgWVGeLaHDcW0EjbuRkHd7OdQeAsvu4ol8FwWG2EVGBcyIrybqpPq+l1cAnCYSrfsyDb8RzlA==</v>
          </cell>
          <cell r="B51" t="str">
            <v>Y</v>
          </cell>
          <cell r="C51" t="str">
            <v>登陆天数少，消费次数少，活跃度低</v>
          </cell>
          <cell r="D51">
            <v>1500</v>
          </cell>
        </row>
        <row r="52">
          <cell r="A52" t="str">
            <v>YMNsLGeZFgO79TqFJKkCVFpRs027r5OUwMZtzjSgoVL/1Dk8KsUXWi242gL5kUnWAoYqNbw+qNy+QFawguu5Wg==</v>
          </cell>
          <cell r="B52" t="str">
            <v>N</v>
          </cell>
          <cell r="C52" t="str">
            <v>登陆天数多，消费次数多，充消比低，消费游戏道具类型多</v>
          </cell>
          <cell r="D52">
            <v>3839.4600000000005</v>
          </cell>
        </row>
        <row r="53">
          <cell r="A53" t="str">
            <v>tOY2x1WjWZ3wEXXnioHEobjh/KFz8bostaKq7kh4XqPo90vu6UgdfBLeH58Pc7FDzx0cciD8AERxlj0yIDcJQQ==</v>
          </cell>
          <cell r="B53" t="str">
            <v>N</v>
          </cell>
          <cell r="C53" t="str">
            <v>登陆天数多，消费次数多，充消比低，消费游戏道具类型多</v>
          </cell>
          <cell r="D53">
            <v>452.25</v>
          </cell>
        </row>
        <row r="54">
          <cell r="A54" t="str">
            <v>hJ4ZgEVcbFq2ysEyVkZc4Aax4uRzx30RzF8zdPPTA2Z2Qpi457Av35CIk5bL9tocV4h/p/AY8QJj4vX0MBmMXQ==</v>
          </cell>
          <cell r="B54" t="str">
            <v>Y</v>
          </cell>
          <cell r="C54" t="str">
            <v>登陆天数少，消费次数少，活跃度低</v>
          </cell>
          <cell r="D54">
            <v>2668.98</v>
          </cell>
        </row>
        <row r="55">
          <cell r="A55" t="str">
            <v>C/wEXoyvMkvtu9fi+elW8PHwAf7UsplR6DJChE/yR0l7HMTolJImCyXGLoKqOOKYW8tIPm9CgAyRRBQdGfJKlg==</v>
          </cell>
          <cell r="B55" t="str">
            <v>Y</v>
          </cell>
          <cell r="C55" t="str">
            <v>登陆天数少，消费次数少，活跃度低</v>
          </cell>
          <cell r="D55">
            <v>2527.92</v>
          </cell>
        </row>
        <row r="56">
          <cell r="A56" t="str">
            <v>k/+Qfsy/ZVBeHIF6QkTMAjpwJu5yBFvlYJtPx77e4EMsO01kljOc5O8SMz8bn/B087zJsx1bb1qPildbsPRNew==</v>
          </cell>
          <cell r="B56" t="str">
            <v>N</v>
          </cell>
          <cell r="C56" t="str">
            <v>登陆天数多，消费次数多，充消比低，消费游戏道具类型多</v>
          </cell>
          <cell r="D56">
            <v>9371.8199999999979</v>
          </cell>
        </row>
        <row r="57">
          <cell r="A57" t="str">
            <v>blW/uxjpjwR9nvy9n9N6y5eUtUIlxU352SW5bmulC17cQKvOUamFrfWBGD1M8PmQhcLtV6kiXZEyhaDllZ46nw==</v>
          </cell>
          <cell r="B57" t="str">
            <v>Y</v>
          </cell>
          <cell r="C57" t="str">
            <v>登陆天数少，消费次数少，活跃度低</v>
          </cell>
          <cell r="D57">
            <v>1604.88</v>
          </cell>
        </row>
        <row r="58">
          <cell r="A58" t="str">
            <v>O2Z8Cw0slqV1PNiTKugbhpvmGbgK9LL4SseL9rAyWLDYN8XeN6tiqa2GiZh7GVUwKC8ZZSW9wENJ0GZGibKLJA==</v>
          </cell>
          <cell r="B58" t="str">
            <v>N</v>
          </cell>
          <cell r="C58" t="str">
            <v>登陆天数多，消费次数多，充消比低，消费游戏道具类型多</v>
          </cell>
          <cell r="D58">
            <v>6121.44</v>
          </cell>
        </row>
        <row r="59">
          <cell r="A59" t="str">
            <v>keX/QAyXK3reoDWGI9gj9g9bk+tNoqn6wuWew2LBUeazJTBG5+6GJTB4mO+0L3/c9RRUWxwUPTWvqLs+ObxRig==</v>
          </cell>
          <cell r="B59" t="str">
            <v>N</v>
          </cell>
          <cell r="C59" t="str">
            <v>登陆天数多，消费次数多，充消比低，消费游戏道具类型多</v>
          </cell>
          <cell r="D59">
            <v>3788.4599999999996</v>
          </cell>
        </row>
        <row r="60">
          <cell r="A60" t="str">
            <v>OTPP++/jhto2geyb+W58Km8FATUT791BnyT9gAe8O9NU6icDf07fpjGI3/A3kdYF1GRGZtUp48ozK8Utilp1bQ==</v>
          </cell>
          <cell r="B60" t="str">
            <v>N</v>
          </cell>
          <cell r="C60" t="str">
            <v>登陆天数多，消费次数多，充消比低，消费游戏道具类型多</v>
          </cell>
          <cell r="D60">
            <v>2514.96</v>
          </cell>
        </row>
        <row r="61">
          <cell r="A61" t="str">
            <v>Zt4lQB3ZnnZUoOlt60qWj/lflbCgGXj3sxM+3s68B7cUGfa6nQvJf29oDu3oU0P3+bdg3/jKXTY5+EzClv8eRQ==</v>
          </cell>
          <cell r="B61" t="str">
            <v>N</v>
          </cell>
          <cell r="C61" t="str">
            <v>登陆天数多，消费次数多，充消比低，消费游戏道具类型多</v>
          </cell>
          <cell r="D61">
            <v>6786</v>
          </cell>
        </row>
        <row r="62">
          <cell r="A62" t="str">
            <v>xoeAl7G7kC3QEOd8NpcwrJBPllYY9aWpaGcIYsicW+GNoWjTsxRNR2aUbaf+O2U+qfxukdWPsgdDfosN4UbMIw==</v>
          </cell>
          <cell r="B62" t="str">
            <v>N</v>
          </cell>
          <cell r="C62" t="str">
            <v>登陆天数多，消费次数多，充消比低，消费游戏道具类型多</v>
          </cell>
          <cell r="D62">
            <v>2721.6</v>
          </cell>
        </row>
        <row r="63">
          <cell r="A63" t="str">
            <v>Fu86gYm2xQObUGNADbtQ4MtaWLJyg7dSNPxrQ2RcgIJxuNPaH0BrCTulKxjM7kWYtDTPPNYKI632dEjpNcoJHA==</v>
          </cell>
          <cell r="B63" t="str">
            <v>Y</v>
          </cell>
          <cell r="C63" t="str">
            <v>登陆天数少，消费次数少，活跃度低</v>
          </cell>
          <cell r="D63">
            <v>1501.2</v>
          </cell>
        </row>
        <row r="64">
          <cell r="A64" t="str">
            <v>JOwNrQ+7AIqDQvOhVx73feAxnRxbKybJNMjU/hkPT9gO1YerRG4gxDk8qCXYJHOnZ73qobzJte3nbSwUN5+iJA==</v>
          </cell>
          <cell r="B64" t="str">
            <v>N</v>
          </cell>
          <cell r="C64" t="str">
            <v>登陆天数多，消费次数多，充消比低，消费游戏道具类型多</v>
          </cell>
          <cell r="D64">
            <v>7907.58</v>
          </cell>
        </row>
        <row r="65">
          <cell r="A65" t="str">
            <v>tqNhfHg15CuMCVvXXTyq2OvTWma1wesx+AzmcnnNsEPuE4wZYWbfX8QhycthVZ10frXifBMXf3QQmrRU65agew==</v>
          </cell>
          <cell r="B65" t="str">
            <v>N</v>
          </cell>
          <cell r="C65" t="str">
            <v>登陆天数多，消费次数多，充消比低，消费游戏道具类型多</v>
          </cell>
          <cell r="D65">
            <v>8397.7999999999993</v>
          </cell>
        </row>
        <row r="66">
          <cell r="A66" t="str">
            <v>e+heLfHuyx4woom3jTMuDrvFh9YZpuJs/DGqN2CvrkSn9/nvL0SY1S6WugzYubBOAh1I7Sq9w5URO524euE6Cw==</v>
          </cell>
          <cell r="B66" t="str">
            <v>N</v>
          </cell>
          <cell r="C66" t="str">
            <v>登陆天数多，消费次数多，充消比低，消费游戏道具类型多</v>
          </cell>
          <cell r="D66">
            <v>1989.72</v>
          </cell>
        </row>
        <row r="67">
          <cell r="A67" t="str">
            <v>uOK00E9+cEakkdCHJXgyxrrYEfRrqKZqcxOT8b0BrCd+6ZgFsr72JU5MZic2drjnic8E743tv+wjSOoEskvNlA==</v>
          </cell>
          <cell r="B67" t="str">
            <v>Y</v>
          </cell>
          <cell r="C67" t="str">
            <v>登陆天数少，消费次数少，活跃度低</v>
          </cell>
          <cell r="D67">
            <v>1553.0400000000002</v>
          </cell>
        </row>
        <row r="68">
          <cell r="A68" t="str">
            <v>Ov6L6GntTjlSRT3tNGSF6287ZuJz7SG7e1V3y/Vyk1HGAEqqnOixpO5H6T4bk6rDk37Nq+Du/9xLxeqdeJ2oXw==</v>
          </cell>
          <cell r="B68" t="str">
            <v>N</v>
          </cell>
          <cell r="C68" t="str">
            <v>登陆天数多，消费次数多，充消比低，消费游戏道具类型多</v>
          </cell>
          <cell r="D68">
            <v>4578.84</v>
          </cell>
        </row>
        <row r="69">
          <cell r="A69" t="str">
            <v>LqmQ/eUSy0fws/67pQPseChgeZrR5ptAJ5Q7kDBg8lUnYnylM3M4VNzvLDIdUpf1AOEuU3L1yNe6rKRcRkkPGw==</v>
          </cell>
          <cell r="B69" t="str">
            <v>N</v>
          </cell>
          <cell r="C69" t="str">
            <v>登陆天数多，消费次数多，充消比低，消费游戏道具类型多</v>
          </cell>
          <cell r="D69">
            <v>994.95</v>
          </cell>
        </row>
        <row r="70">
          <cell r="A70" t="str">
            <v>XjQibwe6VhjLBn0jG0/AFaHutiVNFOSWUyVQnSbb6vNXzK0fEiVmsyY6s4zlYw5692UkBwjPfn79JsMmpxl2hg==</v>
          </cell>
          <cell r="B70" t="str">
            <v>N</v>
          </cell>
          <cell r="C70" t="str">
            <v>登陆天数多，消费次数多，充消比低，消费游戏道具类型多</v>
          </cell>
          <cell r="D70">
            <v>2920.05</v>
          </cell>
        </row>
        <row r="71">
          <cell r="A71" t="str">
            <v>Abv51EUaJ9D9gNqSn1qMIIwDUHwkfWemtGQnZJvqNqAfFmOEQhAj4rhesiQ0X1aJn00ufBK23qwpthnRjh9/ew==</v>
          </cell>
          <cell r="B71" t="str">
            <v>N</v>
          </cell>
          <cell r="C71" t="str">
            <v>登陆天数多，消费次数多，充消比低，消费游戏道具类型多</v>
          </cell>
          <cell r="D71">
            <v>5126.22</v>
          </cell>
        </row>
        <row r="72">
          <cell r="A72" t="str">
            <v>ETPk0Yilbwzb042xTt0G2B66RsjPQtZ1YxO7/Hcx1G5cDh91/hpLEyiANOvuIXeAMt+A0fR3n1WsOQQjPBcJdA==</v>
          </cell>
          <cell r="B72" t="str">
            <v>N</v>
          </cell>
          <cell r="C72" t="str">
            <v>登陆天数多，消费次数多，充消比低，消费游戏道具类型多</v>
          </cell>
          <cell r="D72">
            <v>7454.1</v>
          </cell>
        </row>
        <row r="73">
          <cell r="A73" t="str">
            <v>ZPb7mOmOkGOHo5wo4f6MKWFVwu4unchKB9Twz68c1+uiih1elftVDMucHLFTd9Jx2wQA54y+MGzPR3VEHM3gBg==</v>
          </cell>
          <cell r="B73" t="str">
            <v>N</v>
          </cell>
          <cell r="C73" t="str">
            <v>登陆天数多，消费次数多，充消比低，消费游戏道具类型多</v>
          </cell>
          <cell r="D73">
            <v>7444.38</v>
          </cell>
        </row>
        <row r="74">
          <cell r="A74" t="str">
            <v>0nXE5ejvfge0PeLavU05V8puz58clbACySyvA2fjxpW0sXxwjSIf073gN+OpSuwetTLKbmcYMY/vfKXgDRIyFg==</v>
          </cell>
          <cell r="B74" t="str">
            <v>N</v>
          </cell>
          <cell r="C74" t="str">
            <v>登陆天数多，消费次数多，充消比低，消费游戏道具类型多</v>
          </cell>
          <cell r="D74">
            <v>6012.96</v>
          </cell>
        </row>
        <row r="75">
          <cell r="A75" t="str">
            <v>IGz0IGUUgigs294tjd2wAig90T7o0HrIx8vA6zUUrf9XozCDRRuCJfxPLTkOs+dF43ax+bvJGs7qxxbsjf5Ojw==</v>
          </cell>
          <cell r="B75" t="str">
            <v>N</v>
          </cell>
          <cell r="C75" t="str">
            <v>登陆天数多，消费次数多，充消比低，消费游戏道具类型多</v>
          </cell>
          <cell r="D75">
            <v>3539.4</v>
          </cell>
        </row>
        <row r="76">
          <cell r="A76" t="str">
            <v>P0Rzw0DmkgYMHuCtZCLRlcWs/EsG9QR7Q4t0Kcs7NAy06ms+I0oJ7vdLRVlA7qTSAu8otdw8cTzF4lOKhFPfNA==</v>
          </cell>
          <cell r="B76" t="str">
            <v>N</v>
          </cell>
          <cell r="C76" t="str">
            <v>登陆天数多，消费次数多，充消比低，消费游戏道具类型多</v>
          </cell>
          <cell r="D76">
            <v>692.34</v>
          </cell>
        </row>
        <row r="77">
          <cell r="A77" t="str">
            <v>jSXzRjXU4glLt6bftaxKzLZmOVPe4MHvZsYEcWddtfX5osnLF9UtTyZ6sVvT9nItPm3Ohey1szrfvvViasI3fw==</v>
          </cell>
          <cell r="B77" t="str">
            <v>Y</v>
          </cell>
          <cell r="C77" t="str">
            <v>登陆天数少，消费次数少，活跃度低</v>
          </cell>
          <cell r="D77">
            <v>4003.2</v>
          </cell>
        </row>
        <row r="78">
          <cell r="A78" t="str">
            <v>RhqRwmB/rBf9Z73N7aONQjKUOQt+njMTF3zWi0xrRc9SIollAI3GuJR3y42EBdCXayYdPp3a+bforbBI1rK9gA==</v>
          </cell>
          <cell r="B78" t="str">
            <v>N</v>
          </cell>
          <cell r="C78" t="str">
            <v>登陆天数多，消费次数多，充消比低，消费游戏道具类型多</v>
          </cell>
          <cell r="D78">
            <v>2502</v>
          </cell>
        </row>
        <row r="79">
          <cell r="A79" t="str">
            <v>hCRIcS1mn5pCAxyNdwhgd5fWjpj7obDUKN08NHdD75iZkuU5JFB39OroIbkr7ujOamBEqq1jbq+zJna2r0huZQ==</v>
          </cell>
          <cell r="B79" t="str">
            <v>N</v>
          </cell>
          <cell r="C79" t="str">
            <v>登陆天数多，消费次数多，充消比低，消费游戏道具类型多</v>
          </cell>
          <cell r="D79">
            <v>6273</v>
          </cell>
        </row>
        <row r="80">
          <cell r="A80" t="str">
            <v>6rxArcCykI1fyBE29W5fWj+sJraXZWa/ZH+rhB+zoE7TpTHSqxypDUG/keTWu+XedbSClSSoboKlKSHDGTSCkg==</v>
          </cell>
          <cell r="B80" t="str">
            <v>N</v>
          </cell>
          <cell r="C80" t="str">
            <v>登陆天数多，消费次数多，充消比低，消费游戏道具类型多</v>
          </cell>
          <cell r="D80">
            <v>4900.5</v>
          </cell>
        </row>
        <row r="81">
          <cell r="A81" t="str">
            <v>lbuL8b8YgUOTzQYEAbWSImTMeMc+Z354TJJ8pX73J8Howg/kL8UnV+F1U/4iSuIjyGhlZG+DJJBCdzJ+3Qi8Ng==</v>
          </cell>
          <cell r="B81" t="str">
            <v>N</v>
          </cell>
          <cell r="C81" t="str">
            <v>登陆天数多，消费次数多，充消比低，消费游戏道具类型多</v>
          </cell>
          <cell r="D81">
            <v>6051.8400000000011</v>
          </cell>
        </row>
        <row r="82">
          <cell r="A82" t="str">
            <v>lMTVtZqWf1PoJkzR1IigHdR/N34MCC0j6r+eoS5JOwoQjuVn6C7nCA1f3AZ4nYPWTuUmjC7p8snpPV73bidqGw==</v>
          </cell>
          <cell r="B82" t="str">
            <v>N</v>
          </cell>
          <cell r="C82" t="str">
            <v>登陆天数多，消费次数多，充消比低，消费游戏道具类型多</v>
          </cell>
          <cell r="D82">
            <v>4672.5</v>
          </cell>
        </row>
        <row r="83">
          <cell r="A83" t="str">
            <v>BbhAceoe5Dkt3rZLMjROnpfHWBlbz3XQU7dL0V9AvNgwofA8i5OtbLQ/iSaxDyBgqOAQENpXd8+xiMmivqMPMA==</v>
          </cell>
          <cell r="B83" t="str">
            <v>Y</v>
          </cell>
          <cell r="C83" t="str">
            <v>登陆天数少，消费次数少，活跃度低</v>
          </cell>
          <cell r="D83">
            <v>783.9</v>
          </cell>
        </row>
        <row r="84">
          <cell r="A84" t="str">
            <v>eFE8ecP4qCNOs/epiGblo8oLiAMtMFg3XLfhVeoTmPYW8RBYkW9DLtdRR/IE3j/nF9fdGDMD+hEv/lj/hyuvjQ==</v>
          </cell>
          <cell r="B84" t="str">
            <v>N</v>
          </cell>
          <cell r="C84" t="str">
            <v>登陆天数多，消费次数多，充消比低，消费游戏道具类型多</v>
          </cell>
          <cell r="D84">
            <v>2412</v>
          </cell>
        </row>
        <row r="85">
          <cell r="A85" t="str">
            <v>/y1IsxNdgAxosLHTr9mUN3/R/5hgn+qDlK5b+XKxfCifXee1fY/uzHbiUFbmjne4ca7AZ8NB9tcUdEO2im7AOw==</v>
          </cell>
          <cell r="B85" t="str">
            <v>Y</v>
          </cell>
          <cell r="C85" t="str">
            <v>登陆天数少，消费次数少，活跃度低</v>
          </cell>
          <cell r="D85">
            <v>2262.25</v>
          </cell>
        </row>
        <row r="86">
          <cell r="A86" t="str">
            <v>HUKIj2TnNHU5eOj26q5DnJjT51rkt/aM8ChAb/iBR096BPlAMY6nDKjBzlnqt7ohDmiZN5QD2felaq+JEhTrJw==</v>
          </cell>
          <cell r="B86" t="str">
            <v>N</v>
          </cell>
          <cell r="C86" t="str">
            <v>登陆天数多，消费次数多，充消比低，消费游戏道具类型多</v>
          </cell>
          <cell r="D86">
            <v>781.56</v>
          </cell>
        </row>
        <row r="87">
          <cell r="A87" t="str">
            <v>m9IhQMcUJKzo12N1JNCQLJKwP30Xpc0XgkUOdzjJ15hiZPdiXcAW6X3RvWUOrGlI5mlbkf3O8be7VujO3k7Sfw==</v>
          </cell>
          <cell r="B87" t="str">
            <v>Y</v>
          </cell>
          <cell r="C87" t="str">
            <v>登陆天数少，消费次数少，活跃度低</v>
          </cell>
          <cell r="D87">
            <v>1903.8</v>
          </cell>
        </row>
        <row r="88">
          <cell r="A88" t="str">
            <v>Wfz9+2QQThIwaV7pBf6ss3zgu9lY2JcVTiTcGBu/V78gReLCNXbAbNj1YKMy9NM2f9C1W0cXNEj6eZ5028RhMw==</v>
          </cell>
          <cell r="B88" t="str">
            <v>N</v>
          </cell>
          <cell r="C88" t="str">
            <v>登陆天数多，消费次数多，充消比低，消费游戏道具类型多</v>
          </cell>
          <cell r="D88">
            <v>4292.82</v>
          </cell>
        </row>
        <row r="89">
          <cell r="A89" t="str">
            <v>sANDepHe9SKcXrQHKi+kBzqW4S610AhFCL5RNiBJM2wbArJ+hxoSxYjeXkrVRcqen/LSEHnbg1ndGtLrQWrnHw==</v>
          </cell>
          <cell r="B89" t="str">
            <v>N</v>
          </cell>
          <cell r="C89" t="str">
            <v>登陆天数多，消费次数多，充消比低，消费游戏道具类型多</v>
          </cell>
          <cell r="D89">
            <v>3589.86</v>
          </cell>
        </row>
        <row r="90">
          <cell r="A90" t="str">
            <v>frHBRbRZUhgvzCTIt3ig3Pethg9K33csC7tqhQZM83l4Zt0eFdJ7wIvpoDgJYBsfJ6g5wcOIB4AmZaES7ZfBNw==</v>
          </cell>
          <cell r="B90" t="str">
            <v>N</v>
          </cell>
          <cell r="C90" t="str">
            <v>登陆天数多，消费次数多，充消比低，消费游戏道具类型多</v>
          </cell>
          <cell r="D90">
            <v>9419.1</v>
          </cell>
        </row>
        <row r="91">
          <cell r="A91" t="str">
            <v>IkrZzz7xlq9xw6gbvqjDbzrIPrH8P06sZQxegSHbHt9hhdFZd6YMElUM6Mu5TEy7TapyagyNvywm80ez0O+9Wg==</v>
          </cell>
          <cell r="B91" t="str">
            <v>N</v>
          </cell>
          <cell r="C91" t="str">
            <v>登陆天数多，消费次数多，充消比低，消费游戏道具类型多</v>
          </cell>
          <cell r="D91">
            <v>7058.64</v>
          </cell>
        </row>
        <row r="92">
          <cell r="A92" t="str">
            <v>a8ROaFKjtCMJmAOyLnX3GAkJFMS5OFtUeyuhuRjeCJDZYcbcjIBtzIMqL4CkBMo+R3RZI0foDT8bCzQxYgMJSw==</v>
          </cell>
          <cell r="B92" t="str">
            <v>N</v>
          </cell>
          <cell r="C92" t="str">
            <v>登陆天数多，消费次数多，充消比低，消费游戏道具类型多</v>
          </cell>
          <cell r="D92">
            <v>5306.04</v>
          </cell>
        </row>
        <row r="93">
          <cell r="A93" t="str">
            <v>0HdOFk0jfRF5M46sXGQQwqZXFdFpr3cOqTqn7ILOgHIxhWDcHI+6YOTPkRA1LFiiAUJf3OcVg8mVG2HieFB7Tg==</v>
          </cell>
          <cell r="B93" t="str">
            <v>N</v>
          </cell>
          <cell r="C93" t="str">
            <v>登陆天数多，消费次数多，充消比低，消费游戏道具类型多</v>
          </cell>
          <cell r="D93">
            <v>642.96</v>
          </cell>
        </row>
        <row r="94">
          <cell r="A94" t="str">
            <v>GSx1OzdZgrg6sUDBD/WsIr/KDMZ0b9nqsy0P008Dq39scWuAywhswz+Rrmii8h3m2ob8y/eScfULWZxGiBhBHw==</v>
          </cell>
          <cell r="B94" t="str">
            <v>N</v>
          </cell>
          <cell r="C94" t="str">
            <v>登陆天数多，消费次数多，充消比低，消费游戏道具类型多</v>
          </cell>
          <cell r="D94">
            <v>2894.4</v>
          </cell>
        </row>
        <row r="95">
          <cell r="A95" t="str">
            <v>uWVMR+Emh1pheX6+sH5NtviaevLaEwF4iZD8vmPjg+1SkDTQ6l6VVQ28jeZF/lJbvZvWPftTXzsWRZcahlCPaQ==</v>
          </cell>
          <cell r="B95" t="str">
            <v>N</v>
          </cell>
          <cell r="C95" t="str">
            <v>登陆天数多，消费次数多，充消比低，消费游戏道具类型多</v>
          </cell>
          <cell r="D95">
            <v>4371.75</v>
          </cell>
        </row>
        <row r="96">
          <cell r="A96" t="str">
            <v>t8mEXQOU5KzN9di2pLvpYeOBJhpCIzjWzpnretztl3xsVIHfkww47atjQKXgfAFTkJ3C3kJL9gNtOlKPxA5RTw==</v>
          </cell>
          <cell r="B96" t="str">
            <v>N</v>
          </cell>
          <cell r="C96" t="str">
            <v>登陆天数多，消费次数多，充消比低，消费游戏道具类型多</v>
          </cell>
          <cell r="D96">
            <v>2702.4</v>
          </cell>
        </row>
        <row r="97">
          <cell r="A97" t="str">
            <v>RKnKeXg+BlZ6ypPqA9LOF7WHYnkrJDttvhFBR6giBCrfGkIQfGdSF2+CGmISnNnACeRYYYCumw7+h5tmAItbHA==</v>
          </cell>
          <cell r="B97" t="str">
            <v>N</v>
          </cell>
          <cell r="C97" t="str">
            <v>登陆天数多，消费次数多，充消比低，消费游戏道具类型多</v>
          </cell>
          <cell r="D97">
            <v>3157.92</v>
          </cell>
        </row>
        <row r="98">
          <cell r="A98" t="str">
            <v>oasmpd6xffZf1aR6EELfHhniq04+2PnqQc+Bz/zCC7tOajzPjYYAVrNob4fpcUfxe2/Oa1j+KG5v41V0nhHaCA==</v>
          </cell>
          <cell r="B98" t="str">
            <v>N</v>
          </cell>
          <cell r="C98" t="str">
            <v>登陆天数多，消费次数多，充消比低，消费游戏道具类型多</v>
          </cell>
          <cell r="D98">
            <v>6636.54</v>
          </cell>
        </row>
        <row r="99">
          <cell r="A99" t="str">
            <v>hxuXWQs3bb6EoSfuuTvzlXfP5Q4MrR0IS/5qXegXNSYubTfCCUctCfTbtHdznAWYhAOT4mxUyav+1GfTbrolKw==</v>
          </cell>
          <cell r="B99" t="str">
            <v>N</v>
          </cell>
          <cell r="C99" t="str">
            <v>登陆天数多，消费次数多，充消比低，消费游戏道具类型多</v>
          </cell>
          <cell r="D99">
            <v>6341.5800000000008</v>
          </cell>
        </row>
        <row r="100">
          <cell r="A100" t="str">
            <v>7G0HYRp/hleVNLN5iigdGKNHUsHU98N6hQUpWO4VsrQjnJesxtI+4BwyqvVxe029Fkld/PUNYh2GG3hgpBWHCA==</v>
          </cell>
          <cell r="B100" t="str">
            <v>N</v>
          </cell>
          <cell r="C100" t="str">
            <v>登陆天数多，消费次数多，充消比低，消费游戏道具类型多</v>
          </cell>
          <cell r="D100">
            <v>5487.72</v>
          </cell>
        </row>
        <row r="101">
          <cell r="A101" t="str">
            <v>mQW6A2n+xNi5V+W74HXLTR/IOBzildW8emhVpgJj9AQuoiBJxu7LcNwnTTPOV8LAh7IYHR25T1KXGGXf02JkjA==</v>
          </cell>
          <cell r="B101" t="str">
            <v>N</v>
          </cell>
          <cell r="C101" t="str">
            <v>登陆天数多，消费次数多，充消比低，消费游戏道具类型多</v>
          </cell>
          <cell r="D101">
            <v>9150.7800000000007</v>
          </cell>
        </row>
        <row r="102">
          <cell r="A102" t="str">
            <v>PBrbEcBAtGl48sgB6jiThNbdvmCbhTvcD2xAhcbfmYgwnwMQhmgXA6rkDL7DDMQ45eUuPU/Xik0FI4xm0JqnAw==</v>
          </cell>
          <cell r="B102" t="str">
            <v>N</v>
          </cell>
          <cell r="C102" t="str">
            <v>登陆天数多，消费次数多，充消比低，消费游戏道具类型多</v>
          </cell>
          <cell r="D102">
            <v>9993.18</v>
          </cell>
        </row>
        <row r="103">
          <cell r="A103" t="str">
            <v>GCdSnxPbF/KYKzfKJWw5Hxyy2bsk7AviXS4BZPKSB43HGASbwRzuKJnjJgCpfQHtMEva0+wamf8wFw8W0tHKgg==</v>
          </cell>
          <cell r="B103" t="str">
            <v>N</v>
          </cell>
          <cell r="C103" t="str">
            <v>登陆天数多，消费次数多，充消比低，消费游戏道具类型多</v>
          </cell>
          <cell r="D103">
            <v>2580</v>
          </cell>
        </row>
        <row r="104">
          <cell r="A104" t="str">
            <v>B0jWGBNojcHzcLjgh3UrUyAJHHbJQZXm5t/8ExpurRbrwlwV635zpF9oQjdxplDJoE2bfTu2byZ9RA3rjQ7BYg==</v>
          </cell>
          <cell r="B104" t="str">
            <v>N</v>
          </cell>
          <cell r="C104" t="str">
            <v>登陆天数多，消费次数多，充消比低，消费游戏道具类型多</v>
          </cell>
          <cell r="D104">
            <v>7415.04</v>
          </cell>
        </row>
        <row r="105">
          <cell r="A105" t="str">
            <v>eVOfHObRYjlZTjmUVNDUK0W5oKJE8/lO2pJVcJwuMRRTuyucln8Og7DI2c9qZrMakdU8Qzl+imtub5x0gE90XA==</v>
          </cell>
          <cell r="B105" t="str">
            <v>N</v>
          </cell>
          <cell r="C105" t="str">
            <v>登陆天数多，消费次数多，充消比低，消费游戏道具类型多</v>
          </cell>
          <cell r="D105">
            <v>8282.52</v>
          </cell>
        </row>
        <row r="106">
          <cell r="A106" t="str">
            <v>hDStooF8m3FzbjWpdsealCdSmm2mmFGyC/euBPOglUW0qd1lc7/VqQD+okOxfgC5S7aH6cyQoT3dpk/xpKTXGA==</v>
          </cell>
          <cell r="B106" t="str">
            <v>N</v>
          </cell>
          <cell r="C106" t="str">
            <v>登陆天数多，消费次数多，充消比低，消费游戏道具类型多</v>
          </cell>
          <cell r="D106">
            <v>4675.8600000000006</v>
          </cell>
        </row>
        <row r="107">
          <cell r="A107" t="str">
            <v>jJZZaw0Fz1fUKuLeBrRa/y4QFDzfk8fqpZ1gvrHharQdrhQT7qNE5jG80BcMcnCI73vlsUlUSosCL/99WePYVw==</v>
          </cell>
          <cell r="B107" t="str">
            <v>Y</v>
          </cell>
          <cell r="C107" t="str">
            <v>登陆天数少，消费次数少，活跃度低</v>
          </cell>
          <cell r="D107">
            <v>1239.1200000000001</v>
          </cell>
        </row>
        <row r="108">
          <cell r="A108" t="str">
            <v>avibYMKzZK3B+SLljZtOEjQmhEJbWaklagSZFoBqTA/ihzRkI04xmaNY1aZd0/mdY+Ce8mU9GB1LvaD1JPq/AA==</v>
          </cell>
          <cell r="B108" t="str">
            <v>N</v>
          </cell>
          <cell r="C108" t="str">
            <v>登陆天数多，消费次数多，充消比低，消费游戏道具类型多</v>
          </cell>
          <cell r="D108">
            <v>8302.02</v>
          </cell>
        </row>
        <row r="109">
          <cell r="A109" t="str">
            <v>2iplIKhfrKfJsEliULgWQS3RwajBxKtx/l5yqWxcv6YrS4o4C2RD7pqk+5vRuvKtmhGvE7REXx6plyqvjPCkHw==</v>
          </cell>
          <cell r="B109" t="str">
            <v>N</v>
          </cell>
          <cell r="C109" t="str">
            <v>登陆天数多，消费次数多，充消比低，消费游戏道具类型多</v>
          </cell>
          <cell r="D109">
            <v>5584.3200000000006</v>
          </cell>
        </row>
        <row r="110">
          <cell r="A110" t="str">
            <v>fc8VkOooyrMkqWppK10P1M7mUHQvpiR+x2Bczkgg+qyWFEefFcXv+xOqzkCFhHEzs+RfgxfJ26joWAw27e+7SA==</v>
          </cell>
          <cell r="B110" t="str">
            <v>N</v>
          </cell>
          <cell r="C110" t="str">
            <v>登陆天数多，消费次数多，充消比低，消费游戏道具类型多</v>
          </cell>
          <cell r="D110">
            <v>8881.32</v>
          </cell>
        </row>
        <row r="111">
          <cell r="A111" t="str">
            <v>f1QDLPQ1IlmRoV7k+u41fk0UkSP6TR0dabFLDHBPf0ywP8CKoJeATjQsWAoo86uNeMcWfaoTwWuWHizniPhBng==</v>
          </cell>
          <cell r="B111" t="str">
            <v>Y</v>
          </cell>
          <cell r="C111" t="str">
            <v>登陆天数少，消费次数少，活跃度低</v>
          </cell>
          <cell r="D111">
            <v>2490</v>
          </cell>
        </row>
        <row r="112">
          <cell r="A112" t="str">
            <v>DRlFoJj0QtOPeozKNOJRKOpjndxhUkdPAfts+nkZj0Nj5C6nhSvxKdBdbBjCbCe9x9/6hiRi0P4NizmHBEKlbQ==</v>
          </cell>
          <cell r="B112" t="str">
            <v>N</v>
          </cell>
          <cell r="C112" t="str">
            <v>登陆天数多，消费次数多，充消比低，消费游戏道具类型多</v>
          </cell>
          <cell r="D112">
            <v>9361.08</v>
          </cell>
        </row>
        <row r="113">
          <cell r="A113" t="str">
            <v>yG2HuN6iHF0YWHAW0d3rM6MKP7/eFPcMylKMJ220tnOXPlYcXJzBCKFXcLUeIxJLUPz+bKBs9/7t7nrCTpqzfA==</v>
          </cell>
          <cell r="B113" t="str">
            <v>N</v>
          </cell>
          <cell r="C113" t="str">
            <v>登陆天数多，消费次数多，充消比低，消费游戏道具类型多</v>
          </cell>
          <cell r="D113">
            <v>2605.6800000000003</v>
          </cell>
        </row>
        <row r="114">
          <cell r="A114" t="str">
            <v>ulExehM+m2pWr0PZlTa3KmslWTxRTELsNJEmcxVXGCYRHWjmZW05lwljnP/hVKm2v0p2O8n/7NLHSyr5N8BaCw==</v>
          </cell>
          <cell r="B114" t="str">
            <v>N</v>
          </cell>
          <cell r="C114" t="str">
            <v>登陆天数多，消费次数多，充消比低，消费游戏道具类型多</v>
          </cell>
          <cell r="D114">
            <v>8647.4399999999987</v>
          </cell>
        </row>
        <row r="115">
          <cell r="A115" t="str">
            <v>MhwfRDfIELA55jNwtFS4WdxXNDsZX5s/S5fgUwx/Xz7kJpY83JT8QMISwbp+eqM4ux2reI4qznHll3CYvbF6SA==</v>
          </cell>
          <cell r="B115" t="str">
            <v>N</v>
          </cell>
          <cell r="C115" t="str">
            <v>登陆天数多，消费次数多，充消比低，消费游戏道具类型多</v>
          </cell>
          <cell r="D115">
            <v>7691.1600000000008</v>
          </cell>
        </row>
        <row r="116">
          <cell r="A116" t="str">
            <v>jm/CpL5/Orrvp4viashxTRvEWg2qTwTpUdegJNnDqLB3++DYtgzaX+++WyXzqqUatdRVjpe78Eg/qagqyaX0NQ==</v>
          </cell>
          <cell r="B116" t="str">
            <v>N</v>
          </cell>
          <cell r="C116" t="str">
            <v>登陆天数多，消费次数多，充消比低，消费游戏道具类型多</v>
          </cell>
          <cell r="D116">
            <v>3028.32</v>
          </cell>
        </row>
        <row r="117">
          <cell r="A117" t="str">
            <v>WnM2Q6b3kFRgwUcie4ECQFnGGqSvcGp88dcSv6tomIzdTjj7oZf9n+JT/HGBg3Ijnx44gJhiedALFrQGtsHmYw==</v>
          </cell>
          <cell r="B117" t="str">
            <v>N</v>
          </cell>
          <cell r="C117" t="str">
            <v>登陆天数多，消费次数多，充消比低，消费游戏道具类型多</v>
          </cell>
          <cell r="D117">
            <v>4899.24</v>
          </cell>
        </row>
        <row r="118">
          <cell r="A118" t="str">
            <v>B8xPEGr7beclMIOVhiu49u7UeHpwsfW/vR2o11ty8NthuP41SUbUjveeGMo4UTL2PSjMXXUVwFj/BZ4HSqGmTg==</v>
          </cell>
          <cell r="B118" t="str">
            <v>N</v>
          </cell>
          <cell r="C118" t="str">
            <v>登陆天数多，消费次数多，充消比低，消费游戏道具类型多</v>
          </cell>
          <cell r="D118">
            <v>8257.02</v>
          </cell>
        </row>
        <row r="119">
          <cell r="A119" t="str">
            <v>0LpCTorw9AtEMlVlpH6tmQTQg5kodhUmcT/8c2lHp2BHZJXaE9811REbEME1IVZb5YxDHBaW0eSOeGzNUxAskw==</v>
          </cell>
          <cell r="B119" t="str">
            <v>N</v>
          </cell>
          <cell r="C119" t="str">
            <v>登陆天数多，消费次数多，充消比低，消费游戏道具类型多</v>
          </cell>
          <cell r="D119">
            <v>240</v>
          </cell>
        </row>
        <row r="120">
          <cell r="A120" t="str">
            <v>m9Sx9jNXmUHXWbZ3/ba5AFj8GqOnpVw2LEIRbEGMKUT9vCe2zHiPxuK4q74VD+r3RwGEki4LgSXRQDvg9vWKNA==</v>
          </cell>
          <cell r="B120" t="str">
            <v>N</v>
          </cell>
          <cell r="C120" t="str">
            <v>登陆天数多，消费次数多，充消比低，消费游戏道具类型多</v>
          </cell>
          <cell r="D120">
            <v>9072</v>
          </cell>
        </row>
        <row r="121">
          <cell r="A121" t="str">
            <v>YT4X541YPeECWHkuCjbtprvLL3xIUA7w/G8VxE1RWWYQM0gNtFoDQpSvehb6D/CUFXZ4qj+lrytQ/RWmtdU9Mw==</v>
          </cell>
          <cell r="B121" t="str">
            <v>N</v>
          </cell>
          <cell r="C121" t="str">
            <v>登陆天数多，消费次数多，充消比低，消费游戏道具类型多</v>
          </cell>
          <cell r="D121">
            <v>5644.02</v>
          </cell>
        </row>
        <row r="122">
          <cell r="A122" t="str">
            <v>/esWP0CFNKgmUH+zes2aSQQQIafyDciy6rfitGA9DNS3SixxI6sd4WWiE5GiRElEqqUnr8MHXjXZT2Ieef5AWw==</v>
          </cell>
          <cell r="B122" t="str">
            <v>N</v>
          </cell>
          <cell r="C122" t="str">
            <v>登陆天数多，消费次数多，充消比低，消费游戏道具类型多</v>
          </cell>
          <cell r="D122">
            <v>2410.4499999999998</v>
          </cell>
        </row>
        <row r="123">
          <cell r="A123" t="str">
            <v>vLyMERlpSbz0OdtW41tu6QVFd8q+oCU3AFP9UG1uetfcCfaUwYQtkUz4+Dkw8jzGb1jWaCQvbHsCQB9yGbQlkw==</v>
          </cell>
          <cell r="B123" t="str">
            <v>N</v>
          </cell>
          <cell r="C123" t="str">
            <v>登陆天数多，消费次数多，充消比低，消费游戏道具类型多</v>
          </cell>
          <cell r="D123">
            <v>6934.5</v>
          </cell>
        </row>
        <row r="124">
          <cell r="A124" t="str">
            <v>QJixVrKci7L4xsvJaQ35tLN41s88VoaSorc+v2YB279MiEffu7JIA6IJ+WwemZdzc91oig/xNOglzI06t80NlA==</v>
          </cell>
          <cell r="B124" t="str">
            <v>N</v>
          </cell>
          <cell r="C124" t="str">
            <v>登陆天数多，消费次数多，充消比低，消费游戏道具类型多</v>
          </cell>
          <cell r="D124">
            <v>9689.4599999999991</v>
          </cell>
        </row>
        <row r="125">
          <cell r="A125" t="str">
            <v>/5oQT4eI/oRjiK7pKyhP6GuBkP7VTU6bZiAAK0YbAGSkI3U656W3ua9I0k8CffiTit5r+2f+DTIvxSAigeG3oA==</v>
          </cell>
          <cell r="B125" t="str">
            <v>Y</v>
          </cell>
          <cell r="C125" t="str">
            <v>登陆天数少，消费次数少，活跃度低</v>
          </cell>
          <cell r="D125">
            <v>8569.7999999999993</v>
          </cell>
        </row>
        <row r="126">
          <cell r="A126" t="str">
            <v>Qi934lrTdOhroZ/AaZ9M8HZHSYEBgOk649FjH10DQtTk0Z9hL/jJvDejKnGKAXSSPrsRhkwv5ezsY2qCbz/Qlg==</v>
          </cell>
          <cell r="B126" t="str">
            <v>N</v>
          </cell>
          <cell r="C126" t="str">
            <v>登陆天数多，消费次数多，充消比低，消费游戏道具类型多</v>
          </cell>
          <cell r="D126">
            <v>5630.04</v>
          </cell>
        </row>
        <row r="127">
          <cell r="A127" t="str">
            <v>stTQbjxgZm3P7keqw26trsmfEKxxqEFN/36/hY79EZOP80ETSeJeDamCaB1mw1CWoI5UHnK4hnZxVzqAfKz+NA==</v>
          </cell>
          <cell r="B127" t="str">
            <v>N</v>
          </cell>
          <cell r="C127" t="str">
            <v>登陆天数多，消费次数多，充消比低，消费游戏道具类型多</v>
          </cell>
          <cell r="D127">
            <v>6495.3</v>
          </cell>
        </row>
        <row r="128">
          <cell r="A128" t="str">
            <v>H9RGqpEmAWRseaQXiR90yYrta8C/PjLKVowkeezSQIj/xuhDMDiXW+tW6oBQtwKcz+q/lERYrUwrh9ZWm2SiaA==</v>
          </cell>
          <cell r="B128" t="str">
            <v>N</v>
          </cell>
          <cell r="C128" t="str">
            <v>登陆天数多，消费次数多，充消比低，消费游戏道具类型多</v>
          </cell>
          <cell r="D128">
            <v>6342.7199999999993</v>
          </cell>
        </row>
        <row r="129">
          <cell r="A129" t="str">
            <v>IND2VAdmcq/zCI3ijKoFx4WGhcbEtm1WEa3ffmO/jfFHk6qnZuECcz9f+aMLQNF7Hxj+yChSyNjsAFxjJMdHXw==</v>
          </cell>
          <cell r="B129" t="str">
            <v>N</v>
          </cell>
          <cell r="C129" t="str">
            <v>登陆天数多，消费次数多，充消比低，消费游戏道具类型多</v>
          </cell>
          <cell r="D129">
            <v>6090.72</v>
          </cell>
        </row>
        <row r="130">
          <cell r="A130" t="str">
            <v>efKbD3JlVaoDpYIo7nedC6iROp7h/38qrw/H7Oi/cWeIF2XvN9Uiwe2SK7KSlmFIo1Sg8f8bTQgqOQV0EkigPw==</v>
          </cell>
          <cell r="B130" t="str">
            <v>N</v>
          </cell>
          <cell r="C130" t="str">
            <v>登陆天数多，消费次数多，充消比低，消费游戏道具类型多</v>
          </cell>
          <cell r="D130">
            <v>7631.7</v>
          </cell>
        </row>
        <row r="131">
          <cell r="A131" t="str">
            <v>muZKLL1CmFz1QKXg0BI0noFbd3FJReoVJ/dkOsgZzTGo1+aPIImNHBrMzEPycClqyLGxBh8BlcuM0ASm9ExBOA==</v>
          </cell>
          <cell r="B131" t="str">
            <v>Y</v>
          </cell>
          <cell r="C131" t="str">
            <v>登陆天数少，消费次数少，活跃度低</v>
          </cell>
          <cell r="D131">
            <v>808.44</v>
          </cell>
        </row>
        <row r="132">
          <cell r="A132" t="str">
            <v>9d0+evnVvWHWja8gLQ58CkC3KA9yB7JpUfnjXWLCH9bW28Z08X+x+4iuCoytYVD9lQ71FWl6brnnYNMrUFXhhA==</v>
          </cell>
          <cell r="B132" t="str">
            <v>N</v>
          </cell>
          <cell r="C132" t="str">
            <v>登陆天数多，消费次数多，充消比低，消费游戏道具类型多</v>
          </cell>
          <cell r="D132">
            <v>8588.58</v>
          </cell>
        </row>
        <row r="133">
          <cell r="A133" t="str">
            <v>qtS3QJISnEK5NQLedxJwSMbk/CiqGslG9UgNQsoMhqNYRDTGZSBZ9aElxfvj6Y8tgHKFM6MvbIIwRY4U9j31Ig==</v>
          </cell>
          <cell r="B133" t="str">
            <v>N</v>
          </cell>
          <cell r="C133" t="str">
            <v>登陆天数多，消费次数多，充消比低，消费游戏道具类型多</v>
          </cell>
          <cell r="D133">
            <v>6290.46</v>
          </cell>
        </row>
        <row r="134">
          <cell r="A134" t="str">
            <v>m+eBmSH6TxXToIxnVlPlTzEGDGsTh3CUQMkFgm7CLtEi0aUtqodeEybQrLb1lzmnyq6s37JIFYJkU8X5y3MkdA==</v>
          </cell>
          <cell r="B134" t="str">
            <v>N</v>
          </cell>
          <cell r="C134" t="str">
            <v>登陆天数多，消费次数多，充消比低，消费游戏道具类型多</v>
          </cell>
          <cell r="D134">
            <v>4305.54</v>
          </cell>
        </row>
        <row r="135">
          <cell r="A135" t="str">
            <v>mrGW02S/mPSzFGRaA6WHtzpAcCQTXzYfpG6Osk9SgGKhAWpv0cJ7miH9Fzcp5j3ZxgQOXwu6BLDcSfgw0qdEDA==</v>
          </cell>
          <cell r="B135" t="str">
            <v>N</v>
          </cell>
          <cell r="C135" t="str">
            <v>登陆天数多，消费次数多，充消比低，消费游戏道具类型多</v>
          </cell>
          <cell r="D135">
            <v>9828.15</v>
          </cell>
        </row>
        <row r="136">
          <cell r="A136" t="str">
            <v>KrgP9sqWmJF5JhS9fcf+nZ1UaCWKnH/rX/LBZwg1AUS+G/WuptGVyjCirKR8qDl3/FDaodW/izQ7DrcPIx2tjQ==</v>
          </cell>
          <cell r="B136" t="str">
            <v>N</v>
          </cell>
          <cell r="C136" t="str">
            <v>登陆天数多，消费次数多，充消比低，消费游戏道具类型多</v>
          </cell>
          <cell r="D136">
            <v>3487.02</v>
          </cell>
        </row>
        <row r="137">
          <cell r="A137" t="str">
            <v>eHEPcbCaAA9w8yJSBNGD+8My/p3Ftxu+FWHc+5S0jbrVPd+OoSTK1uXdheFpkhW5rV1noSmHsBjpzp4mZqtmBw==</v>
          </cell>
          <cell r="B137" t="str">
            <v>N</v>
          </cell>
          <cell r="C137" t="str">
            <v>登陆天数多，消费次数多，充消比低，消费游戏道具类型多</v>
          </cell>
          <cell r="D137">
            <v>6598.2</v>
          </cell>
        </row>
        <row r="138">
          <cell r="A138" t="str">
            <v>t2z/kcmA7PODvsIgh0e4a0xIMYrAusdUY7SYmimn2nBIzm9IsiaB8wL+TBNQIIkdtQ/yRrolUVLiZgqIs5Z7Tg==</v>
          </cell>
          <cell r="B138" t="str">
            <v>N</v>
          </cell>
          <cell r="C138" t="str">
            <v>登陆天数多，消费次数多，充消比低，消费游戏道具类型多</v>
          </cell>
          <cell r="D138">
            <v>4658.91</v>
          </cell>
        </row>
        <row r="139">
          <cell r="A139" t="str">
            <v>qJAhvVn36F4V5PO8ABk9rnbswptrFrY+sprdqj6YqOiTy7kDWa5A0lB71P1QshUyqgU73Lt/vP+muh0bvL5GYg==</v>
          </cell>
          <cell r="B139" t="str">
            <v>N</v>
          </cell>
          <cell r="C139" t="str">
            <v>登陆天数多，消费次数多，充消比低，消费游戏道具类型多</v>
          </cell>
          <cell r="D139">
            <v>4610.88</v>
          </cell>
        </row>
        <row r="140">
          <cell r="A140" t="str">
            <v>dr/ulvVlAP334n6q8vbNhxWn3njJOz7lvlIX8V3v8qeSgCz2g9/x2uWrl8Hmfp26T7Pdr+xASkWFF/jJe4gRnw==</v>
          </cell>
          <cell r="B140" t="str">
            <v>N</v>
          </cell>
          <cell r="C140" t="str">
            <v>登陆天数多，消费次数多，充消比低，消费游戏道具类型多</v>
          </cell>
          <cell r="D140">
            <v>811.5</v>
          </cell>
        </row>
        <row r="141">
          <cell r="A141" t="str">
            <v>esBLNRHpJSY1g7xWvcuYG0Wl2Spbk1WOn0LY0G5vFuuW+imnSbSerejliHHKsrY37Ys3bXJxvJxJwE4Wk0bZGA==</v>
          </cell>
          <cell r="B141" t="str">
            <v>N</v>
          </cell>
          <cell r="C141" t="str">
            <v>登陆天数多，消费次数多，充消比低，消费游戏道具类型多</v>
          </cell>
          <cell r="D141">
            <v>6577.44</v>
          </cell>
        </row>
        <row r="142">
          <cell r="A142" t="str">
            <v>vUe2q5RuDWvkpzXoaLMQZ2JdUV76h+2xTx7CkgvGlf6Hi8AieWkslipCkMOqQJAq+jX12Z12h2tdCPha9kEvBA==</v>
          </cell>
          <cell r="B142" t="str">
            <v>N</v>
          </cell>
          <cell r="C142" t="str">
            <v>登陆天数多，消费次数多，充消比低，消费游戏道具类型多</v>
          </cell>
          <cell r="D142">
            <v>7790.46</v>
          </cell>
        </row>
        <row r="143">
          <cell r="A143" t="str">
            <v>zSMtf1AuFbz55zUy8mK6zmjDEDObC14V4Rf7ynynCQj+P+jZOtyU+8kckAtpeBRANOEK+biMwxmXFE2dJ7oAQQ==</v>
          </cell>
          <cell r="B143" t="str">
            <v>N</v>
          </cell>
          <cell r="C143" t="str">
            <v>登陆天数多，消费次数多，充消比低，消费游戏道具类型多</v>
          </cell>
          <cell r="D143">
            <v>2783.8500000000004</v>
          </cell>
        </row>
        <row r="144">
          <cell r="A144" t="str">
            <v>nTF1l6U5zcYNRkl261EFq7+hjWS0UoySOJXJtfwVpTSmZcfqG2xJwY6pAKZonxds81222fNUW3oqQuWomkM5nA==</v>
          </cell>
          <cell r="B144" t="str">
            <v>N</v>
          </cell>
          <cell r="C144" t="str">
            <v>登陆天数多，消费次数多，充消比低，消费游戏道具类型多</v>
          </cell>
          <cell r="D144">
            <v>9803.4599999999991</v>
          </cell>
        </row>
        <row r="145">
          <cell r="A145" t="str">
            <v>HaycF4jBl4jA4bLyZ3K5Hqp/tv6thv2zisnkt8V6bOrdzqiPtU5ef06tMH2m5sceaeY66W880lhkJPVWy4qwTQ==</v>
          </cell>
          <cell r="B145" t="str">
            <v>N</v>
          </cell>
          <cell r="C145" t="str">
            <v>登陆天数多，消费次数多，充消比低，消费游戏道具类型多</v>
          </cell>
          <cell r="D145">
            <v>2316.5299500000001</v>
          </cell>
        </row>
        <row r="146">
          <cell r="A146" t="str">
            <v>2RzSl0A/zf6p0iFB/tLEszYKZe5sXJYGkEiBshkmo+KEj9g/e1hbz7rWe8KDx2Y9YhUvyYa9AClZYVAcBm91GQ==</v>
          </cell>
          <cell r="B146" t="str">
            <v>N</v>
          </cell>
          <cell r="C146" t="str">
            <v>登陆天数多，消费次数多，充消比低，消费游戏道具类型多</v>
          </cell>
          <cell r="D146">
            <v>8077.92</v>
          </cell>
        </row>
        <row r="147">
          <cell r="A147" t="str">
            <v>SVChYx9H54/4Ia4xCt7/c4J2p0Fri8DqgZOwxPBu3n7XfR4iSYhux5wqVfANvI9mrWqbDXnvu1u0gfJv+wyckQ==</v>
          </cell>
          <cell r="B147" t="str">
            <v>N</v>
          </cell>
          <cell r="C147" t="str">
            <v>登陆天数多，消费次数多，充消比低，消费游戏道具类型多</v>
          </cell>
          <cell r="D147">
            <v>2653.2</v>
          </cell>
        </row>
        <row r="148">
          <cell r="A148" t="str">
            <v>Su+iyPHgNTXPzSgcF6uFpBUCEKgWkocqaxiKlui7I0WUugBS/6KgA5BDvmAk4BMbHysmEZuD7DQMdleOw1uUYA==</v>
          </cell>
          <cell r="B148" t="str">
            <v>N</v>
          </cell>
          <cell r="C148" t="str">
            <v>登陆天数多，消费次数多，充消比低，消费游戏道具类型多</v>
          </cell>
          <cell r="D148">
            <v>1698.45</v>
          </cell>
        </row>
        <row r="149">
          <cell r="A149" t="str">
            <v>5KhX1FL1qhCG1CGGsQddqMNkPO7nsjj97DfOgrRWrddpp9AtlynHTI9U74VMWELgvtBa4my7cWBi57LFZnnAkw==</v>
          </cell>
          <cell r="B149" t="str">
            <v>N</v>
          </cell>
          <cell r="C149" t="str">
            <v>登陆天数多，消费次数多，充消比低，消费游戏道具类型多</v>
          </cell>
          <cell r="D149">
            <v>9402</v>
          </cell>
        </row>
        <row r="150">
          <cell r="A150" t="str">
            <v>TbYx5ExNAD+ku/6YVcS4vhY1gqJh16FgTwJcdG3hEuGJmD3Bq31+XvqUkYdoxmaf1F5TlbPwM80hnEdJkuXkHQ==</v>
          </cell>
          <cell r="B150" t="str">
            <v>N</v>
          </cell>
          <cell r="C150" t="str">
            <v>登陆天数多，消费次数多，充消比低，消费游戏道具类型多</v>
          </cell>
          <cell r="D150">
            <v>1356.75</v>
          </cell>
        </row>
        <row r="151">
          <cell r="A151" t="str">
            <v>BqzyY9Hb7xOvngofwjWIvx+6fIXGn6DHFGAGH1AndoI1rvruR9u+JcguoLtEvc6tWsXQm6PbT8o8rbkmf5zGhg==</v>
          </cell>
          <cell r="B151" t="str">
            <v>N</v>
          </cell>
          <cell r="C151" t="str">
            <v>登陆天数多，消费次数多，充消比低，消费游戏道具类型多</v>
          </cell>
          <cell r="D151">
            <v>7739.4</v>
          </cell>
        </row>
        <row r="152">
          <cell r="A152" t="str">
            <v>ODv4BR61xkEqQ0q165U8jgjMTXcuJBaYFNaHDFSCQEq5sb5hBleTp7NyMELaQI6hAc0R4NEyiFMsG0GVyMhfLw==</v>
          </cell>
          <cell r="B152" t="str">
            <v>N</v>
          </cell>
          <cell r="C152" t="str">
            <v>登陆天数多，消费次数多，充消比低，消费游戏道具类型多</v>
          </cell>
          <cell r="D152">
            <v>8971.0199999999986</v>
          </cell>
        </row>
        <row r="153">
          <cell r="A153" t="str">
            <v>zbF+pYaYL4pcFdPK823VdWHotbq5uri2QCNHy9Ixl6VasvfV8YhJhhuJoPtzdGYlkNG9/lM3Frzjh/XAze8BZg==</v>
          </cell>
          <cell r="B153" t="str">
            <v>N</v>
          </cell>
          <cell r="C153" t="str">
            <v>登陆天数多，消费次数多，充消比低，消费游戏道具类型多</v>
          </cell>
          <cell r="D153">
            <v>4286.8200000000006</v>
          </cell>
        </row>
        <row r="154">
          <cell r="A154" t="str">
            <v>1JsAjyjmR1UkRod0mLfalSRX5o3z1TRZbWjPiy/FZFqAfAUlpW2tVyyIsw9igl9LW2/XeCVD77vRcGnR6nd/cw==</v>
          </cell>
          <cell r="B154" t="str">
            <v>N</v>
          </cell>
          <cell r="C154" t="str">
            <v>登陆天数多，消费次数多，充消比低，消费游戏道具类型多</v>
          </cell>
          <cell r="D154">
            <v>6034.8600000000006</v>
          </cell>
        </row>
        <row r="155">
          <cell r="A155" t="str">
            <v>h+PvUwbahuS/qXfxC+DpSIRRYkdKL0eNHFxvxSdfVtckSzo8QNYaW/63zIJuWy7rKoUmHa6MyDnBpj/o+WAZFQ==</v>
          </cell>
          <cell r="B155" t="str">
            <v>N</v>
          </cell>
          <cell r="C155" t="str">
            <v>登陆天数多，消费次数多，充消比低，消费游戏道具类型多</v>
          </cell>
          <cell r="D155">
            <v>4995.66</v>
          </cell>
        </row>
        <row r="156">
          <cell r="A156" t="str">
            <v>KPFmeldOF9HcOTZiPZFd8+A7V/yg+Imqxa2P0YINGsnHeuofABLQQDfz0EMmJMiL7YW60/BmxUGRJeLYoRtEJA==</v>
          </cell>
          <cell r="B156" t="str">
            <v>N</v>
          </cell>
          <cell r="C156" t="str">
            <v>登陆天数多，消费次数多，充消比低，消费游戏道具类型多</v>
          </cell>
          <cell r="D156">
            <v>8268.5400000000009</v>
          </cell>
        </row>
        <row r="157">
          <cell r="A157" t="str">
            <v>G8HbPTDv36rzlxiZIdGjIqltno5ANdxbg/iLQSEa3Kt6xu8Y/0zoyMevt1zRje8qRpSIZzykCMoumwYcReAnmA==</v>
          </cell>
          <cell r="B157" t="str">
            <v>Y</v>
          </cell>
          <cell r="C157" t="str">
            <v>登陆天数少，消费次数少，活跃度低</v>
          </cell>
          <cell r="D157">
            <v>1514.16</v>
          </cell>
        </row>
        <row r="158">
          <cell r="A158" t="str">
            <v>kGDv0qfHfKD3Bt9lApxhKwawt2IN2jU1+ztt3VGCqzVHcXCqwB5jDyMkeo3WulL8kcL/unMlrv6JIHEtJNCdfg==</v>
          </cell>
          <cell r="B158" t="str">
            <v>N</v>
          </cell>
          <cell r="C158" t="str">
            <v>登陆天数多，消费次数多，充消比低，消费游戏道具类型多</v>
          </cell>
          <cell r="D158">
            <v>6316.26</v>
          </cell>
        </row>
        <row r="159">
          <cell r="A159" t="str">
            <v>/4Sv1A6RDJowfVcF3rUa4BRdJvMWuh0IJGwD01TlKWasWR23KxbsKjZpKzU+UWMhrAA30Ijm+oA2yDTjs76KlA==</v>
          </cell>
          <cell r="B159" t="str">
            <v>Y</v>
          </cell>
          <cell r="C159" t="str">
            <v>登陆天数少，消费次数少，活跃度低</v>
          </cell>
          <cell r="D159">
            <v>1514.16</v>
          </cell>
        </row>
        <row r="160">
          <cell r="A160" t="str">
            <v>FxLCgZK7ejI7+4QHzcsVqt87+JmPIYXcWYNQyM3MyirngxCJR4UoHv6L/PI+TsX6CQQnDYvLaZwXobciNaXBmQ==</v>
          </cell>
          <cell r="B160" t="str">
            <v>N</v>
          </cell>
          <cell r="C160" t="str">
            <v>登陆天数多，消费次数多，充消比低，消费游戏道具类型多</v>
          </cell>
          <cell r="D160">
            <v>2040.48</v>
          </cell>
        </row>
        <row r="161">
          <cell r="A161" t="str">
            <v>RZeP0YfLTPl7cOfUtBNCOFAKuvGLNHuugdIirrT0KWLZYJofNEVcva30Zvpovcj6u72BPqdkoZvc22Pc/s3ZLg==</v>
          </cell>
          <cell r="B161" t="str">
            <v>N</v>
          </cell>
          <cell r="C161" t="str">
            <v>登陆天数多，消费次数多，充消比低，消费游戏道具类型多</v>
          </cell>
          <cell r="D161">
            <v>5307.42</v>
          </cell>
        </row>
        <row r="162">
          <cell r="A162" t="str">
            <v>xt96FYhAnnHsxEs56pNASy92OUP4/wOV56fGJbJAvHTQDpuUNM0vpGPk7qzydmeUHUmeTkmrk6+nT96yoXhAMA==</v>
          </cell>
          <cell r="B162" t="str">
            <v>N</v>
          </cell>
          <cell r="C162" t="str">
            <v>登陆天数多，消费次数多，充消比低，消费游戏道具类型多</v>
          </cell>
          <cell r="D162">
            <v>7512</v>
          </cell>
        </row>
        <row r="163">
          <cell r="A163" t="str">
            <v>9WSviN8+d8JP51kks2UzuvtD+UgNUf4RQgLXK52e77TBgnpzZxWRLcZTm7KEzINsqf/0pRi+YBlky5tFdNNRZg==</v>
          </cell>
          <cell r="B163" t="str">
            <v>N</v>
          </cell>
          <cell r="C163" t="str">
            <v>登陆天数多，消费次数多，充消比低，消费游戏道具类型多</v>
          </cell>
          <cell r="D163">
            <v>6065.28</v>
          </cell>
        </row>
        <row r="164">
          <cell r="A164" t="str">
            <v>8ABML+rDbI5kF+ZtKmQX9tp5a9q0koIC8QASDSEtIidAMI8cTsGeGluGM3niv301yYiXCEIy3SJAy2cY9BJunA==</v>
          </cell>
          <cell r="B164" t="str">
            <v>N</v>
          </cell>
          <cell r="C164" t="str">
            <v>登陆天数多，消费次数多，充消比低，消费游戏道具类型多</v>
          </cell>
          <cell r="D164">
            <v>8453.1</v>
          </cell>
        </row>
        <row r="165">
          <cell r="A165" t="str">
            <v>cPF80JYqw2iKiqm07LtrAnVhXY2rA+jJdnL7BHJ4lhIUpvRQZBGLfSyKciR+QFBN55ppRiCeKGO+6jBbIWEGdQ==</v>
          </cell>
          <cell r="B165" t="str">
            <v>N</v>
          </cell>
          <cell r="C165" t="str">
            <v>登陆天数多，消费次数多，充消比低，消费游戏道具类型多</v>
          </cell>
          <cell r="D165">
            <v>2570.6999999999998</v>
          </cell>
        </row>
        <row r="166">
          <cell r="A166" t="str">
            <v>zxBW2E9d8Hzn18mIwkwxot485BjC+r3yxAlaBiuBgPlzySzhuTi89flfmgOCDRq5VNlG7pStYghQSEMV16ruLw==</v>
          </cell>
          <cell r="B166" t="str">
            <v>N</v>
          </cell>
          <cell r="C166" t="str">
            <v>登陆天数多，消费次数多，充消比低，消费游戏道具类型多</v>
          </cell>
          <cell r="D166">
            <v>2844.12</v>
          </cell>
        </row>
        <row r="167">
          <cell r="A167" t="str">
            <v>qPkeTO2YC2+h/7rENK7VFxqonQPuFwSdtvxnmdy6lvp3FD2IwwJGyh+ZVqdbVqDRn93DBL9Hq5MgGIyJlVE5Xg==</v>
          </cell>
          <cell r="B167" t="str">
            <v>N</v>
          </cell>
          <cell r="C167" t="str">
            <v>登陆天数多，消费次数多，充消比低，消费游戏道具类型多</v>
          </cell>
          <cell r="D167">
            <v>7941.8549999999996</v>
          </cell>
        </row>
        <row r="168">
          <cell r="A168" t="str">
            <v>nJSbGfHJi+SOVT75jAJoeBrHGQZcrvqHK07xdogFbnFpxIPbFJL2CQDKhBFU3T3qmNc79rQVjJbd8QZ6LkKdQw==</v>
          </cell>
          <cell r="B168" t="str">
            <v>N</v>
          </cell>
          <cell r="C168" t="str">
            <v>登陆天数多，消费次数多，充消比低，消费游戏道具类型多</v>
          </cell>
          <cell r="D168">
            <v>6933.3</v>
          </cell>
        </row>
        <row r="169">
          <cell r="A169" t="str">
            <v>J/9JbMf8nuWQRGF2YzG8GDJfAvVzyLSEDjqAJKmhgGeV7hPxRzaFko1eYON5wd5HujyNgwKSPnm4349lOI0wXw==</v>
          </cell>
          <cell r="B169" t="str">
            <v>N</v>
          </cell>
          <cell r="C169" t="str">
            <v>登陆天数多，消费次数多，充消比低，消费游戏道具类型多</v>
          </cell>
          <cell r="D169">
            <v>8518.7999999999993</v>
          </cell>
        </row>
        <row r="170">
          <cell r="A170" t="str">
            <v>7ATf2QqLjPA88DD32xqJAE5E9R0qVQjwaWwhwEXSQ7uJzMnrsEWpXDCp1Qe9sQR89MTA78cAnWbbsnvLVOLxLA==</v>
          </cell>
          <cell r="B170" t="str">
            <v>N</v>
          </cell>
          <cell r="C170" t="str">
            <v>登陆天数多，消费次数多，充消比低，消费游戏道具类型多</v>
          </cell>
          <cell r="D170">
            <v>2014.56</v>
          </cell>
        </row>
        <row r="171">
          <cell r="A171" t="str">
            <v>MH/cuz9bneXS7R0hxZWsePN1YwcH3hfU8p+8oiSJMVXq7Kl5e12978i1XiRZU5rHELiE1EfP+GS5jQabHPP+jw==</v>
          </cell>
          <cell r="B171" t="str">
            <v>N</v>
          </cell>
          <cell r="C171" t="str">
            <v>登陆天数多，消费次数多，充消比低，消费游戏道具类型多</v>
          </cell>
          <cell r="D171">
            <v>4939.8</v>
          </cell>
        </row>
        <row r="172">
          <cell r="A172" t="str">
            <v>IYA9sb7q6kUCfekVo10NtBEAL6sHDwn0aKclW0CBHdaZdKP4evfOXg5aYp0nkqotZNRlvgZB7wsTq2oyZpwZFQ==</v>
          </cell>
          <cell r="B172" t="str">
            <v>N</v>
          </cell>
          <cell r="C172" t="str">
            <v>登陆天数多，消费次数多，充消比低，消费游戏道具类型多</v>
          </cell>
          <cell r="D172">
            <v>7182.36</v>
          </cell>
        </row>
        <row r="173">
          <cell r="A173" t="str">
            <v>JTmvY9WOAuSYLajZBtOh/dl1K/NBvpwgiWfRESKZIT9sw9TxLqZhVekqOBs/PCnrcnvDd3WUcocJntXrq4CjGA==</v>
          </cell>
          <cell r="B173" t="str">
            <v>N</v>
          </cell>
          <cell r="C173" t="str">
            <v>登陆天数多，消费次数多，充消比低，消费游戏道具类型多</v>
          </cell>
          <cell r="D173">
            <v>9104.4000000000015</v>
          </cell>
        </row>
        <row r="174">
          <cell r="A174" t="str">
            <v>z2RPqqTfMpAT40cbUBF+h10bxuti5RA96L8mJbq0sim491p14tYdxa4txCLiXk/YA/r+M3uj+8J20RnAWzNWPQ==</v>
          </cell>
          <cell r="B174" t="str">
            <v>N</v>
          </cell>
          <cell r="C174" t="str">
            <v>登陆天数多，消费次数多，充消比低，消费游戏道具类型多</v>
          </cell>
          <cell r="D174">
            <v>9370.68</v>
          </cell>
        </row>
        <row r="175">
          <cell r="A175" t="str">
            <v>5G5PzfpSKVSaQOHy9/l4Es/hDS/nPlQnZiLTRiHikv/1j5dcvUaMc0v/YO4PXCz+/hqlQyB1+NY9EV5u2uznCw==</v>
          </cell>
          <cell r="B175" t="str">
            <v>N</v>
          </cell>
          <cell r="C175" t="str">
            <v>登陆天数多，消费次数多，充消比低，消费游戏道具类型多</v>
          </cell>
          <cell r="D175">
            <v>6231.06</v>
          </cell>
        </row>
        <row r="176">
          <cell r="A176" t="str">
            <v>SSb/GJAXfc8qU3f24WEHw/rzjtx5cXGY3w5Teux8Zau0ouV14RG70a5t3S4LpHFSq/SXUx42XUT6QYUEjtnBVA==</v>
          </cell>
          <cell r="B176" t="str">
            <v>N</v>
          </cell>
          <cell r="C176" t="str">
            <v>登陆天数多，消费次数多，充消比低，消费游戏道具类型多</v>
          </cell>
          <cell r="D176">
            <v>9364.9000000000015</v>
          </cell>
        </row>
        <row r="177">
          <cell r="A177" t="str">
            <v>HzxAC19mEY2UbxtRFRWrMVDYV8UOk6I+SdsZMuxK7IUwWgo2ebhUmAqpbZpqwGQGtlEjVEr5SOFacrbcSyQuMg==</v>
          </cell>
          <cell r="B177" t="str">
            <v>N</v>
          </cell>
          <cell r="C177" t="str">
            <v>登陆天数多，消费次数多，充消比低，消费游戏道具类型多</v>
          </cell>
          <cell r="D177">
            <v>4702.5599999999995</v>
          </cell>
        </row>
        <row r="178">
          <cell r="A178" t="str">
            <v>NhMNOcWnMdyixK9rU9QWjUgDKaswIDSeAiqMIJ336PqI3PklG/wfHZ0puqOdW5cxEI0ci3KKElNdwMZ3f1VqGQ==</v>
          </cell>
          <cell r="B178" t="str">
            <v>N</v>
          </cell>
          <cell r="C178" t="str">
            <v>登陆天数多，消费次数多，充消比低，消费游戏道具类型多</v>
          </cell>
          <cell r="D178">
            <v>3275.3299499999998</v>
          </cell>
        </row>
        <row r="179">
          <cell r="A179" t="str">
            <v>YbqjWuuFTGwOl5keHtt2yvWJOVBZA2Bm+WROvuHMdNWodlAdUyNfElxBbNKcfWCo1rnY2ETjKJPxwPFK/SMnaQ==</v>
          </cell>
          <cell r="B179" t="str">
            <v>N</v>
          </cell>
          <cell r="C179" t="str">
            <v>登陆天数多，消费次数多，充消比低，消费游戏道具类型多</v>
          </cell>
          <cell r="D179">
            <v>9255.06</v>
          </cell>
        </row>
        <row r="180">
          <cell r="A180" t="str">
            <v>XOIB2x9jZaBIrJnjipfTuyT13O8/SPC9M5sxJLJ0oERie+aQtfuoJ17oWJaVBPd7rsq+Sjr6sJuRrHMK0ZjCeg==</v>
          </cell>
          <cell r="B180" t="str">
            <v>N</v>
          </cell>
          <cell r="C180" t="str">
            <v>登陆天数多，消费次数多，充消比低，消费游戏道具类型多</v>
          </cell>
          <cell r="D180">
            <v>7770.78</v>
          </cell>
        </row>
        <row r="181">
          <cell r="A181" t="str">
            <v>5OWcatLOkuV6tSVrRqDAXLwmCVVvKNE9AI6Gr5Uk6VAMA8rGn7nYHdYCC4w8/X7eTFSCHdXnaoTiGhlpNjfflg==</v>
          </cell>
          <cell r="B181" t="str">
            <v>N</v>
          </cell>
          <cell r="C181" t="str">
            <v>登陆天数多，消费次数多，充消比低，消费游戏道具类型多</v>
          </cell>
          <cell r="D181">
            <v>7179.6</v>
          </cell>
        </row>
        <row r="182">
          <cell r="A182" t="str">
            <v>7D/Q8bnnCapsNSYgWKNcf2KVKrEM2jHTZ7lEf9UWyUw2A0vUWC4G9CnekqlO/lH1SkMAgQ2KnZFjrqOfQ38eEQ==</v>
          </cell>
          <cell r="B182" t="str">
            <v>N</v>
          </cell>
          <cell r="C182" t="str">
            <v>登陆天数多，消费次数多，充消比低，消费游戏道具类型多</v>
          </cell>
          <cell r="D182">
            <v>9603.27</v>
          </cell>
        </row>
        <row r="183">
          <cell r="A183" t="str">
            <v>inwQMJdjroAsV5Z8rJkKttW/o6DBWeo/fAlodbEwkro83eaZrt/en6eQTlLzN44RZr+UGPkz1AoLQqED41g+FQ==</v>
          </cell>
          <cell r="B183" t="str">
            <v>N</v>
          </cell>
          <cell r="C183" t="str">
            <v>登陆天数多，消费次数多，充消比低，消费游戏道具类型多</v>
          </cell>
          <cell r="D183">
            <v>3346.08</v>
          </cell>
        </row>
        <row r="184">
          <cell r="A184" t="str">
            <v>wP0nNIol0pxpj4DypKbCp4irBQ+Tf0fqE+IKxGZI8m3JGPAwRLsjfRvgQO3LBf7Hu90EUMLqNTRzmgn0qf0AEQ==</v>
          </cell>
          <cell r="B184" t="str">
            <v>N</v>
          </cell>
          <cell r="C184" t="str">
            <v>登陆天数多，消费次数多，充消比低，消费游戏道具类型多</v>
          </cell>
          <cell r="D184">
            <v>9335.82</v>
          </cell>
        </row>
        <row r="185">
          <cell r="A185" t="str">
            <v>BAdu0fJfJ6cFFEYYUEi2UFfVVYNWOaGVr1RIatVMd+7DPB8eSakXKtxfw16nuxop7krgcMWDlP1kWMaiNNsOFw==</v>
          </cell>
          <cell r="B185" t="str">
            <v>N</v>
          </cell>
          <cell r="C185" t="str">
            <v>登陆天数多，消费次数多，充消比低，消费游戏道具类型多</v>
          </cell>
          <cell r="D185">
            <v>3158.01</v>
          </cell>
        </row>
        <row r="186">
          <cell r="A186" t="str">
            <v>9U0XOE9Tnqr9nIShhy0nMC0S5lckoEzagqxuJ0m50yOqQcAV3U/xQfA2I5qCpqQCem0mYrwpFTYRmHH98/ORJg==</v>
          </cell>
          <cell r="B186" t="str">
            <v>N</v>
          </cell>
          <cell r="C186" t="str">
            <v>登陆天数多，消费次数多，充消比低，消费游戏道具类型多</v>
          </cell>
          <cell r="D186">
            <v>4843.24</v>
          </cell>
        </row>
        <row r="187">
          <cell r="A187" t="str">
            <v>v2fWDcpO4REZgEYQ+2Y1LmyCtH9BSGVZQOPEppDXGbky3smT60FSijS9+b8iFoxPq9Nkskjd6S4i0bRY+Gwkhg==</v>
          </cell>
          <cell r="B187" t="str">
            <v>N</v>
          </cell>
          <cell r="C187" t="str">
            <v>登陆天数多，消费次数多，充消比低，消费游戏道具类型多</v>
          </cell>
          <cell r="D187">
            <v>5661.1200000000008</v>
          </cell>
        </row>
        <row r="188">
          <cell r="A188" t="str">
            <v>n2NvfBB2xlOT0oMJ1in3KDotLgIq9npHgzME2qLnbAHwFix9TFyuLKh9bGjLVpSXkBJ9BF3aInqXfMu6HSbCYA==</v>
          </cell>
          <cell r="B188" t="str">
            <v>N</v>
          </cell>
          <cell r="C188" t="str">
            <v>登陆天数多，消费次数多，充消比低，消费游戏道具类型多</v>
          </cell>
          <cell r="D188">
            <v>7459.9048000000003</v>
          </cell>
        </row>
        <row r="189">
          <cell r="A189" t="str">
            <v>s74Tndkg9EcMk6238Pvkwi/v6QJ0NKCMLT+EqZDfiPwY6E/sdC3ZMT/8rli0V8YQIvutPgOrEMz7mh7ab6Mccg==</v>
          </cell>
          <cell r="B189" t="str">
            <v>N</v>
          </cell>
          <cell r="C189" t="str">
            <v>登陆天数多，消费次数多，充消比低，消费游戏道具类型多</v>
          </cell>
          <cell r="D189">
            <v>2338.8000000000002</v>
          </cell>
        </row>
        <row r="190">
          <cell r="A190" t="str">
            <v>TefkFFkj/5Rf679yVl2xNVEkLsMNn+veS88v11t5PrcRAxzFgdmFM7t4loW9fvPBh7ZE4rOFpUTeObYr+9wwWw==</v>
          </cell>
          <cell r="B190" t="str">
            <v>N</v>
          </cell>
          <cell r="C190" t="str">
            <v>登陆天数多，消费次数多，充消比低，消费游戏道具类型多</v>
          </cell>
          <cell r="D190">
            <v>8183.76</v>
          </cell>
        </row>
        <row r="191">
          <cell r="A191" t="str">
            <v>lIEs76PgKwE5Um5X/lUBkrlXogDM9bIj9repY4SYeT8hbjl+rj18Xm2wstUKVdmNwnmzc04g/iu2Te2LorKQTw==</v>
          </cell>
          <cell r="B191" t="str">
            <v>N</v>
          </cell>
          <cell r="C191" t="str">
            <v>登陆天数多，消费次数多，充消比低，消费游戏道具类型多</v>
          </cell>
          <cell r="D191">
            <v>9477.6</v>
          </cell>
        </row>
        <row r="192">
          <cell r="A192" t="str">
            <v>dcxVwn3Yl1ZMqVXBf3mQfTM55jGbeifqvkWV6fHbh1iByLdlbQTBvAqOJRFVR4DR/H+t2zxw8zZ32TYWc/HHLA==</v>
          </cell>
          <cell r="B192" t="str">
            <v>N</v>
          </cell>
          <cell r="C192" t="str">
            <v>登陆天数多，消费次数多，充消比低，消费游戏道具类型多</v>
          </cell>
          <cell r="D192">
            <v>8360.7000000000007</v>
          </cell>
        </row>
        <row r="193">
          <cell r="A193" t="str">
            <v>O6debsPMMw4PuAShNk3Vk0QRRTyiah1FWYUYeHIbHQZ7FfLcxSwPm6di7TGcglqYrGRqFBSB00yEM/MfzFn+Hw==</v>
          </cell>
          <cell r="B193" t="str">
            <v>N</v>
          </cell>
          <cell r="C193" t="str">
            <v>登陆天数多，消费次数多，充消比低，消费游戏道具类型多</v>
          </cell>
          <cell r="D193">
            <v>8869.5</v>
          </cell>
        </row>
        <row r="194">
          <cell r="A194" t="str">
            <v>+U0jp4UCp/uq1zEI8fj1KcmVhRUKzJB+yKV9KTQ4ocO5VUB9evJ4hIe6YzhfdfsckEH5TVXF39PFggautwFvSw==</v>
          </cell>
          <cell r="B194" t="str">
            <v>N</v>
          </cell>
          <cell r="C194" t="str">
            <v>登陆天数多，消费次数多，充消比低，消费游戏道具类型多</v>
          </cell>
          <cell r="D194">
            <v>7865.2199999999993</v>
          </cell>
        </row>
        <row r="195">
          <cell r="A195" t="str">
            <v>Uf3NNPgi2vfTjLuL5G9OTYbFz3/qmH2Y1bL2T573rWwxCMyEMuAOTOctP4mEQpEZmScROXPiYHpHphwYJbQ8Jg==</v>
          </cell>
          <cell r="B195" t="str">
            <v>N</v>
          </cell>
          <cell r="C195" t="str">
            <v>登陆天数多，消费次数多，充消比低，消费游戏道具类型多</v>
          </cell>
          <cell r="D195">
            <v>6158.82</v>
          </cell>
        </row>
        <row r="196">
          <cell r="A196" t="str">
            <v>jENXC/byjIzsOaW+ArNG79kTgL/emCfOj1J9bob3rtpUDghIq2ML5qkq4obhuCuLPB93qKDIqteZYZCYk3cwCw==</v>
          </cell>
          <cell r="B196" t="str">
            <v>N</v>
          </cell>
          <cell r="C196" t="str">
            <v>登陆天数多，消费次数多，充消比低，消费游戏道具类型多</v>
          </cell>
          <cell r="D196">
            <v>4741.68</v>
          </cell>
        </row>
        <row r="197">
          <cell r="A197" t="str">
            <v>RFJH3CViA9GYdVWCe1urPgw1rcfKHkQf0y7BfnjfFagdrVLL2eMoNNs28nl9AZ5a3bufNjHDQ5ARP4kDPnJIGA==</v>
          </cell>
          <cell r="B197" t="str">
            <v>N</v>
          </cell>
          <cell r="C197" t="str">
            <v>登陆天数多，消费次数多，充消比低，消费游戏道具类型多</v>
          </cell>
          <cell r="D197">
            <v>526.32000000000005</v>
          </cell>
        </row>
        <row r="198">
          <cell r="A198" t="str">
            <v>weSWn89ftJM1CoWDsgdF1qranpHtN/lVIw/pa/OSXaT3rBd7JzsUTk1i5RD1ShGXc47dqSsmL+CVqb/5zgWqew==</v>
          </cell>
          <cell r="B198" t="str">
            <v>N</v>
          </cell>
          <cell r="C198" t="str">
            <v>登陆天数多，消费次数多，充消比低，消费游戏道具类型多</v>
          </cell>
          <cell r="D198">
            <v>7734.2400000000007</v>
          </cell>
        </row>
        <row r="199">
          <cell r="A199" t="str">
            <v>r78cgYekUvY/Fj1PSIdTXG5Y842ST+bm3pBsbMlJ/foqXwrAJknL6F2YJl+vO4WLpKS5DbqLN9VfewfQiCnKDw==</v>
          </cell>
          <cell r="B199" t="str">
            <v>N</v>
          </cell>
          <cell r="C199" t="str">
            <v>登陆天数多，消费次数多，充消比低，消费游戏道具类型多</v>
          </cell>
          <cell r="D199">
            <v>8589</v>
          </cell>
        </row>
        <row r="200">
          <cell r="A200" t="str">
            <v>RSZaLfLP97qzqhdvAQt9Hqh8s1Y+0XAzzXM0ZsnEQebSutpU211z40g4czCuyVFlRiddNHrdUc7JS7MMWnRSXg==</v>
          </cell>
          <cell r="B200" t="str">
            <v>N</v>
          </cell>
          <cell r="C200" t="str">
            <v>登陆天数多，消费次数多，充消比低，消费游戏道具类型多</v>
          </cell>
          <cell r="D200">
            <v>6113.4150000000009</v>
          </cell>
        </row>
        <row r="201">
          <cell r="A201" t="str">
            <v>mJLqBqERbz2FdwwFwnL9sA8KxvmeLejXQAqBiWc8Z32jfLmXVjvjJeD2AKmtNzloUtArhVaGhTARN4YB15x7OQ==</v>
          </cell>
          <cell r="B201" t="str">
            <v>N</v>
          </cell>
          <cell r="C201" t="str">
            <v>登陆天数多，消费次数多，充消比低，消费游戏道具类型多</v>
          </cell>
          <cell r="D201">
            <v>6969.66</v>
          </cell>
        </row>
        <row r="202">
          <cell r="A202" t="str">
            <v>GW1HqfsX0CBSDgDxEw3OS3g+oxZZrF84L28bJv6Ye1vfwd0KwsStLNK/s9CoOd55pQ1JJ9mZl7/Ehz8aUfFlmg==</v>
          </cell>
          <cell r="B202" t="str">
            <v>N</v>
          </cell>
          <cell r="C202" t="str">
            <v>登陆天数多，消费次数多，充消比低，消费游戏道具类型多</v>
          </cell>
          <cell r="D202">
            <v>6942.84</v>
          </cell>
        </row>
        <row r="203">
          <cell r="A203" t="str">
            <v>9CWpoBLzcaYCg7XLs3QPX6h3siz+JClKuVIagwu/yk14fzcWDkShvKr42oF+MojL8lynb2HTz8DBmDB8p79KfA==</v>
          </cell>
          <cell r="B203" t="str">
            <v>N</v>
          </cell>
          <cell r="C203" t="str">
            <v>登陆天数多，消费次数多，充消比低，消费游戏道具类型多</v>
          </cell>
          <cell r="D203">
            <v>5688.24</v>
          </cell>
        </row>
        <row r="204">
          <cell r="A204" t="str">
            <v>cJ80OTndJqKty/XNKe8JrV/qP0VZSNVeZ4WrRraC20zplU9MtbvyBpm9yM5sSc0sr93LPaOdthcDGcISt8bJYA==</v>
          </cell>
          <cell r="B204" t="str">
            <v>N</v>
          </cell>
          <cell r="C204" t="str">
            <v>登陆天数多，消费次数多，充消比低，消费游戏道具类型多</v>
          </cell>
          <cell r="D204">
            <v>5565.72</v>
          </cell>
        </row>
        <row r="205">
          <cell r="A205" t="str">
            <v>rnSF+HpaCsgytWlBdS1I/7mG/W3nsmXVF2VgnLmqjqA8cRIOKgGdkvveIPFBhKegEuM19ka8lYq9qHbnoQYGcg==</v>
          </cell>
          <cell r="B205" t="str">
            <v>N</v>
          </cell>
          <cell r="C205" t="str">
            <v>登陆天数多，消费次数多，充消比低，消费游戏道具类型多</v>
          </cell>
          <cell r="D205">
            <v>241.2</v>
          </cell>
        </row>
        <row r="206">
          <cell r="A206" t="str">
            <v>cv+206R5D7aMWXWQUPiompHY4BEkZtk6jAAx95GmeHoejWrSqeqF1kn8nks+CWDG8KtDHpJEs1RVULRFcMDXKg==</v>
          </cell>
          <cell r="B206" t="str">
            <v>N</v>
          </cell>
          <cell r="C206" t="str">
            <v>登陆天数多，消费次数多，充消比低，消费游戏道具类型多</v>
          </cell>
          <cell r="D206">
            <v>9060.0799499999994</v>
          </cell>
        </row>
        <row r="207">
          <cell r="A207" t="str">
            <v>zZY8vXlHudZ+ODkUevEeCQsJ2B+ociK8f+nAiwCU5sxlytI8euAOOJQvWp2vqqfn3k76lgxi2vFSClOrmuXUfQ==</v>
          </cell>
          <cell r="B207" t="str">
            <v>N</v>
          </cell>
          <cell r="C207" t="str">
            <v>登陆天数多，消费次数多，充消比低，消费游戏道具类型多</v>
          </cell>
          <cell r="D207">
            <v>8752.26</v>
          </cell>
        </row>
        <row r="208">
          <cell r="A208" t="str">
            <v>/ZLCfxL+qWX5e/MWXj04twReBKv9Vqz5y/3cjr3YGgABsKG83cNBHXH7Leww9jTaCN/lAVlXp8zrc1YvjhFdmQ==</v>
          </cell>
          <cell r="B208" t="str">
            <v>N</v>
          </cell>
          <cell r="C208" t="str">
            <v>登陆天数多，消费次数多，充消比低，消费游戏道具类型多</v>
          </cell>
          <cell r="D208">
            <v>2796.66</v>
          </cell>
        </row>
        <row r="209">
          <cell r="A209" t="str">
            <v>GChkw/a9c7l10cz5MJ+d/fDuCFlYm0rPXmig81cR5ODeY5dg5tpoNZ4amCJjK07WZsLy8KN6okd8/xrr/w7pig==</v>
          </cell>
          <cell r="B209" t="str">
            <v>N</v>
          </cell>
          <cell r="C209" t="str">
            <v>登陆天数多，消费次数多，充消比低，消费游戏道具类型多</v>
          </cell>
          <cell r="D209">
            <v>8174.16</v>
          </cell>
        </row>
        <row r="210">
          <cell r="A210" t="str">
            <v>gbHF0l5GStr/QETIQqVZQmXJDAxY7plE5wkBXLcn6/+AMNMQzKtU1Jeou0Gc2EE/9XUQTNB8NfAsT22iYuC3SA==</v>
          </cell>
          <cell r="B210" t="str">
            <v>N</v>
          </cell>
          <cell r="C210" t="str">
            <v>登陆天数多，消费次数多，充消比低，消费游戏道具类型多</v>
          </cell>
          <cell r="D210">
            <v>7883.7000000000007</v>
          </cell>
        </row>
        <row r="211">
          <cell r="A211" t="str">
            <v>Oy4nxSIv8AZT6X73gkoU48/hKXZrPXAlE2Hu13XzyAXMHHdNtajhrHjWCQUoRXFCAj7G/bxIpmUOQPVgCyvXgA==</v>
          </cell>
          <cell r="B211" t="str">
            <v>N</v>
          </cell>
          <cell r="C211" t="str">
            <v>登陆天数多，消费次数多，充消比低，消费游戏道具类型多</v>
          </cell>
          <cell r="D211">
            <v>3715.98</v>
          </cell>
        </row>
        <row r="212">
          <cell r="A212" t="str">
            <v>6/qInJ5sPpq0B2ODBSe5v3xWIgCDQejps9kPVlFMikl0EO6izfq8UGQKN0yazoEw4r5n2Ck7smU7mmj5UfKDGA==</v>
          </cell>
          <cell r="B212" t="str">
            <v>N</v>
          </cell>
          <cell r="C212" t="str">
            <v>登陆天数多，消费次数多，充消比低，消费游戏道具类型多</v>
          </cell>
          <cell r="D212">
            <v>7597.5</v>
          </cell>
        </row>
        <row r="213">
          <cell r="A213" t="str">
            <v>YjTV8klCv/JI0GcKhEKr9HSypTeet0IlPn4aNel18KU6Zak6H0oLscvGTAtVsjeteow0XsuJaqOZwSia1D9TDw==</v>
          </cell>
          <cell r="B213" t="str">
            <v>N</v>
          </cell>
          <cell r="C213" t="str">
            <v>登陆天数多，消费次数多，充消比低，消费游戏道具类型多</v>
          </cell>
          <cell r="D213">
            <v>8471.16</v>
          </cell>
        </row>
        <row r="214">
          <cell r="A214" t="str">
            <v>MsF5t0P8foY19UsxVDPr2EZJqxm1W4fb9Y/bdW5Tz8KVU5pD8iFgXmvGg7Ai5voAkFf/CQRp3rMCjN7aj7y4PQ==</v>
          </cell>
          <cell r="B214" t="str">
            <v>N</v>
          </cell>
          <cell r="C214" t="str">
            <v>登陆天数多，消费次数多，充消比低，消费游戏道具类型多</v>
          </cell>
          <cell r="D214">
            <v>4878.5715</v>
          </cell>
        </row>
        <row r="215">
          <cell r="A215" t="str">
            <v>Sivlksu9ebFbxao7PMJqCaHzLarNPgoh4zbcbRyceeGY9beuoWtOGyy9Waf78g/rH/K1NDXbztffOj3DdV7SaA==</v>
          </cell>
          <cell r="B215" t="str">
            <v>N</v>
          </cell>
          <cell r="C215" t="str">
            <v>登陆天数多，消费次数多，充消比低，消费游戏道具类型多</v>
          </cell>
          <cell r="D215">
            <v>4312.0200000000004</v>
          </cell>
        </row>
        <row r="216">
          <cell r="A216" t="str">
            <v>WjtZB6BUDWQs8graDiaXlsYhq6A2D/PB0fBGh9gIv2jrmou55wfsKr6PWHngIbxmTnN/3MHq0/SNX811QDHNTQ==</v>
          </cell>
          <cell r="B216" t="str">
            <v>N</v>
          </cell>
          <cell r="C216" t="str">
            <v>登陆天数多，消费次数多，充消比低，消费游戏道具类型多</v>
          </cell>
          <cell r="D216">
            <v>8940</v>
          </cell>
        </row>
        <row r="217">
          <cell r="A217" t="str">
            <v>r1k6P1U7Xui+7ZyfztfWW6SURTGMQIxF6WWfldWHL2TgLs7J2w72Oz7J6349WhSPfT612lzfKHPM+YaipDt+Gg==</v>
          </cell>
          <cell r="B217" t="str">
            <v>N</v>
          </cell>
          <cell r="C217" t="str">
            <v>登陆天数多，消费次数多，充消比低，消费游戏道具类型多</v>
          </cell>
          <cell r="D217">
            <v>8062.32</v>
          </cell>
        </row>
        <row r="218">
          <cell r="A218" t="str">
            <v>R1aDzZdMvc+lHNb6m8PbGxVYyPLRkH7jSLswN9TgRZ7r4CyGbUEmr0DIpKUziRskFlirCAIOlEu2IarqK3SrWQ==</v>
          </cell>
          <cell r="B218" t="str">
            <v>N</v>
          </cell>
          <cell r="C218" t="str">
            <v>登陆天数多，消费次数多，充消比低，消费游戏道具类型多</v>
          </cell>
          <cell r="D218">
            <v>7347.33</v>
          </cell>
        </row>
        <row r="219">
          <cell r="A219" t="str">
            <v>lwYhXvcveiqeEM8Sg0JgTWAd/ypndLZSwKiaRWCA+dd8hvn+05w316kB95yNB9Rrjjc6RqFkD1uaJ2ULWWR7hw==</v>
          </cell>
          <cell r="B219" t="str">
            <v>N</v>
          </cell>
          <cell r="C219" t="str">
            <v>登陆天数多，消费次数多，充消比低，消费游戏道具类型多</v>
          </cell>
          <cell r="D219">
            <v>7568.52</v>
          </cell>
        </row>
        <row r="220">
          <cell r="A220" t="str">
            <v>u3mCQfsH9qR1qW2xJqUqm6Kmp8BO+NPYYUz9Nk6sVZ7Grdv1forkkfz6t2jYDy1dvpea2GDOX8xycvnqHzMOLQ==</v>
          </cell>
          <cell r="B220" t="str">
            <v>N</v>
          </cell>
          <cell r="C220" t="str">
            <v>登陆天数多，消费次数多，充消比低，消费游戏道具类型多</v>
          </cell>
          <cell r="D220">
            <v>6876.3</v>
          </cell>
        </row>
        <row r="221">
          <cell r="A221" t="str">
            <v>UMkz6H/BuhiEFEGAVIvM7LFPwIHOqdB9vTfAINYQA8IFyjYRYGUDl4rC6XDtMQ3TIT0xTRKYKIR8r4N32EMWZA==</v>
          </cell>
          <cell r="B221" t="str">
            <v>N</v>
          </cell>
          <cell r="C221" t="str">
            <v>登陆天数多，消费次数多，充消比低，消费游戏道具类型多</v>
          </cell>
          <cell r="D221">
            <v>5616.66</v>
          </cell>
        </row>
        <row r="222">
          <cell r="A222" t="str">
            <v>ZXsp1cbEcLW/TtlekelIQ9rsH4CM9DXE8dGybUr1aD/OVqMY74SE/GaFq0Yw+fUEKPzjOqjZpK1hx1Gh+TI9bw==</v>
          </cell>
          <cell r="B222" t="str">
            <v>N</v>
          </cell>
          <cell r="C222" t="str">
            <v>登陆天数多，消费次数多，充消比低，消费游戏道具类型多</v>
          </cell>
          <cell r="D222">
            <v>6815.9400000000005</v>
          </cell>
        </row>
        <row r="223">
          <cell r="A223" t="str">
            <v>3cV8rVIL+nozidzKh8+NMsNDv3B3HehFW3Nx+QFnLBOsa91yQlpBxQpqn9REUuCr2UsD73e8v7Dtu4dR+50BEw==</v>
          </cell>
          <cell r="B223" t="str">
            <v>Y</v>
          </cell>
          <cell r="C223" t="str">
            <v>登陆天数少，消费次数少，活跃度低</v>
          </cell>
          <cell r="D223">
            <v>6105.96</v>
          </cell>
        </row>
        <row r="224">
          <cell r="A224" t="str">
            <v>4tHTJfRkjcD5uCYkAaIdRUmVSwRH4f6wQZjIA5DgHD+7iR2qttfAF4bU3aZyt1Bk5Ckj7rVlPZ3Eo231dB5clg==</v>
          </cell>
          <cell r="B224" t="str">
            <v>N</v>
          </cell>
          <cell r="C224" t="str">
            <v>登陆天数多，消费次数多，充消比低，消费游戏道具类型多</v>
          </cell>
          <cell r="D224">
            <v>9617.4</v>
          </cell>
        </row>
        <row r="225">
          <cell r="A225" t="str">
            <v>8vHQaKoz9wbwjuN2VKxmO2ZMfxoXIkLgmyDe9reAfgJ8n+AZxOCJF5vLoJCQuG33dfSWzyVuqYyUIHL9uQ1lTA==</v>
          </cell>
          <cell r="B225" t="str">
            <v>N</v>
          </cell>
          <cell r="C225" t="str">
            <v>登陆天数多，消费次数多，充消比低，消费游戏道具类型多</v>
          </cell>
          <cell r="D225">
            <v>5880.3</v>
          </cell>
        </row>
        <row r="226">
          <cell r="A226" t="str">
            <v>+pGiCAaeX3q0TXWiO9i6lqTMv/2pKb1PKsPcU+4wJyzS0spcQrXJyPfGWZQJxX2iEiGpe73/FH4a9ydwvFyNTA==</v>
          </cell>
          <cell r="B226" t="str">
            <v>N</v>
          </cell>
          <cell r="C226" t="str">
            <v>登陆天数多，消费次数多，充消比低，消费游戏道具类型多</v>
          </cell>
          <cell r="D226">
            <v>5888.16</v>
          </cell>
        </row>
        <row r="227">
          <cell r="A227" t="str">
            <v>6C+s7WS5PR0WBAw8WTR0zfux2uQt2p3PWVtwDN7ZEECn95n4lktxdzmobhPcLjEpLiBIoJ42tXDsy5ub5XSCOQ==</v>
          </cell>
          <cell r="B227" t="str">
            <v>N</v>
          </cell>
          <cell r="C227" t="str">
            <v>登陆天数多，消费次数多，充消比低，消费游戏道具类型多</v>
          </cell>
          <cell r="D227">
            <v>5934.4800000000005</v>
          </cell>
        </row>
        <row r="228">
          <cell r="A228" t="str">
            <v>iRk+B8NxMAw/LeTbUBKAzERQIswq6G2evwJcOgGbIKnICMR/ndl5KoMQG3lcwceQq267MSWmIoUUCHv/MJ6ZSw==</v>
          </cell>
          <cell r="B228" t="str">
            <v>N</v>
          </cell>
          <cell r="C228" t="str">
            <v>登陆天数多，消费次数多，充消比低，消费游戏道具类型多</v>
          </cell>
          <cell r="D228">
            <v>3095.94</v>
          </cell>
        </row>
        <row r="229">
          <cell r="A229" t="str">
            <v>JhNGwVSlT1xlmiPBxbMqFcAssaUX/v9gtlSaqPdASdXc59NTZ388yNTBZCW9lup+6TaEpuAhm0Nm8yH5caGkng==</v>
          </cell>
          <cell r="B229" t="str">
            <v>N</v>
          </cell>
          <cell r="C229" t="str">
            <v>登陆天数多，消费次数多，充消比低，消费游戏道具类型多</v>
          </cell>
          <cell r="D229">
            <v>8445.8399999999983</v>
          </cell>
        </row>
        <row r="230">
          <cell r="A230" t="str">
            <v>QYDpUpHZa07//BcnctmePvxG24pRLgkH1sPPb+jjUSgq5qMeEKIFLEw35/ubSFsl4APDcvgDB8IClNFM3pDYmA==</v>
          </cell>
          <cell r="B230" t="str">
            <v>N</v>
          </cell>
          <cell r="C230" t="str">
            <v>登陆天数多，消费次数多，充消比低，消费游戏道具类型多</v>
          </cell>
          <cell r="D230">
            <v>7891.5</v>
          </cell>
        </row>
        <row r="231">
          <cell r="A231" t="str">
            <v>WmjeYMD8/NpfZzcxRGO1X5XwMdYLLh9eA6F8JAIfPbwWYzHfefQSBoqZ7ya8qx0DqbORQzZOqf8eMMe0M2M0Ow==</v>
          </cell>
          <cell r="B231" t="str">
            <v>N</v>
          </cell>
          <cell r="C231" t="str">
            <v>登陆天数多，消费次数多，充消比低，消费游戏道具类型多</v>
          </cell>
          <cell r="D231">
            <v>6246.72</v>
          </cell>
        </row>
        <row r="232">
          <cell r="A232" t="str">
            <v>79QX/lvb7viqwCFgvXRBohHOjV3EEtDebeYw/tuk7FpOS28MpH5G8nYLDR4beC2YAkiMCmcB5384xsC8DkLQQg==</v>
          </cell>
          <cell r="B232" t="str">
            <v>N</v>
          </cell>
          <cell r="C232" t="str">
            <v>登陆天数多，消费次数多，充消比低，消费游戏道具类型多</v>
          </cell>
          <cell r="D232">
            <v>6024.1799999999994</v>
          </cell>
        </row>
        <row r="233">
          <cell r="A233" t="str">
            <v>/TrlB4rGg+5IwFmLisMMER61mCgwjuDhYnOgGRh0RpusFwMc/9QdCV74OfQfB0oqiPrlRxVWwp6sq1MV5vcZVw==</v>
          </cell>
          <cell r="B233" t="str">
            <v>N</v>
          </cell>
          <cell r="C233" t="str">
            <v>登陆天数多，消费次数多，充消比低，消费游戏道具类型多</v>
          </cell>
          <cell r="D233">
            <v>7100.3299500000003</v>
          </cell>
        </row>
        <row r="234">
          <cell r="A234" t="str">
            <v>/IUbRvqmZGJ1ga9+62h5QGXou4KXWlR2DLCcfmIzj8DHP4tGonVkIKuOKG09weutUXTjnr9ZJKDyf2TDeLzeSw==</v>
          </cell>
          <cell r="B234" t="str">
            <v>N</v>
          </cell>
          <cell r="C234" t="str">
            <v>登陆天数多，消费次数多，充消比低，消费游戏道具类型多</v>
          </cell>
          <cell r="D234">
            <v>3172.2000000000003</v>
          </cell>
        </row>
        <row r="235">
          <cell r="A235" t="str">
            <v>wYoqzbIHxzFcWVynEqDJZNtErLZmdj5QiSTaAMYaaMEkIEMy6zF+P4Y9qWvu3SS8qbU/a0CWyUb9+YkbBFF4aQ==</v>
          </cell>
          <cell r="B235" t="str">
            <v>N</v>
          </cell>
          <cell r="C235" t="str">
            <v>登陆天数多，消费次数多，充消比低，消费游戏道具类型多</v>
          </cell>
          <cell r="D235">
            <v>3759</v>
          </cell>
        </row>
        <row r="236">
          <cell r="A236" t="str">
            <v>e4xUWu4EQuEo/W+bTSIa+VZDeeIk00vytl069v2lBCO542LHaisq4wQdRpP15cKkEj7d0Uv3gD8UkUDdY9ElVw==</v>
          </cell>
          <cell r="B236" t="str">
            <v>N</v>
          </cell>
          <cell r="C236" t="str">
            <v>登陆天数多，消费次数多，充消比低，消费游戏道具类型多</v>
          </cell>
          <cell r="D236">
            <v>8902.56</v>
          </cell>
        </row>
        <row r="237">
          <cell r="A237" t="str">
            <v>pzrSSU3koY7blU/PwtRl2lvZEM7gHXyi+DlpkRJllKPZnT9DPfnwTlHeHxmp2+L+XV4dxad6AZJId4r9xn2tFw==</v>
          </cell>
          <cell r="B237" t="str">
            <v>N</v>
          </cell>
          <cell r="C237" t="str">
            <v>登陆天数多，消费次数多，充消比低，消费游戏道具类型多</v>
          </cell>
          <cell r="D237">
            <v>300</v>
          </cell>
        </row>
        <row r="238">
          <cell r="A238" t="str">
            <v>sYccUuVG68hQU5SKORSGfrkxQuiC+LhqRwVrK4zNqD/dV3gaimTytiw+5aie+X78297ghCKPeaF2iVHhCUZXKQ==</v>
          </cell>
          <cell r="B238" t="str">
            <v>N</v>
          </cell>
          <cell r="C238" t="str">
            <v>登陆天数多，消费次数多，充消比低，消费游戏道具类型多</v>
          </cell>
          <cell r="D238">
            <v>5025.9799999999996</v>
          </cell>
        </row>
        <row r="239">
          <cell r="A239" t="str">
            <v>K1xVcDbSUSs+4uvlQ4e6xFznkqup5FQbjzNOwarRR2RgM1Tjka/9kuiKyDXYmtDX25VQzo1n95CXBpj5sLoMlw==</v>
          </cell>
          <cell r="B239" t="str">
            <v>N</v>
          </cell>
          <cell r="C239" t="str">
            <v>登陆天数多，消费次数多，充消比低，消费游戏道具类型多</v>
          </cell>
          <cell r="D239">
            <v>9430.5</v>
          </cell>
        </row>
        <row r="240">
          <cell r="A240" t="str">
            <v>KR+3Zb1SqBu0piez+kd+mRcLcwFEe+Ftfzitl7c4TSAGxlrBM4y+tSlddfrWHXKKzSFLBx+QVDoEN1KSAcaOmw==</v>
          </cell>
          <cell r="B240" t="str">
            <v>N</v>
          </cell>
          <cell r="C240" t="str">
            <v>登陆天数多，消费次数多，充消比低，消费游戏道具类型多</v>
          </cell>
          <cell r="D240">
            <v>8194.26</v>
          </cell>
        </row>
        <row r="241">
          <cell r="A241" t="str">
            <v>b0yALmL21zlV1qxlOSxyLUg3pINDbY9cBALTI6FAgzy6I9gg7L+lvJ0gUsI+UWvbi0h5lxkAcnvBT+rxZq7Hcg==</v>
          </cell>
          <cell r="B241" t="str">
            <v>N</v>
          </cell>
          <cell r="C241" t="str">
            <v>登陆天数多，消费次数多，充消比低，消费游戏道具类型多</v>
          </cell>
          <cell r="D241">
            <v>1184.8200000000002</v>
          </cell>
        </row>
        <row r="242">
          <cell r="A242" t="str">
            <v>eS2qC6a3rzhjjgKnWn6na5sIXtwRa1T0NSOrZgciUP2SczttZtkOIkK/JvUsdx8Q/0B5rvp/ECcGQUq5nkeAQg==</v>
          </cell>
          <cell r="B242" t="str">
            <v>N</v>
          </cell>
          <cell r="C242" t="str">
            <v>登陆天数多，消费次数多，充消比低，消费游戏道具类型多</v>
          </cell>
          <cell r="D242">
            <v>7983.1342599999998</v>
          </cell>
        </row>
        <row r="243">
          <cell r="A243" t="str">
            <v>ktGJUq7ELrzWEhwynW/nMKcPqngFntdoClSnB69ANYpNJvM8yz0SgCaXd/tRaIgC0m6VigFTP/9jQ/G8eg3jRA==</v>
          </cell>
          <cell r="B243" t="str">
            <v>N</v>
          </cell>
          <cell r="C243" t="str">
            <v>登陆天数多，消费次数多，充消比低，消费游戏道具类型多</v>
          </cell>
          <cell r="D243">
            <v>9942</v>
          </cell>
        </row>
        <row r="244">
          <cell r="A244" t="str">
            <v>vKmZi22GpuF2Twk5Soy4IfrABYSRv/w0MIMp6mpmX8Xa/6K4qyD5+Qqm38TkrI1dA046A41n4CTupXUHUyExUg==</v>
          </cell>
          <cell r="B244" t="str">
            <v>N</v>
          </cell>
          <cell r="C244" t="str">
            <v>登陆天数多，消费次数多，充消比低，消费游戏道具类型多</v>
          </cell>
          <cell r="D244">
            <v>7200.8398500000003</v>
          </cell>
        </row>
        <row r="245">
          <cell r="A245" t="str">
            <v>AxiEQfY/vyaKpB36OISpVKoZI0+XEXDbtFDGz8nfdsbYS014e8veZ1n8xbX8dXNs2zL0MQj89iMrFnL1BlrmkA==</v>
          </cell>
          <cell r="B245" t="str">
            <v>N</v>
          </cell>
          <cell r="C245" t="str">
            <v>登陆天数多，消费次数多，充消比低，消费游戏道具类型多</v>
          </cell>
          <cell r="D245">
            <v>6312.53</v>
          </cell>
        </row>
        <row r="246">
          <cell r="A246" t="str">
            <v>W/os3WQWHlD8u9oUh2PiSJcfxBjsr1OK6vMKvUGFVNmpi2xcEayOHqBYNFCZoAev3cTzGbhK6vSpzJbWgrwqEQ==</v>
          </cell>
          <cell r="B246" t="str">
            <v>N</v>
          </cell>
          <cell r="C246" t="str">
            <v>登陆天数多，消费次数多，充消比低，消费游戏道具类型多</v>
          </cell>
          <cell r="D246">
            <v>8521.98</v>
          </cell>
        </row>
        <row r="247">
          <cell r="A247" t="str">
            <v>UNYhyFA+bLcIeMDma/tvrw/D/flplLSaraG1ZW+xJgtfHG2+k0s0ozWMlEfxldwXRE1WQKUKlOWsELEBv8JtWQ==</v>
          </cell>
          <cell r="B247" t="str">
            <v>N</v>
          </cell>
          <cell r="C247" t="str">
            <v>登陆天数多，消费次数多，充消比低，消费游戏道具类型多</v>
          </cell>
          <cell r="D247">
            <v>3961.77</v>
          </cell>
        </row>
        <row r="248">
          <cell r="A248" t="str">
            <v>rRr+T53iFpt2odbL4Cgf91Q5B/sTSJvuewpld9kfkBKdpou7HlF+3vH3VWBaIbtLXEBEZxgLq1bCQ7s7UwVqlQ==</v>
          </cell>
          <cell r="B248" t="str">
            <v>N</v>
          </cell>
          <cell r="C248" t="str">
            <v>登陆天数多，消费次数多，充消比低，消费游戏道具类型多</v>
          </cell>
          <cell r="D248">
            <v>6016.0381479999996</v>
          </cell>
        </row>
        <row r="249">
          <cell r="A249" t="str">
            <v>HO7F1PDl86jmWH1ThFKk2lJMti1L9knFIUG36UxOUpC2eNhbphJO3RY26UHm5JuItMPYejXakWj/jjsk7/mCAw==</v>
          </cell>
          <cell r="B249" t="str">
            <v>N</v>
          </cell>
          <cell r="C249" t="str">
            <v>登陆天数多，消费次数多，充消比低，消费游戏道具类型多</v>
          </cell>
          <cell r="D249">
            <v>8801.8799999999992</v>
          </cell>
        </row>
        <row r="250">
          <cell r="A250" t="str">
            <v>kkcqiFwRMuHt9XXQqbLPS1FvC0uriPt2sKfcSXE9tBvAdcn65hRKjPBmBALBNZt1CVpNxaZedaGzFMcJnmS7OA==</v>
          </cell>
          <cell r="B250" t="str">
            <v>N</v>
          </cell>
          <cell r="C250" t="str">
            <v>登陆天数多，消费次数多，充消比低，消费游戏道具类型多</v>
          </cell>
          <cell r="D250">
            <v>8982.42</v>
          </cell>
        </row>
        <row r="251">
          <cell r="A251" t="str">
            <v>W6O8BS9//yiNsC3IDLpwbiWb/ZnQktrZmoWpxLZV+FAJpY12pEZL6iqijJHunZoz7wBTNR21W5ULaw46rG0EHg==</v>
          </cell>
          <cell r="B251" t="str">
            <v>N</v>
          </cell>
          <cell r="C251" t="str">
            <v>登陆天数多，消费次数多，充消比低，消费游戏道具类型多</v>
          </cell>
          <cell r="D251">
            <v>5313.48</v>
          </cell>
        </row>
        <row r="252">
          <cell r="A252" t="str">
            <v>fS63qyLy9RLKgj1xJwaKdbLTBYv9XLHWxWQgagSKDlcSmthDzJlCw57FTH6wsVSJV2o6sYUdD54BGuy3dN+kcw==</v>
          </cell>
          <cell r="B252" t="str">
            <v>N</v>
          </cell>
          <cell r="C252" t="str">
            <v>登陆天数多，消费次数多，充消比低，消费游戏道具类型多</v>
          </cell>
          <cell r="D252">
            <v>3808.74</v>
          </cell>
        </row>
        <row r="253">
          <cell r="A253" t="str">
            <v>UF+NE1t+u5B59L2QNX87Jt1JZFS86ItR0naWlJB1yebx7MUyRmQhpGx7AcP2s0VqTmB5PqbRE1cy0gLFqgkzYg==</v>
          </cell>
          <cell r="B253" t="str">
            <v>N</v>
          </cell>
          <cell r="C253" t="str">
            <v>登陆天数多，消费次数多，充消比低，消费游戏道具类型多</v>
          </cell>
          <cell r="D253">
            <v>5511.9599999999991</v>
          </cell>
        </row>
        <row r="254">
          <cell r="A254" t="str">
            <v>1V9GBfIXrvRjwwCRnf6VozloZJ+oKUiqC0KznBJTFzOEgAoUIoFx2tA6LsUE+geC8jn7pw27XDMjBLM+QvmXKw==</v>
          </cell>
          <cell r="B254" t="str">
            <v>N</v>
          </cell>
          <cell r="C254" t="str">
            <v>登陆天数多，消费次数多，充消比低，消费游戏道具类型多</v>
          </cell>
          <cell r="D254">
            <v>9747.36</v>
          </cell>
        </row>
        <row r="255">
          <cell r="A255" t="str">
            <v>Au4Qgg0qk9XiEMFL+xwdaCWF8h4jUTU8V8UGhtFHkM7AxNTuRhJgoEFwlhEZfc+fxcjWmhvsoCsrDHstLFjReQ==</v>
          </cell>
          <cell r="B255" t="str">
            <v>N</v>
          </cell>
          <cell r="C255" t="str">
            <v>登陆天数多，消费次数多，充消比低，消费游戏道具类型多</v>
          </cell>
          <cell r="D255">
            <v>6408</v>
          </cell>
        </row>
        <row r="256">
          <cell r="A256" t="str">
            <v>nlhQsugBE0rKa06cHAWdfTLS+bhWjzt2+q94LzbM/qxdXMTaG+vU7FBeIqqaY97ZqLkCu28Rk9n21ZjMWbDtOQ==</v>
          </cell>
          <cell r="B256" t="str">
            <v>N</v>
          </cell>
          <cell r="C256" t="str">
            <v>登陆天数多，消费次数多，充消比低，消费游戏道具类型多</v>
          </cell>
          <cell r="D256">
            <v>7195.02</v>
          </cell>
        </row>
        <row r="257">
          <cell r="A257" t="str">
            <v>nnQZGmhwDexF576e3/wHUymeQ8/513tl64FDwQO6hVzKQ6HKwBzkxVvP9IJ1Wbqd/oOqnO8XmgM+vBgpWhJ9Ig==</v>
          </cell>
          <cell r="B257" t="str">
            <v>N</v>
          </cell>
          <cell r="C257" t="str">
            <v>登陆天数多，消费次数多，充消比低，消费游戏道具类型多</v>
          </cell>
          <cell r="D257">
            <v>8660.52</v>
          </cell>
        </row>
        <row r="258">
          <cell r="A258" t="str">
            <v>xgLkOg4K6IomPXAo/Drx6i4UDQLv25NDMTaMwsZMGcB3/s1XOAJv2K8tzRUeB1XsTQ8/JB+l+M86yvOeE2/+Mw==</v>
          </cell>
          <cell r="B258" t="str">
            <v>N</v>
          </cell>
          <cell r="C258" t="str">
            <v>登陆天数多，消费次数多，充消比低，消费游戏道具类型多</v>
          </cell>
          <cell r="D258">
            <v>4805.3999999999996</v>
          </cell>
        </row>
        <row r="259">
          <cell r="A259" t="str">
            <v>PK0tVRQ7BaDEWD2BbqGbPIWsLc8iBA/WiCXr/wrcWQOUqqoXdDgKBAFur066iS/HlItu+m6RdCCX/Vdv8PndfA==</v>
          </cell>
          <cell r="B259" t="str">
            <v>N</v>
          </cell>
          <cell r="C259" t="str">
            <v>登陆天数多，消费次数多，充消比低，消费游戏道具类型多</v>
          </cell>
          <cell r="D259">
            <v>6879.78</v>
          </cell>
        </row>
        <row r="260">
          <cell r="A260" t="str">
            <v>WnfahiWvTlvMN/gmgcLXApvgCZHFxzKoZh0sXDGY+UfwrIjyff9IrB2Nt7C6le4jYSomuEBSvIuM4K6xu2GRmg==</v>
          </cell>
          <cell r="B260" t="str">
            <v>N</v>
          </cell>
          <cell r="C260" t="str">
            <v>登陆天数多，消费次数多，充消比低，消费游戏道具类型多</v>
          </cell>
          <cell r="D260">
            <v>9637.0999999999985</v>
          </cell>
        </row>
        <row r="261">
          <cell r="A261" t="str">
            <v>qI280ARjtnN/dGOZq8SIu/D5a30o1nMBQWmux3pQ7SDwwz+s6TAAPuNvbrYcElfAnO/zU60V2EpyyUNHdv4Hmg==</v>
          </cell>
          <cell r="B261" t="str">
            <v>N</v>
          </cell>
          <cell r="C261" t="str">
            <v>登陆天数多，消费次数多，充消比低，消费游戏道具类型多</v>
          </cell>
          <cell r="D261">
            <v>3497.34</v>
          </cell>
        </row>
        <row r="262">
          <cell r="A262" t="str">
            <v>wleXDxx6y/SHCX5VuNoc8ok80HuzdW66x5L4/KFpqI9PeHVP6xzukzPlASLrOSUTLmC20LsqMGk9xiWbqMoFAw==</v>
          </cell>
          <cell r="B262" t="str">
            <v>Y</v>
          </cell>
          <cell r="C262" t="str">
            <v>登陆天数少，消费次数少，活跃度低</v>
          </cell>
          <cell r="D262">
            <v>1052.6400000000001</v>
          </cell>
        </row>
        <row r="263">
          <cell r="A263" t="str">
            <v>o4BmXbyECG8I7qs7k+xbhBQBA/YSAtK/zy32axmII2WpkQhES+jsM2bIIADHjNsTmMFUFkQ9j2A5pa4PHXMjcA==</v>
          </cell>
          <cell r="B263" t="str">
            <v>N</v>
          </cell>
          <cell r="C263" t="str">
            <v>登陆天数多，消费次数多，充消比低，消费游戏道具类型多</v>
          </cell>
          <cell r="D263">
            <v>6344.6497499999996</v>
          </cell>
        </row>
        <row r="264">
          <cell r="A264" t="str">
            <v>oJl805DMBKa+IuKfCS6JeQ392iuZyq0mAQxdOdVGVXLDbb+rMwG6f72xhVDPrm4M6hqHE9EcamMRFUVRc6sYeQ==</v>
          </cell>
          <cell r="B264" t="str">
            <v>N</v>
          </cell>
          <cell r="C264" t="str">
            <v>登陆天数多，消费次数多，充消比低，消费游戏道具类型多</v>
          </cell>
          <cell r="D264">
            <v>6412.08</v>
          </cell>
        </row>
        <row r="265">
          <cell r="A265" t="str">
            <v>WbdqhomsD4VzAH/6UwwZ4C6Go0MLat4ilwGIFnSIHhd3s7OGl1qWc/bpPdqTMnsgVixpo5+JV7lrKCHd+EKPZA==</v>
          </cell>
          <cell r="B265" t="str">
            <v>N</v>
          </cell>
          <cell r="C265" t="str">
            <v>登陆天数多，消费次数多，充消比低，消费游戏道具类型多</v>
          </cell>
          <cell r="D265">
            <v>1380.6</v>
          </cell>
        </row>
        <row r="266">
          <cell r="A266" t="str">
            <v>N37aoazi7WjJaTde3r6cL3V3LxfmwJ4TzckwKSPgNpUW30N5cEoRWofLhSBEJY+A7aOU4GIe3oqMZXATAocDDQ==</v>
          </cell>
          <cell r="B266" t="str">
            <v>N</v>
          </cell>
          <cell r="C266" t="str">
            <v>登陆天数多，消费次数多，充消比低，消费游戏道具类型多</v>
          </cell>
          <cell r="D266">
            <v>8836.98</v>
          </cell>
        </row>
        <row r="267">
          <cell r="A267" t="str">
            <v>ju4vcHc0n20W2oRvKwC9TyHW7W4qv5GBV4hLyW+rRd3XMR0100+dDcFvcuIrI422BNPJahf00OHqi8szl4u6Lw==</v>
          </cell>
          <cell r="B267" t="str">
            <v>N</v>
          </cell>
          <cell r="C267" t="str">
            <v>登陆天数多，消费次数多，充消比低，消费游戏道具类型多</v>
          </cell>
          <cell r="D267">
            <v>783.9</v>
          </cell>
        </row>
        <row r="268">
          <cell r="A268" t="str">
            <v>WQl0aMJFqK7fFDySVUO4+46USprPtyQ/HX7C8M+wnvHKVhTKcL3NZYEsONwaM9flUBNdwYkvDmvc0//XRiGIGg==</v>
          </cell>
          <cell r="B268" t="str">
            <v>N</v>
          </cell>
          <cell r="C268" t="str">
            <v>登陆天数多，消费次数多，充消比低，消费游戏道具类型多</v>
          </cell>
          <cell r="D268">
            <v>6442.86</v>
          </cell>
        </row>
        <row r="269">
          <cell r="A269" t="str">
            <v>cv6BFUStLukNcQF89iqJXEZjodzXhQ4iF08md91cGT90UdlUxmEr+gSQZg2v5ecZaVnIogvXIQ/QQMtgiQc+Gw==</v>
          </cell>
          <cell r="B269" t="str">
            <v>N</v>
          </cell>
          <cell r="C269" t="str">
            <v>登陆天数多，消费次数多，充消比低，消费游戏道具类型多</v>
          </cell>
          <cell r="D269">
            <v>8006.4</v>
          </cell>
        </row>
        <row r="270">
          <cell r="A270" t="str">
            <v>Siib2CAw+Ahf66lGhXbJYxwy9g0nLi7BWt2JMiTn9XpX4sECzZY6PBWU2+R149UXiNueQIPmWoZSBJXKB3pcgg==</v>
          </cell>
          <cell r="B270" t="str">
            <v>N</v>
          </cell>
          <cell r="C270" t="str">
            <v>登陆天数多，消费次数多，充消比低，消费游戏道具类型多</v>
          </cell>
          <cell r="D270">
            <v>8304.48</v>
          </cell>
        </row>
        <row r="271">
          <cell r="A271" t="str">
            <v>9n8YQFuovbH4teRO0MiDBQb3AKjf5cmqrk67NtCsrbantdkkkIVx4VxG15hcSbxMFuDDwQDI5BfdVutHjV99Hg==</v>
          </cell>
          <cell r="B271" t="str">
            <v>N</v>
          </cell>
          <cell r="C271" t="str">
            <v>登陆天数多，消费次数多，充消比低，消费游戏道具类型多</v>
          </cell>
          <cell r="D271">
            <v>8714.82</v>
          </cell>
        </row>
        <row r="272">
          <cell r="A272" t="str">
            <v>8yEZNKF1jVL06YWjz+zakvB8Ekkg4bSmHl0wGyVrtnqS3GVjtItbH1Hx2HS16rtYQRBPxMccO14AYHJsyxtheQ==</v>
          </cell>
          <cell r="B272" t="str">
            <v>N</v>
          </cell>
          <cell r="C272" t="str">
            <v>登陆天数多，消费次数多，充消比低，消费游戏道具类型多</v>
          </cell>
          <cell r="D272">
            <v>9803.0400000000009</v>
          </cell>
        </row>
        <row r="273">
          <cell r="A273" t="str">
            <v>eZewOasdY/eS69qO+E2fbFh0QkMyHE1ll8nc15DTpqG44TZQ2kpAzW8DqzCDh2Kx2BDw9lsA9Jm+TE2BrkUtJQ==</v>
          </cell>
          <cell r="B273" t="str">
            <v>N</v>
          </cell>
          <cell r="C273" t="str">
            <v>登陆天数多，消费次数多，充消比低，消费游戏道具类型多</v>
          </cell>
          <cell r="D273">
            <v>9562.2000000000007</v>
          </cell>
        </row>
        <row r="274">
          <cell r="A274" t="str">
            <v>D4SPBY8WHiSmtjGGzU9tSozfCn4BfoYaernTx7q5BVAlXCrfudh1jhb9KNHyKx+P1KDDMLT0+Nyohi9UvVr5Sg==</v>
          </cell>
          <cell r="B274" t="str">
            <v>N</v>
          </cell>
          <cell r="C274" t="str">
            <v>登陆天数多，消费次数多，充消比低，消费游戏道具类型多</v>
          </cell>
          <cell r="D274">
            <v>5798.8895999999995</v>
          </cell>
        </row>
        <row r="275">
          <cell r="A275" t="str">
            <v>Dg5MiTgUFKYyqgePX5df8t2tYBZyV97xnLOMmxiyY9FzgjNgE60tZIk2MkaCT/hbqc6aPqEdxo2puTuX8uWkaQ==</v>
          </cell>
          <cell r="B275" t="str">
            <v>N</v>
          </cell>
          <cell r="C275" t="str">
            <v>登陆天数多，消费次数多，充消比低，消费游戏道具类型多</v>
          </cell>
          <cell r="D275">
            <v>5291.7</v>
          </cell>
        </row>
        <row r="276">
          <cell r="A276" t="str">
            <v>lAV90BbNJTQ5405eA4e2am0HjxaLUfUTAOUzoakmS0xV0bhTXz0fEPV/agcx5u9XMeM1Mi88EO7CMnNe2DmeBw==</v>
          </cell>
          <cell r="B276" t="str">
            <v>N</v>
          </cell>
          <cell r="C276" t="str">
            <v>登陆天数多，消费次数多，充消比低，消费游戏道具类型多</v>
          </cell>
          <cell r="D276">
            <v>5579.28</v>
          </cell>
        </row>
        <row r="277">
          <cell r="A277" t="str">
            <v>awh+pthJwKJBdLHhraj5jRyIzKZQvhzGIfKuJ26sEAWWoOfk3wVsHObYJ1aAJuQ2idSBMKbUeYkKLe6v4m0yGw==</v>
          </cell>
          <cell r="B277" t="str">
            <v>N</v>
          </cell>
          <cell r="C277" t="str">
            <v>登陆天数多，消费次数多，充消比低，消费游戏道具类型多</v>
          </cell>
          <cell r="D277">
            <v>7152.84</v>
          </cell>
        </row>
        <row r="278">
          <cell r="A278" t="str">
            <v>WtmK/AUHnL7TdRVUZMkkrsh2dy5k6/bI2aanNmFUDIbiv9xIjyPMne8/8SHoA6+37ZkaIH0/5Z+NEiJTuNvrSA==</v>
          </cell>
          <cell r="B278" t="str">
            <v>N</v>
          </cell>
          <cell r="C278" t="str">
            <v>登陆天数多，消费次数多，充消比低，消费游戏道具类型多</v>
          </cell>
          <cell r="D278">
            <v>6004.4400000000005</v>
          </cell>
        </row>
        <row r="279">
          <cell r="A279" t="str">
            <v>eOgAwkYGaT2r5xSmJT/ywh5TJkru8zRpCZQPhu9vLUDwoIcXPI9OdNRDKzT+kqVsvxpCPgQ7c6y8HX5sRllKEQ==</v>
          </cell>
          <cell r="B279" t="str">
            <v>N</v>
          </cell>
          <cell r="C279" t="str">
            <v>登陆天数多，消费次数多，充消比低，消费游戏道具类型多</v>
          </cell>
          <cell r="D279">
            <v>8195.94</v>
          </cell>
        </row>
        <row r="280">
          <cell r="A280" t="str">
            <v>N0J12gxzVJDGF6J+75V/rXkXYnTuvFPT3Q0wfpNrMlRViL/JricSskYoLy7t/fA/AQdRw1THF0wtTt1WFQCgPg==</v>
          </cell>
          <cell r="B280" t="str">
            <v>N</v>
          </cell>
          <cell r="C280" t="str">
            <v>登陆天数多，消费次数多，充消比低，消费游戏道具类型多</v>
          </cell>
          <cell r="D280">
            <v>9809.4600000000009</v>
          </cell>
        </row>
        <row r="281">
          <cell r="A281" t="str">
            <v>pkX3wM1OmIlBxUhlKkagifksJHfs0JwcADrssKUT/+A3TQXipImSe13kYlKBWEm5+ncssHNHnmMiYD0L+nXZcw==</v>
          </cell>
          <cell r="B281" t="str">
            <v>N</v>
          </cell>
          <cell r="C281" t="str">
            <v>登陆天数多，消费次数多，充消比低，消费游戏道具类型多</v>
          </cell>
          <cell r="D281">
            <v>4060.26</v>
          </cell>
        </row>
        <row r="282">
          <cell r="A282" t="str">
            <v>W3y8xjkzSHkrZhhyFypadELQ8HYf8PGMck4sB+ZXJ/op+7pHNQfbmvYm1wLYMZ0/g+df1ONtO40GEZMNOAXmOA==</v>
          </cell>
          <cell r="B282" t="str">
            <v>N</v>
          </cell>
          <cell r="C282" t="str">
            <v>登陆天数多，消费次数多，充消比低，消费游戏道具类型多</v>
          </cell>
          <cell r="D282">
            <v>4464.3599999999997</v>
          </cell>
        </row>
        <row r="283">
          <cell r="A283" t="str">
            <v>+UKXKmMiceGIYIsIsApre2ovFzHaUOvHjQfVhsPo/deoM5Et0BYs53dM/q9NHF3vPa0zJsEBgTJFQuIrD2EgWQ==</v>
          </cell>
          <cell r="B283" t="str">
            <v>N</v>
          </cell>
          <cell r="C283" t="str">
            <v>登陆天数多，消费次数多，充消比低，消费游戏道具类型多</v>
          </cell>
          <cell r="D283">
            <v>3053.94</v>
          </cell>
        </row>
        <row r="284">
          <cell r="A284" t="str">
            <v>+YDjjYlzWly2DvXu9UCWpp9WYB3cazatlUNa3efthmSfVPRpnOg8+MidHN7KDHp2HreE1WALNP8CHCJe/uhGiQ==</v>
          </cell>
          <cell r="B284" t="str">
            <v>N</v>
          </cell>
          <cell r="C284" t="str">
            <v>登陆天数多，消费次数多，充消比低，消费游戏道具类型多</v>
          </cell>
          <cell r="D284">
            <v>6275.22</v>
          </cell>
        </row>
        <row r="285">
          <cell r="A285" t="str">
            <v>TgSuk9ac04s80Ff6wjeNFkKbMUbig7qWQKWdsgp6o3MTsde0thQPdA+9dgepXLCJPEprUJ7iH6+SscFBb8tmDw==</v>
          </cell>
          <cell r="B285" t="str">
            <v>N</v>
          </cell>
          <cell r="C285" t="str">
            <v>登陆天数多，消费次数多，充消比低，消费游戏道具类型多</v>
          </cell>
          <cell r="D285">
            <v>8693.0399999999991</v>
          </cell>
        </row>
        <row r="286">
          <cell r="A286" t="str">
            <v>KbuHAABCO/R2b9oOOXoVllb4e2BKz6ohmRE/jxLIzvb9VnkeqQHjJr6REXMmAMQCDJDM1mHqJrOl3mnEvJA7Ig==</v>
          </cell>
          <cell r="B286" t="str">
            <v>N</v>
          </cell>
          <cell r="C286" t="str">
            <v>登陆天数多，消费次数多，充消比低，消费游戏道具类型多</v>
          </cell>
          <cell r="D286">
            <v>3787.56</v>
          </cell>
        </row>
        <row r="287">
          <cell r="A287" t="str">
            <v>rasXx5+GlgNRLyiiAT5heWzKKEM7XBHFK3tdtjd6exJeXI7yG7iItNQyQE0etgk+rIBEuL+5vjwRAi97EP+SFA==</v>
          </cell>
          <cell r="B287" t="str">
            <v>N</v>
          </cell>
          <cell r="C287" t="str">
            <v>登陆天数多，消费次数多，充消比低，消费游戏道具类型多</v>
          </cell>
          <cell r="D287">
            <v>5955.24</v>
          </cell>
        </row>
        <row r="288">
          <cell r="A288" t="str">
            <v>7IK0iYkOc1ENLr8B7tSPsMZvst3R+F46DCEVGYOItPRhAMA/r8bfh1UEha5C/R3VErvgrZ/LM2/o7UpsWdMSig==</v>
          </cell>
          <cell r="B288" t="str">
            <v>N</v>
          </cell>
          <cell r="C288" t="str">
            <v>登陆天数多，消费次数多，充消比低，消费游戏道具类型多</v>
          </cell>
          <cell r="D288">
            <v>3557.46</v>
          </cell>
        </row>
        <row r="289">
          <cell r="A289" t="str">
            <v>xWPJ37gc4zjDuiIgZu8E8Ipnd+WBo/y1mVxocqTFF14M+BSIY003x7nVVYOfgIbgQlqjhxZZbJFal24C935rdA==</v>
          </cell>
          <cell r="B289" t="str">
            <v>Y</v>
          </cell>
          <cell r="C289" t="str">
            <v>登陆天数少，消费次数少，活跃度低</v>
          </cell>
          <cell r="D289">
            <v>982.38</v>
          </cell>
        </row>
        <row r="290">
          <cell r="A290" t="str">
            <v>aVFaggE70cSQT9uuOfLSfYg2lH5T+UBM03RiY44XMwFLc4KWxzZuw9HYR2YcwCUpbLqIFuhRW3nhqkMMzGVjUw==</v>
          </cell>
          <cell r="B290" t="str">
            <v>N</v>
          </cell>
          <cell r="C290" t="str">
            <v>登陆天数多，消费次数多，充消比低，消费游戏道具类型多</v>
          </cell>
          <cell r="D290">
            <v>7091.25</v>
          </cell>
        </row>
        <row r="291">
          <cell r="A291" t="str">
            <v>rRcf0pJ1AkZz2JNeHbVpuOGRLtAFOuGOs4tkSAe2YCX/z9Y9MnlN2WYW7fMX/Yq6t+Zmfw2ajX0Ti03dvZZsPA==</v>
          </cell>
          <cell r="B291" t="str">
            <v>N</v>
          </cell>
          <cell r="C291" t="str">
            <v>登陆天数多，消费次数多，充消比低，消费游戏道具类型多</v>
          </cell>
          <cell r="D291">
            <v>5250.72</v>
          </cell>
        </row>
        <row r="292">
          <cell r="A292" t="str">
            <v>szzegYQADcvenQbp4cg0N36MJ6SMPRE5E4MYMUOX1lTRofa53seMMt4rXIwXC457GzM67xxvyzTdu7s1X1oWhw==</v>
          </cell>
          <cell r="B292" t="str">
            <v>N</v>
          </cell>
          <cell r="C292" t="str">
            <v>登陆天数多，消费次数多，充消比低，消费游戏道具类型多</v>
          </cell>
          <cell r="D292">
            <v>3275.46</v>
          </cell>
        </row>
        <row r="293">
          <cell r="A293" t="str">
            <v>Z/6OcaCdWH7sfdfvqT8FmUiSKlwKT95SIACgWD0Ecwamc+pmtMw8eW3kPm2/Gsrr/26HcpTUa4WP1XARP5W1Mw==</v>
          </cell>
          <cell r="B293" t="str">
            <v>N</v>
          </cell>
          <cell r="C293" t="str">
            <v>登陆天数多，消费次数多，充消比低，消费游戏道具类型多</v>
          </cell>
          <cell r="D293">
            <v>4167.2502000000004</v>
          </cell>
        </row>
        <row r="294">
          <cell r="A294" t="str">
            <v>97v9wLcwfhCjSB4xntXsNpJC2kW3Nin2K6vDefNjMDZ45nQVjOXfU07Klq3wiuihPZ3jFTmfcHhNwzjeAswZTg==</v>
          </cell>
          <cell r="B294" t="str">
            <v>N</v>
          </cell>
          <cell r="C294" t="str">
            <v>登陆天数多，消费次数多，充消比低，消费游戏道具类型多</v>
          </cell>
          <cell r="D294">
            <v>7886.34</v>
          </cell>
        </row>
        <row r="295">
          <cell r="A295" t="str">
            <v>T1SkvN9EWpXAZfT9iTxhVwuN/6x3/dj/PqSCkzGICgCsJiB9gMlT2sRhVioU0iRVVPdI+IwrtCRAaeutuWZmAw==</v>
          </cell>
          <cell r="B295" t="str">
            <v>N</v>
          </cell>
          <cell r="C295" t="str">
            <v>登陆天数多，消费次数多，充消比低，消费游戏道具类型多</v>
          </cell>
          <cell r="D295">
            <v>7367.58</v>
          </cell>
        </row>
        <row r="296">
          <cell r="A296" t="str">
            <v>hXQY/ypEjJljCApQ0vFCTm3oT5OTnLg4XleoY7ZHOBrt7LinIB+HuOzuJecdygkxZsFQpx/Id1f7iqyPAXPScg==</v>
          </cell>
          <cell r="B296" t="str">
            <v>N</v>
          </cell>
          <cell r="C296" t="str">
            <v>登陆天数多，消费次数多，充消比低，消费游戏道具类型多</v>
          </cell>
          <cell r="D296">
            <v>3461.28</v>
          </cell>
        </row>
        <row r="297">
          <cell r="A297" t="str">
            <v>fgC8EniesfT4gfFNWWJr0gemieqXO9nBhjLUHPfO6SZiTbb/k9c4ly4V1rejq+TEbHfDdlkmrg6SkeHJbxwuVg==</v>
          </cell>
          <cell r="B297" t="str">
            <v>N</v>
          </cell>
          <cell r="C297" t="str">
            <v>登陆天数多，消费次数多，充消比低，消费游戏道具类型多</v>
          </cell>
          <cell r="D297">
            <v>6796.2</v>
          </cell>
        </row>
        <row r="298">
          <cell r="A298" t="str">
            <v>wweC7ZFc87YRDUuOCQP/lBDpZphc/pTYjQqe6ZIMsbdpeU0bk2FcY8dUNZnVPo+ffM9AlogT8k2phS+1BHB7dA==</v>
          </cell>
          <cell r="B298" t="str">
            <v>N</v>
          </cell>
          <cell r="C298" t="str">
            <v>登陆天数多，消费次数多，充消比低，消费游戏道具类型多</v>
          </cell>
          <cell r="D298">
            <v>9099.7200000000012</v>
          </cell>
        </row>
        <row r="299">
          <cell r="A299" t="str">
            <v>p44y13GDRmhJmhxFLsGwE7d+B6L+QG9tXj+on+xH4ZlqbpFK0hMIiWA+r+HAKQKPaj9xHrFNOJNa24h7+NKWeQ==</v>
          </cell>
          <cell r="B299" t="str">
            <v>N</v>
          </cell>
          <cell r="C299" t="str">
            <v>登陆天数多，消费次数多，充消比低，消费游戏道具类型多</v>
          </cell>
          <cell r="D299">
            <v>6843.1799999999994</v>
          </cell>
        </row>
        <row r="300">
          <cell r="A300" t="str">
            <v>DLWYTzmKYwl3fXKjMMhImOu5HY16owI8uJLjDQGV5jRLFmMYc+LphSclll8fiiJSrjP4NxXKPT7fFzgkQtKoXw==</v>
          </cell>
          <cell r="B300" t="str">
            <v>N</v>
          </cell>
          <cell r="C300" t="str">
            <v>登陆天数多，消费次数多，充消比低，消费游戏道具类型多</v>
          </cell>
          <cell r="D300">
            <v>7081.8</v>
          </cell>
        </row>
        <row r="301">
          <cell r="A301" t="str">
            <v>M32IMOxyvis660Y3b+2hpRlReLVJoe+idA4nAUk8/uj8ZKdUPEZnUbwkb6ILb+y5A2aOKqHUF7/pG2JUCzd8lg==</v>
          </cell>
          <cell r="B301" t="str">
            <v>N</v>
          </cell>
          <cell r="C301" t="str">
            <v>登陆天数多，消费次数多，充消比低，消费游戏道具类型多</v>
          </cell>
          <cell r="D301">
            <v>8470.26</v>
          </cell>
        </row>
        <row r="302">
          <cell r="A302" t="str">
            <v>2Wm8oeT2efkYDNu+3hInl29eMA7jszMmQcfN1JAbaZyjUYmWIGFmRZ34VhXiVwjbnvRACcQe7Hsx8aG1cvStUA==</v>
          </cell>
          <cell r="B302" t="str">
            <v>N</v>
          </cell>
          <cell r="C302" t="str">
            <v>登陆天数多，消费次数多，充消比低，消费游戏道具类型多</v>
          </cell>
          <cell r="D302">
            <v>7655.16</v>
          </cell>
        </row>
        <row r="303">
          <cell r="A303" t="str">
            <v>hEIVLruoZyW4gYw4SQ72SCcegkSkoqEV7tTxCYTWCaB1ZE34efXN3rurDumoYKoI2fVUTXpTZ3neSk89J1DbOQ==</v>
          </cell>
          <cell r="B303" t="str">
            <v>N</v>
          </cell>
          <cell r="C303" t="str">
            <v>登陆天数多，消费次数多，充消比低，消费游戏道具类型多</v>
          </cell>
          <cell r="D303">
            <v>9679.3799999999992</v>
          </cell>
        </row>
        <row r="304">
          <cell r="A304" t="str">
            <v>bYSOddjdryIobAWsQPv4jUxcP9vW6qytPPlIa3QDp/joh2oUIH4lqHczSqJNWDTLW5mBQyFex8V6Gi3JOU0wOQ==</v>
          </cell>
          <cell r="B304" t="str">
            <v>N</v>
          </cell>
          <cell r="C304" t="str">
            <v>登陆天数多，消费次数多，充消比低，消费游戏道具类型多</v>
          </cell>
          <cell r="D304">
            <v>1488.96</v>
          </cell>
        </row>
        <row r="305">
          <cell r="A305" t="str">
            <v>d1r4X+HoalAN3y2mx1YqpUfdOEg4uY/h4A58xesxM3YLSpjh1IWFMw21xCx8wafI18bqg4TAgkiG85E3pIHkTg==</v>
          </cell>
          <cell r="B305" t="str">
            <v>N</v>
          </cell>
          <cell r="C305" t="str">
            <v>登陆天数多，消费次数多，充消比低，消费游戏道具类型多</v>
          </cell>
          <cell r="D305">
            <v>5083.32</v>
          </cell>
        </row>
        <row r="306">
          <cell r="A306" t="str">
            <v>KReybAdar0JBMVhJWCOSBitbCyKNldJPhta49NpwQDsaSlvlKqdVCjGWKUFB2S7uy3s5B66MDelbjo7xlCFADA==</v>
          </cell>
          <cell r="B306" t="str">
            <v>N</v>
          </cell>
          <cell r="C306" t="str">
            <v>登陆天数多，消费次数多，充消比低，消费游戏道具类型多</v>
          </cell>
          <cell r="D306">
            <v>1390.9</v>
          </cell>
        </row>
        <row r="307">
          <cell r="A307" t="str">
            <v>7coqVch1OVp/XgDvt/qATORt9ZfgK1/+TRqghb5dMcQCGcMeeXlFw1fIZ5ueYSwdw0sB3IfP/ypdf0gMp8HaYQ==</v>
          </cell>
          <cell r="B307" t="str">
            <v>N</v>
          </cell>
          <cell r="C307" t="str">
            <v>登陆天数多，消费次数多，充消比低，消费游戏道具类型多</v>
          </cell>
          <cell r="D307">
            <v>4695.9000000000005</v>
          </cell>
        </row>
        <row r="308">
          <cell r="A308" t="str">
            <v>Ww2Fd8sJP2ovqB5EpgUPaHQWi2nXkxmr2NGDHX7hz/BCGbBAv9a5v0apAj9xiGWV/sKKzaftnI39MO/DzrIahQ==</v>
          </cell>
          <cell r="B308" t="str">
            <v>N</v>
          </cell>
          <cell r="C308" t="str">
            <v>登陆天数多，消费次数多，充消比低，消费游戏道具类型多</v>
          </cell>
          <cell r="D308">
            <v>4224.66</v>
          </cell>
        </row>
        <row r="309">
          <cell r="A309" t="str">
            <v>xFr9aGqaGB59H7iSn1zcQnLRD7WRGAdSNpPb3IMKTT+S8PM7FwfLc8eRF3ClmA5DgANk5mNAj0VNa2ZqbAFcAQ==</v>
          </cell>
          <cell r="B309" t="str">
            <v>N</v>
          </cell>
          <cell r="C309" t="str">
            <v>登陆天数多，消费次数多，充消比低，消费游戏道具类型多</v>
          </cell>
          <cell r="D309">
            <v>5816.04</v>
          </cell>
        </row>
        <row r="310">
          <cell r="A310" t="str">
            <v>nEINLo1f0TKTLBlsfYF1wSiM42dLDKB7d+d26Ku1bKIOrZNmqe8V2zy+fOGjES9EwgDjKxnEykrdZtYllMsqbg==</v>
          </cell>
          <cell r="B310" t="str">
            <v>N</v>
          </cell>
          <cell r="C310" t="str">
            <v>登陆天数多，消费次数多，充消比低，消费游戏道具类型多</v>
          </cell>
          <cell r="D310">
            <v>9962.1200000000008</v>
          </cell>
        </row>
        <row r="311">
          <cell r="A311" t="str">
            <v>n3A/IuQvdRqtXNbB5Wir103O4UFqRO8abNddAL9JOAbU1as5hiGjA1YVLqvaAFQO3hvLqWvyZ0Xb1bIUuGJRUQ==</v>
          </cell>
          <cell r="B311" t="str">
            <v>N</v>
          </cell>
          <cell r="C311" t="str">
            <v>登陆天数多，消费次数多，充消比低，消费游戏道具类型多</v>
          </cell>
          <cell r="D311">
            <v>5373.78</v>
          </cell>
        </row>
        <row r="312">
          <cell r="A312" t="str">
            <v>qCDOwhHJkauybzQ8F050DSJu4ZO9lNU2jvSy3q6Kik7IZMJhC1s0CP0vn8mls9CCwv4PfqKVGre+oQnALdlTWA==</v>
          </cell>
          <cell r="B312" t="str">
            <v>N</v>
          </cell>
          <cell r="C312" t="str">
            <v>登陆天数多，消费次数多，充消比低，消费游戏道具类型多</v>
          </cell>
          <cell r="D312">
            <v>8322.7200000000012</v>
          </cell>
        </row>
        <row r="313">
          <cell r="A313" t="str">
            <v>nNLcKzWTT8LaeIpregVHgfzEBdWyMmR1Sb1qFDAWVAq/7dq4Ljc5YXgYCbzmLPwJpvbN1IkFGBaHqXZwPFhsQg==</v>
          </cell>
          <cell r="B313" t="str">
            <v>N</v>
          </cell>
          <cell r="C313" t="str">
            <v>登陆天数多，消费次数多，充消比低，消费游戏道具类型多</v>
          </cell>
          <cell r="D313">
            <v>5024.7</v>
          </cell>
        </row>
        <row r="314">
          <cell r="A314" t="str">
            <v>Hv1ekW2vDebf8V5UxrB335NWp4EGo48lKrzZDVkyqkBQ0Cy39eem+qLMkanQMEEj+H27j4kse3zKpd0/+Yc5Mw==</v>
          </cell>
          <cell r="B314" t="str">
            <v>N</v>
          </cell>
          <cell r="C314" t="str">
            <v>登陆天数多，消费次数多，充消比低，消费游戏道具类型多</v>
          </cell>
          <cell r="D314">
            <v>7709.7599999999993</v>
          </cell>
        </row>
        <row r="315">
          <cell r="A315" t="str">
            <v>MWbSdtDnF0sFSa+qXvNrPnYyX8UTf6gWrIa3YXxizxFWxe9Di8J161BIZHQV7tmEHA+Esip97DX9E8WaXIdTBw==</v>
          </cell>
          <cell r="B315" t="str">
            <v>N</v>
          </cell>
          <cell r="C315" t="str">
            <v>登陆天数多，消费次数多，充消比低，消费游戏道具类型多</v>
          </cell>
          <cell r="D315">
            <v>5280.12</v>
          </cell>
        </row>
        <row r="316">
          <cell r="A316" t="str">
            <v>uUw/YEfKrWbXcweWZ/JmoME3SfuQnk8B/fSLg4lLmCOrRqHLMM2/jSclNUiHk09J0AZKtLoP1JyFPZbGjz6zLQ==</v>
          </cell>
          <cell r="B316" t="str">
            <v>N</v>
          </cell>
          <cell r="C316" t="str">
            <v>登陆天数多，消费次数多，充消比低，消费游戏道具类型多</v>
          </cell>
          <cell r="D316">
            <v>6625.44</v>
          </cell>
        </row>
        <row r="317">
          <cell r="A317" t="str">
            <v>FwGNE59XUxdNIt641Y7giv243g2FEu1gFsCFHXkYjSZbo/KzDvmMhGq/RDzoyRiArUbOF+aElHxP9q6UKZ/+TQ==</v>
          </cell>
          <cell r="B317" t="str">
            <v>N</v>
          </cell>
          <cell r="C317" t="str">
            <v>登陆天数多，消费次数多，充消比低，消费游戏道具类型多</v>
          </cell>
          <cell r="D317">
            <v>3319.6800000000003</v>
          </cell>
        </row>
        <row r="318">
          <cell r="A318" t="str">
            <v>PHtE9AZSUGHjEQDPvwf2sCR2Pa7dstbqGdXBPXENRs2kBakhA2rmaxK+gMi9mysOWS2c8tRJZHRDRCvjcUP4Ww==</v>
          </cell>
          <cell r="B318" t="str">
            <v>N</v>
          </cell>
          <cell r="C318" t="str">
            <v>登陆天数多，消费次数多，充消比低，消费游戏道具类型多</v>
          </cell>
          <cell r="D318">
            <v>3320.1</v>
          </cell>
        </row>
        <row r="319">
          <cell r="A319" t="str">
            <v>2TRwZ/B9x5fpq5YjlWn3xywmXXa37mglzYfJCxZJ+PGKwhReopZjvr5pS65YzpLheOPfGDh6Ggyb/3mV+XOVRQ==</v>
          </cell>
          <cell r="B319" t="str">
            <v>N</v>
          </cell>
          <cell r="C319" t="str">
            <v>登陆天数多，消费次数多，充消比低，消费游戏道具类型多</v>
          </cell>
          <cell r="D319">
            <v>4198.68</v>
          </cell>
        </row>
        <row r="320">
          <cell r="A320" t="str">
            <v>phpnLo+HTgqujcysBQbdnJ2acsj5yhyrmbSg2L9OUNpJXNI0XcIzA8lNfX107i5HFVhMCqByEIXghwZOmjhugQ==</v>
          </cell>
          <cell r="B320" t="str">
            <v>N</v>
          </cell>
          <cell r="C320" t="str">
            <v>登陆天数多，消费次数多，充消比低，消费游戏道具类型多</v>
          </cell>
          <cell r="D320">
            <v>6590.88</v>
          </cell>
        </row>
        <row r="321">
          <cell r="A321" t="str">
            <v>4Fum0wZrTvw/9V3TZlPm1dwf3kyS9yfpAh69aMU1SgmCVs7eu9d5gaUFCoUgDhPylb9TR98jvYC4OPPMcvBFcA==</v>
          </cell>
          <cell r="B321" t="str">
            <v>N</v>
          </cell>
          <cell r="C321" t="str">
            <v>登陆天数多，消费次数多，充消比低，消费游戏道具类型多</v>
          </cell>
          <cell r="D321">
            <v>8249.16</v>
          </cell>
        </row>
        <row r="322">
          <cell r="A322" t="str">
            <v>K/MexnT4hhXNC4csspMX2lQLgre2YoH0Ufx6zc3DXHC7iBlLXukHQjxlRkG9AeR4mOujWpPAaNTEgWHnddKYDQ==</v>
          </cell>
          <cell r="B322" t="str">
            <v>N</v>
          </cell>
          <cell r="C322" t="str">
            <v>登陆天数多，消费次数多，充消比低，消费游戏道具类型多</v>
          </cell>
          <cell r="D322">
            <v>8269.6200000000008</v>
          </cell>
        </row>
        <row r="323">
          <cell r="A323" t="str">
            <v>kR+rLvBqhrQnyAnTtccN08sOB4BGPDhe7XW6TTQmgHEFd+jUn9BtmKPDffBPOIoAeoP0BXI5kMRSJmEPC3xyfQ==</v>
          </cell>
          <cell r="B323" t="str">
            <v>N</v>
          </cell>
          <cell r="C323" t="str">
            <v>登陆天数多，消费次数多，充消比低，消费游戏道具类型多</v>
          </cell>
          <cell r="D323">
            <v>4952.8200000000006</v>
          </cell>
        </row>
        <row r="324">
          <cell r="A324" t="str">
            <v>+t/bF2J2WTrR+XpsEY0afFOVAcxUozltt25OFgLTyQEFXZ6PK7jBFXnWw5zQp/UNeNsRSZQcJEwYENYbS+5LcQ==</v>
          </cell>
          <cell r="B324" t="str">
            <v>N</v>
          </cell>
          <cell r="C324" t="str">
            <v>登陆天数多，消费次数多，充消比低，消费游戏道具类型多</v>
          </cell>
          <cell r="D324">
            <v>6411.6</v>
          </cell>
        </row>
        <row r="325">
          <cell r="A325" t="str">
            <v>Y0IQbkwI4qnpOJDYcm9T2lWTekA6Svf35bCTpgnrzDvQZFJxYhlx2A+fP0syVjnjkDsXJktPf5XPf1F72botbQ==</v>
          </cell>
          <cell r="B325" t="str">
            <v>N</v>
          </cell>
          <cell r="C325" t="str">
            <v>登陆天数多，消费次数多，充消比低，消费游戏道具类型多</v>
          </cell>
          <cell r="D325">
            <v>9975.2999999999993</v>
          </cell>
        </row>
        <row r="326">
          <cell r="A326" t="str">
            <v>rjVpwt725aI37Zz+kuiVpRXTlztTKtwi38Ms0ppW0UQ54huxeTCHAiZx1Qw4UhHzQhSXhn5jFz7YpwbZ0KePeQ==</v>
          </cell>
          <cell r="B326" t="str">
            <v>N</v>
          </cell>
          <cell r="C326" t="str">
            <v>登陆天数多，消费次数多，充消比低，消费游戏道具类型多</v>
          </cell>
          <cell r="D326">
            <v>4352.16</v>
          </cell>
        </row>
        <row r="327">
          <cell r="A327" t="str">
            <v>98oVtvFsX7uzV8DtHyCLtiFJ2x3ZoiyphEsYsv4uC6hPJWeQ//jzKQ/NPbD19TxmocCgyWc5egkiSrSbr1LGBA==</v>
          </cell>
          <cell r="B327" t="str">
            <v>N</v>
          </cell>
          <cell r="C327" t="str">
            <v>登陆天数多，消费次数多，充消比低，消费游戏道具类型多</v>
          </cell>
          <cell r="D327">
            <v>4062.24</v>
          </cell>
        </row>
        <row r="328">
          <cell r="A328" t="str">
            <v>qj+oJwTnxzKFV9ZeWqUC3uJgQtLU1t8uxtyBBcgKSd3VFcCAxczgu38SdRTD/tAFRPVE4gI4NOukH4xxy1W+fA==</v>
          </cell>
          <cell r="B328" t="str">
            <v>N</v>
          </cell>
          <cell r="C328" t="str">
            <v>登陆天数多，消费次数多，充消比低，消费游戏道具类型多</v>
          </cell>
          <cell r="D328">
            <v>2600.7600000000002</v>
          </cell>
        </row>
        <row r="329">
          <cell r="A329" t="str">
            <v>fcUZZwHI6OBOanh2pb0dLcPldEuTEyEh5/Oj77LLNN7bzWAnD+kIpJ/wJlPl1PwWRDVMWPtXYsZBBGBtAzYkdA==</v>
          </cell>
          <cell r="B329" t="str">
            <v>N</v>
          </cell>
          <cell r="C329" t="str">
            <v>登陆天数多，消费次数多，充消比低，消费游戏道具类型多</v>
          </cell>
          <cell r="D329">
            <v>7660.86</v>
          </cell>
        </row>
        <row r="330">
          <cell r="A330" t="str">
            <v>xhczOAwf0clHsTtHFCgFaY+qQcCKbaOTqPg420X7YqO5g+sxHAQ6KcaS67x36jLyF9r634pqeXvIWjIpL8k/Aw==</v>
          </cell>
          <cell r="B330" t="str">
            <v>N</v>
          </cell>
          <cell r="C330" t="str">
            <v>登陆天数多，消费次数多，充消比低，消费游戏道具类型多</v>
          </cell>
          <cell r="D330">
            <v>9246.36</v>
          </cell>
        </row>
        <row r="331">
          <cell r="A331" t="str">
            <v>4Ww4oWdH9bGlBptUmQxinjb3DN0gt/kNn3htIxKtkWdoZjzvSOcSC8mBcxtSP8oriqX6AHk2oHkZs6RCdLIsDA==</v>
          </cell>
          <cell r="B331" t="str">
            <v>N</v>
          </cell>
          <cell r="C331" t="str">
            <v>登陆天数多，消费次数多，充消比低，消费游戏道具类型多</v>
          </cell>
          <cell r="D331">
            <v>6956.9</v>
          </cell>
        </row>
        <row r="332">
          <cell r="A332" t="str">
            <v>ViZTenJ9b6I8Ue2QI/ryOnka1xJWUEEGsqCklEw+8DtL3Q9R95eDrk4Fw33E1y0Dn0IpuAbR+DJb/4sEtOtvTg==</v>
          </cell>
          <cell r="B332" t="str">
            <v>N</v>
          </cell>
          <cell r="C332" t="str">
            <v>登陆天数多，消费次数多，充消比低，消费游戏道具类型多</v>
          </cell>
          <cell r="D332">
            <v>4531</v>
          </cell>
        </row>
        <row r="333">
          <cell r="A333" t="str">
            <v>sjBeiGEYCAEdahYhGEMdrkKzSU45mVq1LF7EaUJZDjEGtX/JYEbloRMDvkqcEliOVVhwRfEfu0bvoRYbZ3CbPA==</v>
          </cell>
          <cell r="B333" t="str">
            <v>N</v>
          </cell>
          <cell r="C333" t="str">
            <v>登陆天数多，消费次数多，充消比低，消费游戏道具类型多</v>
          </cell>
          <cell r="D333">
            <v>7800.48</v>
          </cell>
        </row>
        <row r="334">
          <cell r="A334" t="str">
            <v>xrWlGOmjRCcTgn+siYA8Q3yr+Ay6z6toDnuSEfbKi9G5BL+dQn4hSubaB8kzk++uuXglHPWHULmJ4FssdKvOPQ==</v>
          </cell>
          <cell r="B334" t="str">
            <v>N</v>
          </cell>
          <cell r="C334" t="str">
            <v>登陆天数多，消费次数多，充消比低，消费游戏道具类型多</v>
          </cell>
          <cell r="D334">
            <v>5165.7</v>
          </cell>
        </row>
        <row r="335">
          <cell r="A335" t="str">
            <v>n4JkUXoakmFcnnjCtVL7Tqa/60GHE8MJHxUNJMDJu7oMDGWmN7hO5TdSXIMFXvtXnAEk0vbnE+L9nCKlnj/GNQ==</v>
          </cell>
          <cell r="B335" t="str">
            <v>N</v>
          </cell>
          <cell r="C335" t="str">
            <v>登陆天数多，消费次数多，充消比低，消费游戏道具类型多</v>
          </cell>
          <cell r="D335">
            <v>8284.0799999999981</v>
          </cell>
        </row>
        <row r="336">
          <cell r="A336" t="str">
            <v>NtRjZiW4zEQGDWIIyoLGrNWJfz5jzPRqby9SXgVygXKXUQ9J0xScDvyA/17enpBCO5FkcH/TKkEkXPMMmN+fiA==</v>
          </cell>
          <cell r="B336" t="str">
            <v>N</v>
          </cell>
          <cell r="C336" t="str">
            <v>登陆天数多，消费次数多，充消比低，消费游戏道具类型多</v>
          </cell>
          <cell r="D336">
            <v>7536</v>
          </cell>
        </row>
        <row r="337">
          <cell r="A337" t="str">
            <v>ySRK11LvBq6KtvSZnX321c2VjNGryVTP13HtCAQlPPVx2i0Ky4RCyFoGaltheS4759FJ3iqfLv5Gaakw9LgdFg==</v>
          </cell>
          <cell r="B337" t="str">
            <v>N</v>
          </cell>
          <cell r="C337" t="str">
            <v>登陆天数多，消费次数多，充消比低，消费游戏道具类型多</v>
          </cell>
          <cell r="D337">
            <v>3565.2599999999998</v>
          </cell>
        </row>
        <row r="338">
          <cell r="A338" t="str">
            <v>qw3YMPfrI3LqT+YXiBiTxnScRJlusF4F2aSlLiUF/JfL1cr6otdACxD0sCfPUJuV8MnhEnnf+ZOqYCxVVYQeKg==</v>
          </cell>
          <cell r="B338" t="str">
            <v>N</v>
          </cell>
          <cell r="C338" t="str">
            <v>登陆天数多，消费次数多，充消比低，消费游戏道具类型多</v>
          </cell>
          <cell r="D338">
            <v>5475.3</v>
          </cell>
        </row>
        <row r="339">
          <cell r="A339" t="str">
            <v>kad7vxy1oRb+cbGjF8iJ0UbuJH4S/0Z1vKTP8ROiLjy8cf/DXQzIOWlao71ZWJHMIu4HuMfwBKEKO8GFHbmFCw==</v>
          </cell>
          <cell r="B339" t="str">
            <v>N</v>
          </cell>
          <cell r="C339" t="str">
            <v>登陆天数多，消费次数多，充消比低，消费游戏道具类型多</v>
          </cell>
          <cell r="D339">
            <v>2400</v>
          </cell>
        </row>
        <row r="340">
          <cell r="A340" t="str">
            <v>FiFO/GHHtqRtXnqpSytkZoGz1iSUJkYz+VHICINFjoeCUbZbkf4PGy6q80/UhwQJBDeEsZQpeWzZDChfooVeMw==</v>
          </cell>
          <cell r="B340" t="str">
            <v>N</v>
          </cell>
          <cell r="C340" t="str">
            <v>登陆天数多，消费次数多，充消比低，消费游戏道具类型多</v>
          </cell>
          <cell r="D340">
            <v>5818.2</v>
          </cell>
        </row>
        <row r="341">
          <cell r="A341" t="str">
            <v>iyOXhIgchF6AHKBwwdpikp79KeAdTEdorBymj/LdJ2ySUGdsaLu1UkEvWf25jIMnA83abgzZBWm3+rjAbTK0dA==</v>
          </cell>
          <cell r="B341" t="str">
            <v>N</v>
          </cell>
          <cell r="C341" t="str">
            <v>登陆天数多，消费次数多，充消比低，消费游戏道具类型多</v>
          </cell>
          <cell r="D341">
            <v>5504.4</v>
          </cell>
        </row>
        <row r="342">
          <cell r="A342" t="str">
            <v>Bvx1LeA5GNmnyBjz/vUCMHchBVLMgfhjktRdFUrrFydatPDAuTdMkycdDvgMIebHsacob5PecvoeEHHHsm1PLw==</v>
          </cell>
          <cell r="B342" t="str">
            <v>N</v>
          </cell>
          <cell r="C342" t="str">
            <v>登陆天数多，消费次数多，充消比低，消费游戏道具类型多</v>
          </cell>
          <cell r="D342">
            <v>8496</v>
          </cell>
        </row>
        <row r="343">
          <cell r="A343" t="str">
            <v>ca57VfrkjZMbmVrZwiF8dVpKItwZ2fPuY6drN1U70USwL6BTFBhm9r4xKWVuOQqzAzkb1JfNwcIcjrKe0X+9HA==</v>
          </cell>
          <cell r="B343" t="str">
            <v>N</v>
          </cell>
          <cell r="C343" t="str">
            <v>登陆天数多，消费次数多，充消比低，消费游戏道具类型多</v>
          </cell>
          <cell r="D343">
            <v>4746.54</v>
          </cell>
        </row>
        <row r="344">
          <cell r="A344" t="str">
            <v>6dpOGLH8yYwpjYXY/QQ0gIg4WSNx9T/5aHdSwssPEuvsbJiSFCFZJ+5CllZ7l6HCSU7PTIUCqX7QD1Isl98LhQ==</v>
          </cell>
          <cell r="B344" t="str">
            <v>N</v>
          </cell>
          <cell r="C344" t="str">
            <v>登陆天数多，消费次数多，充消比低，消费游戏道具类型多</v>
          </cell>
          <cell r="D344">
            <v>3196.44</v>
          </cell>
        </row>
        <row r="345">
          <cell r="A345" t="str">
            <v>zD6k3ok4Tt1BjNnGed1jzOg6AspKzguyiXDXOI+73AZB78ExPOq1+Y2jJs56FqudaIFHIkQKF7Xgj94qCXHXbw==</v>
          </cell>
          <cell r="B345" t="str">
            <v>N</v>
          </cell>
          <cell r="C345" t="str">
            <v>登陆天数多，消费次数多，充消比低，消费游戏道具类型多</v>
          </cell>
          <cell r="D345">
            <v>9445.02</v>
          </cell>
        </row>
        <row r="346">
          <cell r="A346" t="str">
            <v>CIZ2TUKwxdbQHmpgdxj3ezwWPXx6tP/tMveesHJB1YZ48opIagHHj1k2GzCeMY4D1bRYt2rhcKzJsFt4Eqqyew==</v>
          </cell>
          <cell r="B346" t="str">
            <v>N</v>
          </cell>
          <cell r="C346" t="str">
            <v>登陆天数多，消费次数多，充消比低，消费游戏道具类型多</v>
          </cell>
          <cell r="D346">
            <v>9994.23</v>
          </cell>
        </row>
        <row r="347">
          <cell r="A347" t="str">
            <v>OdI+JNfnEMmqF2zCuDaX4xLpcTYK0pHwNweiryyjoYZIQAkDlLDKmWoS+LuRsJaharhPfxCr5KXZJ1OEtPIdkA==</v>
          </cell>
          <cell r="B347" t="str">
            <v>N</v>
          </cell>
          <cell r="C347" t="str">
            <v>登陆天数多，消费次数多，充消比低，消费游戏道具类型多</v>
          </cell>
          <cell r="D347">
            <v>7279.92</v>
          </cell>
        </row>
        <row r="348">
          <cell r="A348" t="str">
            <v>RSJDH5OYhVFVpHeLGs6YrmOn9250nUvG+I14dK8nMtLjRJh9iNtw9WTPp95lcknHj69qrSve1BnYmxbmzFUPdg==</v>
          </cell>
          <cell r="B348" t="str">
            <v>N</v>
          </cell>
          <cell r="C348" t="str">
            <v>登陆天数多，消费次数多，充消比低，消费游戏道具类型多</v>
          </cell>
          <cell r="D348">
            <v>341.7</v>
          </cell>
        </row>
        <row r="349">
          <cell r="A349" t="str">
            <v>YSRIYSJBca1STTHUdxqRLqK/7AHaRyKm/MoYqf3EynfhM5uwTlqxsYijWQ/BmwIctbz+pK6vUTXs/rCIesI1jg==</v>
          </cell>
          <cell r="B349" t="str">
            <v>N</v>
          </cell>
          <cell r="C349" t="str">
            <v>登陆天数多，消费次数多，充消比低，消费游戏道具类型多</v>
          </cell>
          <cell r="D349">
            <v>8929.68</v>
          </cell>
        </row>
        <row r="350">
          <cell r="A350" t="str">
            <v>Uu2HPHIBlg+rsp+TzL217uSaM0RORFFaYJ5vmbK/QEaHk/3Yca7zfqsxztYLfqNhs6lRBM++2lJJvbKxqN6ZLQ==</v>
          </cell>
          <cell r="B350" t="str">
            <v>N</v>
          </cell>
          <cell r="C350" t="str">
            <v>登陆天数多，消费次数多，充消比低，消费游戏道具类型多</v>
          </cell>
          <cell r="D350">
            <v>8911.92</v>
          </cell>
        </row>
        <row r="351">
          <cell r="A351" t="str">
            <v>Wl4GeHq619TGQc/8m0UrJXAu5xtqofeSZLdSHDJ/ZYJAVM4fBFR8V7lrrjEcRF4Y5DdTCHtfB1J3g8Av3wIvOQ==</v>
          </cell>
          <cell r="B351" t="str">
            <v>N</v>
          </cell>
          <cell r="C351" t="str">
            <v>登陆天数多，消费次数多，充消比低，消费游戏道具类型多</v>
          </cell>
          <cell r="D351">
            <v>5095.5</v>
          </cell>
        </row>
        <row r="352">
          <cell r="A352" t="str">
            <v>gXqhbwjmenLZLxFMQpr5uoFTi4RTovXsaKCgN/vcMijw2hI2DNK3Be//+C2L6tJHXoxzV75etNuHA1wSY45FCw==</v>
          </cell>
          <cell r="B352" t="str">
            <v>N</v>
          </cell>
          <cell r="C352" t="str">
            <v>登陆天数多，消费次数多，充消比低，消费游戏道具类型多</v>
          </cell>
          <cell r="D352">
            <v>9462.6</v>
          </cell>
        </row>
        <row r="353">
          <cell r="A353" t="str">
            <v>O98V8qpMjkC7sWaVJ3hyC0Ng/ISt6yKJsmpCXPw/cdRc2N7SNzpcGWbwsp30gonDqLEIrSNjw0P14yN2LlrvdA==</v>
          </cell>
          <cell r="B353" t="str">
            <v>N</v>
          </cell>
          <cell r="C353" t="str">
            <v>登陆天数多，消费次数多，充消比低，消费游戏道具类型多</v>
          </cell>
          <cell r="D353">
            <v>2262.6</v>
          </cell>
        </row>
        <row r="354">
          <cell r="A354" t="str">
            <v>b+QyhG5JuU0n4569wUa+X855d25Qc+uAOrlmzkbb7nAY/tukdzweJfMOpvn+yKFbxRLwUyAhIm14E2DngW/qNQ==</v>
          </cell>
          <cell r="B354" t="str">
            <v>N</v>
          </cell>
          <cell r="C354" t="str">
            <v>登陆天数多，消费次数多，充消比低，消费游戏道具类型多</v>
          </cell>
          <cell r="D354">
            <v>5704.8</v>
          </cell>
        </row>
        <row r="355">
          <cell r="A355" t="str">
            <v>MEa+r/4RlJMjzRpQIUlbShJsPs03rBJpHg5lAvuXzaYiMQrJbiNp4y5eQcxj8gzwqjq/Mi/wQAli6tb5O9lYKw==</v>
          </cell>
          <cell r="B355" t="str">
            <v>N</v>
          </cell>
          <cell r="C355" t="str">
            <v>登陆天数多，消费次数多，充消比低，消费游戏道具类型多</v>
          </cell>
          <cell r="D355">
            <v>3393.6</v>
          </cell>
        </row>
        <row r="356">
          <cell r="A356" t="str">
            <v>299ufwNSUKLkUBrWT1jX9NPUUuCPqxD2gAmLfa1HucY6XzC05Zr85Iem2ZQYmEso03Oa8Sq5lFSxdEFHalcNIg==</v>
          </cell>
          <cell r="B356" t="str">
            <v>N</v>
          </cell>
          <cell r="C356" t="str">
            <v>登陆天数多，消费次数多，充消比低，消费游戏道具类型多</v>
          </cell>
          <cell r="D356">
            <v>6474.9</v>
          </cell>
        </row>
        <row r="357">
          <cell r="A357" t="str">
            <v>ErYTduNP6CD0tQh0BGyUCvlMXWPfluPEov0K6R2lOFq+0sE6v0s6OhZ8Fo64Fwc80FmKIft4TBrp3f7Uqypxfg==</v>
          </cell>
          <cell r="B357" t="str">
            <v>N</v>
          </cell>
          <cell r="C357" t="str">
            <v>登陆天数多，消费次数多，充消比低，消费游戏道具类型多</v>
          </cell>
          <cell r="D357">
            <v>8963.6400000000012</v>
          </cell>
        </row>
        <row r="358">
          <cell r="A358" t="str">
            <v>xvuWW4OyiunVAAl94TVqHVhon8Qg2sDf1ieNHKPMXHAY9D8nRrEqNzh1kjvgNDF7j1CrcBbG3MoAmndrAKGEbw==</v>
          </cell>
          <cell r="B358" t="str">
            <v>N</v>
          </cell>
          <cell r="C358" t="str">
            <v>登陆天数多，消费次数多，充消比低，消费游戏道具类型多</v>
          </cell>
          <cell r="D358">
            <v>8362.41</v>
          </cell>
        </row>
        <row r="359">
          <cell r="A359" t="str">
            <v>39lFyFTczDey7M4yNigE98LU9lm1/7alluobXANAtqa69cbHNIMTUc74kFIVgU900JAhcr6rLG7DegXihbomLQ==</v>
          </cell>
          <cell r="B359" t="str">
            <v>N</v>
          </cell>
          <cell r="C359" t="str">
            <v>登陆天数多，消费次数多，充消比低，消费游戏道具类型多</v>
          </cell>
          <cell r="D359">
            <v>7901.04</v>
          </cell>
        </row>
        <row r="360">
          <cell r="A360" t="str">
            <v>UZ3qm14oJDA8zYwC5IMMLBnNGtYMmRDxYY8GEDJAv/9AifS+wOvWL2mIo931WpCyii+hByGeh2KJWwMeo2VYhg==</v>
          </cell>
          <cell r="B360" t="str">
            <v>Y</v>
          </cell>
          <cell r="C360" t="str">
            <v>登陆天数少，消费次数少，活跃度低</v>
          </cell>
          <cell r="D360">
            <v>886.19999999999993</v>
          </cell>
        </row>
        <row r="361">
          <cell r="A361" t="str">
            <v>gsStH/MxofdoDP79TTtFBCsX/NmdVKyGIiJU2pxcEKghGhMbnM5Pp/qvX+ZG2iY5laB5PO4mnjoJD/VrC8GrNA==</v>
          </cell>
          <cell r="B361" t="str">
            <v>N</v>
          </cell>
          <cell r="C361" t="str">
            <v>登陆天数多，消费次数多，充消比低，消费游戏道具类型多</v>
          </cell>
          <cell r="D361">
            <v>5133.54</v>
          </cell>
        </row>
        <row r="362">
          <cell r="A362" t="str">
            <v>XL5nl8pVShXYWRVe9bZ2M6s0MKJ1Xi3BvtOsLMayhy6HHMOx1ao7HPB8qdg1jMtcxPgOT0MrzIPaDZoukw1uKw==</v>
          </cell>
          <cell r="B362" t="str">
            <v>N</v>
          </cell>
          <cell r="C362" t="str">
            <v>登陆天数多，消费次数多，充消比低，消费游戏道具类型多</v>
          </cell>
          <cell r="D362">
            <v>6633.84</v>
          </cell>
        </row>
        <row r="363">
          <cell r="A363" t="str">
            <v>K+kVGNp7fx56HVwJeqxdMYVgbaneAFHPI1Be5F40gNSCeeBwticdtd6D8OD/hI37olY5nhtNOog/tWxwr3MBOQ==</v>
          </cell>
          <cell r="B363" t="str">
            <v>N</v>
          </cell>
          <cell r="C363" t="str">
            <v>登陆天数多，消费次数多，充消比低，消费游戏道具类型多</v>
          </cell>
          <cell r="D363">
            <v>3052.4399999999996</v>
          </cell>
        </row>
        <row r="364">
          <cell r="A364" t="str">
            <v>OEBx4W7+ougfio16KUR4fOfp1KzQwFSg6nN8n/EdQ0GsRYfkLHgpICAJ+NOmPjBl4GzsxEFdbpvVLRmJ+P9CnQ==</v>
          </cell>
          <cell r="B364" t="str">
            <v>N</v>
          </cell>
          <cell r="C364" t="str">
            <v>登陆天数多，消费次数多，充消比低，消费游戏道具类型多</v>
          </cell>
          <cell r="D364">
            <v>5909.52</v>
          </cell>
        </row>
        <row r="365">
          <cell r="A365" t="str">
            <v>Us2UKpuZDGk31VLGB6MLlkL9QenzAW7bTQ7ZaCzhDvkmf+nroE69W0akwadqaI/P9x/wQEk+XfN2NSEU3BJQFw==</v>
          </cell>
          <cell r="B365" t="str">
            <v>N</v>
          </cell>
          <cell r="C365" t="str">
            <v>登陆天数多，消费次数多，充消比低，消费游戏道具类型多</v>
          </cell>
          <cell r="D365">
            <v>5393.52</v>
          </cell>
        </row>
        <row r="366">
          <cell r="A366" t="str">
            <v>sAcyMJ/JgCw9gj90WazFjXnT0zcrhMZrSjI8BXIHKRvXaVCVEkimUJbIoW9zzzLGXtReEnAYSuJc8Vbjlv2tSg==</v>
          </cell>
          <cell r="B366" t="str">
            <v>N</v>
          </cell>
          <cell r="C366" t="str">
            <v>登陆天数多，消费次数多，充消比低，消费游戏道具类型多</v>
          </cell>
          <cell r="D366">
            <v>6859.74</v>
          </cell>
        </row>
        <row r="367">
          <cell r="A367" t="str">
            <v>zlhJw5ZHrm4fQr6CS55UmdaQhu8An1ECcYNUvAZu/NIE2tHtw0dXlJSqmhpTvkmNe0HN+9Uzhh9MiWHK7CppWA==</v>
          </cell>
          <cell r="B367" t="str">
            <v>N</v>
          </cell>
          <cell r="C367" t="str">
            <v>登陆天数多，消费次数多，充消比低，消费游戏道具类型多</v>
          </cell>
          <cell r="D367">
            <v>5925.66</v>
          </cell>
        </row>
        <row r="368">
          <cell r="A368" t="str">
            <v>R8eyIfEgGRi7G74mV1JZ9nS6kauWJIZg8ZcBQzECAW7CEvQn0z9xB4wnrgDCw2+luHUb0L40NoQkMP2pirQvOQ==</v>
          </cell>
          <cell r="B368" t="str">
            <v>N</v>
          </cell>
          <cell r="C368" t="str">
            <v>登陆天数多，消费次数多，充消比低，消费游戏道具类型多</v>
          </cell>
          <cell r="D368">
            <v>5872.08</v>
          </cell>
        </row>
        <row r="369">
          <cell r="A369" t="str">
            <v>6WoMWERO71UgJDU/k+zIRcrkTkUg+CZlW0HKP2ZvbhQBtgsRIhPiApCGYxEOofYbZqTYjZaOzZIO2jVLmBlVOg==</v>
          </cell>
          <cell r="B369" t="str">
            <v>N</v>
          </cell>
          <cell r="C369" t="str">
            <v>登陆天数多，消费次数多，充消比低，消费游戏道具类型多</v>
          </cell>
          <cell r="D369">
            <v>9261.9600000000009</v>
          </cell>
        </row>
        <row r="370">
          <cell r="A370" t="str">
            <v>KjNr0sc/pkjnMadJIrYp4PCdMDTXYXueaouZ04xSw0MKus2ukGJ/7XrGQX9Q9UMYmNT2Sth8dACtkvw0z8p6Kw==</v>
          </cell>
          <cell r="B370" t="str">
            <v>N</v>
          </cell>
          <cell r="C370" t="str">
            <v>登陆天数多，消费次数多，充消比低，消费游戏道具类型多</v>
          </cell>
          <cell r="D370">
            <v>4365.2999999999993</v>
          </cell>
        </row>
        <row r="371">
          <cell r="A371" t="str">
            <v>POZ5rMjHRt/O1idcQXu9awXoOJMFO3ZIgsXYlBOBgS8UAp21HIz7oKh1L3HmVUsxnB6fHfvr3eOhCKncoo59Mw==</v>
          </cell>
          <cell r="B371" t="str">
            <v>N</v>
          </cell>
          <cell r="C371" t="str">
            <v>登陆天数多，消费次数多，充消比低，消费游戏道具类型多</v>
          </cell>
          <cell r="D371">
            <v>9581.64</v>
          </cell>
        </row>
        <row r="372">
          <cell r="A372" t="str">
            <v>+WLHlUhjx8BCbo7a02032Ir1VGyVO47YRhBq09/uuMDNBbdgGeObLtGjAuIRql639aHhIbFD01goqwZbTvGsHw==</v>
          </cell>
          <cell r="B372" t="str">
            <v>N</v>
          </cell>
          <cell r="C372" t="str">
            <v>登陆天数多，消费次数多，充消比低，消费游戏道具类型多</v>
          </cell>
          <cell r="D372">
            <v>7207.2</v>
          </cell>
        </row>
        <row r="373">
          <cell r="A373" t="str">
            <v>35aoDDSqWRUzWLWTOden9IwZ7joaKBxqf2hpD4XcATSHflRGhlMDam5r08cD14bxxSA3g6UNBBi5NPqCDWKWIA==</v>
          </cell>
          <cell r="B373" t="str">
            <v>N</v>
          </cell>
          <cell r="C373" t="str">
            <v>登陆天数多，消费次数多，充消比低，消费游戏道具类型多</v>
          </cell>
          <cell r="D373">
            <v>7620.6</v>
          </cell>
        </row>
        <row r="374">
          <cell r="A374" t="str">
            <v>fU5EfocjYKmn41mGwYIYYiA3kI/hYsFJEFvHE6v/uJWIUOp1xHt0NdVn7TpF7EukgJIoQV3Mkrt4eUPOILJChQ==</v>
          </cell>
          <cell r="B374" t="str">
            <v>N</v>
          </cell>
          <cell r="C374" t="str">
            <v>登陆天数多，消费次数多，充消比低，消费游戏道具类型多</v>
          </cell>
          <cell r="D374">
            <v>6645.54</v>
          </cell>
        </row>
        <row r="375">
          <cell r="A375" t="str">
            <v>Jq17j/fwVt1kjaxenUswYBEf9iUxzv0e6sV32g7GbCmjXKLZzS7iTvEoixet9xwiJDSnVFBLQuNV6xEjMs51JQ==</v>
          </cell>
          <cell r="B375" t="str">
            <v>N</v>
          </cell>
          <cell r="C375" t="str">
            <v>登陆天数多，消费次数多，充消比低，消费游戏道具类型多</v>
          </cell>
          <cell r="D375">
            <v>5322.96</v>
          </cell>
        </row>
        <row r="376">
          <cell r="A376" t="str">
            <v>N6t4Y2cPU39BVkcRSFVwbSlJh5/jNL0pzQXAde2kcqZz+23VpuPFlhh/30QzSGLtR/D8lRF/JnFQcAJgmab/Mg==</v>
          </cell>
          <cell r="B376" t="str">
            <v>N</v>
          </cell>
          <cell r="C376" t="str">
            <v>登陆天数多，消费次数多，充消比低，消费游戏道具类型多</v>
          </cell>
          <cell r="D376">
            <v>240</v>
          </cell>
        </row>
        <row r="377">
          <cell r="A377" t="str">
            <v>Of7nLrkI7exZhuBOrJkzOUkpRfQCWQo0XG0MjTERWxox0xv6iSZGJ5oMj1PYcHSAL8sBEbA0vUuoQLk+acV/mA==</v>
          </cell>
          <cell r="B377" t="str">
            <v>N</v>
          </cell>
          <cell r="C377" t="str">
            <v>登陆天数多，消费次数多，充消比低，消费游戏道具类型多</v>
          </cell>
          <cell r="D377">
            <v>3570.1800000000003</v>
          </cell>
        </row>
        <row r="378">
          <cell r="A378" t="str">
            <v>beyGoPrkuBzis6OGNItNY5eiPDdlCYJtNE0o+d+fTxj9doXs6UDrAoWphT8puVYu73e6MOXU940nw9Qzp84/Ew==</v>
          </cell>
          <cell r="B378" t="str">
            <v>N</v>
          </cell>
          <cell r="C378" t="str">
            <v>登陆天数多，消费次数多，充消比低，消费游戏道具类型多</v>
          </cell>
          <cell r="D378">
            <v>8442.84</v>
          </cell>
        </row>
        <row r="379">
          <cell r="A379" t="str">
            <v>f+9wJDSDYaJNWReATxL6zHIGIhbApZEC7M2g6dY0kpvLxHWi9109pc00hFIpcpwb7EAg3WzEZXX88nmRPj7EBA==</v>
          </cell>
          <cell r="B379" t="str">
            <v>N</v>
          </cell>
          <cell r="C379" t="str">
            <v>登陆天数多，消费次数多，充消比低，消费游戏道具类型多</v>
          </cell>
          <cell r="D379">
            <v>8034.78</v>
          </cell>
        </row>
        <row r="380">
          <cell r="A380" t="str">
            <v>y51QP5HWOzj41p1VQRZ4Je1qdxTT8OAE/pvm/r77BvXwabxk2wflPS8HeN8xybapcrTFqNxS8SljIUjkYGLkkw==</v>
          </cell>
          <cell r="B380" t="str">
            <v>N</v>
          </cell>
          <cell r="C380" t="str">
            <v>登陆天数多，消费次数多，充消比低，消费游戏道具类型多</v>
          </cell>
          <cell r="D380">
            <v>2974.14</v>
          </cell>
        </row>
        <row r="381">
          <cell r="A381" t="str">
            <v>Mj8dyR2/YueHHIRWw3zToxAyLpyQ5lXzU7ShhIJd0cVauzYvIXGOMG4LBud90N3B/ag7SoUp8rz8z0zoPFbokA==</v>
          </cell>
          <cell r="B381" t="str">
            <v>N</v>
          </cell>
          <cell r="C381" t="str">
            <v>登陆天数多，消费次数多，充消比低，消费游戏道具类型多</v>
          </cell>
          <cell r="D381">
            <v>4753.8</v>
          </cell>
        </row>
        <row r="382">
          <cell r="A382" t="str">
            <v>IgkdrLTtzzXklktEelOCUbVm7r/mwW7Z6aDFSdAjZk8fD3rz8kYnz7Z60MK3C4GbnbufVNyKK2N8hnctDBoTIg==</v>
          </cell>
          <cell r="B382" t="str">
            <v>N</v>
          </cell>
          <cell r="C382" t="str">
            <v>登陆天数多，消费次数多，充消比低，消费游戏道具类型多</v>
          </cell>
          <cell r="D382">
            <v>7825.8000000000011</v>
          </cell>
        </row>
        <row r="383">
          <cell r="A383" t="str">
            <v>hCrXmVw0MNWj61vx6MNlSZn8AggAaecM9ZVYktHgVFw2N8NyHnXX2jcBhKGfrjF9L/VLcmfkwfWTNIa2OnejVQ==</v>
          </cell>
          <cell r="B383" t="str">
            <v>N</v>
          </cell>
          <cell r="C383" t="str">
            <v>登陆天数多，消费次数多，充消比低，消费游戏道具类型多</v>
          </cell>
          <cell r="D383">
            <v>6061.02</v>
          </cell>
        </row>
        <row r="384">
          <cell r="A384" t="str">
            <v>6V+XAofOZsscSFdvp0P/lC6CmEjXezQhtnGGxDmsJehGdVZx+zLjXvxyXDInjF0mpUchGVkZXrR54HjunnNnAg==</v>
          </cell>
          <cell r="B384" t="str">
            <v>N</v>
          </cell>
          <cell r="C384" t="str">
            <v>登陆天数多，消费次数多，充消比低，消费游戏道具类型多</v>
          </cell>
          <cell r="D384">
            <v>7506</v>
          </cell>
        </row>
        <row r="385">
          <cell r="A385" t="str">
            <v>3QSoZa7hzUktYvCRLRPx+K0ml7XVqCldZc5UXAimXZxPLvNgU6S9MXRKtNW0ny2TQDoFIfsMq2EUB5+3g7opNA==</v>
          </cell>
          <cell r="B385" t="str">
            <v>N</v>
          </cell>
          <cell r="C385" t="str">
            <v>登陆天数多，消费次数多，充消比低，消费游戏道具类型多</v>
          </cell>
          <cell r="D385">
            <v>8184.420000000001</v>
          </cell>
        </row>
        <row r="386">
          <cell r="A386" t="str">
            <v>DnlGZAQZ9ekmWcppy9JcAwz7o4SYjm8MW6cKWp1Vdifk8Qk7pSEVrrfyjgaFzewO5pVZYap2FQkwLVBBzfH0OQ==</v>
          </cell>
          <cell r="B386" t="str">
            <v>N</v>
          </cell>
          <cell r="C386" t="str">
            <v>登陆天数多，消费次数多，充消比低，消费游戏道具类型多</v>
          </cell>
          <cell r="D386">
            <v>4258.5</v>
          </cell>
        </row>
        <row r="387">
          <cell r="A387" t="str">
            <v>grCqNXKo7IqOMyrJwc4Rcbht4SIexzgQAoLCAX3VKOpabZyXsdKaqiyXIXrVmJQiofrTEZ3l6WJbWnfyEVxPSQ==</v>
          </cell>
          <cell r="B387" t="str">
            <v>N</v>
          </cell>
          <cell r="C387" t="str">
            <v>登陆天数多，消费次数多，充消比低，消费游戏道具类型多</v>
          </cell>
          <cell r="D387">
            <v>8795.880000000001</v>
          </cell>
        </row>
        <row r="388">
          <cell r="A388" t="str">
            <v>yLHi7OpjVIdP8QIvopIeqXINFNxy07aI+3TvGwVRCIASojKcVom/9JsGafUA0AEzEDUKVNhy99gr57yPahrUGg==</v>
          </cell>
          <cell r="B388" t="str">
            <v>N</v>
          </cell>
          <cell r="C388" t="str">
            <v>登陆天数多，消费次数多，充消比低，消费游戏道具类型多</v>
          </cell>
          <cell r="D388">
            <v>8555.5400000000009</v>
          </cell>
        </row>
        <row r="389">
          <cell r="A389" t="str">
            <v>CUZUgxQ81DIZLMgWutgfn937iORY689BSkPDxH1xS5aJPNOiP83hM90xQUDS4y0axwPwXvYigJsSihmACKjPWQ==</v>
          </cell>
          <cell r="B389" t="str">
            <v>N</v>
          </cell>
          <cell r="C389" t="str">
            <v>登陆天数多，消费次数多，充消比低，消费游戏道具类型多</v>
          </cell>
          <cell r="D389">
            <v>9609.84</v>
          </cell>
        </row>
        <row r="390">
          <cell r="A390" t="str">
            <v>nOsSxZBQg7Pk5DvcGpeA7TQV8wVNVfMD2evim4sr0KDCu003vQdFVOjTXNhiVYOTuk4bWQ9zvea7Uy3hObHfVw==</v>
          </cell>
          <cell r="B390" t="str">
            <v>N</v>
          </cell>
          <cell r="C390" t="str">
            <v>登陆天数多，消费次数多，充消比低，消费游戏道具类型多</v>
          </cell>
          <cell r="D390">
            <v>9945.119999999999</v>
          </cell>
        </row>
        <row r="391">
          <cell r="A391" t="str">
            <v>dzupXLKBKY2dmITTdbhMENHuJXnB8MVp0V+KU6EaFM5ORrOzevB7+JII8V4qpIYZUv1xqfqGTyoCZOZtfYXHBA==</v>
          </cell>
          <cell r="B391" t="str">
            <v>N</v>
          </cell>
          <cell r="C391" t="str">
            <v>登陆天数多，消费次数多，充消比低，消费游戏道具类型多</v>
          </cell>
          <cell r="D391">
            <v>4701.54</v>
          </cell>
        </row>
        <row r="392">
          <cell r="A392" t="str">
            <v>zUKyIjHXHvH0/xmw8Np2CnfpeYFGvWR0TdDYhDnDQsqUZrkHIbeQfED4mdd6u5QR5ZICDv+oQbsfBZZiU+zIGQ==</v>
          </cell>
          <cell r="B392" t="str">
            <v>N</v>
          </cell>
          <cell r="C392" t="str">
            <v>登陆天数多，消费次数多，充消比低，消费游戏道具类型多</v>
          </cell>
          <cell r="D392">
            <v>9277.26</v>
          </cell>
        </row>
        <row r="393">
          <cell r="A393" t="str">
            <v>GUMI+8cOWuRj6oAkpylohYdU4dPw5hqSEAoVy8NGnfgq+0gUT0UPYTY1q3Cf/AvUZt4Z8PaatNJvKWOw/u9OeQ==</v>
          </cell>
          <cell r="B393" t="str">
            <v>N</v>
          </cell>
          <cell r="C393" t="str">
            <v>登陆天数多，消费次数多，充消比低，消费游戏道具类型多</v>
          </cell>
          <cell r="D393">
            <v>7310.52</v>
          </cell>
        </row>
        <row r="394">
          <cell r="A394" t="str">
            <v>AJ+29OAq8VnjJkBDQ0cfQHHNCgzuJejtujfcYZttY7eiOTWOeeuB4YgHjnAU62Ad7naqZVimbpLR2IIS0kiWkQ==</v>
          </cell>
          <cell r="B394" t="str">
            <v>N</v>
          </cell>
          <cell r="C394" t="str">
            <v>登陆天数多，消费次数多，充消比低，消费游戏道具类型多</v>
          </cell>
          <cell r="D394">
            <v>4564.38</v>
          </cell>
        </row>
        <row r="395">
          <cell r="A395" t="str">
            <v>CVfw5Fa15nx42s3ch1OTQw9RxJK4ybwBPmtTu3oASSmvMCDtPt/6UcjQYg4stq6lPeVG1ovGcXjHn+0xpZm8cA==</v>
          </cell>
          <cell r="B395" t="str">
            <v>N</v>
          </cell>
          <cell r="C395" t="str">
            <v>登陆天数多，消费次数多，充消比低，消费游戏道具类型多</v>
          </cell>
          <cell r="D395">
            <v>7653.6</v>
          </cell>
        </row>
        <row r="396">
          <cell r="A396" t="str">
            <v>VHx0XIRjtD3Kq3Vvvu/zPxHxBhruAetH5H6qaYVEv+67S3mw9uLYZGHX8NZG08b1E1ySQmGq7x59JRpOR/mSWg==</v>
          </cell>
          <cell r="B396" t="str">
            <v>N</v>
          </cell>
          <cell r="C396" t="str">
            <v>登陆天数多，消费次数多，充消比低，消费游戏道具类型多</v>
          </cell>
          <cell r="D396">
            <v>3754.74</v>
          </cell>
        </row>
        <row r="397">
          <cell r="A397" t="str">
            <v>yh+invhM8he3jVJALl3FhaFVaqNUwyFqllmA4fjCITwd/LG+zV9coNDpmvduKydvG9GKk2ZuR38VbVkNNYfwSQ==</v>
          </cell>
          <cell r="B397" t="str">
            <v>N</v>
          </cell>
          <cell r="C397" t="str">
            <v>登陆天数多，消费次数多，充消比低，消费游戏道具类型多</v>
          </cell>
          <cell r="D397">
            <v>4940.9799999999996</v>
          </cell>
        </row>
        <row r="398">
          <cell r="A398" t="str">
            <v>vScPtMSimAJJSAK97IkidrsBr+XXGvwVeBxOW2UEpObxievjC+TXq8Aishg82P3ALg8UxjINZzw3rWduBO2vFQ==</v>
          </cell>
          <cell r="B398" t="str">
            <v>N</v>
          </cell>
          <cell r="C398" t="str">
            <v>登陆天数多，消费次数多，充消比低，消费游戏道具类型多</v>
          </cell>
          <cell r="D398">
            <v>2564.88</v>
          </cell>
        </row>
        <row r="399">
          <cell r="A399" t="str">
            <v>JRBOaEoBT9Xtnjx5qGfftbtnOVHgimErDKMiDNxzDe2TT46u4uIen2LeqNF5Umoz8rfTy/be1N5eI6JIC0z5BA==</v>
          </cell>
          <cell r="B399" t="str">
            <v>N</v>
          </cell>
          <cell r="C399" t="str">
            <v>登陆天数多，消费次数多，充消比低，消费游戏道具类型多</v>
          </cell>
          <cell r="D399">
            <v>8809.6200000000008</v>
          </cell>
        </row>
        <row r="400">
          <cell r="A400" t="str">
            <v>4TuaEWuNhbhmdLCGZCTYzOxSSSND1DCCHlMBuNqQuUH1s4Maqab2ayRTx+hrM7HgNoCQ+K69wUNUV8lClhruIA==</v>
          </cell>
          <cell r="B400" t="str">
            <v>N</v>
          </cell>
          <cell r="C400" t="str">
            <v>登陆天数多，消费次数多，充消比低，消费游戏道具类型多</v>
          </cell>
          <cell r="D400">
            <v>651</v>
          </cell>
        </row>
        <row r="401">
          <cell r="A401" t="str">
            <v>iP2YKYgLsUT/eirzcGWLvoli7ydBcuqM0Y2n0jcCH3/aqp0YPu+LMY76T32OxVCaQ7sTan6uJ041ZPZAnUwXnA==</v>
          </cell>
          <cell r="B401" t="str">
            <v>N</v>
          </cell>
          <cell r="C401" t="str">
            <v>登陆天数多，消费次数多，充消比低，消费游戏道具类型多</v>
          </cell>
          <cell r="D401">
            <v>6379.8</v>
          </cell>
        </row>
        <row r="402">
          <cell r="A402" t="str">
            <v>kLBJ+f4gwwDwwcTRsZPQ0o0jilOhoSJjqoM/6zDHC9+rFK+2iFvPQXkX+kDKaqdBw2+UMuLQrtzL62RMqZO5jA==</v>
          </cell>
          <cell r="B402" t="str">
            <v>N</v>
          </cell>
          <cell r="C402" t="str">
            <v>登陆天数多，消费次数多，充消比低，消费游戏道具类型多</v>
          </cell>
          <cell r="D402">
            <v>9839.94</v>
          </cell>
        </row>
        <row r="403">
          <cell r="A403" t="str">
            <v>3dU5rXBdV5xK4OXEVuPGQRaSfnFFaxbYdZw8vdG4nx0qeVQMrv3UMsGi6bIeZw7KlBz6pN6M71AJAuTP4hJQQg==</v>
          </cell>
          <cell r="B403" t="str">
            <v>N</v>
          </cell>
          <cell r="C403" t="str">
            <v>登陆天数多，消费次数多，充消比低，消费游戏道具类型多</v>
          </cell>
          <cell r="D403">
            <v>4568.1000000000004</v>
          </cell>
        </row>
        <row r="404">
          <cell r="A404" t="str">
            <v>fWncU7arwF4KRoq/Pi5B+UyIK6SaVB69eGJN094QluXMp1tvspeu14BkZi2Q9aW/WVf5+0csSBJe651OHUorAQ==</v>
          </cell>
          <cell r="B404" t="str">
            <v>N</v>
          </cell>
          <cell r="C404" t="str">
            <v>登陆天数多，消费次数多，充消比低，消费游戏道具类型多</v>
          </cell>
          <cell r="D404">
            <v>2283.59</v>
          </cell>
        </row>
        <row r="405">
          <cell r="A405" t="str">
            <v>FWSLIvzrwoWr3M+wi5bt6gpkQ+yiDiMoxQW4j+D8qzgcDkFFrR7/CCfIH4yLVrZU2HcB4Dja7xY4Rp1OeAUzWg==</v>
          </cell>
          <cell r="B405" t="str">
            <v>N</v>
          </cell>
          <cell r="C405" t="str">
            <v>登陆天数多，消费次数多，充消比低，消费游戏道具类型多</v>
          </cell>
          <cell r="D405">
            <v>5416.7999999999993</v>
          </cell>
        </row>
        <row r="406">
          <cell r="A406" t="str">
            <v>kuvN7WpMVNAJRoXU6ar73hUKmtj+fSxykuL4zA5XHHB7AAlmZFRkVq9wIkj4govJgZkDq88a+oXeWy73Xj11nA==</v>
          </cell>
          <cell r="B406" t="str">
            <v>N</v>
          </cell>
          <cell r="C406" t="str">
            <v>登陆天数多，消费次数多，充消比低，消费游戏道具类型多</v>
          </cell>
          <cell r="D406">
            <v>6376.08</v>
          </cell>
        </row>
        <row r="407">
          <cell r="A407" t="str">
            <v>M5JtGNq+q4cEecD1YUGj0oD+BK6Mso6gG5qMm3In+E/ugm3/ezMiacKDgCjeplHlevF/R0BUlKeJykGvDz3HHg==</v>
          </cell>
          <cell r="B407" t="str">
            <v>N</v>
          </cell>
          <cell r="C407" t="str">
            <v>登陆天数多，消费次数多，充消比低，消费游戏道具类型多</v>
          </cell>
          <cell r="D407">
            <v>5648.1939499999999</v>
          </cell>
        </row>
        <row r="408">
          <cell r="A408" t="str">
            <v>1zmlMVqh2iPZ0s4HazrEDsZhoF22kQRu3HQ5j/ZzxGOmn0luL2sBN2MQrgOUf9P/5sXu2uDXLzu4MTD7KISvBQ==</v>
          </cell>
          <cell r="B408" t="str">
            <v>N</v>
          </cell>
          <cell r="C408" t="str">
            <v>登陆天数多，消费次数多，充消比低，消费游戏道具类型多</v>
          </cell>
          <cell r="D408">
            <v>5365.7999999999993</v>
          </cell>
        </row>
        <row r="409">
          <cell r="A409" t="str">
            <v>DKPIhVgyF7XEbuhUbRbkVeWbzj7SdqwSD43G4BHrkGx+bw33fM8BiayUUhzXeZAaYnuEIsMNPECd186cM/srQA==</v>
          </cell>
          <cell r="B409" t="str">
            <v>N</v>
          </cell>
          <cell r="C409" t="str">
            <v>登陆天数多，消费次数多，充消比低，消费游戏道具类型多</v>
          </cell>
          <cell r="D409">
            <v>2625.96</v>
          </cell>
        </row>
        <row r="410">
          <cell r="A410" t="str">
            <v>1Ujxh4prFb8m5VK060LXeQZLKcYxW3AAH/31oO7ehByAmXWGgq8LTQLIw0YomEiLcU5/XtCjK2P2HLqa9u9Ngg==</v>
          </cell>
          <cell r="B410" t="str">
            <v>N</v>
          </cell>
          <cell r="C410" t="str">
            <v>登陆天数多，消费次数多，充消比低，消费游戏道具类型多</v>
          </cell>
          <cell r="D410">
            <v>6365.1098999999995</v>
          </cell>
        </row>
        <row r="411">
          <cell r="A411" t="str">
            <v>dozOGs4l4WsJm8oqlJq8m/o51jexsex+Cq17jywO8dX7ILEYTEgxrMAH0cXlmGaH6f7C0QS3EZ446cw/DgVvHQ==</v>
          </cell>
          <cell r="B411" t="str">
            <v>N</v>
          </cell>
          <cell r="C411" t="str">
            <v>登陆天数多，消费次数多，充消比低，消费游戏道具类型多</v>
          </cell>
          <cell r="D411">
            <v>3630.72</v>
          </cell>
        </row>
        <row r="412">
          <cell r="A412" t="str">
            <v>UsHR+5qgQLEabNOikVNHQRfUHJnT8nahI4Qqt9mWgrtbQRMrocvAt23AkEJ+Ozb6c9OY6kL88WQgJx9MTCXWnA==</v>
          </cell>
          <cell r="B412" t="str">
            <v>N</v>
          </cell>
          <cell r="C412" t="str">
            <v>登陆天数多，消费次数多，充消比低，消费游戏道具类型多</v>
          </cell>
          <cell r="D412">
            <v>7789.62</v>
          </cell>
        </row>
        <row r="413">
          <cell r="A413" t="str">
            <v>q2zsx6tZesxgsrauUZ296b+y+1WXLFgw0dZPgwpfhhz7PN9oJBforbezJj1Jf9OgyIyPayPJzXyhJ5VbcNWrFQ==</v>
          </cell>
          <cell r="B413" t="str">
            <v>N</v>
          </cell>
          <cell r="C413" t="str">
            <v>登陆天数多，消费次数多，充消比低，消费游戏道具类型多</v>
          </cell>
          <cell r="D413">
            <v>4565.3999999999996</v>
          </cell>
        </row>
        <row r="414">
          <cell r="A414" t="str">
            <v>bVWsnDjfGpDpIJR1fzU5F5N0SaPNl60VR4p7Zxc/+5KuPptjns+RH9Veo6F0VZZk3/Uao5AKYlHEr4ViUGzRSg==</v>
          </cell>
          <cell r="B414" t="str">
            <v>N</v>
          </cell>
          <cell r="C414" t="str">
            <v>登陆天数多，消费次数多，充消比低，消费游戏道具类型多</v>
          </cell>
          <cell r="D414">
            <v>8705.8799999999992</v>
          </cell>
        </row>
        <row r="415">
          <cell r="A415" t="str">
            <v>ioDOq7qvYDIjEgUsnHIt6axW5yDThKQfCUEUgh5SO3rsuLZeyzThutNsS+UNGwhH0JnunZ9bCygagURl0JZcjA==</v>
          </cell>
          <cell r="B415" t="str">
            <v>N</v>
          </cell>
          <cell r="C415" t="str">
            <v>登陆天数多，消费次数多，充消比低，消费游戏道具类型多</v>
          </cell>
          <cell r="D415">
            <v>9840.7199999999993</v>
          </cell>
        </row>
        <row r="416">
          <cell r="A416" t="str">
            <v>4qGUYRZQ5weRRahmon/8KgEryMvvU+1ELdiW5q+l9BWnf0ISVVQD1rCdDpwz0snhah0pkMFFwVdbGxAehXxnnQ==</v>
          </cell>
          <cell r="B416" t="str">
            <v>N</v>
          </cell>
          <cell r="C416" t="str">
            <v>登陆天数多，消费次数多，充消比低，消费游戏道具类型多</v>
          </cell>
          <cell r="D416">
            <v>7698.96</v>
          </cell>
        </row>
        <row r="417">
          <cell r="A417" t="str">
            <v>ZcHCmERkZ+/xq/7SYydiK0JxGl9pTVm56gkONt4kgnls4PH7eSMGDtaqvi1JiC+9V5CBhc0tNzG0xce2WxnVlA==</v>
          </cell>
          <cell r="B417" t="str">
            <v>N</v>
          </cell>
          <cell r="C417" t="str">
            <v>登陆天数多，消费次数多，充消比低，消费游戏道具类型多</v>
          </cell>
          <cell r="D417">
            <v>9422.8799999999992</v>
          </cell>
        </row>
        <row r="418">
          <cell r="A418" t="str">
            <v>5RVEjjYMtWev8xGKS61bZpZRJQ1rBv5Zk4F/U27ZUo9TLldvCdck1kFq+Gi8bPCX1IhcNBZdWH2kEcUD1wm2PQ==</v>
          </cell>
          <cell r="B418" t="str">
            <v>N</v>
          </cell>
          <cell r="C418" t="str">
            <v>登陆天数多，消费次数多，充消比低，消费游戏道具类型多</v>
          </cell>
          <cell r="D418">
            <v>2259.96</v>
          </cell>
        </row>
        <row r="419">
          <cell r="A419" t="str">
            <v>+xqYDiBHV6ombZe0Y14jcNiTqSxQQEPp1I2iP6CCGIYQ8USSgHTUCxQaF+y7MLhJtlTINuaRKrUqCmbsHawfcQ==</v>
          </cell>
          <cell r="B419" t="str">
            <v>N</v>
          </cell>
          <cell r="C419" t="str">
            <v>登陆天数多，消费次数多，充消比低，消费游戏道具类型多</v>
          </cell>
          <cell r="D419">
            <v>7734.1200000000008</v>
          </cell>
        </row>
        <row r="420">
          <cell r="A420" t="str">
            <v>hBAQsXLuTj0sqf1ZzRoMICfofTgtvKPiancxcrJXUyHr3oJnoj86jOyRQavq8JNNerVmWuWK9QgquHKCKKCPOA==</v>
          </cell>
          <cell r="B420" t="str">
            <v>N</v>
          </cell>
          <cell r="C420" t="str">
            <v>登陆天数多，消费次数多，充消比低，消费游戏道具类型多</v>
          </cell>
          <cell r="D420">
            <v>7302</v>
          </cell>
        </row>
        <row r="421">
          <cell r="A421" t="str">
            <v>0JOLCaXRrpVYGTIRWMvHQ75jK3UFwQSAVR46cR3Er4ZwCUylqW8Q3eTy73gV8Oo4CNQgOH+tXtYtT4CYgwmwQQ==</v>
          </cell>
          <cell r="B421" t="str">
            <v>N</v>
          </cell>
          <cell r="C421" t="str">
            <v>登陆天数多，消费次数多，充消比低，消费游戏道具类型多</v>
          </cell>
          <cell r="D421">
            <v>2482.35</v>
          </cell>
        </row>
        <row r="422">
          <cell r="A422" t="str">
            <v>frpm4RrAw/JVvVCmU4zpguno4Ai6rPiC4j7DUWcZkAr0uTF6MOJcd6X+LyQt133D2Yjlekd5mVO12uojxgIbEg==</v>
          </cell>
          <cell r="B422" t="str">
            <v>N</v>
          </cell>
          <cell r="C422" t="str">
            <v>登陆天数多，消费次数多，充消比低，消费游戏道具类型多</v>
          </cell>
          <cell r="D422">
            <v>6428.1</v>
          </cell>
        </row>
        <row r="423">
          <cell r="A423" t="str">
            <v>BHeUSkitpEzH3Zs3OiyxYS4KFELzDFKfOCaBZNmCstgBZ6bXlKj50eqSA2uZ2baOfv5SoyZodFyqsec8auSxdw==</v>
          </cell>
          <cell r="B423" t="str">
            <v>N</v>
          </cell>
          <cell r="C423" t="str">
            <v>登陆天数多，消费次数多，充消比低，消费游戏道具类型多</v>
          </cell>
          <cell r="D423">
            <v>2445.84</v>
          </cell>
        </row>
        <row r="424">
          <cell r="A424" t="str">
            <v>6Ptn7Q63ti43fGpoyibrcnnJqo7tRyfLHdE2w7x57n7hXbPJB2TOZSY5/8gs8L/ZsrrWSVOKgolkKCjp/4ndNA==</v>
          </cell>
          <cell r="B424" t="str">
            <v>N</v>
          </cell>
          <cell r="C424" t="str">
            <v>登陆天数多，消费次数多，充消比低，消费游戏道具类型多</v>
          </cell>
          <cell r="D424">
            <v>7819.2308720000001</v>
          </cell>
        </row>
        <row r="425">
          <cell r="A425" t="str">
            <v>Fh82amr1BpJMpalqrDPCKE5ijMlcBRraBhgCAmGtknZcdLElxQvINI6GNXZ/4NY+iPK1bTCmrPM6UDp1N5r0PA==</v>
          </cell>
          <cell r="B425" t="str">
            <v>N</v>
          </cell>
          <cell r="C425" t="str">
            <v>登陆天数多，消费次数多，充消比低，消费游戏道具类型多</v>
          </cell>
          <cell r="D425">
            <v>3733.62</v>
          </cell>
        </row>
        <row r="426">
          <cell r="A426" t="str">
            <v>f6az9+Ex9NT02DBSJNvQ+HRC/Bk5GoLIib/us1xIVsQUYoh8/37H754ApqogchDiGadgtfukU3kWYsypQrf8Eg==</v>
          </cell>
          <cell r="B426" t="str">
            <v>N</v>
          </cell>
          <cell r="C426" t="str">
            <v>登陆天数多，消费次数多，充消比低，消费游戏道具类型多</v>
          </cell>
          <cell r="D426">
            <v>8528.4599999999991</v>
          </cell>
        </row>
        <row r="427">
          <cell r="A427" t="str">
            <v>yhqLUGN0y/wsIMfg22OHWwZJeQIuhFtO4XC+L5pyIGbMKZgiZ9YJCmjXVqhuWQpc4+xqke5C6oC2tZFA7ciqCQ==</v>
          </cell>
          <cell r="B427" t="str">
            <v>N</v>
          </cell>
          <cell r="C427" t="str">
            <v>登陆天数多，消费次数多，充消比低，消费游戏道具类型多</v>
          </cell>
          <cell r="D427">
            <v>4834.8094499999997</v>
          </cell>
        </row>
        <row r="428">
          <cell r="A428" t="str">
            <v>Huof+TLr29M3ROjAt55V+lisrK+OOSHXr4peKlLuOH+eKaevYP08JEMmlJ1K7YAwHP+Zdvr95s1SVBju8cBmCA==</v>
          </cell>
          <cell r="B428" t="str">
            <v>N</v>
          </cell>
          <cell r="C428" t="str">
            <v>登陆天数多，消费次数多，充消比低，消费游戏道具类型多</v>
          </cell>
          <cell r="D428">
            <v>4521.6000000000004</v>
          </cell>
        </row>
        <row r="429">
          <cell r="A429" t="str">
            <v>WJ9zbf2KX/ptiK/bB3n2ipXaH9QMsxgYeDTnydmOU5MaufaFnTN3mo/MY+Hj4uA4/qUvfPeo7r4dPjY/H+hSBA==</v>
          </cell>
          <cell r="B429" t="str">
            <v>N</v>
          </cell>
          <cell r="C429" t="str">
            <v>登陆天数多，消费次数多，充消比低，消费游戏道具类型多</v>
          </cell>
          <cell r="D429">
            <v>1748.7</v>
          </cell>
        </row>
        <row r="430">
          <cell r="A430" t="str">
            <v>DbGMwrx9+BPaxfmrscEUQnXDLxiW9b4d0K3TWVNtJS4J6EL2TkjXN9F0hG4c0H9nk12gNbFmd43fAblBrsxlnw==</v>
          </cell>
          <cell r="B430" t="str">
            <v>N</v>
          </cell>
          <cell r="C430" t="str">
            <v>登陆天数多，消费次数多，充消比低，消费游戏道具类型多</v>
          </cell>
          <cell r="D430">
            <v>6950.52</v>
          </cell>
        </row>
        <row r="431">
          <cell r="A431" t="str">
            <v>8CvaWvWnrHuJF3m1XovhAi2O6IVJEUxw1w2h273UKyhAjMDcT7D2tlOnCDTyr+PxIno2Wm1XCFEyXkWK8ixLlQ==</v>
          </cell>
          <cell r="B431" t="str">
            <v>N</v>
          </cell>
          <cell r="C431" t="str">
            <v>登陆天数多，消费次数多，充消比低，消费游戏道具类型多</v>
          </cell>
          <cell r="D431">
            <v>5428.9800000000005</v>
          </cell>
        </row>
        <row r="432">
          <cell r="A432" t="str">
            <v>PtIkCMkE9gamC2O7j2xWqYuImRy45kjuv3AVVcUPwvDyN5MKRYjUyiQJjRiFzzYX8mGrhyDL1GvewvDbaVqTTA==</v>
          </cell>
          <cell r="B432" t="str">
            <v>N</v>
          </cell>
          <cell r="C432" t="str">
            <v>登陆天数多，消费次数多，充消比低，消费游戏道具类型多</v>
          </cell>
          <cell r="D432">
            <v>3073.4400000000005</v>
          </cell>
        </row>
        <row r="433">
          <cell r="A433" t="str">
            <v>a3euDRx1MccITJaKyuamaj7X2uzIJ5r7LGGgKoC0BRSsJ/K/jHy9WJNW785c9zI0GE8maNFNbT72v3La6JVFZw==</v>
          </cell>
          <cell r="B433" t="str">
            <v>N</v>
          </cell>
          <cell r="C433" t="str">
            <v>登陆天数多，消费次数多，充消比低，消费游戏道具类型多</v>
          </cell>
          <cell r="D433">
            <v>4245.7800000000007</v>
          </cell>
        </row>
        <row r="434">
          <cell r="A434" t="str">
            <v>DrXcHo97/cTBjxwfNheTMicBH8GRpbgxowue5HcKMxT+sSbLY+lmTwyy/eA0ZrRda1TgvFHmyjIT/9+i0X2bfg==</v>
          </cell>
          <cell r="B434" t="str">
            <v>N</v>
          </cell>
          <cell r="C434" t="str">
            <v>登陆天数多，消费次数多，充消比低，消费游戏道具类型多</v>
          </cell>
          <cell r="D434">
            <v>3612.06</v>
          </cell>
        </row>
        <row r="435">
          <cell r="A435" t="str">
            <v>vjmZsUIP2xnYypD0UKTsByPAXVODHrzJge4Hxr5EKD+kHxB9GUFjYkmNBa0jgq4sERnCUh+Sf7gF1Hs3S4MZNw==</v>
          </cell>
          <cell r="B435" t="str">
            <v>N</v>
          </cell>
          <cell r="C435" t="str">
            <v>登陆天数多，消费次数多，充消比低，消费游戏道具类型多</v>
          </cell>
          <cell r="D435">
            <v>361.8</v>
          </cell>
        </row>
        <row r="436">
          <cell r="A436" t="str">
            <v>KNxt7Rr1jl8rfs/X+xvtrbS6un3EVYeqDEeXQaY803HuEdcFueYYN3Xbo3n6MpetbM9arjgBZtoi76tDgofGmg==</v>
          </cell>
          <cell r="B436" t="str">
            <v>N</v>
          </cell>
          <cell r="C436" t="str">
            <v>登陆天数多，消费次数多，充消比低，消费游戏道具类型多</v>
          </cell>
          <cell r="D436">
            <v>2209.08</v>
          </cell>
        </row>
        <row r="437">
          <cell r="A437" t="str">
            <v>7MxTuJJkx+7cO2U3Ow0ha/HwTioRGlHFdPcm4Sl6yAIPwd4CpeVMDiHRPq9omqmv/1iqT4mdP/37QXWTg47iiw==</v>
          </cell>
          <cell r="B437" t="str">
            <v>N</v>
          </cell>
          <cell r="C437" t="str">
            <v>登陆天数多，消费次数多，充消比低，消费游戏道具类型多</v>
          </cell>
          <cell r="D437">
            <v>1758.75</v>
          </cell>
        </row>
        <row r="438">
          <cell r="A438" t="str">
            <v>alnHbD/yFm5FxJ6jTX88yQeEXKf83JNfiA5w1u5KxK0dVFgwbT3YxurVOvFwPIJnlWHihe/RewnRybJc8H7RAg==</v>
          </cell>
          <cell r="B438" t="str">
            <v>N</v>
          </cell>
          <cell r="C438" t="str">
            <v>登陆天数多，消费次数多，充消比低，消费游戏道具类型多</v>
          </cell>
          <cell r="D438">
            <v>7032.54</v>
          </cell>
        </row>
        <row r="439">
          <cell r="A439" t="str">
            <v>8hjIwlp64gCFgupR9Er4qfTLylCXRWPmhu0VDQrTLc8TKjgM5yLiwXLG7Z32wPlwpSmy617VhpBpNy1cRCTgAA==</v>
          </cell>
          <cell r="B439" t="str">
            <v>N</v>
          </cell>
          <cell r="C439" t="str">
            <v>登陆天数多，消费次数多，充消比低，消费游戏道具类型多</v>
          </cell>
          <cell r="D439">
            <v>6033.3</v>
          </cell>
        </row>
        <row r="440">
          <cell r="A440" t="str">
            <v>UOaT2qn2XL56k6hko75VRai7QT/fViuvPNWM86zZNNtNux0vNLwvVYv34W/u5g/1t/DIb5wBeiq/XuCHvLN/Sg==</v>
          </cell>
          <cell r="B440" t="str">
            <v>N</v>
          </cell>
          <cell r="C440" t="str">
            <v>登陆天数多，消费次数多，充消比低，消费游戏道具类型多</v>
          </cell>
          <cell r="D440">
            <v>4976.6400000000003</v>
          </cell>
        </row>
        <row r="441">
          <cell r="A441" t="str">
            <v>5YcIMIjTvfXa0skb8DAWY6G6yZlkugAHquBkHRlOachNJPoNJ8zMdMowQIv7up/uwGmGYOmKKymRj8UPpgdddA==</v>
          </cell>
          <cell r="B441" t="str">
            <v>N</v>
          </cell>
          <cell r="C441" t="str">
            <v>登陆天数多，消费次数多，充消比低，消费游戏道具类型多</v>
          </cell>
          <cell r="D441">
            <v>5258.82</v>
          </cell>
        </row>
        <row r="442">
          <cell r="A442" t="str">
            <v>WSMVQ2tTLgK0lwBB8XtozjGp7R6ag7cWGz9/Ey68Sh4xr12rbBp9lBZZkHUfMOJWmYtgHJ5t/t0JBatzeEVnmw==</v>
          </cell>
          <cell r="B442" t="str">
            <v>N</v>
          </cell>
          <cell r="C442" t="str">
            <v>登陆天数多，消费次数多，充消比低，消费游戏道具类型多</v>
          </cell>
          <cell r="D442">
            <v>6510.84</v>
          </cell>
        </row>
        <row r="443">
          <cell r="A443" t="str">
            <v>cZFvBrKilIShVJaoKtRVpyUMpp/ACJKR0di4xK194tJZvOuIOGesuVmFYEEEBsNIrWe9x+OZhbAufUPQvy10lw==</v>
          </cell>
          <cell r="B443" t="str">
            <v>N</v>
          </cell>
          <cell r="C443" t="str">
            <v>登陆天数多，消费次数多，充消比低，消费游戏道具类型多</v>
          </cell>
          <cell r="D443">
            <v>7987.62</v>
          </cell>
        </row>
        <row r="444">
          <cell r="A444" t="str">
            <v>ife+IYjFNmcMnCvGpudmV0joLNXDfE80O+eRU0AYjlN6lbfozoWebDWPjNf5kf3UCuus759Q/zokbSg9q22/QQ==</v>
          </cell>
          <cell r="B444" t="str">
            <v>N</v>
          </cell>
          <cell r="C444" t="str">
            <v>登陆天数多，消费次数多，充消比低，消费游戏道具类型多</v>
          </cell>
          <cell r="D444">
            <v>6373.3200000000006</v>
          </cell>
        </row>
        <row r="445">
          <cell r="A445" t="str">
            <v>0pHyh62A94L7aAk4HSEzrp4j4asRdTKdTJOjE5YK2fNc0WjknGRApxYsRnnSMbpfLVcCFCYNtmS6NsXB6ACtVg==</v>
          </cell>
          <cell r="B445" t="str">
            <v>N</v>
          </cell>
          <cell r="C445" t="str">
            <v>登陆天数多，消费次数多，充消比低，消费游戏道具类型多</v>
          </cell>
          <cell r="D445">
            <v>6735.18</v>
          </cell>
        </row>
        <row r="446">
          <cell r="A446" t="str">
            <v>66Urizca5CvKjlOUfjBwxz7RlwwgFugbNMrYoe9Jr6AKDVCMONsRv0AYmzzkt3ZnpeQV34lvDNDh09h3CIB6Iw==</v>
          </cell>
          <cell r="B446" t="str">
            <v>N</v>
          </cell>
          <cell r="C446" t="str">
            <v>登陆天数多，消费次数多，充消比低，消费游戏道具类型多</v>
          </cell>
          <cell r="D446">
            <v>5836.08</v>
          </cell>
        </row>
        <row r="447">
          <cell r="A447" t="str">
            <v>DxQE+hJfFAzt4G90iHYzuqNfoHkLipSEBj20FNV9WiLlIPxl4KHmN/1sGjQRTtw7jZR+PcadUj6/KErvylZ8gw==</v>
          </cell>
          <cell r="B447" t="str">
            <v>N</v>
          </cell>
          <cell r="C447" t="str">
            <v>登陆天数多，消费次数多，充消比低，消费游戏道具类型多</v>
          </cell>
          <cell r="D447">
            <v>4062.428136</v>
          </cell>
        </row>
        <row r="448">
          <cell r="A448" t="str">
            <v>IaQybRJlADTIlX21CvWKT7QvDfUAicmiO3a5YkBxkRSpR5AYFjASElgif4msK47ECa6dmlByRyroLpqHulSUJw==</v>
          </cell>
          <cell r="B448" t="str">
            <v>N</v>
          </cell>
          <cell r="C448" t="str">
            <v>登陆天数多，消费次数多，充消比低，消费游戏道具类型多</v>
          </cell>
          <cell r="D448">
            <v>8647.86</v>
          </cell>
        </row>
        <row r="449">
          <cell r="A449" t="str">
            <v>os1g5WKQ53G+WuyZrm5LVYok5BPEkyLl9rHKR6jP105LA//8wNrJPve3oKID1V37A2kWMA16VIkAp32efyvxUw==</v>
          </cell>
          <cell r="B449" t="str">
            <v>N</v>
          </cell>
          <cell r="C449" t="str">
            <v>登陆天数多，消费次数多，充消比低，消费游戏道具类型多</v>
          </cell>
          <cell r="D449">
            <v>6277.87</v>
          </cell>
        </row>
        <row r="450">
          <cell r="A450" t="str">
            <v>cV41hGeVBRafRmw0hfe9DvgeemHM09uYZ8FEVEaN+zAcEtpK1GdvYnGsn9NmW6RQMpRy3oDE0UFm8WY6R0ZIOw==</v>
          </cell>
          <cell r="B450" t="str">
            <v>N</v>
          </cell>
          <cell r="C450" t="str">
            <v>登陆天数多，消费次数多，充消比低，消费游戏道具类型多</v>
          </cell>
          <cell r="D450">
            <v>6697.68</v>
          </cell>
        </row>
        <row r="451">
          <cell r="A451" t="str">
            <v>ed/dC+ri9y+TIE4GMVfwnYGzL8NmSBrprQl3TxZITU5zS883OZ9Rtu11b7KkAwwj45WPzrwLkHZiGKumhGknkQ==</v>
          </cell>
          <cell r="B451" t="str">
            <v>N</v>
          </cell>
          <cell r="C451" t="str">
            <v>登陆天数多，消费次数多，充消比低，消费游戏道具类型多</v>
          </cell>
          <cell r="D451">
            <v>8738.6999999999989</v>
          </cell>
        </row>
        <row r="452">
          <cell r="A452" t="str">
            <v>4zy6z2aHLXZjd1QeL2YqYd214P8PqWe4swTPdlcegS7qAMXqipAtLL7DU2nVxNdnJHxQyOQqhgBC2+ZTRAbkLw==</v>
          </cell>
          <cell r="B452" t="str">
            <v>N</v>
          </cell>
          <cell r="C452" t="str">
            <v>登陆天数多，消费次数多，充消比低，消费游戏道具类型多</v>
          </cell>
          <cell r="D452">
            <v>5405.22</v>
          </cell>
        </row>
        <row r="453">
          <cell r="A453" t="str">
            <v>oaO8aS7XOi/adFi9Q/IjBYN2eOXtcIWOUMQq1BPEKpZ+h1iCvLrcovYMNbWrgX+sbXt5bYgclFJnAtKiqWiefA==</v>
          </cell>
          <cell r="B453" t="str">
            <v>N</v>
          </cell>
          <cell r="C453" t="str">
            <v>登陆天数多，消费次数多，充消比低，消费游戏道具类型多</v>
          </cell>
          <cell r="D453">
            <v>5979.75</v>
          </cell>
        </row>
        <row r="454">
          <cell r="A454" t="str">
            <v>TqWXMBOHHZVH1JCN9at/044Fekf2mynYzSlewaUFuSDYjLsuHZZtNYpxj0XlSa1O3tKSwAQk9eNZ0u5Le4Jzbw==</v>
          </cell>
          <cell r="B454" t="str">
            <v>N</v>
          </cell>
          <cell r="C454" t="str">
            <v>登陆天数多，消费次数多，充消比低，消费游戏道具类型多</v>
          </cell>
          <cell r="D454">
            <v>3315.6600000000003</v>
          </cell>
        </row>
        <row r="455">
          <cell r="A455" t="str">
            <v>qGC5D/UdmNax4JZpPjEWenyra6OnKZRFJJf80wqB8mzjRMb5GpNJrW4fj50NZywRWJKXhDiDXItagXpV71E7NQ==</v>
          </cell>
          <cell r="B455" t="str">
            <v>N</v>
          </cell>
          <cell r="C455" t="str">
            <v>登陆天数多，消费次数多，充消比低，消费游戏道具类型多</v>
          </cell>
          <cell r="D455">
            <v>5141.46</v>
          </cell>
        </row>
        <row r="456">
          <cell r="A456" t="str">
            <v>zr/z4YgxcsT6ESue4Gqs/yitrvd9bTDdZnMM3WXOmWZP+5UoUU3Jc+tXl6vJq2t8ui8+6YfP6mK2np8Q7pXdGw==</v>
          </cell>
          <cell r="B456" t="str">
            <v>N</v>
          </cell>
          <cell r="C456" t="str">
            <v>登陆天数多，消费次数多，充消比低，消费游戏道具类型多</v>
          </cell>
          <cell r="D456">
            <v>7836.42</v>
          </cell>
        </row>
        <row r="457">
          <cell r="A457" t="str">
            <v>mw/9ctnCrpGcR8ORTQDSh7bk6WQJ8FpKiaxTtyyYpqFZWq+wh2rFIZQJqQVChTOPjADQYU4KUDjIPS7C5DPoQQ==</v>
          </cell>
          <cell r="B457" t="str">
            <v>N</v>
          </cell>
          <cell r="C457" t="str">
            <v>登陆天数多，消费次数多，充消比低，消费游戏道具类型多</v>
          </cell>
          <cell r="D457">
            <v>9584.2199999999993</v>
          </cell>
        </row>
        <row r="458">
          <cell r="A458" t="str">
            <v>QaVNvX9KOZM+2v+7Q4ION8kMMkh5pDg76UqhZlrkM3bbwz2Vtg7ADs3qLFWDifdrMiB/+DCa273JqHBY1g+Keg==</v>
          </cell>
          <cell r="B458" t="str">
            <v>N</v>
          </cell>
          <cell r="C458" t="str">
            <v>登陆天数多，消费次数多，充消比低，消费游戏道具类型多</v>
          </cell>
          <cell r="D458">
            <v>5331.24</v>
          </cell>
        </row>
        <row r="459">
          <cell r="A459" t="str">
            <v>UP9Uc4RcCNDSIe38UN3MMoTkCB0k37q/YtjhS4QGF4eQ3VjdgT1QNzZDHmMsDasNo/pDL8HcLU3KxaKThj9yPQ==</v>
          </cell>
          <cell r="B459" t="str">
            <v>N</v>
          </cell>
          <cell r="C459" t="str">
            <v>登陆天数多，消费次数多，充消比低，消费游戏道具类型多</v>
          </cell>
          <cell r="D459">
            <v>5469.5999999999995</v>
          </cell>
        </row>
        <row r="460">
          <cell r="A460" t="str">
            <v>cebhO0uA+8PVur9sE6/vFpL9cZEyg/DezzlRh65hJKkqcC5kB2HnoLMDEmhxxU6Dxyub+yH1IKPES82eC9g2Vg==</v>
          </cell>
          <cell r="B460" t="str">
            <v>N</v>
          </cell>
          <cell r="C460" t="str">
            <v>登陆天数多，消费次数多，充消比低，消费游戏道具类型多</v>
          </cell>
          <cell r="D460">
            <v>1799.82</v>
          </cell>
        </row>
        <row r="461">
          <cell r="A461" t="str">
            <v>wBIQnPcg2D4qaGunHCPSKKuU4EG9sCw96KygZx/MBOFlSn3bdizJYcNJvo74DJJbmyKjQBq/Q+HPBtxRLHneWw==</v>
          </cell>
          <cell r="B461" t="str">
            <v>N</v>
          </cell>
          <cell r="C461" t="str">
            <v>登陆天数多，消费次数多，充消比低，消费游戏道具类型多</v>
          </cell>
          <cell r="D461">
            <v>3537.72</v>
          </cell>
        </row>
        <row r="462">
          <cell r="A462" t="str">
            <v>ks87Ymk4AHJViFMCVRDfzHqY1LRNIATw64G4JbCAaSqEJiw61m1hvZufn7GeGEjm/0Dx6lpd+VXDJeOY3xtCdg==</v>
          </cell>
          <cell r="B462" t="str">
            <v>N</v>
          </cell>
          <cell r="C462" t="str">
            <v>登陆天数多，消费次数多，充消比低，消费游戏道具类型多</v>
          </cell>
          <cell r="D462">
            <v>8166.0599999999995</v>
          </cell>
        </row>
        <row r="463">
          <cell r="A463" t="str">
            <v>p7//f9dvxbEjK4PeZHIRvMa16MgOoAG6NK//3C1srVJc5j+o4Z/hqXWi1isri1WQCeLoupxK0H4xHSf0UPyITw==</v>
          </cell>
          <cell r="B463" t="str">
            <v>N</v>
          </cell>
          <cell r="C463" t="str">
            <v>登陆天数多，消费次数多，充消比低，消费游戏道具类型多</v>
          </cell>
          <cell r="D463">
            <v>8456.4</v>
          </cell>
        </row>
        <row r="464">
          <cell r="A464" t="str">
            <v>1Ztb3ySxWYajWGdlPWv5tdn9cLB+iNcYpsIBDa9CakjybE0xSAYJ+HE4wD/LBi7TOeQU6yoJhDb5o1srdRTqmQ==</v>
          </cell>
          <cell r="B464" t="str">
            <v>N</v>
          </cell>
          <cell r="C464" t="str">
            <v>登陆天数多，消费次数多，充消比低，消费游戏道具类型多</v>
          </cell>
          <cell r="D464">
            <v>6433.6200000000008</v>
          </cell>
        </row>
        <row r="465">
          <cell r="A465" t="str">
            <v>c0/EhOB6juMI2MDqy9lk8TzlOmP4miYuMZ5m+1EPjtI2o9wjVVDikHw6O/BdXgsUrKZxVY5+ubZSGa0ufT0kKA==</v>
          </cell>
          <cell r="B465" t="str">
            <v>N</v>
          </cell>
          <cell r="C465" t="str">
            <v>登陆天数多，消费次数多，充消比低，消费游戏道具类型多</v>
          </cell>
          <cell r="D465">
            <v>3836.88</v>
          </cell>
        </row>
        <row r="466">
          <cell r="A466" t="str">
            <v>dm5IiuPGf5XLQzT+/+ig4+3vEQDcrK+AqMpAyo9UfZVpQKHcJ8jjfRjJdwuOYxIi7Tf67WHhnVLojWSXB4M2MA==</v>
          </cell>
          <cell r="B466" t="str">
            <v>N</v>
          </cell>
          <cell r="C466" t="str">
            <v>登陆天数多，消费次数多，充消比低，消费游戏道具类型多</v>
          </cell>
          <cell r="D466">
            <v>7665.2400000000007</v>
          </cell>
        </row>
        <row r="467">
          <cell r="A467" t="str">
            <v>ac49FW+pwfhiO7ANTTieOQfEGULKi1NGKsXKrPU6UdR8ABn8/LxRVjaxIPB0bFykSThHxYE06DRfrS3SdGQzfQ==</v>
          </cell>
          <cell r="B467" t="str">
            <v>N</v>
          </cell>
          <cell r="C467" t="str">
            <v>登陆天数多，消费次数多，充消比低，消费游戏道具类型多</v>
          </cell>
          <cell r="D467">
            <v>5578.7000000000007</v>
          </cell>
        </row>
        <row r="468">
          <cell r="A468" t="str">
            <v>LftsIx8rUJHT0O+9PVORxWW+HOLRzSpCPg+RcUcO1lFQfXg23azXtQq3q/1bCvgpNGKhHWyJOxbTnL2cTlkqRQ==</v>
          </cell>
          <cell r="B468" t="str">
            <v>N</v>
          </cell>
          <cell r="C468" t="str">
            <v>登陆天数多，消费次数多，充消比低，消费游戏道具类型多</v>
          </cell>
          <cell r="D468">
            <v>9913.08</v>
          </cell>
        </row>
        <row r="469">
          <cell r="A469" t="str">
            <v>iw4G4IOEHIL9IZ4Lw5WAOmUNy3zUCxgc7mKzQIUpD7k9lbL26azgZ6Dv/Ny7jmS/tvO656u6Ie9r5XSYDC9Sag==</v>
          </cell>
          <cell r="B469" t="str">
            <v>N</v>
          </cell>
          <cell r="C469" t="str">
            <v>登陆天数多，消费次数多，充消比低，消费游戏道具类型多</v>
          </cell>
          <cell r="D469">
            <v>2940.42</v>
          </cell>
        </row>
        <row r="470">
          <cell r="A470" t="str">
            <v>AKxhkelxmIigHgsEQS851/s6veD3VVcfEJfg8kK9k4sYGoy1XBo/mPqVVbB898ULDbOfJbmBwEU/4DuyBT54iQ==</v>
          </cell>
          <cell r="B470" t="str">
            <v>N</v>
          </cell>
          <cell r="C470" t="str">
            <v>登陆天数多，消费次数多，充消比低，消费游戏道具类型多</v>
          </cell>
          <cell r="D470">
            <v>6387.24</v>
          </cell>
        </row>
        <row r="471">
          <cell r="A471" t="str">
            <v>wynGLN2w+ABmrPSX2QJBUK5DPb1SPKyP5N3E9Tc4trycf5QECyEFFWOysACeCVwV4wfAET3tmVQYORamlSX9fg==</v>
          </cell>
          <cell r="B471" t="str">
            <v>N</v>
          </cell>
          <cell r="C471" t="str">
            <v>登陆天数多，消费次数多，充消比低，消费游戏道具类型多</v>
          </cell>
          <cell r="D471">
            <v>9404.5199999999986</v>
          </cell>
        </row>
        <row r="472">
          <cell r="A472" t="str">
            <v>Mpqhh7SDVsH/Co9xwKsAynIbyaOLbVNdKE0K3XgENoWNZ3mTLAT7WWxkCoNZ8Qtoh6ZYhKcSEQHOlBfj+n/0BQ==</v>
          </cell>
          <cell r="B472" t="str">
            <v>N</v>
          </cell>
          <cell r="C472" t="str">
            <v>登陆天数多，消费次数多，充消比低，消费游戏道具类型多</v>
          </cell>
          <cell r="D472">
            <v>3810.3</v>
          </cell>
        </row>
        <row r="473">
          <cell r="A473" t="str">
            <v>u3xw0gitRqETmWfOKLV1SsBF09kItmuHXhfrqorS4OD+/BjHpdUnzLCzp6zEhAb6xADrknqg8JVAxAJpGSQnew==</v>
          </cell>
          <cell r="B473" t="str">
            <v>N</v>
          </cell>
          <cell r="C473" t="str">
            <v>登陆天数多，消费次数多，充消比低，消费游戏道具类型多</v>
          </cell>
          <cell r="D473">
            <v>4638.12</v>
          </cell>
        </row>
        <row r="474">
          <cell r="A474" t="str">
            <v>lcsr8qeLGnu1asXjp0kDFfci2uZRvkE1vsMsx8axBUc7UDsxUhyxRBoGyi/2wkD19J/ayadfZ6N470RarmQXMw==</v>
          </cell>
          <cell r="B474" t="str">
            <v>N</v>
          </cell>
          <cell r="C474" t="str">
            <v>登陆天数多，消费次数多，充消比低，消费游戏道具类型多</v>
          </cell>
          <cell r="D474">
            <v>7408.98</v>
          </cell>
        </row>
        <row r="475">
          <cell r="A475" t="str">
            <v>n530KT+H3iWzmuggtGuYGf/2utXgjiMiJdLcPbB+s8NQfT818B1HSv5CBCatD2IWdByoSiM65/JiHmgwpRbtfA==</v>
          </cell>
          <cell r="B475" t="str">
            <v>N</v>
          </cell>
          <cell r="C475" t="str">
            <v>登陆天数多，消费次数多，充消比低，消费游戏道具类型多</v>
          </cell>
          <cell r="D475">
            <v>7531.8600000000006</v>
          </cell>
        </row>
        <row r="476">
          <cell r="A476" t="str">
            <v>/GaWXEuBCzASCgsDYbkx+iyt2mWSzgDSSDznlRhNzgwyoNPT/0YYBK6nnsRssB4O7SdFt+pXYuFWIN/wvNA3Eg==</v>
          </cell>
          <cell r="B476" t="str">
            <v>Y</v>
          </cell>
          <cell r="C476" t="str">
            <v>登陆天数少，消费次数少，活跃度低</v>
          </cell>
          <cell r="D476">
            <v>1507.5</v>
          </cell>
        </row>
        <row r="477">
          <cell r="A477" t="str">
            <v>b10Q7U3rkKNW5j7xuzGU9USKsVmMXpcsElnfGls6gFEKRFMoeGAkUDj95M3UFVtZB9kJcJf4uWnk7X3fJFfaTA==</v>
          </cell>
          <cell r="B477" t="str">
            <v>N</v>
          </cell>
          <cell r="C477" t="str">
            <v>登陆天数多，消费次数多，充消比低，消费游戏道具类型多</v>
          </cell>
          <cell r="D477">
            <v>2753.1</v>
          </cell>
        </row>
        <row r="478">
          <cell r="A478" t="str">
            <v>X6uxXuw8igOfbsFEokiZUkOmhosLXLdnv6kESFSJJYaU6CtcWuEeZcAzUep+Z74YLE10IUm0RKo2keeC2f/zRA==</v>
          </cell>
          <cell r="B478" t="str">
            <v>N</v>
          </cell>
          <cell r="C478" t="str">
            <v>登陆天数多，消费次数多，充消比低，消费游戏道具类型多</v>
          </cell>
          <cell r="D478">
            <v>9739.6303499999995</v>
          </cell>
        </row>
        <row r="479">
          <cell r="A479" t="str">
            <v>fiSs5Mz2iUSl2nKlKO5DtDXaFfpBuzlsLT6oMI55SMI4EDAeMB0dwWNCYM7Wcrw7Ske2SjW+pWhFUISv8fYjGQ==</v>
          </cell>
          <cell r="B479" t="str">
            <v>N</v>
          </cell>
          <cell r="C479" t="str">
            <v>登陆天数多，消费次数多，充消比低，消费游戏道具类型多</v>
          </cell>
          <cell r="D479">
            <v>4462.72</v>
          </cell>
        </row>
        <row r="480">
          <cell r="A480" t="str">
            <v>U76O6LD6fXdhDpp+CMLsjhrHK4QQhqmowzj6JyPIZBQvbepShYUBguH0bmMc78Jq4UT31HgAiYiWfbRyF7/2iQ==</v>
          </cell>
          <cell r="B480" t="str">
            <v>N</v>
          </cell>
          <cell r="C480" t="str">
            <v>登陆天数多，消费次数多，充消比低，消费游戏道具类型多</v>
          </cell>
          <cell r="D480">
            <v>5594.16</v>
          </cell>
        </row>
        <row r="481">
          <cell r="A481" t="str">
            <v>uj8pwuTd6cpb56ttkyx2TDKB2GC6cebHjTnfoPfsJwu0Zb2Sa6WQWISG5aRW0k2zinxzNI/yicSkAfarD0YSOA==</v>
          </cell>
          <cell r="B481" t="str">
            <v>N</v>
          </cell>
          <cell r="C481" t="str">
            <v>登陆天数多，消费次数多，充消比低，消费游戏道具类型多</v>
          </cell>
          <cell r="D481">
            <v>4206.42</v>
          </cell>
        </row>
        <row r="482">
          <cell r="A482" t="str">
            <v>O67NXh4efUulJMW0YDtWIW8t54cTpYGFxlfWrRJvHsuoQ5MjokZFWmJaWVjgmnw/q5SO0n50fMrcrymFwuWNBg==</v>
          </cell>
          <cell r="B482" t="str">
            <v>N</v>
          </cell>
          <cell r="C482" t="str">
            <v>登陆天数多，消费次数多，充消比低，消费游戏道具类型多</v>
          </cell>
          <cell r="D482">
            <v>6996.71</v>
          </cell>
        </row>
        <row r="483">
          <cell r="A483" t="str">
            <v>LHT252qrw5TtQn/Xr4ELHiiPhDQVyxdqKrJphhFG8c9J1nOuAFnqgZAMgbMrfLSfy2WYcUXvx8BHOUMzvSclcA==</v>
          </cell>
          <cell r="B483" t="str">
            <v>N</v>
          </cell>
          <cell r="C483" t="str">
            <v>登陆天数多，消费次数多，充消比低，消费游戏道具类型多</v>
          </cell>
          <cell r="D483">
            <v>3585.42</v>
          </cell>
        </row>
        <row r="484">
          <cell r="A484" t="str">
            <v>RxrYI9VHPrn0w2avrm5TvkikOtl2BuFChgNBWJ11gu83s4KDxRPrTfaLl8Fw7OGFjXt6S3z2mIsF/7T22gs4Ew==</v>
          </cell>
          <cell r="B484" t="str">
            <v>N</v>
          </cell>
          <cell r="C484" t="str">
            <v>登陆天数多，消费次数多，充消比低，消费游戏道具类型多</v>
          </cell>
          <cell r="D484">
            <v>3567.7499999999995</v>
          </cell>
        </row>
        <row r="485">
          <cell r="A485" t="str">
            <v>ExVDXxWWAWVLHloqz7BIJpLN6p5tSjhgo9eFyp4xGSFHfkMm6jNA0z/zUne4E4eCYvfZjirXAOl6QTgYgyKqIQ==</v>
          </cell>
          <cell r="B485" t="str">
            <v>N</v>
          </cell>
          <cell r="C485" t="str">
            <v>登陆天数多，消费次数多，充消比低，消费游戏道具类型多</v>
          </cell>
          <cell r="D485">
            <v>8952.3599999999988</v>
          </cell>
        </row>
        <row r="486">
          <cell r="A486" t="str">
            <v>JEJd0HkuDfKg3gSxzCXYWy6eaXe7bOBDz7+OmY69cUor4Hf6ygIAtbVtOahpBbCS28Q5BtGkqFl8B4SOes4FYg==</v>
          </cell>
          <cell r="B486" t="str">
            <v>N</v>
          </cell>
          <cell r="C486" t="str">
            <v>登陆天数多，消费次数多，充消比低，消费游戏道具类型多</v>
          </cell>
          <cell r="D486">
            <v>5495.5028999999995</v>
          </cell>
        </row>
        <row r="487">
          <cell r="A487" t="str">
            <v>WR459fHozNWIxtPp/BAro3GPfuJ+1nfm1F5WMZ6p7sp4bonVoCNrgaj5n34oG95f+YDwDOoTiS3L/3DmVskPRg==</v>
          </cell>
          <cell r="B487" t="str">
            <v>N</v>
          </cell>
          <cell r="C487" t="str">
            <v>登陆天数多，消费次数多，充消比低，消费游戏道具类型多</v>
          </cell>
          <cell r="D487">
            <v>8979.9</v>
          </cell>
        </row>
        <row r="488">
          <cell r="A488" t="str">
            <v>w8RtPFDMSPgvYheeOvRDAFYQ5EU949F1zMZkEozx1uKok6f3UiZGR7DGwb41Y3qIsLIAf+tiTYlN2YeLrLlVGA==</v>
          </cell>
          <cell r="B488" t="str">
            <v>N</v>
          </cell>
          <cell r="C488" t="str">
            <v>登陆天数多，消费次数多，充消比低，消费游戏道具类型多</v>
          </cell>
          <cell r="D488">
            <v>6405.18</v>
          </cell>
        </row>
        <row r="489">
          <cell r="A489" t="str">
            <v>GFLyuLqNATXQHTPtjxl7S+QrobgtLrdxjKtEU4EGBAA02z8z891qEJKBBWJT8gH00aOR9c7NXXdcM6GINRE3lA==</v>
          </cell>
          <cell r="B489" t="str">
            <v>N</v>
          </cell>
          <cell r="C489" t="str">
            <v>登陆天数多，消费次数多，充消比低，消费游戏道具类型多</v>
          </cell>
          <cell r="D489">
            <v>6379.4400000000005</v>
          </cell>
        </row>
        <row r="490">
          <cell r="A490" t="str">
            <v>OuxSO30mdTuxSHgsrt5Y0Eh+1xMj8nIXtv7mURYkkJ38khK8quhhehvzhW6abug3hF/eyA8BrzbeWHRcIY8VbA==</v>
          </cell>
          <cell r="B490" t="str">
            <v>N</v>
          </cell>
          <cell r="C490" t="str">
            <v>登陆天数多，消费次数多，充消比低，消费游戏道具类型多</v>
          </cell>
          <cell r="D490">
            <v>7417.8</v>
          </cell>
        </row>
        <row r="491">
          <cell r="A491" t="str">
            <v>D5bq8JP3p8BQgTZf9tZAr1eUqHM2zmmuzB+y7Ts/SpjyP/kLPUL9ufCj7dXpKNZkf7ZuWPcg5iXPu3WUTSTzOQ==</v>
          </cell>
          <cell r="B491" t="str">
            <v>N</v>
          </cell>
          <cell r="C491" t="str">
            <v>登陆天数多，消费次数多，充消比低，消费游戏道具类型多</v>
          </cell>
          <cell r="D491">
            <v>7729.4400000000005</v>
          </cell>
        </row>
        <row r="492">
          <cell r="A492" t="str">
            <v>caLlJad1DB8ymDmUhxkkRG9CG+8uaNX8vVBR2VrO32+xKBSRAmt8ushhPxOVsWEy00/jeLgMd0okfy50YeaOdg==</v>
          </cell>
          <cell r="B492" t="str">
            <v>N</v>
          </cell>
          <cell r="C492" t="str">
            <v>登陆天数多，消费次数多，充消比低，消费游戏道具类型多</v>
          </cell>
          <cell r="D492">
            <v>5438.1</v>
          </cell>
        </row>
        <row r="493">
          <cell r="A493" t="str">
            <v>GP8RpYY20LKvOycBeqDYF4Ea4EDpRBzjIr8+Dn2pPQSRc95T/RokIm/YGAgajlVjhtdjm+PhaWYFcwnMPYPhPA==</v>
          </cell>
          <cell r="B493" t="str">
            <v>N</v>
          </cell>
          <cell r="C493" t="str">
            <v>登陆天数多，消费次数多，充消比低，消费游戏道具类型多</v>
          </cell>
          <cell r="D493">
            <v>4271.4800000000005</v>
          </cell>
        </row>
        <row r="494">
          <cell r="A494" t="str">
            <v>DpVEy2wczzKe6oyRtLYS5EoA2gsMB3binvL2I9TnTl0d3weBnOMciUw6op1BmuKdW5AysKEmB6vHngo6XpGgZw==</v>
          </cell>
          <cell r="B494" t="str">
            <v>N</v>
          </cell>
          <cell r="C494" t="str">
            <v>登陆天数多，消费次数多，充消比低，消费游戏道具类型多</v>
          </cell>
          <cell r="D494">
            <v>3022</v>
          </cell>
        </row>
        <row r="495">
          <cell r="A495" t="str">
            <v>pxQxIyuZhOifKPuRpwL1RJXKmpmglI2AxwYE1HrKVvJ019FI1yLSB5B8ZMirBr60Fd0opsbEwNNFFxAY50RvHQ==</v>
          </cell>
          <cell r="B495" t="str">
            <v>N</v>
          </cell>
          <cell r="C495" t="str">
            <v>登陆天数多，消费次数多，充消比低，消费游戏道具类型多</v>
          </cell>
          <cell r="D495">
            <v>5093.1000000000004</v>
          </cell>
        </row>
        <row r="496">
          <cell r="A496" t="str">
            <v>6ktHD2WiWaQlHXl9Q0PLMiqCl6IJSw5YWbCL/hPxpCiMZB1qOk0YrJgU2MSYYQnx2EUn/rQi21KkXAOhk+1tMQ==</v>
          </cell>
          <cell r="B496" t="str">
            <v>N</v>
          </cell>
          <cell r="C496" t="str">
            <v>登陆天数多，消费次数多，充消比低，消费游戏道具类型多</v>
          </cell>
          <cell r="D496">
            <v>5651.28</v>
          </cell>
        </row>
        <row r="497">
          <cell r="A497" t="str">
            <v>hn2rqWmIYTkwvLc31vK4+e+yRtnOzY7qYxaGvcU1kK8U8W9DJWs6zCujWx8LapLpYayd4Y7Qkb/sMGjaAYzFaw==</v>
          </cell>
          <cell r="B497" t="str">
            <v>N</v>
          </cell>
          <cell r="C497" t="str">
            <v>登陆天数多，消费次数多，充消比低，消费游戏道具类型多</v>
          </cell>
          <cell r="D497">
            <v>8911.08</v>
          </cell>
        </row>
        <row r="498">
          <cell r="A498" t="str">
            <v>whyRDxP2wG4jYzBomZvkv+ndKVIRsKe2NyvhJszOk/Zc9Xl0sJhmc3A88Zs+KKzoeMcd6NMrN5SmRXeAscDDZQ==</v>
          </cell>
          <cell r="B498" t="str">
            <v>N</v>
          </cell>
          <cell r="C498" t="str">
            <v>登陆天数多，消费次数多，充消比低，消费游戏道具类型多</v>
          </cell>
          <cell r="D498">
            <v>6153.51</v>
          </cell>
        </row>
        <row r="499">
          <cell r="A499" t="str">
            <v>2vji48v50ZUbg1tXNuqkWmU0tR3lQasMFEbpmZpLW9sO9+Uw5JeCbt1j76qVgsRior8Z7Uv1NY8PBcdfJY0jaQ==</v>
          </cell>
          <cell r="B499" t="str">
            <v>N</v>
          </cell>
          <cell r="C499" t="str">
            <v>登陆天数多，消费次数多，充消比低，消费游戏道具类型多</v>
          </cell>
          <cell r="D499">
            <v>9285.4599999999991</v>
          </cell>
        </row>
        <row r="500">
          <cell r="A500" t="str">
            <v>OloJYzbAKrfdJyeQgsnF3EfpdkTyeS3xuP5e3ak8tsA1imTSFkZJu0xZEsQxs9pSrV3EgjH8PYAO60yhmMsYYg==</v>
          </cell>
          <cell r="B500" t="str">
            <v>Y</v>
          </cell>
          <cell r="C500" t="str">
            <v>登陆天数少，消费次数少，活跃度低</v>
          </cell>
          <cell r="D500">
            <v>1052.6400000000001</v>
          </cell>
        </row>
        <row r="501">
          <cell r="A501" t="str">
            <v>motlnUTraqkmQWpl6qXs+l0rwxH5s5wbp9a8P/XzvyCNOV6AUur+t9raXrlSfS4v3gIT9BYMdiegi4eicjbwjg==</v>
          </cell>
          <cell r="B501" t="str">
            <v>N</v>
          </cell>
          <cell r="C501" t="str">
            <v>登陆天数多，消费次数多，充消比低，消费游戏道具类型多</v>
          </cell>
          <cell r="D501">
            <v>7719.18</v>
          </cell>
        </row>
        <row r="502">
          <cell r="A502" t="str">
            <v>oXW8RgnC7lMs6XhzaUtHXQDpKe5sg5InV+2jg3Mq2QEd7wUvTgAmDN9K0o7d9cLuhUueSA5xg/aAKQE5sUrONg==</v>
          </cell>
          <cell r="B502" t="str">
            <v>N</v>
          </cell>
          <cell r="C502" t="str">
            <v>登陆天数多，消费次数多，充消比低，消费游戏道具类型多</v>
          </cell>
          <cell r="D502">
            <v>6718.38</v>
          </cell>
        </row>
        <row r="503">
          <cell r="A503" t="str">
            <v>QD6HH7N5wgbD+JGCBNfcwHv/KatgRbGOtym1oSfXVh9tjkGgkA3GvrPjjUGM/7uB1AADGn/w9cTJqtmR0anXLw==</v>
          </cell>
          <cell r="B503" t="str">
            <v>N</v>
          </cell>
          <cell r="C503" t="str">
            <v>登陆天数多，消费次数多，充消比低，消费游戏道具类型多</v>
          </cell>
          <cell r="D503">
            <v>9570.9958000000006</v>
          </cell>
        </row>
        <row r="504">
          <cell r="A504" t="str">
            <v>Wa1Xy4DX04Q/3DE8JszBNcmohlkD0QS8WCLTEo4HFTihuAconNrBr3DJJkexHAr/bLuZ14S3kJeQGrCzO8qAGA==</v>
          </cell>
          <cell r="B504" t="str">
            <v>N</v>
          </cell>
          <cell r="C504" t="str">
            <v>登陆天数多，消费次数多，充消比低，消费游戏道具类型多</v>
          </cell>
          <cell r="D504">
            <v>5074.74</v>
          </cell>
        </row>
        <row r="505">
          <cell r="A505" t="str">
            <v>TZqmpkIHL5ikHlTtkIrA9KCsdt7a5SVhKYrE8BW4xzfGbJdnww4B8Q7HNqmyTrBMZFaBh4tLdvQPtRDX2YuTTw==</v>
          </cell>
          <cell r="B505" t="str">
            <v>N</v>
          </cell>
          <cell r="C505" t="str">
            <v>登陆天数多，消费次数多，充消比低，消费游戏道具类型多</v>
          </cell>
          <cell r="D505">
            <v>8372.7000000000007</v>
          </cell>
        </row>
        <row r="506">
          <cell r="A506" t="str">
            <v>0s1+JF4zRPwTwUrYxi5AWNAC+0srX6RvHtEAQP5+m/mc6SYDpWIU02IwKxD17Vaz/lGVAtZtEIhiTW+0L3lGEw==</v>
          </cell>
          <cell r="B506" t="str">
            <v>N</v>
          </cell>
          <cell r="C506" t="str">
            <v>登陆天数多，消费次数多，充消比低，消费游戏道具类型多</v>
          </cell>
          <cell r="D506">
            <v>8499.9</v>
          </cell>
        </row>
        <row r="507">
          <cell r="A507" t="str">
            <v>WJliBJnWjf/oQaGw7FPdnu15AuM8sUh0F0VnpDuBe/7pwQJqxiahbqQNetj7niU8m5v4u+B6ldl+oqQtjWqqIg==</v>
          </cell>
          <cell r="B507" t="str">
            <v>N</v>
          </cell>
          <cell r="C507" t="str">
            <v>登陆天数多，消费次数多，充消比低，消费游戏道具类型多</v>
          </cell>
          <cell r="D507">
            <v>2472.3000000000002</v>
          </cell>
        </row>
        <row r="508">
          <cell r="A508" t="str">
            <v>tnv2juNRiXLh4v/5jBjHpMI3EC1wmQ2jgA6K4dH+wgM+IK5uvQZIZ6QPwauiRmuQpVarNOxOiCQPRNxmA+lqfA==</v>
          </cell>
          <cell r="B508" t="str">
            <v>N</v>
          </cell>
          <cell r="C508" t="str">
            <v>登陆天数多，消费次数多，充消比低，消费游戏道具类型多</v>
          </cell>
          <cell r="D508">
            <v>5968.62</v>
          </cell>
        </row>
        <row r="509">
          <cell r="A509" t="str">
            <v>13XrzdCEaSbwc4/6kwvsx5l4XUJ+udKQsR+4GwyL4UdAiW4wMhBl4YB+y6pOJFfNvbjMdsyvDSo7LvQ6qP/VHQ==</v>
          </cell>
          <cell r="B509" t="str">
            <v>N</v>
          </cell>
          <cell r="C509" t="str">
            <v>登陆天数多，消费次数多，充消比低，消费游戏道具类型多</v>
          </cell>
          <cell r="D509">
            <v>274.8</v>
          </cell>
        </row>
        <row r="510">
          <cell r="A510" t="str">
            <v>BIeqQMqKCy92sdRNqCnQtQ11btT/LeRqLixgYmDqG/w06W/gWrQ3eoXpdd+3oyMvPLkLiTG66u8QxaXtHoApTg==</v>
          </cell>
          <cell r="B510" t="str">
            <v>N</v>
          </cell>
          <cell r="C510" t="str">
            <v>登陆天数多，消费次数多，充消比低，消费游戏道具类型多</v>
          </cell>
          <cell r="D510">
            <v>8331.5399999999991</v>
          </cell>
        </row>
        <row r="511">
          <cell r="A511" t="str">
            <v>wHp0OUdEWSufY6NP+7gCXDSwMu2ibbSsJxrR9vYnqDguVJh+0IbTdl8diKrm2izYH96yLMUy6lKMKfmMD7LYEQ==</v>
          </cell>
          <cell r="B511" t="str">
            <v>N</v>
          </cell>
          <cell r="C511" t="str">
            <v>登陆天数多，消费次数多，充消比低，消费游戏道具类型多</v>
          </cell>
          <cell r="D511">
            <v>9477.3599999999988</v>
          </cell>
        </row>
        <row r="512">
          <cell r="A512" t="str">
            <v>ubADrDScppvXAlrUHFFaWjDf1dM5QcXAXHuEuI90SjLHoI7cwnHK87mi8fowcDsO51I6u4JPws7zxqjyyAPVdQ==</v>
          </cell>
          <cell r="B512" t="str">
            <v>N</v>
          </cell>
          <cell r="C512" t="str">
            <v>登陆天数多，消费次数多，充消比低，消费游戏道具类型多</v>
          </cell>
          <cell r="D512">
            <v>4317.6000000000004</v>
          </cell>
        </row>
        <row r="513">
          <cell r="A513" t="str">
            <v>7r8M0iTskWg73dHkBVuhzrBPFXpPXTgH4vnp1T64Tznky6HcnQ6L2Pe+NhOgWES3jfKYmtUCeLXvtv1seEawKg==</v>
          </cell>
          <cell r="B513" t="str">
            <v>N</v>
          </cell>
          <cell r="C513" t="str">
            <v>登陆天数多，消费次数多，充消比低，消费游戏道具类型多</v>
          </cell>
          <cell r="D513">
            <v>8012.4</v>
          </cell>
        </row>
        <row r="514">
          <cell r="A514" t="str">
            <v>9MGUMxPOYe6axUcj6WZpQuk2eoyWGQGtWIkTait1/XH5a4hPdM3BixNNHY6TDQTpooJtw+vacSi/Ovp4S8QcMA==</v>
          </cell>
          <cell r="B514" t="str">
            <v>N</v>
          </cell>
          <cell r="C514" t="str">
            <v>登陆天数多，消费次数多，充消比低，消费游戏道具类型多</v>
          </cell>
          <cell r="D514">
            <v>6164.82</v>
          </cell>
        </row>
        <row r="515">
          <cell r="A515" t="str">
            <v>R566Yvd9ewHRo58PLQ4MRezjsiqaS3Dz2jwrhEHRNlSN8+l3WT1fqBmcT4dc5CKUJERKr6AJfOm2Hp4xffk8Cg==</v>
          </cell>
          <cell r="B515" t="str">
            <v>N</v>
          </cell>
          <cell r="C515" t="str">
            <v>登陆天数多，消费次数多，充消比低，消费游戏道具类型多</v>
          </cell>
          <cell r="D515">
            <v>5893.56</v>
          </cell>
        </row>
        <row r="516">
          <cell r="A516" t="str">
            <v>SyS2uRfrbYDoXbNPmVJ7AQ780pmZQdvmC7PjX28Ll1wOlrXEpfGALrDdK9cKoEg9YBP8U2j5BL8+wlp+sD7pNg==</v>
          </cell>
          <cell r="B516" t="str">
            <v>N</v>
          </cell>
          <cell r="C516" t="str">
            <v>登陆天数多，消费次数多，充消比低，消费游戏道具类型多</v>
          </cell>
          <cell r="D516">
            <v>4992</v>
          </cell>
        </row>
        <row r="517">
          <cell r="A517" t="str">
            <v>G23cOEMhYVHBLNS5ne63SotCHI2JCEGdgNbrQxaPFlMWOw9MBuAaxz+MHWwNxNRz5mTEx2mEgwYE6Z+GzDjmSA==</v>
          </cell>
          <cell r="B517" t="str">
            <v>N</v>
          </cell>
          <cell r="C517" t="str">
            <v>登陆天数多，消费次数多，充消比低，消费游戏道具类型多</v>
          </cell>
          <cell r="D517">
            <v>8068.5</v>
          </cell>
        </row>
        <row r="518">
          <cell r="A518" t="str">
            <v>gKEHPuM94dhA43+z06QpY3wA3FsphQvmWc0/X49PKT2F/QWjg3fqrP++9d77engbx7vngG1imcuZvOzSZNpZdw==</v>
          </cell>
          <cell r="B518" t="str">
            <v>N</v>
          </cell>
          <cell r="C518" t="str">
            <v>登陆天数多，消费次数多，充消比低，消费游戏道具类型多</v>
          </cell>
          <cell r="D518">
            <v>6376.62</v>
          </cell>
        </row>
        <row r="519">
          <cell r="A519" t="str">
            <v>Ftvna81KFg7sQqym29hyjVYLlDZ3nwhob1/G1E50MYldah6miVnwN+Ddl76a37vkOrC5+5byiA5IxzacKZJWIw==</v>
          </cell>
          <cell r="B519" t="str">
            <v>N</v>
          </cell>
          <cell r="C519" t="str">
            <v>登陆天数多，消费次数多，充消比低，消费游戏道具类型多</v>
          </cell>
          <cell r="D519">
            <v>5981.46</v>
          </cell>
        </row>
        <row r="520">
          <cell r="A520" t="str">
            <v>zVHVs/PmK5928y0kI2W0Hoi9jc/Xa++Hli39YfQRiurvzE6WRFiQJ+83DrgppjmzG9aZcNLbogN1Ovquhj+oDg==</v>
          </cell>
          <cell r="B520" t="str">
            <v>N</v>
          </cell>
          <cell r="C520" t="str">
            <v>登陆天数多，消费次数多，充消比低，消费游戏道具类型多</v>
          </cell>
          <cell r="D520">
            <v>9407.9399999999987</v>
          </cell>
        </row>
        <row r="521">
          <cell r="A521" t="str">
            <v>wZnR215EmMUrAB4fK3jDxzWSaL02hDX7ymbMhHB4vrDjmt516IcsIVVcrdsUUF0r4DYUP3BfSER1Of4EIxRZEg==</v>
          </cell>
          <cell r="B521" t="str">
            <v>N</v>
          </cell>
          <cell r="C521" t="str">
            <v>登陆天数多，消费次数多，充消比低，消费游戏道具类型多</v>
          </cell>
          <cell r="D521">
            <v>1212.8900999999998</v>
          </cell>
        </row>
        <row r="522">
          <cell r="A522" t="str">
            <v>lLi29lgWI6kJIDG4elBczk0XDfRP7hPODbH3f/Pde8XnWFwTKIH/REtGjUAVxsb7EuV02QAgMU4bwDyoF51aZg==</v>
          </cell>
          <cell r="B522" t="str">
            <v>N</v>
          </cell>
          <cell r="C522" t="str">
            <v>登陆天数多，消费次数多，充消比低，消费游戏道具类型多</v>
          </cell>
          <cell r="D522">
            <v>7291.2000000000007</v>
          </cell>
        </row>
        <row r="523">
          <cell r="A523" t="str">
            <v>aHpCO8W5Bp8xShCVyEJVHTV8vzM2za5F9qQ2PzU9tnqjbNTwwz38M81QC4u6Lg0T6Kc+s1522bMdMS9Fjxz2dA==</v>
          </cell>
          <cell r="B523" t="str">
            <v>N</v>
          </cell>
          <cell r="C523" t="str">
            <v>登陆天数多，消费次数多，充消比低，消费游戏道具类型多</v>
          </cell>
          <cell r="D523">
            <v>7456.26</v>
          </cell>
        </row>
        <row r="524">
          <cell r="A524" t="str">
            <v>2+aChnwfh/JUgFK2M/Iz9FRAnHfjLowy10UITaCr7yLusUjqVWGnFX3CDVCVHIMFwZyJDxE2ftOeuF0M/uoIcA==</v>
          </cell>
          <cell r="B524" t="str">
            <v>N</v>
          </cell>
          <cell r="C524" t="str">
            <v>登陆天数多，消费次数多，充消比低，消费游戏道具类型多</v>
          </cell>
          <cell r="D524">
            <v>9344.7000000000007</v>
          </cell>
        </row>
        <row r="525">
          <cell r="A525" t="str">
            <v>6ZhF5yFaZc5/4UzZvQVKHnZsmXrLOqhQ4hICvlcHaapF6ZmP0KmJjtzdOlyh9ctfxyAThq3pHMk1XN3EnhtbZw==</v>
          </cell>
          <cell r="B525" t="str">
            <v>N</v>
          </cell>
          <cell r="C525" t="str">
            <v>登陆天数多，消费次数多，充消比低，消费游戏道具类型多</v>
          </cell>
          <cell r="D525">
            <v>5147.3999999999996</v>
          </cell>
        </row>
        <row r="526">
          <cell r="A526" t="str">
            <v>w97q+KlIygj8ZLp1jNhlHzy5t2uVmwFyZTusOxNWnAOLl0tYgi0OAScSqlYZW1UUg7DeUzWznMk6nSeL3vvZdA==</v>
          </cell>
          <cell r="B526" t="str">
            <v>N</v>
          </cell>
          <cell r="C526" t="str">
            <v>登陆天数多，消费次数多，充消比低，消费游戏道具类型多</v>
          </cell>
          <cell r="D526">
            <v>7076.75</v>
          </cell>
        </row>
        <row r="527">
          <cell r="A527" t="str">
            <v>THaLhvyYlXbAwxLKAU8SHPpERnwzOWdfAkBuz5ZFZBu3oW3EYlS2g2NHSvuyhchFzF3n4tzvymyPRQP9s7oXLQ==</v>
          </cell>
          <cell r="B527" t="str">
            <v>N</v>
          </cell>
          <cell r="C527" t="str">
            <v>登陆天数多，消费次数多，充消比低，消费游戏道具类型多</v>
          </cell>
          <cell r="D527">
            <v>4411.95</v>
          </cell>
        </row>
        <row r="528">
          <cell r="A528" t="str">
            <v>skyLSk2OFNoG1jer1t2B4bTFMAxjyfrcNuYjYZYDVr7UxT0vuj7UOS1RIYA2XIPOjpET0mqXBvjKh5W1luWUmQ==</v>
          </cell>
          <cell r="B528" t="str">
            <v>N</v>
          </cell>
          <cell r="C528" t="str">
            <v>登陆天数多，消费次数多，充消比低，消费游戏道具类型多</v>
          </cell>
          <cell r="D528">
            <v>5527.32</v>
          </cell>
        </row>
        <row r="529">
          <cell r="A529" t="str">
            <v>eeUjILr5Jl5j4wiTpJWwOMfPQhZxKmvRJ8Za+QzmuVvL+1qTQ56yWTZV7wiscPGTHFtGgU2V5u+Pq4IeWIzgKw==</v>
          </cell>
          <cell r="B529" t="str">
            <v>N</v>
          </cell>
          <cell r="C529" t="str">
            <v>登陆天数多，消费次数多，充消比低，消费游戏道具类型多</v>
          </cell>
          <cell r="D529">
            <v>6452.16</v>
          </cell>
        </row>
        <row r="530">
          <cell r="A530" t="str">
            <v>9JrvOx0W8uSjc4akSn/5jauCtl+UmcZzjCNzkuu4lYH5t4wG8KsLE7mkKgjx1j0+Bgd18y4KGieyR839rZ1mNg==</v>
          </cell>
          <cell r="B530" t="str">
            <v>N</v>
          </cell>
          <cell r="C530" t="str">
            <v>登陆天数多，消费次数多，充消比低，消费游戏道具类型多</v>
          </cell>
          <cell r="D530">
            <v>9946.98</v>
          </cell>
        </row>
        <row r="531">
          <cell r="A531" t="str">
            <v>5q1Ih7cI0KUQIvfW9MyOcdW+QykygE5VSGEp4SHByQuEdZ4daQ3Ko4URi5en7mw0MaPalQiru9vjr8q8W+rbCw==</v>
          </cell>
          <cell r="B531" t="str">
            <v>N</v>
          </cell>
          <cell r="C531" t="str">
            <v>登陆天数多，消费次数多，充消比低，消费游戏道具类型多</v>
          </cell>
          <cell r="D531">
            <v>6938.68</v>
          </cell>
        </row>
        <row r="532">
          <cell r="A532" t="str">
            <v>srdhRIiEle4CTaddtObnv44AuBfYKUzBMg+2gtiYt4QkBiLIXJZmOc5+3C/ByeJJiYzz1U5IBA3sOqZOXmP6cw==</v>
          </cell>
          <cell r="B532" t="str">
            <v>N</v>
          </cell>
          <cell r="C532" t="str">
            <v>登陆天数多，消费次数多，充消比低，消费游戏道具类型多</v>
          </cell>
          <cell r="D532">
            <v>8701.4399999999987</v>
          </cell>
        </row>
        <row r="533">
          <cell r="A533" t="str">
            <v>bu5/BZzRlIfOpiPY+hwGjryNjZPjvay8ZIf8HsyLvUDR2wYFqYt1kLI4v+E/+2dfmvy9Jy/E6bhwix0qKgmmFg==</v>
          </cell>
          <cell r="B533" t="str">
            <v>N</v>
          </cell>
          <cell r="C533" t="str">
            <v>登陆天数多，消费次数多，充消比低，消费游戏道具类型多</v>
          </cell>
          <cell r="D533">
            <v>6586.5199999999995</v>
          </cell>
        </row>
        <row r="534">
          <cell r="A534" t="str">
            <v>mIorIJ3zi+2x/OXs6Ma0c9Hb8gks6hZSKaiyHICX6vqnEPbmX1EeKYaqYNOBy9GcUNTrcTL1Vf4ruP77HCVaDw==</v>
          </cell>
          <cell r="B534" t="str">
            <v>N</v>
          </cell>
          <cell r="C534" t="str">
            <v>登陆天数多，消费次数多，充消比低，消费游戏道具类型多</v>
          </cell>
          <cell r="D534">
            <v>7387.35</v>
          </cell>
        </row>
        <row r="535">
          <cell r="A535" t="str">
            <v>1TB4cWIa3dAP+FtvSFva9mGWybwWdjeoN88L2Y+nJ8L6bQcD3wGsaZyqdc1mUM3dM2lPS3/8g3jN+GHxYibogA==</v>
          </cell>
          <cell r="B535" t="str">
            <v>N</v>
          </cell>
          <cell r="C535" t="str">
            <v>登陆天数多，消费次数多，充消比低，消费游戏道具类型多</v>
          </cell>
          <cell r="D535">
            <v>7182.06</v>
          </cell>
        </row>
        <row r="536">
          <cell r="A536" t="str">
            <v>gpHpJ4NQKGOWTe+WC2aDOq19sUy2Lgdj5p9Yic+J1s7xtCJi67BhoSyn9pPbXBzte/CHqxoXm6N+ecGSE/4TgQ==</v>
          </cell>
          <cell r="B536" t="str">
            <v>N</v>
          </cell>
          <cell r="C536" t="str">
            <v>登陆天数多，消费次数多，充消比低，消费游戏道具类型多</v>
          </cell>
          <cell r="D536">
            <v>8778.6497500000005</v>
          </cell>
        </row>
        <row r="537">
          <cell r="A537" t="str">
            <v>L9jmx8sCuQY8Qmp7ToKKyXKpeu+iIFNER/R2YQA5XGVHwvdDvSPsEDPSjlqw/A+OtoknE1GkUeDfPUWuNsLBUw==</v>
          </cell>
          <cell r="B537" t="str">
            <v>N</v>
          </cell>
          <cell r="C537" t="str">
            <v>登陆天数多，消费次数多，充消比低，消费游戏道具类型多</v>
          </cell>
          <cell r="D537">
            <v>4752.78</v>
          </cell>
        </row>
        <row r="538">
          <cell r="A538" t="str">
            <v>zTj63djbFfbWnxz88gpA9Rrh4xRp0CAszMjVk3Rh6caP/TTLZYrQj8LJf6OR8SHRuXnaSw/Fl5IcZofMiH0eHQ==</v>
          </cell>
          <cell r="B538" t="str">
            <v>N</v>
          </cell>
          <cell r="C538" t="str">
            <v>登陆天数多，消费次数多，充消比低，消费游戏道具类型多</v>
          </cell>
          <cell r="D538">
            <v>7824.96</v>
          </cell>
        </row>
        <row r="539">
          <cell r="A539" t="str">
            <v>CpCHP4jwKOq7vK8a407oLV0KKXlK53fCuDT+rNCmGzPO+AldFlYRmXKiatJprnC3p4QOgtRY7lN+0UZyV8KemA==</v>
          </cell>
          <cell r="B539" t="str">
            <v>N</v>
          </cell>
          <cell r="C539" t="str">
            <v>登陆天数多，消费次数多，充消比低，消费游戏道具类型多</v>
          </cell>
          <cell r="D539">
            <v>7606.8</v>
          </cell>
        </row>
        <row r="540">
          <cell r="A540" t="str">
            <v>UUfPY9hMKY52gpmfIzut59R67OzxHSxacxBS28iB7YcDXQTAuJx0iMczv5yEIjmVS2q8Zpe6ndQrz0MlNO3PEA==</v>
          </cell>
          <cell r="B540" t="str">
            <v>N</v>
          </cell>
          <cell r="C540" t="str">
            <v>登陆天数多，消费次数多，充消比低，消费游戏道具类型多</v>
          </cell>
          <cell r="D540">
            <v>5131.74</v>
          </cell>
        </row>
        <row r="541">
          <cell r="A541" t="str">
            <v>9YR92qwhIrCxOvpfuTxD+phVr5ZsSuEukzQ809fgdpaaIqTC4IpEt+wamYgd4PC77W4l3zCVOAAuXuOAMzp0OQ==</v>
          </cell>
          <cell r="B541" t="str">
            <v>N</v>
          </cell>
          <cell r="C541" t="str">
            <v>登陆天数多，消费次数多，充消比低，消费游戏道具类型多</v>
          </cell>
          <cell r="D541">
            <v>9882.06</v>
          </cell>
        </row>
        <row r="542">
          <cell r="A542" t="str">
            <v>BNeZz5ApdYgMXTprA0dEBPIBePDtL++f4RG+R2vWhOg+KUD6Mik6NznDPOgRlVH5DMvkhKFOxx7gWp0okmPiGQ==</v>
          </cell>
          <cell r="B542" t="str">
            <v>N</v>
          </cell>
          <cell r="C542" t="str">
            <v>登陆天数多，消费次数多，充消比低，消费游戏道具类型多</v>
          </cell>
          <cell r="D542">
            <v>6436.05735</v>
          </cell>
        </row>
        <row r="543">
          <cell r="A543" t="str">
            <v>+KXKwfrcbgCl5OQQkd38dTzP5Gumk9GLz9Uznus8z24xgHH0DOumQPQGNWp0jJq6oJVdAs0rA9irE0gtX1dVDQ==</v>
          </cell>
          <cell r="B543" t="str">
            <v>N</v>
          </cell>
          <cell r="C543" t="str">
            <v>登陆天数多，消费次数多，充消比低，消费游戏道具类型多</v>
          </cell>
          <cell r="D543">
            <v>3836.28</v>
          </cell>
        </row>
        <row r="544">
          <cell r="A544" t="str">
            <v>XR5TydGT62/uaIFHxS2brLjxTRP2WIwkL7mSigc2ZYl8dZ3ZNrgQYTtjxPgBRHzq+vNvKNH6CrisfZ4eJ+nKZg==</v>
          </cell>
          <cell r="B544" t="str">
            <v>N</v>
          </cell>
          <cell r="C544" t="str">
            <v>登陆天数多，消费次数多，充消比低，消费游戏道具类型多</v>
          </cell>
          <cell r="D544">
            <v>7153.56</v>
          </cell>
        </row>
        <row r="545">
          <cell r="A545" t="str">
            <v>y9ib1G5UhFHFjYQJiBiQiYa8C7+MGQzVbUt+Xjzfy9aMl1v7IJGmxridIdh/vsNeHpXBfUzNrXxBchMHLUpKDw==</v>
          </cell>
          <cell r="B545" t="str">
            <v>N</v>
          </cell>
          <cell r="C545" t="str">
            <v>登陆天数多，消费次数多，充消比低，消费游戏道具类型多</v>
          </cell>
          <cell r="D545">
            <v>2713.5</v>
          </cell>
        </row>
        <row r="546">
          <cell r="A546" t="str">
            <v>zYf/UzQmBQYk3CNWAkYx+rGpeD6HkWpKDIKLGJhTWn3ARiAcbOTgZTHXuwJJYJtE9Ap/RtwrMhs/nnfWqp/KMg==</v>
          </cell>
          <cell r="B546" t="str">
            <v>N</v>
          </cell>
          <cell r="C546" t="str">
            <v>登陆天数多，消费次数多，充消比低，消费游戏道具类型多</v>
          </cell>
          <cell r="D546">
            <v>4328.9400000000005</v>
          </cell>
        </row>
        <row r="547">
          <cell r="A547" t="str">
            <v>PcgGUkEZK5ZxGnY1QVBQE9Cmi9A8D9ro5zcKNcWyeaM+K3ckY/5s6S4/ytQ95KDGswBE+6Y3Cwgxuxl01+J/BA==</v>
          </cell>
          <cell r="B547" t="str">
            <v>N</v>
          </cell>
          <cell r="C547" t="str">
            <v>登陆天数多，消费次数多，充消比低，消费游戏道具类型多</v>
          </cell>
          <cell r="D547">
            <v>6625.38</v>
          </cell>
        </row>
        <row r="548">
          <cell r="A548" t="str">
            <v>kmeLiHLrDw5Tanljmy0CoDdR6hXClnGcId7/1EF74/DU2ybR0E9OfnDKxH4qVyXF6zId2mHGAqzqVMDi8ehaUw==</v>
          </cell>
          <cell r="B548" t="str">
            <v>N</v>
          </cell>
          <cell r="C548" t="str">
            <v>登陆天数多，消费次数多，充消比低，消费游戏道具类型多</v>
          </cell>
          <cell r="D548">
            <v>6967.2</v>
          </cell>
        </row>
        <row r="549">
          <cell r="A549" t="str">
            <v>/ff+yJPxMtU2VnWqpgR/HCz5lVSNrxuJ3JM56Q150yzGrFhc5sDDB4S736PDwuC9fH79wx0zj+VBd2SVwaBYDw==</v>
          </cell>
          <cell r="B549" t="str">
            <v>N</v>
          </cell>
          <cell r="C549" t="str">
            <v>登陆天数多，消费次数多，充消比低，消费游戏道具类型多</v>
          </cell>
          <cell r="D549">
            <v>7709.4</v>
          </cell>
        </row>
        <row r="550">
          <cell r="A550" t="str">
            <v>ZmUuzXuQnKil3Ztz95FZdqwspQFyXzFlzVu1xVXJkRGshFyo8hGwsXow/9QUvEiUM2qLYYJQEGpaNP14kM/taA==</v>
          </cell>
          <cell r="B550" t="str">
            <v>N</v>
          </cell>
          <cell r="C550" t="str">
            <v>登陆天数多，消费次数多，充消比低，消费游戏道具类型多</v>
          </cell>
          <cell r="D550">
            <v>8521.32</v>
          </cell>
        </row>
        <row r="551">
          <cell r="A551" t="str">
            <v>gbBId+GtdKABBX/rfgYDmUVX2NQuGibsd9uUJ/8IARBoXZMzpxD5vhW5/HjW4//y0JINB2kOhFlfj4deKx4FbQ==</v>
          </cell>
          <cell r="B551" t="str">
            <v>N</v>
          </cell>
          <cell r="C551" t="str">
            <v>登陆天数多，消费次数多，充消比低，消费游戏道具类型多</v>
          </cell>
          <cell r="D551">
            <v>7119</v>
          </cell>
        </row>
        <row r="552">
          <cell r="A552" t="str">
            <v>QkeLn13v50FyHP6ndiaRNeSQSZUjd4wdiLktATPDGS33f/K3TdL8m9heZDPq5PTpglKwlMhuJbc3FI8Bu0rMFw==</v>
          </cell>
          <cell r="B552" t="str">
            <v>N</v>
          </cell>
          <cell r="C552" t="str">
            <v>登陆天数多，消费次数多，充消比低，消费游戏道具类型多</v>
          </cell>
          <cell r="D552">
            <v>7331.88</v>
          </cell>
        </row>
        <row r="553">
          <cell r="A553" t="str">
            <v>qgadhNsFAPFz5+As4zYJMATF4y82t/NktMuNCUZZT1/ToKjeHuLBAeAiN8LRzDR0wyeWNBzGmcnQCOcYEQJuCA==</v>
          </cell>
          <cell r="B553" t="str">
            <v>N</v>
          </cell>
          <cell r="C553" t="str">
            <v>登陆天数多，消费次数多，充消比低，消费游戏道具类型多</v>
          </cell>
          <cell r="D553">
            <v>2789.2200000000003</v>
          </cell>
        </row>
        <row r="554">
          <cell r="A554" t="str">
            <v>tokYM2U/8OxeQzR7uVW+q3GhFkqFu3WnTnyq3N4GQwKGVnSszeoIHUNxu8LJN4sir+ofIaTv3vf8HGhXXj31LQ==</v>
          </cell>
          <cell r="B554" t="str">
            <v>N</v>
          </cell>
          <cell r="C554" t="str">
            <v>登陆天数多，消费次数多，充消比低，消费游戏道具类型多</v>
          </cell>
          <cell r="D554">
            <v>9867.9</v>
          </cell>
        </row>
        <row r="555">
          <cell r="A555" t="str">
            <v>TjD44xQJ1ejrfkVJLCreV5ryM375e5FzCPbsnJW2vHih5Thl3/1Gps8pB067PRd+FODXKLDF4mvpYQG3qQHrbw==</v>
          </cell>
          <cell r="B555" t="str">
            <v>N</v>
          </cell>
          <cell r="C555" t="str">
            <v>登陆天数多，消费次数多，充消比低，消费游戏道具类型多</v>
          </cell>
          <cell r="D555">
            <v>2486.8799999999997</v>
          </cell>
        </row>
        <row r="556">
          <cell r="A556" t="str">
            <v>xs8cCvgh9jsRse3qjBkeyIb/74cdaLRtcDvXnmIG96zIBNAzMFlQ09DBdIdr0zIfIrYsho2vEWsyXvFTZrw6aw==</v>
          </cell>
          <cell r="B556" t="str">
            <v>N</v>
          </cell>
          <cell r="C556" t="str">
            <v>登陆天数多，消费次数多，充消比低，消费游戏道具类型多</v>
          </cell>
          <cell r="D556">
            <v>8857.2000000000007</v>
          </cell>
        </row>
        <row r="557">
          <cell r="A557" t="str">
            <v>04jdr2aoiOGCbIMZ9tBSavqNAfMaNZVrHtseYVVDZoXn3ozLrRbPIDuMbPeEg1Pwo9BAwp/RZOZbxtL13dA4Eg==</v>
          </cell>
          <cell r="B557" t="str">
            <v>N</v>
          </cell>
          <cell r="C557" t="str">
            <v>登陆天数多，消费次数多，充消比低，消费游戏道具类型多</v>
          </cell>
          <cell r="D557">
            <v>6804.18</v>
          </cell>
        </row>
        <row r="558">
          <cell r="A558" t="str">
            <v>KC2jIhdauM3vvtUfF0vPpov5p2cHPjXhj0sU+x8FCH86OR7Dpihzc/g7mYw0xvTjTNqA0HOOJ//QfFfj3V2phw==</v>
          </cell>
          <cell r="B558" t="str">
            <v>N</v>
          </cell>
          <cell r="C558" t="str">
            <v>登陆天数多，消费次数多，充消比低，消费游戏道具类型多</v>
          </cell>
          <cell r="D558">
            <v>7350.3600000000006</v>
          </cell>
        </row>
        <row r="559">
          <cell r="A559" t="str">
            <v>fY/LDiA8ruXaKtuITT2jBknUCwARqLGgolDKMwYOKSItkyqsPJXxG6syKwzKFc1gpU7BXHqC8a/ntYkFyFnngA==</v>
          </cell>
          <cell r="B559" t="str">
            <v>N</v>
          </cell>
          <cell r="C559" t="str">
            <v>登陆天数多，消费次数多，充消比低，消费游戏道具类型多</v>
          </cell>
          <cell r="D559">
            <v>7055.7000000000007</v>
          </cell>
        </row>
        <row r="560">
          <cell r="A560" t="str">
            <v>Pub0Kx33zExp57UqdIzUmYpB6VJZDy1vsoGqqlusXA8iQIpyC/kaERHmpS2U+zyalgGxINyjkgomt+B2bP1ySQ==</v>
          </cell>
          <cell r="B560" t="str">
            <v>N</v>
          </cell>
          <cell r="C560" t="str">
            <v>登陆天数多，消费次数多，充消比低，消费游戏道具类型多</v>
          </cell>
          <cell r="D560">
            <v>9935.1</v>
          </cell>
        </row>
        <row r="561">
          <cell r="A561" t="str">
            <v>LsAnDwT1R9S4oyy4w9eioJFIQH6jA3AsWApIWGO75x5eqoBjuS2rNdS11GYmkM24yUnnasFIxzHcALDrv7H1AA==</v>
          </cell>
          <cell r="B561" t="str">
            <v>N</v>
          </cell>
          <cell r="C561" t="str">
            <v>登陆天数多，消费次数多，充消比低，消费游戏道具类型多</v>
          </cell>
          <cell r="D561">
            <v>3812.46</v>
          </cell>
        </row>
        <row r="562">
          <cell r="A562" t="str">
            <v>4K4oDxKOfNwjeFO/Dal/+doeT1XyspHalNHYQRok2IIavKMeDi0HfTyf4fGQ6dkuQSzMbJf4Rvm06Fd5gmfqBg==</v>
          </cell>
          <cell r="B562" t="str">
            <v>N</v>
          </cell>
          <cell r="C562" t="str">
            <v>登陆天数多，消费次数多，充消比低，消费游戏道具类型多</v>
          </cell>
          <cell r="D562">
            <v>9737.4</v>
          </cell>
        </row>
        <row r="563">
          <cell r="A563" t="str">
            <v>QNzGcXNtDW9XTTtQol7etV9OyG8DmaWH7/szbYkWjGuAmS1pLk+ntqMhuwtCjvmmLXcrJRWgsfYBXWnAj6qofQ==</v>
          </cell>
          <cell r="B563" t="str">
            <v>N</v>
          </cell>
          <cell r="C563" t="str">
            <v>登陆天数多，消费次数多，充消比低，消费游戏道具类型多</v>
          </cell>
          <cell r="D563">
            <v>450</v>
          </cell>
        </row>
        <row r="564">
          <cell r="A564" t="str">
            <v>EIzhuGpJBG4L7f0p0sXAsfuoCLhP4SS1wYUDFF7eiMzwofkKBe8zED3BDhZ/duw3Vernhmt7YpiZAeLbFQYPHg==</v>
          </cell>
          <cell r="B564" t="str">
            <v>N</v>
          </cell>
          <cell r="C564" t="str">
            <v>登陆天数多，消费次数多，充消比低，消费游戏道具类型多</v>
          </cell>
          <cell r="D564">
            <v>9490.0199999999986</v>
          </cell>
        </row>
        <row r="565">
          <cell r="A565" t="str">
            <v>ngngt4Vgk3KVSe1b++20/spDKltPkm2SCRdY8NeKCb3zXBvLh4m20Uu6eOKBAY6fQJEBRO7RmFtCv4iJtsQufw==</v>
          </cell>
          <cell r="B565" t="str">
            <v>N</v>
          </cell>
          <cell r="C565" t="str">
            <v>登陆天数多，消费次数多，充消比低，消费游戏道具类型多</v>
          </cell>
          <cell r="D565">
            <v>6959.52</v>
          </cell>
        </row>
        <row r="566">
          <cell r="A566" t="str">
            <v>LhLsbuHxj3FdY/7OFSEpe/MOQ9mhKW44MpxacKD8rfpm78rhpEmOFGs7zTCjsHej2FEKJTBwSAanWHJTXuXWPg==</v>
          </cell>
          <cell r="B566" t="str">
            <v>N</v>
          </cell>
          <cell r="C566" t="str">
            <v>登陆天数多，消费次数多，充消比低，消费游戏道具类型多</v>
          </cell>
          <cell r="D566">
            <v>6511.32</v>
          </cell>
        </row>
        <row r="567">
          <cell r="A567" t="str">
            <v>vxov6secQR/HbJDl8Z50G7LtWsheMUVe0LhWvDSGAJeVXUVgYgW8g1AzExq7nhRqsPe1VHmdMGQ0dGICmFvjEQ==</v>
          </cell>
          <cell r="B567" t="str">
            <v>N</v>
          </cell>
          <cell r="C567" t="str">
            <v>登陆天数多，消费次数多，充消比低，消费游戏道具类型多</v>
          </cell>
          <cell r="D567">
            <v>9097.68</v>
          </cell>
        </row>
        <row r="568">
          <cell r="A568" t="str">
            <v>YPqGG+jZeENw0hvl13/Al5rs5U7o3f/fV9BYEdJedsG5db+xT8VupXOVOynqFWYC66Aarz/l8B/8BexqoeFJlw==</v>
          </cell>
          <cell r="B568" t="str">
            <v>N</v>
          </cell>
          <cell r="C568" t="str">
            <v>登陆天数多，消费次数多，充消比低，消费游戏道具类型多</v>
          </cell>
          <cell r="D568">
            <v>4741.4399999999996</v>
          </cell>
        </row>
        <row r="569">
          <cell r="A569" t="str">
            <v>RdR6qgWPzpsPjsOOB+aoqJUyoFGl8Or+5eO5QbhqDmekHNaQ70u6MCDVoVMDt5fIp25iqiVps6IVhrzzIU3Kjg==</v>
          </cell>
          <cell r="B569" t="str">
            <v>N</v>
          </cell>
          <cell r="C569" t="str">
            <v>登陆天数多，消费次数多，充消比低，消费游戏道具类型多</v>
          </cell>
          <cell r="D569">
            <v>7147.7400000000007</v>
          </cell>
        </row>
        <row r="570">
          <cell r="A570" t="str">
            <v>CuCBkZwT8J7jlozejOmgLIo9dlxftzENB1wtSrqEiVwTIC6T8xgs+diQLO3i7TdyCrRFv9sNhNSpDunbiF24jQ==</v>
          </cell>
          <cell r="B570" t="str">
            <v>N</v>
          </cell>
          <cell r="C570" t="str">
            <v>登陆天数多，消费次数多，充消比低，消费游戏道具类型多</v>
          </cell>
          <cell r="D570">
            <v>4164.4799999999996</v>
          </cell>
        </row>
        <row r="571">
          <cell r="A571" t="str">
            <v>tszXtPFuktKeXr8peBNLRGbivbD5RejfhBu55bdXU01LRA8gV54q+Q/URzUybojjfJezVpRhMNRwNiUAux8fCA==</v>
          </cell>
          <cell r="B571" t="str">
            <v>N</v>
          </cell>
          <cell r="C571" t="str">
            <v>登陆天数多，消费次数多，充消比低，消费游戏道具类型多</v>
          </cell>
          <cell r="D571">
            <v>9029.2800000000007</v>
          </cell>
        </row>
        <row r="572">
          <cell r="A572" t="str">
            <v>hkWM1J3MM8IizivH+qapYcZ2Wk92mi/TtkgP6rxCmmH1WmCXD1MLy0woubZNJb2VJbVzIDfmovbkFU8O/ESZGA==</v>
          </cell>
          <cell r="B572" t="str">
            <v>N</v>
          </cell>
          <cell r="C572" t="str">
            <v>登陆天数多，消费次数多，充消比低，消费游戏道具类型多</v>
          </cell>
          <cell r="D572">
            <v>8839.5</v>
          </cell>
        </row>
        <row r="573">
          <cell r="A573" t="str">
            <v>dxI9JIsshQFLrzZlWCwraLrbOkFLpQ8fHUus/0JjH7hQvw+ACBjJMuog2K2Z05W66wecRCZ74qBl3YzE5qY5FQ==</v>
          </cell>
          <cell r="B573" t="str">
            <v>N</v>
          </cell>
          <cell r="C573" t="str">
            <v>登陆天数多，消费次数多，充消比低，消费游戏道具类型多</v>
          </cell>
          <cell r="D573">
            <v>7493.04</v>
          </cell>
        </row>
        <row r="574">
          <cell r="A574" t="str">
            <v>xNWrH4ZDsISUPaN2PGeVs1TfMjwjDvzgIRFQvR1HGv6WfpdsX8cj+DCNN/0b3B2UPlmLBCU/6mhR7iK9rROccQ==</v>
          </cell>
          <cell r="B574" t="str">
            <v>N</v>
          </cell>
          <cell r="C574" t="str">
            <v>登陆天数多，消费次数多，充消比低，消费游戏道具类型多</v>
          </cell>
          <cell r="D574">
            <v>7475.22</v>
          </cell>
        </row>
        <row r="575">
          <cell r="A575" t="str">
            <v>u60X4POjpDUNgwmfFU3hBb0QQ5zP/t5bP3D7rUGEnftAGFN7U/mdghY47+JvkAKToFWOqGmSP19okkMbEM1Gfw==</v>
          </cell>
          <cell r="B575" t="str">
            <v>N</v>
          </cell>
          <cell r="C575" t="str">
            <v>登陆天数多，消费次数多，充消比低，消费游戏道具类型多</v>
          </cell>
          <cell r="D575">
            <v>8383.32</v>
          </cell>
        </row>
        <row r="576">
          <cell r="A576" t="str">
            <v>Bv9o2yFIYnWuSmgGFx1snZgP+7XbTW0ldMmEb4ItM0WmnfzqSDv6UUGO77b5fDEBbwXrqFThkHZ2/KkT+zZgCg==</v>
          </cell>
          <cell r="B576" t="str">
            <v>N</v>
          </cell>
          <cell r="C576" t="str">
            <v>登陆天数多，消费次数多，充消比低，消费游戏道具类型多</v>
          </cell>
          <cell r="D576">
            <v>1853.28</v>
          </cell>
        </row>
        <row r="577">
          <cell r="A577" t="str">
            <v>nOv0soWoxSX/M/hnKqNnAwo7P5fdDnP9s+oaqI9iO60dmhkS53Jfgg//BUR7ToDneMN3mGsdkp7cI8+3C2zenA==</v>
          </cell>
          <cell r="B577" t="str">
            <v>N</v>
          </cell>
          <cell r="C577" t="str">
            <v>登陆天数多，消费次数多，充消比低，消费游戏道具类型多</v>
          </cell>
          <cell r="D577">
            <v>5867.88</v>
          </cell>
        </row>
        <row r="578">
          <cell r="A578" t="str">
            <v>8ULStWykeMW9WoIlo8SpZP6o63g3VDY4LS52Jt86Re9Po93/4R/7dDpZxNgaxVRG2tmvGvIySx+Bes5oeXCyCA==</v>
          </cell>
          <cell r="B578" t="str">
            <v>N</v>
          </cell>
          <cell r="C578" t="str">
            <v>登陆天数多，消费次数多，充消比低，消费游戏道具类型多</v>
          </cell>
          <cell r="D578">
            <v>2508.75</v>
          </cell>
        </row>
        <row r="579">
          <cell r="A579" t="str">
            <v>agdGz7MKGGCipPnpj/nk6Gre4wmrajAWa9Du5TDZIv5ojSGDSIcAPcxERDButE9ZFb8Rbh6SyQ7g8NhJAMW3BQ==</v>
          </cell>
          <cell r="B579" t="str">
            <v>N</v>
          </cell>
          <cell r="C579" t="str">
            <v>登陆天数多，消费次数多，充消比低，消费游戏道具类型多</v>
          </cell>
          <cell r="D579">
            <v>7049.1</v>
          </cell>
        </row>
        <row r="580">
          <cell r="A580" t="str">
            <v>mGjU/kviScgJ/EgPCk2s5zJLNnmC/70tiH+ccIZNCpA7MvVbSYL9sJEAIZSAt2qHtAtpvckS3S3tRb02EELaTg==</v>
          </cell>
          <cell r="B580" t="str">
            <v>N</v>
          </cell>
          <cell r="C580" t="str">
            <v>登陆天数多，消费次数多，充消比低，消费游戏道具类型多</v>
          </cell>
          <cell r="D580">
            <v>5757.48</v>
          </cell>
        </row>
        <row r="581">
          <cell r="A581" t="str">
            <v>afNQx6ZPFK0AY1PC7S+8PyRZm2kf2xvAG5kArKc0Ac5fRo8uaSdx9Q2QotXcgcxlXkvogYRShW6VUecWoe0piA==</v>
          </cell>
          <cell r="B581" t="str">
            <v>N</v>
          </cell>
          <cell r="C581" t="str">
            <v>登陆天数多，消费次数多，充消比低，消费游戏道具类型多</v>
          </cell>
          <cell r="D581">
            <v>5629.0199999999995</v>
          </cell>
        </row>
        <row r="582">
          <cell r="A582" t="str">
            <v>tCPU4Ir7/9XkEYgbnoURREAnSiE6Ziwep7mzyzXN8aAJ1u9WPfmI0RlhqXPBI6B8QKwv+rdE2DILTXhONSsWdw==</v>
          </cell>
          <cell r="B582" t="str">
            <v>N</v>
          </cell>
          <cell r="C582" t="str">
            <v>登陆天数多，消费次数多，充消比低，消费游戏道具类型多</v>
          </cell>
          <cell r="D582">
            <v>4803.42</v>
          </cell>
        </row>
        <row r="583">
          <cell r="A583" t="str">
            <v>wJrsssmgnA9LxTftphbUGQaFSAlPs1+oS7auesmDNjDbtklPG/aY3Op3+W+itUBExZWvx0mcZ+bVPC3rePfxlw==</v>
          </cell>
          <cell r="B583" t="str">
            <v>N</v>
          </cell>
          <cell r="C583" t="str">
            <v>登陆天数多，消费次数多，充消比低，消费游戏道具类型多</v>
          </cell>
          <cell r="D583">
            <v>8396.82</v>
          </cell>
        </row>
        <row r="584">
          <cell r="A584" t="str">
            <v>eniDEuQyEl+jNiE/2I2wttSh3007J6o4Ooz7Eg9r0j7EgWS25C1Fdks2FY9DuU8fM9/SFTcDNIUg8iwO7QFdJQ==</v>
          </cell>
          <cell r="B584" t="str">
            <v>N</v>
          </cell>
          <cell r="C584" t="str">
            <v>登陆天数多，消费次数多，充消比低，消费游戏道具类型多</v>
          </cell>
          <cell r="D584">
            <v>3058.56</v>
          </cell>
        </row>
        <row r="585">
          <cell r="A585" t="str">
            <v>ldqTq7jIBtIBD8ZvVULdQRFgbLS4aW+uUJz0jBcxSBCA7InzcxJ/GyOdbN03l/bOx5ApyBse4UyRF0V3Qzo5RQ==</v>
          </cell>
          <cell r="B585" t="str">
            <v>N</v>
          </cell>
          <cell r="C585" t="str">
            <v>登陆天数多，消费次数多，充消比低，消费游戏道具类型多</v>
          </cell>
          <cell r="D585">
            <v>9964.6200000000008</v>
          </cell>
        </row>
        <row r="586">
          <cell r="A586" t="str">
            <v>V9Z4zPB6DSXq5shRKHuH8vERt2FCnnXtzUSPH39jJPgxf4YHNA6Ln5DtwSsYz2oj0zHwGLU2mjXbN4A0E9fjdQ==</v>
          </cell>
          <cell r="B586" t="str">
            <v>N</v>
          </cell>
          <cell r="C586" t="str">
            <v>登陆天数多，消费次数多，充消比低，消费游戏道具类型多</v>
          </cell>
          <cell r="D586">
            <v>8551.76</v>
          </cell>
        </row>
        <row r="587">
          <cell r="A587" t="str">
            <v>OnSwaxgMwT80LI5HyPM88LaIqfw/FLat/TlFWP5Ug+/bPH71XOPKYkDvHHtIO6UJmlNcCjOvqH8gz1PSCmITEQ==</v>
          </cell>
          <cell r="B587" t="str">
            <v>N</v>
          </cell>
          <cell r="C587" t="str">
            <v>登陆天数多，消费次数多，充消比低，消费游戏道具类型多</v>
          </cell>
          <cell r="D587">
            <v>7887.01</v>
          </cell>
        </row>
        <row r="588">
          <cell r="A588" t="str">
            <v>5JR5YbCWJVF0E/jufr26M/1tiA1f0HIT70mQOfXTxDeBo8CBqmkUWE1bwLx5LvgJyl7Zt8OmeNientQudBvFiQ==</v>
          </cell>
          <cell r="B588" t="str">
            <v>N</v>
          </cell>
          <cell r="C588" t="str">
            <v>登陆天数多，消费次数多，充消比低，消费游戏道具类型多</v>
          </cell>
          <cell r="D588">
            <v>3580.0200000000004</v>
          </cell>
        </row>
        <row r="589">
          <cell r="A589" t="str">
            <v>Po1GcQjJEjxEKm9p7rBIISgGf4NDOal6VXGapbCh04FUXL8yAvHzjZ5edCylAiip/TZ+P7Y3g88VUc4mTv2NBg==</v>
          </cell>
          <cell r="B589" t="str">
            <v>N</v>
          </cell>
          <cell r="C589" t="str">
            <v>登陆天数多，消费次数多，充消比低，消费游戏道具类型多</v>
          </cell>
          <cell r="D589">
            <v>240</v>
          </cell>
        </row>
        <row r="590">
          <cell r="A590" t="str">
            <v>D33lONjvqVy0vhDU6BHT6mL6KFn2TJiGxqxf8wHJYGiocSlagNkGErVQ3MMfUom9ZBxNyslYC70ywpHOAZiQig==</v>
          </cell>
          <cell r="B590" t="str">
            <v>N</v>
          </cell>
          <cell r="C590" t="str">
            <v>登陆天数多，消费次数多，充消比低，消费游戏道具类型多</v>
          </cell>
          <cell r="D590">
            <v>6216.12</v>
          </cell>
        </row>
        <row r="591">
          <cell r="A591" t="str">
            <v>MKyK+iiDvGnX8U4puct6iBMKmv01aabboqrGH1CNRnkKNgcXfc6hBr3fKGH127b1VIH2EVnmw8NGcto6jiQalA==</v>
          </cell>
          <cell r="B591" t="str">
            <v>N</v>
          </cell>
          <cell r="C591" t="str">
            <v>登陆天数多，消费次数多，充消比低，消费游戏道具类型多</v>
          </cell>
          <cell r="D591">
            <v>8707.2599999999984</v>
          </cell>
        </row>
        <row r="592">
          <cell r="A592" t="str">
            <v>H77IaTpiHWJgcCkgbxEYfGjVDH64bP62KZMndT8qqETRKGh1ImMSv646J9WAccR7usH3uRrZ8Jk7SOagBHAebQ==</v>
          </cell>
          <cell r="B592" t="str">
            <v>N</v>
          </cell>
          <cell r="C592" t="str">
            <v>登陆天数多，消费次数多，充消比低，消费游戏道具类型多</v>
          </cell>
          <cell r="D592">
            <v>5274.9</v>
          </cell>
        </row>
        <row r="593">
          <cell r="A593" t="str">
            <v>SLpL3I+9w9lOYvhVdCgWnVU0DEirDXT61HJLvA8BvJntgCXvtauOwWWWxnWaap4nH5/YWngPYJvsZ0NH8Lb3Qg==</v>
          </cell>
          <cell r="B593" t="str">
            <v>N</v>
          </cell>
          <cell r="C593" t="str">
            <v>登陆天数多，消费次数多，充消比低，消费游戏道具类型多</v>
          </cell>
          <cell r="D593">
            <v>4745.3599000000004</v>
          </cell>
        </row>
        <row r="594">
          <cell r="A594" t="str">
            <v>HdPsh5CdmAZVeVrbO1DpJxCSdoWRUlcY4q5Q4yL+6crXVaex1/Gd/M3B9LNk0NTs9tgzPriXWPT9AwOVNPC3cw==</v>
          </cell>
          <cell r="B594" t="str">
            <v>N</v>
          </cell>
          <cell r="C594" t="str">
            <v>登陆天数多，消费次数多，充消比低，消费游戏道具类型多</v>
          </cell>
          <cell r="D594">
            <v>361.8</v>
          </cell>
        </row>
        <row r="595">
          <cell r="A595" t="str">
            <v>nREdY+2mvwkTvIuDPyhMiAiMfessn/PnU9bYeNAMiGmZqEdXoK6ORpT7wrlUn/osHD/cWGbYkE2HHUHhpHR5MA==</v>
          </cell>
          <cell r="B595" t="str">
            <v>N</v>
          </cell>
          <cell r="C595" t="str">
            <v>登陆天数多，消费次数多，充消比低，消费游戏道具类型多</v>
          </cell>
          <cell r="D595">
            <v>8133.0630000000001</v>
          </cell>
        </row>
        <row r="596">
          <cell r="A596" t="str">
            <v>Mks2BM270yRZUB7ZW63VIx5EfNvuRQjq+74hSBJIoMTrw86wD3umRp0871wcHSQhAQo92OaklshGi1vn7xnqhA==</v>
          </cell>
          <cell r="B596" t="str">
            <v>N</v>
          </cell>
          <cell r="C596" t="str">
            <v>登陆天数多，消费次数多，充消比低，消费游戏道具类型多</v>
          </cell>
          <cell r="D596">
            <v>8235.7800000000007</v>
          </cell>
        </row>
        <row r="597">
          <cell r="A597" t="str">
            <v>Ule0b+q29iP3G7bPttpHvW8HzSqcfYm0Wc85758CGvOGZJZJyXkzDd5Ieyx8tIOYoBNx8puphTOKj/hd7rkGAQ==</v>
          </cell>
          <cell r="B597" t="str">
            <v>N</v>
          </cell>
          <cell r="C597" t="str">
            <v>登陆天数多，消费次数多，充消比低，消费游戏道具类型多</v>
          </cell>
          <cell r="D597">
            <v>3741.7799999999997</v>
          </cell>
        </row>
        <row r="598">
          <cell r="A598" t="str">
            <v>TGTNiRwftYQWFcn0jqn7I/keD0g3Byy43GDVgX3sgjZ16CqCaMawzqAi+vaYOdLZ6sjjlMZdCV+DvAR3tMZZEQ==</v>
          </cell>
          <cell r="B598" t="str">
            <v>N</v>
          </cell>
          <cell r="C598" t="str">
            <v>登陆天数多，消费次数多，充消比低，消费游戏道具类型多</v>
          </cell>
          <cell r="D598">
            <v>4493.22</v>
          </cell>
        </row>
        <row r="599">
          <cell r="A599" t="str">
            <v>a7MuvriY0+tNz1hJsw+JMN3pgiDHKdJ+y6WyJUJ5hu8tSKYhwIOkVfWV3eJ6zgHhcmmcaQaut8GwJXPG62a5Qw==</v>
          </cell>
          <cell r="B599" t="str">
            <v>N</v>
          </cell>
          <cell r="C599" t="str">
            <v>登陆天数多，消费次数多，充消比低，消费游戏道具类型多</v>
          </cell>
          <cell r="D599">
            <v>2632.11</v>
          </cell>
        </row>
        <row r="600">
          <cell r="A600" t="str">
            <v>ALc4TpgAbheU80yfIN8/V0VcUperKQDTtyHJXPjjJGdIJkGsslfckTLhxvFHybnOkOdlBQDKJsGcfaJ0jmJ2fQ==</v>
          </cell>
          <cell r="B600" t="str">
            <v>N</v>
          </cell>
          <cell r="C600" t="str">
            <v>登陆天数多，消费次数多，充消比低，消费游戏道具类型多</v>
          </cell>
          <cell r="D600">
            <v>7761.3</v>
          </cell>
        </row>
        <row r="601">
          <cell r="A601" t="str">
            <v>DA49f5OEen8YCsg/tqdmcLrNzYxQVuqtFtT+MMEWJ8EYpqiKtTILiGtmnppZUAKHUwCwaUGfy2gIjxFHpMXAjg==</v>
          </cell>
          <cell r="B601" t="str">
            <v>N</v>
          </cell>
          <cell r="C601" t="str">
            <v>登陆天数多，消费次数多，充消比低，消费游戏道具类型多</v>
          </cell>
          <cell r="D601">
            <v>9455.4599999999991</v>
          </cell>
        </row>
        <row r="602">
          <cell r="A602" t="str">
            <v>5pp6ToPSQ5IQ0DWG8dibPxeBhTkXW370MM0tIqyuF7z8jGf7w61yz8FSq8xco6X0X6VLjaReHybgXRe6+f6XPA==</v>
          </cell>
          <cell r="B602" t="str">
            <v>N</v>
          </cell>
          <cell r="C602" t="str">
            <v>登陆天数多，消费次数多，充消比低，消费游戏道具类型多</v>
          </cell>
          <cell r="D602">
            <v>7083.54</v>
          </cell>
        </row>
        <row r="603">
          <cell r="A603" t="str">
            <v>uDA9KjIq9FLEVx7LuZIGTTuY7PR2/Ii/2oNfflKKMhIQePpv1teeUtMSpg06xFv0MmtvTsPTEK0gF+Erndj8iA==</v>
          </cell>
          <cell r="B603" t="str">
            <v>N</v>
          </cell>
          <cell r="C603" t="str">
            <v>登陆天数多，消费次数多，充消比低，消费游戏道具类型多</v>
          </cell>
          <cell r="D603">
            <v>6773.52</v>
          </cell>
        </row>
        <row r="604">
          <cell r="A604" t="str">
            <v>3Q6UumhvCAhxOcwkE9eiN1JqULxLo/8II03e/pDV5GSMeApi+dBUXyy4fJ/ArTKC/lrR9gCIfxc0E1nq2X44gg==</v>
          </cell>
          <cell r="B604" t="str">
            <v>N</v>
          </cell>
          <cell r="C604" t="str">
            <v>登陆天数多，消费次数多，充消比低，消费游戏道具类型多</v>
          </cell>
          <cell r="D604">
            <v>8506.7999999999993</v>
          </cell>
        </row>
        <row r="605">
          <cell r="A605" t="str">
            <v>wA96EqNlGyz8k0VvlghAtYMKw7QPlH5aJYpdhIaZqcH03xernBz75+ZtbpB1wU64onaWjI+p/OwOMYJJ7kEaUA==</v>
          </cell>
          <cell r="B605" t="str">
            <v>N</v>
          </cell>
          <cell r="C605" t="str">
            <v>登陆天数多，消费次数多，充消比低，消费游戏道具类型多</v>
          </cell>
          <cell r="D605">
            <v>5503.68</v>
          </cell>
        </row>
        <row r="606">
          <cell r="A606" t="str">
            <v>c5d6OiA5WSIFYIy2syeeKXMBuyRwTFL06E6ZUOKDcOfzSGvfNjlD/qU6kMKj5OMIp4CYmYuUfrY6rw0LvoxuXA==</v>
          </cell>
          <cell r="B606" t="str">
            <v>N</v>
          </cell>
          <cell r="C606" t="str">
            <v>登陆天数多，消费次数多，充消比低，消费游戏道具类型多</v>
          </cell>
          <cell r="D606">
            <v>9020.0400000000009</v>
          </cell>
        </row>
        <row r="607">
          <cell r="A607" t="str">
            <v>CNr+WccBV5JLV0TjH+uKfDn8HxShD5BNbvAEDc0qJZSuSlAveAD2qy4M3XqEfi/WSnxyGL0YvkEV91NGqtxliA==</v>
          </cell>
          <cell r="B607" t="str">
            <v>N</v>
          </cell>
          <cell r="C607" t="str">
            <v>登陆天数多，消费次数多，充消比低，消费游戏道具类型多</v>
          </cell>
          <cell r="D607">
            <v>3354.6</v>
          </cell>
        </row>
        <row r="608">
          <cell r="A608" t="str">
            <v>ZBMVkmLP6xYHpjNyPdtjsjfJo14eseKVywf4JqFiRWOjeLKcKTbX8zmu19q5xdaaxKB7TqLKJZQHS4KUKuX/nA==</v>
          </cell>
          <cell r="B608" t="str">
            <v>N</v>
          </cell>
          <cell r="C608" t="str">
            <v>登陆天数多，消费次数多，充消比低，消费游戏道具类型多</v>
          </cell>
          <cell r="D608">
            <v>9481.08</v>
          </cell>
        </row>
        <row r="609">
          <cell r="A609" t="str">
            <v>IMvOyDrVici8JlB5McOKsGGTNqOHfHNEbu+1tsfYfkEz8wYFd2rmALrPHy7689J+PwKBqT4TGep+1KjLT4mZQQ==</v>
          </cell>
          <cell r="B609" t="str">
            <v>N</v>
          </cell>
          <cell r="C609" t="str">
            <v>登陆天数多，消费次数多，充消比低，消费游戏道具类型多</v>
          </cell>
          <cell r="D609">
            <v>2817.48</v>
          </cell>
        </row>
        <row r="610">
          <cell r="A610" t="str">
            <v>AfhJQOXr97+DiH+VFLN/HpRm9EpRv6vZX9FVKJVlkVW13T6sPM27VONdn7gy4JyHpaC789qfb89rBake81BILQ==</v>
          </cell>
          <cell r="B610" t="str">
            <v>N</v>
          </cell>
          <cell r="C610" t="str">
            <v>登陆天数多，消费次数多，充消比低，消费游戏道具类型多</v>
          </cell>
          <cell r="D610">
            <v>9814.8599999999988</v>
          </cell>
        </row>
        <row r="611">
          <cell r="A611" t="str">
            <v>AU/2rKR5IZtFlrYezVvmhnVBPpkrDsllurn/nDDDl6A1YHJe9Ixe9WosttnOVerkBWCAo1nDep40a8gm6Fsqag==</v>
          </cell>
          <cell r="B611" t="str">
            <v>N</v>
          </cell>
          <cell r="C611" t="str">
            <v>登陆天数多，消费次数多，充消比低，消费游戏道具类型多</v>
          </cell>
          <cell r="D611">
            <v>4554.72</v>
          </cell>
        </row>
        <row r="612">
          <cell r="A612" t="str">
            <v>pfRl2WC5MyqZeOxCKLHz5xVzzwZN/6dwBfLoHtqIZICvq7ZaPCtwNaXeHyJGtNJKDt2iY60qj+FKQwE1Bw9hLw==</v>
          </cell>
          <cell r="B612" t="str">
            <v>N</v>
          </cell>
          <cell r="C612" t="str">
            <v>登陆天数多，消费次数多，充消比低，消费游戏道具类型多</v>
          </cell>
          <cell r="D612">
            <v>5662.83</v>
          </cell>
        </row>
        <row r="613">
          <cell r="A613" t="str">
            <v>YVHoNAKrNCiniRdn/x+XZusrIeaHYqpCcUsL1IvCAklHivyCYtwmAgoBArtCHkifGskgJHJKdILFRSw7OZMFjw==</v>
          </cell>
          <cell r="B613" t="str">
            <v>N</v>
          </cell>
          <cell r="C613" t="str">
            <v>登陆天数多，消费次数多，充消比低，消费游戏道具类型多</v>
          </cell>
          <cell r="D613">
            <v>6776.88</v>
          </cell>
        </row>
        <row r="614">
          <cell r="A614" t="str">
            <v>PAN6rcwTSJGmseNss+g66iDVSl/BiJ/wZRHbX2qsW6+XIO3fQ7P2GUmiWI58O+8M8d89E/gO6PaIoUAd89LGTQ==</v>
          </cell>
          <cell r="B614" t="str">
            <v>N</v>
          </cell>
          <cell r="C614" t="str">
            <v>登陆天数多，消费次数多，充消比低，消费游戏道具类型多</v>
          </cell>
          <cell r="D614">
            <v>7857.54</v>
          </cell>
        </row>
        <row r="615">
          <cell r="A615" t="str">
            <v>ll1f0m3uZ7XGuVr3aG0CpjAExiA3uKFMrh7r6GWY6TXUPYMd+WqR5w560aQaRmXyDIcDYAZeWuETiQHPsP83nw==</v>
          </cell>
          <cell r="B615" t="str">
            <v>N</v>
          </cell>
          <cell r="C615" t="str">
            <v>登陆天数多，消费次数多，充消比低，消费游戏道具类型多</v>
          </cell>
          <cell r="D615">
            <v>9836.34</v>
          </cell>
        </row>
        <row r="616">
          <cell r="A616" t="str">
            <v>jzxHhlFontBhTTDjN+xT4JvfzBHeDv8k0EGwBVqoEn0IfnR7GQekwArb0bXXgMekPrPn/5MJtnh6BGSGkNABiQ==</v>
          </cell>
          <cell r="B616" t="str">
            <v>N</v>
          </cell>
          <cell r="C616" t="str">
            <v>登陆天数多，消费次数多，充消比低，消费游戏道具类型多</v>
          </cell>
          <cell r="D616">
            <v>4205.9299499999997</v>
          </cell>
        </row>
        <row r="617">
          <cell r="A617" t="str">
            <v>yd1qlzSO2S7htIRbq/OhwakKDm+P406jrP9okDqwmU4JD6yo87Biv/tCX3ek4KR2WEgJk0bTHKriL1cK1YWLYQ==</v>
          </cell>
          <cell r="B617" t="str">
            <v>N</v>
          </cell>
          <cell r="C617" t="str">
            <v>登陆天数多，消费次数多，充消比低，消费游戏道具类型多</v>
          </cell>
          <cell r="D617">
            <v>4892.7</v>
          </cell>
        </row>
        <row r="618">
          <cell r="A618" t="str">
            <v>pqA6FzA9TmH8rka0lg2/Avu+Rb6x0v/ZzXUxh+0L4KEapEie5qsU+9HKQNv+vqSUinpreZKUPW3lCsMu3e7YSg==</v>
          </cell>
          <cell r="B618" t="str">
            <v>N</v>
          </cell>
          <cell r="C618" t="str">
            <v>登陆天数多，消费次数多，充消比低，消费游戏道具类型多</v>
          </cell>
          <cell r="D618">
            <v>8366.6299499999986</v>
          </cell>
        </row>
        <row r="619">
          <cell r="A619" t="str">
            <v>cj/gmV1mOPLMnspF9OU12/Z0UMMePxaIbYdMa/NrFzUsioB3r1c4ACt/F516+a026K+cZw4cIT82YBEV0TgIDA==</v>
          </cell>
          <cell r="B619" t="str">
            <v>N</v>
          </cell>
          <cell r="C619" t="str">
            <v>登陆天数多，消费次数多，充消比低，消费游戏道具类型多</v>
          </cell>
          <cell r="D619">
            <v>9121.7999999999993</v>
          </cell>
        </row>
        <row r="620">
          <cell r="A620" t="str">
            <v>Jb4L7xcAbfKWkrt+B+mjZfaNy41WqQQQbjKkmJ4A7sEahB+PjnPMVcyIAt8IHDcOUNZ65XbYG2Xnbj62OG2lJg==</v>
          </cell>
          <cell r="B620" t="str">
            <v>N</v>
          </cell>
          <cell r="C620" t="str">
            <v>登陆天数多，消费次数多，充消比低，消费游戏道具类型多</v>
          </cell>
          <cell r="D620">
            <v>6148.96</v>
          </cell>
        </row>
        <row r="621">
          <cell r="A621" t="str">
            <v>7kIBv8Y4YR+hvH6r/Ev3HjO85JZkS9Tbf8SrwmxKPELeos/3VzWqkRxWBE6eAx1vi/TdM76629Ryh6ciYio5Yw==</v>
          </cell>
          <cell r="B621" t="str">
            <v>N</v>
          </cell>
          <cell r="C621" t="str">
            <v>登陆天数多，消费次数多，充消比低，消费游戏道具类型多</v>
          </cell>
          <cell r="D621">
            <v>210</v>
          </cell>
        </row>
        <row r="622">
          <cell r="A622" t="str">
            <v>ETFZmxuqwTe3NPgaung+HmVqLy+hYdhYofPAJEjHSGX6J+0TN4h8R8L208H+tmlkX3+82/bJ7ZOyZcPPE36AEw==</v>
          </cell>
          <cell r="B622" t="str">
            <v>N</v>
          </cell>
          <cell r="C622" t="str">
            <v>登陆天数多，消费次数多，充消比低，消费游戏道具类型多</v>
          </cell>
          <cell r="D622">
            <v>3485.25</v>
          </cell>
        </row>
        <row r="623">
          <cell r="A623" t="str">
            <v>JLlVB9kwWGZzz4KI9eOMf2okpbrYZKJjdXbzxDgsSCVfpnqtqhtKgY0qkhIxsciszIRjxDyNTMtiKwySj8AboA==</v>
          </cell>
          <cell r="B623" t="str">
            <v>N</v>
          </cell>
          <cell r="C623" t="str">
            <v>登陆天数多，消费次数多，充消比低，消费游戏道具类型多</v>
          </cell>
          <cell r="D623">
            <v>6337.44</v>
          </cell>
        </row>
        <row r="624">
          <cell r="A624" t="str">
            <v>rAEkPFoyuZvfSBfBLFQORBNgS+eAYNCvPdty4dOsT4TDJUmkQgcuiLbUlNqUeVt7+sPnMSv7w7DVb5O6pZ9HFw==</v>
          </cell>
          <cell r="B624" t="str">
            <v>N</v>
          </cell>
          <cell r="C624" t="str">
            <v>登陆天数多，消费次数多，充消比低，消费游戏道具类型多</v>
          </cell>
          <cell r="D624">
            <v>5838.18</v>
          </cell>
        </row>
        <row r="625">
          <cell r="A625" t="str">
            <v>9RtMCwEXYdJLnjGdt0+TUQ3MEX265dJZ52epXgnKyQQt8+zUvJUAciQcjWsn/xZq1o41uS/cxceO5UtRdmubCA==</v>
          </cell>
          <cell r="B625" t="str">
            <v>N</v>
          </cell>
          <cell r="C625" t="str">
            <v>登陆天数多，消费次数多，充消比低，消费游戏道具类型多</v>
          </cell>
          <cell r="D625">
            <v>2013.3</v>
          </cell>
        </row>
        <row r="626">
          <cell r="A626" t="str">
            <v>IQCHly015gfaUVMQIvTBqOFrFmZ9zCL4KozLWVWF7/8mmLit0Lc9QO20fiEoRsJMTHHoK7Tgt3SbKM4nZz+eLA==</v>
          </cell>
          <cell r="B626" t="str">
            <v>N</v>
          </cell>
          <cell r="C626" t="str">
            <v>登陆天数多，消费次数多，充消比低，消费游戏道具类型多</v>
          </cell>
          <cell r="D626">
            <v>3535.08</v>
          </cell>
        </row>
        <row r="627">
          <cell r="A627" t="str">
            <v>lnAaXNj+IpUEXAEUUxQfB1BQqmh0Av2wvZgEu+pOie/br95VvipWRL/LrIh67EOh6HsOm2P5s1IjR/IYOrv1QA==</v>
          </cell>
          <cell r="B627" t="str">
            <v>N</v>
          </cell>
          <cell r="C627" t="str">
            <v>登陆天数多，消费次数多，充消比低，消费游戏道具类型多</v>
          </cell>
          <cell r="D627">
            <v>2310.84</v>
          </cell>
        </row>
        <row r="628">
          <cell r="A628" t="str">
            <v>Srg9RBsRu0OlJDlzvW1AZ78YHm3aipsTIH29j3e5X5laf3G1UbMy6OQOf/RcPOjuE4J/2d1NF+80NGkaYVFfag==</v>
          </cell>
          <cell r="B628" t="str">
            <v>N</v>
          </cell>
          <cell r="C628" t="str">
            <v>登陆天数多，消费次数多，充消比低，消费游戏道具类型多</v>
          </cell>
          <cell r="D628">
            <v>9081</v>
          </cell>
        </row>
        <row r="629">
          <cell r="A629" t="str">
            <v>4jskfzh83lkfR7YG59/pmDBI0ggIb1v1sCnb8MGUF7XMueCZg70C1oJqVLvOPLha2QylDODv9jm1qeVDZdtWFw==</v>
          </cell>
          <cell r="B629" t="str">
            <v>N</v>
          </cell>
          <cell r="C629" t="str">
            <v>登陆天数多，消费次数多，充消比低，消费游戏道具类型多</v>
          </cell>
          <cell r="D629">
            <v>6042.81</v>
          </cell>
        </row>
        <row r="630">
          <cell r="A630" t="str">
            <v>QRUV5Ho2KfE6wHo9e+5mV4wCkKpJlpFH5rEJwQLmLJOfekKxpPxNJ2jOGPB1RakAr0MokDseIQ0HvUtZCRlYkw==</v>
          </cell>
          <cell r="B630" t="str">
            <v>N</v>
          </cell>
          <cell r="C630" t="str">
            <v>登陆天数多，消费次数多，充消比低，消费游戏道具类型多</v>
          </cell>
          <cell r="D630">
            <v>6002.04</v>
          </cell>
        </row>
        <row r="631">
          <cell r="A631" t="str">
            <v>t159ZfdoGj6ABn9SJSsUtQ8Am1dNAhbxsnR12MMEjzJB+1AuIF1Pot0zG9d6pipU+doo3BFAyVlzgsAeLslncQ==</v>
          </cell>
          <cell r="B631" t="str">
            <v>N</v>
          </cell>
          <cell r="C631" t="str">
            <v>登陆天数多，消费次数多，充消比低，消费游戏道具类型多</v>
          </cell>
          <cell r="D631">
            <v>8137.26</v>
          </cell>
        </row>
        <row r="632">
          <cell r="A632" t="str">
            <v>QwDJpF+Yli4sEUYHp1l6Zno52NXvFyVUSensyRX9tl+qL0EYtT/ZFlvcieu+4BX5IvboX/FuWp3QUlRd0HFNdQ==</v>
          </cell>
          <cell r="B632" t="str">
            <v>N</v>
          </cell>
          <cell r="C632" t="str">
            <v>登陆天数多，消费次数多，充消比低，消费游戏道具类型多</v>
          </cell>
          <cell r="D632">
            <v>5139.4799999999996</v>
          </cell>
        </row>
        <row r="633">
          <cell r="A633" t="str">
            <v>xL2E5UqqcNxXZWjJJ/81g3DIRKVgIBIGYNIuL1Dyif7ASAj7ukhRBxeWI8IXG30Id3XSImbEKQudFldcjyb8Gw==</v>
          </cell>
          <cell r="B633" t="str">
            <v>N</v>
          </cell>
          <cell r="C633" t="str">
            <v>登陆天数多，消费次数多，充消比低，消费游戏道具类型多</v>
          </cell>
          <cell r="D633">
            <v>2758.74</v>
          </cell>
        </row>
        <row r="634">
          <cell r="A634" t="str">
            <v>oY4lKMUlW85TjADJGnTYv8nG+CSE7SULxIhZ9rJfIlb0IzSJA8Nwq/CIICVCw8Arf9t31fU6qq6ndIWoSYRehA==</v>
          </cell>
          <cell r="B634" t="str">
            <v>N</v>
          </cell>
          <cell r="C634" t="str">
            <v>登陆天数多，消费次数多，充消比低，消费游戏道具类型多</v>
          </cell>
          <cell r="D634">
            <v>4608.6000000000004</v>
          </cell>
        </row>
        <row r="635">
          <cell r="A635" t="str">
            <v>3mDaLz0apjVDNHNLIaQoEEZstbTuXrI7snohh3+/hhRVh5V86vf0SFiAuf9aZIwN4tVIewIf2Z+WUkHW3XoLEw==</v>
          </cell>
          <cell r="B635" t="str">
            <v>N</v>
          </cell>
          <cell r="C635" t="str">
            <v>登陆天数多，消费次数多，充消比低，消费游戏道具类型多</v>
          </cell>
          <cell r="D635">
            <v>7841.7</v>
          </cell>
        </row>
        <row r="636">
          <cell r="A636" t="str">
            <v>ZFzdtPJqVQL4+KkdTKBeT2iIW47Cx8gHDmMJZnJ2SiOwzf+atLDZBi4cNclquDk5eX0CK4JkuIFspp6eVgTpDA==</v>
          </cell>
          <cell r="B636" t="str">
            <v>N</v>
          </cell>
          <cell r="C636" t="str">
            <v>登陆天数多，消费次数多，充消比低，消费游戏道具类型多</v>
          </cell>
          <cell r="D636">
            <v>4854.1499999999996</v>
          </cell>
        </row>
        <row r="637">
          <cell r="A637" t="str">
            <v>deg/ZJFWQ9U2ozyKEpiydTq91bPLRKnMUmiVbqjYcYZWqzRiH/V4+aYVcC+Z2GkzXAYdRKfjmQId7symdpcabA==</v>
          </cell>
          <cell r="B637" t="str">
            <v>N</v>
          </cell>
          <cell r="C637" t="str">
            <v>登陆天数多，消费次数多，充消比低，消费游戏道具类型多</v>
          </cell>
          <cell r="D637">
            <v>2482.7399999999998</v>
          </cell>
        </row>
        <row r="638">
          <cell r="A638" t="str">
            <v>sfdcfa1bBmhoyjv78+MKO6gdAhMCLzt+ixf1nDxhoRRHDviHdc7CXg68Jgz8Y0VD8VqqThVtKnzXbukuLSz0bg==</v>
          </cell>
          <cell r="B638" t="str">
            <v>N</v>
          </cell>
          <cell r="C638" t="str">
            <v>登陆天数多，消费次数多，充消比低，消费游戏道具类型多</v>
          </cell>
          <cell r="D638">
            <v>3069.42</v>
          </cell>
        </row>
        <row r="639">
          <cell r="A639" t="str">
            <v>99+2G+BNrHbfu4tu1JIbgtSsh9zKEgnwsFpfBAhRSnafAG5eoHsr8Ob2L2joZIbhsJbaxweTS5ysC+bS/MT8JQ==</v>
          </cell>
          <cell r="B639" t="str">
            <v>N</v>
          </cell>
          <cell r="C639" t="str">
            <v>登陆天数多，消费次数多，充消比低，消费游戏道具类型多</v>
          </cell>
          <cell r="D639">
            <v>8160.6098999999995</v>
          </cell>
        </row>
        <row r="640">
          <cell r="A640" t="str">
            <v>5ryUCQfc5XOiEvpDwgjakraXGA/g1TST9QQ0i2DxdAHCuSDbliPQJN+jKtULaBIS+h7U7GPIzuDqfsgegILHQA==</v>
          </cell>
          <cell r="B640" t="str">
            <v>N</v>
          </cell>
          <cell r="C640" t="str">
            <v>登陆天数多，消费次数多，充消比低，消费游戏道具类型多</v>
          </cell>
          <cell r="D640">
            <v>6432.9</v>
          </cell>
        </row>
        <row r="641">
          <cell r="A641" t="str">
            <v>NdeM2yja/oEWsYHGiAdQVYhv594MwD9IjntvAbURh/i8UjfmfQSKqq92kSockewAbUOd6x98K42oSdpqjKZCjg==</v>
          </cell>
          <cell r="B641" t="str">
            <v>N</v>
          </cell>
          <cell r="C641" t="str">
            <v>登陆天数多，消费次数多，充消比低，消费游戏道具类型多</v>
          </cell>
          <cell r="D641">
            <v>6170.7098999999998</v>
          </cell>
        </row>
        <row r="642">
          <cell r="A642" t="str">
            <v>kCGt92zxiYy9OjZ0c8Xd+4EZYstnG5/brpxgQHv1UEH4TB5G8+y6OKpQTx8JM4ToMcxsO7QpQd8YQynB3fAZKg==</v>
          </cell>
          <cell r="B642" t="str">
            <v>N</v>
          </cell>
          <cell r="C642" t="str">
            <v>登陆天数多，消费次数多，充消比低，消费游戏道具类型多</v>
          </cell>
          <cell r="D642">
            <v>7140.15</v>
          </cell>
        </row>
        <row r="643">
          <cell r="A643" t="str">
            <v>322aJRN+ljm0RUvsDTxg69yQ4i1jgL1U3v5c0KjBo/hksOuaoJG7oqXy5JEhvfJzzurFAgFzq3Zwu5sEWk7yBA==</v>
          </cell>
          <cell r="B643" t="str">
            <v>N</v>
          </cell>
          <cell r="C643" t="str">
            <v>登陆天数多，消费次数多，充消比低，消费游戏道具类型多</v>
          </cell>
          <cell r="D643">
            <v>2261.25</v>
          </cell>
        </row>
        <row r="644">
          <cell r="A644" t="str">
            <v>p1D8oj3naOjV9LguX0wZmYXfLvBXNbH9/ggGSHbbczn6Wva1BMPNc6dd71BBBcIyJbmkOqmavteOxKR6Uqcdfw==</v>
          </cell>
          <cell r="B644" t="str">
            <v>N</v>
          </cell>
          <cell r="C644" t="str">
            <v>登陆天数多，消费次数多，充消比低，消费游戏道具类型多</v>
          </cell>
          <cell r="D644">
            <v>3532.5</v>
          </cell>
        </row>
        <row r="645">
          <cell r="A645" t="str">
            <v>X3pVU/b+3qypCmLNzeNbNKObl9qt1X5kytWwJPSE1bY2YbQRbdmr7uFk6yglZbEnLLV/8P1BrXbHgLOOFotKLw==</v>
          </cell>
          <cell r="B645" t="str">
            <v>N</v>
          </cell>
          <cell r="C645" t="str">
            <v>登陆天数多，消费次数多，充消比低，消费游戏道具类型多</v>
          </cell>
          <cell r="D645">
            <v>7075.4400000000005</v>
          </cell>
        </row>
        <row r="646">
          <cell r="A646" t="str">
            <v>hpfdIFFlajDdUl8C6yv+TmQ4OmpEACmtibq/3/nqrGGetfKAG8iEcXriKySDGyXToVMzzrKAziEqA03Y7szdRw==</v>
          </cell>
          <cell r="B646" t="str">
            <v>N</v>
          </cell>
          <cell r="C646" t="str">
            <v>登陆天数多，消费次数多，充消比低，消费游戏道具类型多</v>
          </cell>
          <cell r="D646">
            <v>9213.42</v>
          </cell>
        </row>
        <row r="647">
          <cell r="A647" t="str">
            <v>crMeJuCi7ul8AlkIi5AafR8GHXf1dzFAkhJKUf8eU508tN5bbep6NvhV5lhyCoboZtODwStr8ZN4TBahwhx3eA==</v>
          </cell>
          <cell r="B647" t="str">
            <v>N</v>
          </cell>
          <cell r="C647" t="str">
            <v>登陆天数多，消费次数多，充消比低，消费游戏道具类型多</v>
          </cell>
          <cell r="D647">
            <v>6109.02</v>
          </cell>
        </row>
        <row r="648">
          <cell r="A648" t="str">
            <v>behteidJmmwnSXIdTUuj2FB3GLx4zc1eMjl8lAZlNeOh3yVRsQtW7O8Rj5f4vayz4pNraZKW5zNfYbhpgGgtfw==</v>
          </cell>
          <cell r="B648" t="str">
            <v>N</v>
          </cell>
          <cell r="C648" t="str">
            <v>登陆天数多，消费次数多，充消比低，消费游戏道具类型多</v>
          </cell>
          <cell r="D648">
            <v>8449.2000000000007</v>
          </cell>
        </row>
        <row r="649">
          <cell r="A649" t="str">
            <v>tVoQ4Qn3U39TspQYTeLziUqK720VACMGQ00UQlq0keerpzJinU9ER05kxtYpc2aVvvsMnCx7B8rIFu8IMDFLDA==</v>
          </cell>
          <cell r="B649" t="str">
            <v>N</v>
          </cell>
          <cell r="C649" t="str">
            <v>登陆天数多，消费次数多，充消比低，消费游戏道具类型多</v>
          </cell>
          <cell r="D649">
            <v>1537.65</v>
          </cell>
        </row>
        <row r="650">
          <cell r="A650" t="str">
            <v>4IZEylodEghlIeiGKS1ujW0zA1GQ+vO695ly8BMBojfQOy517PpL8KU0cK53SJL/hl9Tfk707ShVvATIoB2dHw==</v>
          </cell>
          <cell r="B650" t="str">
            <v>N</v>
          </cell>
          <cell r="C650" t="str">
            <v>登陆天数多，消费次数多，充消比低，消费游戏道具类型多</v>
          </cell>
          <cell r="D650">
            <v>8354.6399999999976</v>
          </cell>
        </row>
        <row r="651">
          <cell r="A651" t="str">
            <v>E8d7WMXAXyl2JRgpqRPYfmgR+EslVvsC0KtoSg+o+w7tXrPRBWADSyd43xQHPaYWhPdxbgxV/uvwmvBHaCRJYw==</v>
          </cell>
          <cell r="B651" t="str">
            <v>N</v>
          </cell>
          <cell r="C651" t="str">
            <v>登陆天数多，消费次数多，充消比低，消费游戏道具类型多</v>
          </cell>
          <cell r="D651">
            <v>7207.02</v>
          </cell>
        </row>
        <row r="652">
          <cell r="A652" t="str">
            <v>074+TFhnodccOpATxA4n17xYy9T7xNiudcFid0ChdYWqxcWHC49j54sQm+cA4XFWU9ShmlFhwQdd3T4pqvi8aA==</v>
          </cell>
          <cell r="B652" t="str">
            <v>N</v>
          </cell>
          <cell r="C652" t="str">
            <v>登陆天数多，消费次数多，充消比低，消费游戏道具类型多</v>
          </cell>
          <cell r="D652">
            <v>3264.84</v>
          </cell>
        </row>
        <row r="653">
          <cell r="A653" t="str">
            <v>aTA8DWgkOoMwpxCHA71pCd7tAPWlFp6S4QGC6yylau6ciyYRn0Okw97mLBEyCNamxkaegmWVzxLRChCw3xRvWg==</v>
          </cell>
          <cell r="B653" t="str">
            <v>N</v>
          </cell>
          <cell r="C653" t="str">
            <v>登陆天数多，消费次数多，充消比低，消费游戏道具类型多</v>
          </cell>
          <cell r="D653">
            <v>3739.44</v>
          </cell>
        </row>
        <row r="654">
          <cell r="A654" t="str">
            <v>AW23SUIvl/5G+ZXBqv6JGLDIyXvE/l2z89/Wx36XdLBJoo8EZnryOTALxo2zwQRAk7T1c96mQCO2IM0fX6F1mw==</v>
          </cell>
          <cell r="B654" t="str">
            <v>N</v>
          </cell>
          <cell r="C654" t="str">
            <v>登陆天数多，消费次数多，充消比低，消费游戏道具类型多</v>
          </cell>
          <cell r="D654">
            <v>4068.48</v>
          </cell>
        </row>
        <row r="655">
          <cell r="A655" t="str">
            <v>NWBFVzVvulDNUVpA4XC15iPMiED9MCNx7kuYXmwhU6CWQOt+naX0V0al3f+0+HpE8Yzbn0tt2tJflgp02RRCIA==</v>
          </cell>
          <cell r="B655" t="str">
            <v>N</v>
          </cell>
          <cell r="C655" t="str">
            <v>登陆天数多，消费次数多，充消比低，消费游戏道具类型多</v>
          </cell>
          <cell r="D655">
            <v>6072.12</v>
          </cell>
        </row>
        <row r="656">
          <cell r="A656" t="str">
            <v>j6haMiBKlOSnxq5fhe42tONfpdD1mVUjZmQ+iPWj7OURArdAj/SApr4Koi7T53jQCG6kzWy7b4PgpUOMatFfgQ==</v>
          </cell>
          <cell r="B656" t="str">
            <v>N</v>
          </cell>
          <cell r="C656" t="str">
            <v>登陆天数多，消费次数多，充消比低，消费游戏道具类型多</v>
          </cell>
          <cell r="D656">
            <v>6536.64</v>
          </cell>
        </row>
        <row r="657">
          <cell r="A657" t="str">
            <v>UcSr0VgzhRtq8h0fVK8fCXVvSWkbSXToD2efa4p6deuzgD1VaoYYgMG6MMsoyQWDnyKsjjJjKThAdMb46C7EaA==</v>
          </cell>
          <cell r="B657" t="str">
            <v>N</v>
          </cell>
          <cell r="C657" t="str">
            <v>登陆天数多，消费次数多，充消比低，消费游戏道具类型多</v>
          </cell>
          <cell r="D657">
            <v>7288.9800000000005</v>
          </cell>
        </row>
        <row r="658">
          <cell r="A658" t="str">
            <v>siKM9RQlcY39gG8wVZ9Ec2yBz0JGsUgoMgaiYLGtBBEU0ZVl5nl/KPpUG4zSxVUiF1efnML5Tv3QyHYau0gXeA==</v>
          </cell>
          <cell r="B658" t="str">
            <v>N</v>
          </cell>
          <cell r="C658" t="str">
            <v>登陆天数多，消费次数多，充消比低，消费游戏道具类型多</v>
          </cell>
          <cell r="D658">
            <v>5163.82</v>
          </cell>
        </row>
        <row r="659">
          <cell r="A659" t="str">
            <v>tp8kOMwIwmA8v8Rkj09GKWq32npZXGHQ6Rp1NxuV8bOB96TFwEGPlQtphnanPImLP139fb4MB7jHYhWia9ntDA==</v>
          </cell>
          <cell r="B659" t="str">
            <v>N</v>
          </cell>
          <cell r="C659" t="str">
            <v>登陆天数多，消费次数多，充消比低，消费游戏道具类型多</v>
          </cell>
          <cell r="D659">
            <v>1850.28</v>
          </cell>
        </row>
        <row r="660">
          <cell r="A660" t="str">
            <v>gk5Ay4ZDBvzdtq2DB2jFsdKHmXqNrjD9yimtNnG15OA1DKUiyHReFu+1vXVDEvxgjSf69ROWyJ/6vzl1XCgqdw==</v>
          </cell>
          <cell r="B660" t="str">
            <v>N</v>
          </cell>
          <cell r="C660" t="str">
            <v>登陆天数多，消费次数多，充消比低，消费游戏道具类型多</v>
          </cell>
          <cell r="D660">
            <v>3663.92</v>
          </cell>
        </row>
        <row r="661">
          <cell r="A661" t="str">
            <v>1r32AqdIbHD7KyX1J8M/z/Jlex7c2Hk+7xL1b4RlrhdvMnkLd16vSOdX9V1B9W/6/OSmkNjeo09/KiF6DmOmcg==</v>
          </cell>
          <cell r="B661" t="str">
            <v>N</v>
          </cell>
          <cell r="C661" t="str">
            <v>登陆天数多，消费次数多，充消比低，消费游戏道具类型多</v>
          </cell>
          <cell r="D661">
            <v>7604.04</v>
          </cell>
        </row>
        <row r="662">
          <cell r="A662" t="str">
            <v>8F/T3iWNpMvtc5yCGQGV/7OXqDrRumc8Y1b8CFmg40tcMqhZ5m880y7s7QKBvr66Xr9dt5RtLsfCVG1LD+lPeg==</v>
          </cell>
          <cell r="B662" t="str">
            <v>N</v>
          </cell>
          <cell r="C662" t="str">
            <v>登陆天数多，消费次数多，充消比低，消费游戏道具类型多</v>
          </cell>
          <cell r="D662">
            <v>5584.02</v>
          </cell>
        </row>
        <row r="663">
          <cell r="A663" t="str">
            <v>9F59QXv0E8ZhRY8DYnBbPIVvpcde/1mBupiXGN5XMVduvoVhRhvJChoW39AtQNs86UftOWw1a+n/Yuqt2o1/Yw==</v>
          </cell>
          <cell r="B663" t="str">
            <v>N</v>
          </cell>
          <cell r="C663" t="str">
            <v>登陆天数多，消费次数多，充消比低，消费游戏道具类型多</v>
          </cell>
          <cell r="D663">
            <v>9990.18</v>
          </cell>
        </row>
        <row r="664">
          <cell r="A664" t="str">
            <v>0e60R8WrniEV0ZhtE3+WmD0Fthd7fiLhSgSL/yKFRnWfXMgj8LZNaZY1z1zsJl/tRXIDgMz1jGa4m6gK4RTMGQ==</v>
          </cell>
          <cell r="B664" t="str">
            <v>N</v>
          </cell>
          <cell r="C664" t="str">
            <v>登陆天数多，消费次数多，充消比低，消费游戏道具类型多</v>
          </cell>
          <cell r="D664">
            <v>5928.8064000000004</v>
          </cell>
        </row>
        <row r="665">
          <cell r="A665" t="str">
            <v>6tNf0NXYD9IdL8AEZWVjHF9iqkrC4Zw3OUXQ/EEmTS/ekutP4oXyhHsWVGRVpMB9A30jLCkpgIPKL1ikr/fEng==</v>
          </cell>
          <cell r="B665" t="str">
            <v>N</v>
          </cell>
          <cell r="C665" t="str">
            <v>登陆天数多，消费次数多，充消比低，消费游戏道具类型多</v>
          </cell>
          <cell r="D665">
            <v>9428.76</v>
          </cell>
        </row>
        <row r="666">
          <cell r="A666" t="str">
            <v>Xyc5alOV6i5dfvdl3WvLeJ9wR5R/kaSu7UHW5JaNXcMymew7EYxwUPUVy2fDDzc+vklN4SZUEX+gf0yQC8yhRQ==</v>
          </cell>
          <cell r="B666" t="str">
            <v>N</v>
          </cell>
          <cell r="C666" t="str">
            <v>登陆天数多，消费次数多，充消比低，消费游戏道具类型多</v>
          </cell>
          <cell r="D666">
            <v>6966.3600000000006</v>
          </cell>
        </row>
        <row r="667">
          <cell r="A667" t="str">
            <v>MjuB5LKgw5KNwSZTqNoG62zRL6vAu7Nf2AwwGcc25aiUMXgo5WTw6yllgwkS75orQWWcS4Rk3wHsz9Y+cjpvZg==</v>
          </cell>
          <cell r="B667" t="str">
            <v>N</v>
          </cell>
          <cell r="C667" t="str">
            <v>登陆天数多，消费次数多，充消比低，消费游戏道具类型多</v>
          </cell>
          <cell r="D667">
            <v>8865.2999999999993</v>
          </cell>
        </row>
        <row r="668">
          <cell r="A668" t="str">
            <v>juQgafj9YOQt5j5KOWu/AXfEv1TdqXuGU4bU+FZxOQpbIgvYfFsHkfs3POlYjg+2R4ek92imj9UOfEkiBblSUg==</v>
          </cell>
          <cell r="B668" t="str">
            <v>N</v>
          </cell>
          <cell r="C668" t="str">
            <v>登陆天数多，消费次数多，充消比低，消费游戏道具类型多</v>
          </cell>
          <cell r="D668">
            <v>9352.32</v>
          </cell>
        </row>
        <row r="669">
          <cell r="A669" t="str">
            <v>r6meZq9ckdgUnAywSSdtag9Y/JGgAjasuj9iUPUTRANgLJQsHNxyxEe2PMWZBfDgVHqlx0HzxfwUIZ7Kd4vIRQ==</v>
          </cell>
          <cell r="B669" t="str">
            <v>N</v>
          </cell>
          <cell r="C669" t="str">
            <v>登陆天数多，消费次数多，充消比低，消费游戏道具类型多</v>
          </cell>
          <cell r="D669">
            <v>210</v>
          </cell>
        </row>
        <row r="670">
          <cell r="A670" t="str">
            <v>S2eM1VpAwKv1znkWh1HcFKZmnYVxUvyVvSTJG+KjElcVdJLTsaAgpX8L/2ozhWQ9JNI8F6gbidqJpgp6vCYjgQ==</v>
          </cell>
          <cell r="B670" t="str">
            <v>N</v>
          </cell>
          <cell r="C670" t="str">
            <v>登陆天数多，消费次数多，充消比低，消费游戏道具类型多</v>
          </cell>
          <cell r="D670">
            <v>6870.66</v>
          </cell>
        </row>
        <row r="671">
          <cell r="A671" t="str">
            <v>UQ8AqXme1hOzNACumUYVBtERxD9f5cO+dlrh8bNl/8T35iD/mGx6ewh/r4tDgjOYLXqiM4hyDhHi75/P27bCiw==</v>
          </cell>
          <cell r="B671" t="str">
            <v>N</v>
          </cell>
          <cell r="C671" t="str">
            <v>登陆天数多，消费次数多，充消比低，消费游戏道具类型多</v>
          </cell>
          <cell r="D671">
            <v>3045.15</v>
          </cell>
        </row>
        <row r="672">
          <cell r="A672" t="str">
            <v>zOLuJGC0ZRAkuk2zjRqh3b09wMNDjgiO2xEDXmjvd/lzKenOU1k2x++kxu62ouT8iQaxOz8wOSb+kvZYPXr2iw==</v>
          </cell>
          <cell r="B672" t="str">
            <v>N</v>
          </cell>
          <cell r="C672" t="str">
            <v>登陆天数多，消费次数多，充消比低，消费游戏道具类型多</v>
          </cell>
          <cell r="D672">
            <v>1530</v>
          </cell>
        </row>
        <row r="673">
          <cell r="A673" t="str">
            <v>aNEiOYl2FHdX7I1Ic57vjB5DXgnKgcaEWyMnyJ38x/n39HOlZTtGyDy8OHBSCPQ5dhH3LmH4/gjQuOzP79ztRw==</v>
          </cell>
          <cell r="B673" t="str">
            <v>N</v>
          </cell>
          <cell r="C673" t="str">
            <v>登陆天数多，消费次数多，充消比低，消费游戏道具类型多</v>
          </cell>
          <cell r="D673">
            <v>6401.52</v>
          </cell>
        </row>
        <row r="674">
          <cell r="A674" t="str">
            <v>Hd6EcHdQHi4bpuqqCjUoIGOeLp5hLQ6nzf27Z7Eth0ecox/ZEdxDWBdDrOTVJIHFWboVDPLIylHlQ6wN4gOkXQ==</v>
          </cell>
          <cell r="B674" t="str">
            <v>N</v>
          </cell>
          <cell r="C674" t="str">
            <v>登陆天数多，消费次数多，充消比低，消费游戏道具类型多</v>
          </cell>
          <cell r="D674">
            <v>9646.26</v>
          </cell>
        </row>
        <row r="675">
          <cell r="A675" t="str">
            <v>6jSgxL5cINwPAORDNptNYtzsYuoLGgGWO5Ota84bV1ybalPUrX0lWEw1yTtvrJvC58QDbUWbAp3be2hvVexeSw==</v>
          </cell>
          <cell r="B675" t="str">
            <v>N</v>
          </cell>
          <cell r="C675" t="str">
            <v>登陆天数多，消费次数多，充消比低，消费游戏道具类型多</v>
          </cell>
          <cell r="D675">
            <v>6283.32</v>
          </cell>
        </row>
        <row r="676">
          <cell r="A676" t="str">
            <v>UNeaK2A5VX8woQAWmzLxzNVx5qNUFSXIU004PvewTi41uRbSMd2A2TbKuzFPfdn3yfN7KAm9QOB6InohCD8JUA==</v>
          </cell>
          <cell r="B676" t="str">
            <v>N</v>
          </cell>
          <cell r="C676" t="str">
            <v>登陆天数多，消费次数多，充消比低，消费游戏道具类型多</v>
          </cell>
          <cell r="D676">
            <v>8689.7999999999993</v>
          </cell>
        </row>
        <row r="677">
          <cell r="A677" t="str">
            <v>nzrPaU6fInTqbfMSsG2wp/zTZarNVWFQItrqi0+GXl+J7z/isURheAmwc+Y28x+q75gnQp00vsaO32yRPwMZEw==</v>
          </cell>
          <cell r="B677" t="str">
            <v>N</v>
          </cell>
          <cell r="C677" t="str">
            <v>登陆天数多，消费次数多，充消比低，消费游戏道具类型多</v>
          </cell>
          <cell r="D677">
            <v>8021.0054999999993</v>
          </cell>
        </row>
        <row r="678">
          <cell r="A678" t="str">
            <v>j6V2J36HA1us5N5JfGCT+HBBiVr+9uSdPHIhKIa+fSbgVK16wGTHOb2hvfulvsiNkc3damJLgC5dkvK7/WLAlQ==</v>
          </cell>
          <cell r="B678" t="str">
            <v>N</v>
          </cell>
          <cell r="C678" t="str">
            <v>登陆天数多，消费次数多，充消比低，消费游戏道具类型多</v>
          </cell>
          <cell r="D678">
            <v>6649.78845</v>
          </cell>
        </row>
        <row r="679">
          <cell r="A679" t="str">
            <v>vbOYW7I3prJaJlxfham1dFGKaMTrHeDBmiYquskSqryOmThi5FrcC8APyuPYrZhoGEg4P/QYtzr7W5T1DPRFcg==</v>
          </cell>
          <cell r="B679" t="str">
            <v>N</v>
          </cell>
          <cell r="C679" t="str">
            <v>登陆天数多，消费次数多，充消比低，消费游戏道具类型多</v>
          </cell>
          <cell r="D679">
            <v>1613.1</v>
          </cell>
        </row>
        <row r="680">
          <cell r="A680" t="str">
            <v>KNOGvCT8UKx3VaF6Vdb6SJJ7tLOdPU9ayLcFvvvQonU45+jTUfLU/tfmLc0t3cgAp3gEgUxtCd8aSrWAvdPymw==</v>
          </cell>
          <cell r="B680" t="str">
            <v>N</v>
          </cell>
          <cell r="C680" t="str">
            <v>登陆天数多，消费次数多，充消比低，消费游戏道具类型多</v>
          </cell>
          <cell r="D680">
            <v>8960.4</v>
          </cell>
        </row>
        <row r="681">
          <cell r="A681" t="str">
            <v>QjIg9W9YHbTyeby+IlMTznduTcqXKb0xt3tYiP+mEsIyHqvP0AoHfyF8Q2Z59RBqyKu1E45snn4o/um/Avs/kg==</v>
          </cell>
          <cell r="B681" t="str">
            <v>N</v>
          </cell>
          <cell r="C681" t="str">
            <v>登陆天数多，消费次数多，充消比低，消费游戏道具类型多</v>
          </cell>
          <cell r="D681">
            <v>7957.98</v>
          </cell>
        </row>
        <row r="682">
          <cell r="A682" t="str">
            <v>JeSO29N0QGsNYjjuI+2bbrCCK0gvvvuZOfSH2XNsKhNGLql/GRMv0esB26D+FpyhGkr9xJHV2QqUaSycv0HtDg==</v>
          </cell>
          <cell r="B682" t="str">
            <v>N</v>
          </cell>
          <cell r="C682" t="str">
            <v>登陆天数多，消费次数多，充消比低，消费游戏道具类型多</v>
          </cell>
          <cell r="D682">
            <v>7237.5000000000009</v>
          </cell>
        </row>
        <row r="683">
          <cell r="A683" t="str">
            <v>f8lNf/bREo7cCHHNUFHTvHavkQXEcApFDmTXWQwP7H7BILFS1lPgbegDW6ydFb3LmmWWVVrH8j4X0iCYZbM5cg==</v>
          </cell>
          <cell r="B683" t="str">
            <v>N</v>
          </cell>
          <cell r="C683" t="str">
            <v>登陆天数多，消费次数多，充消比低，消费游戏道具类型多</v>
          </cell>
          <cell r="D683">
            <v>4328.7000000000007</v>
          </cell>
        </row>
        <row r="684">
          <cell r="A684" t="str">
            <v>Ykc0E1N6aC+elD/yTmoURSr3SGRs1i+IJAVK5LEYEmbDOeNo0wq28Q/2chHP7bDrrcwspXvUKW61ZvT//NGrmA==</v>
          </cell>
          <cell r="B684" t="str">
            <v>N</v>
          </cell>
          <cell r="C684" t="str">
            <v>登陆天数多，消费次数多，充消比低，消费游戏道具类型多</v>
          </cell>
          <cell r="D684">
            <v>9066.2999999999993</v>
          </cell>
        </row>
        <row r="685">
          <cell r="A685" t="str">
            <v>GpsjyS4v7OvnObA8bFbvK7bTyqs/sB3XEvu4PZpdtFY3/c44aP5ikPT7kdwzXurkMpo/93CXpxMGIne+v0R0CQ==</v>
          </cell>
          <cell r="B685" t="str">
            <v>N</v>
          </cell>
          <cell r="C685" t="str">
            <v>登陆天数多，消费次数多，充消比低，消费游戏道具类型多</v>
          </cell>
          <cell r="D685">
            <v>9041.4</v>
          </cell>
        </row>
        <row r="686">
          <cell r="A686" t="str">
            <v>GwdMc3OG5j8xu0umo6KNWJd0Ni8+JMAP/bSwqG06KyQb6cdAaI8ehpULLcD5T5ztnTa561hCHkDY8uOdE48GCw==</v>
          </cell>
          <cell r="B686" t="str">
            <v>Y</v>
          </cell>
          <cell r="C686" t="str">
            <v>登陆天数少，消费次数少，活跃度低</v>
          </cell>
          <cell r="D686">
            <v>1510.05</v>
          </cell>
        </row>
        <row r="687">
          <cell r="A687" t="str">
            <v>akutnUBiu5Ke25Usu6kKeFWspTz91puqU0C3AnEvr2SQUFOeixMqeFr4a9ehzLKLaQGKC1WpxRHAFhu6ZNcqQw==</v>
          </cell>
          <cell r="B687" t="str">
            <v>N</v>
          </cell>
          <cell r="C687" t="str">
            <v>登陆天数多，消费次数多，充消比低，消费游戏道具类型多</v>
          </cell>
          <cell r="D687">
            <v>8383.42</v>
          </cell>
        </row>
        <row r="688">
          <cell r="A688" t="str">
            <v>s4VGAWY/nD6PNrBuOod8lH6eXRBQh2ufoevn0iFIDlNmRaQehlWjI4ysP9hKGWIwlweOnankURwmPbVHX/bjPQ==</v>
          </cell>
          <cell r="B688" t="str">
            <v>N</v>
          </cell>
          <cell r="C688" t="str">
            <v>登陆天数多，消费次数多，充消比低，消费游戏道具类型多</v>
          </cell>
          <cell r="D688">
            <v>2935.08</v>
          </cell>
        </row>
        <row r="689">
          <cell r="A689" t="str">
            <v>Rkj+VwqdyhNSytRRhmH4PLOa/GZjxAbN8B1TSd/fu5tZB/y40WnGC58Ctv76+lZglakstLzMfhVBJhUE9bJnbw==</v>
          </cell>
          <cell r="B689" t="str">
            <v>N</v>
          </cell>
          <cell r="C689" t="str">
            <v>登陆天数多，消费次数多，充消比低，消费游戏道具类型多</v>
          </cell>
          <cell r="D689">
            <v>5676.42</v>
          </cell>
        </row>
        <row r="690">
          <cell r="A690" t="str">
            <v>JKXxgh2RyDr4/yPOailRWrqEYFfcqfPXx3YxxHYdQPWrJAX/EBUTfxHuBdm4uwtaK6p3dlIdmcsrHaiZJsmzbQ==</v>
          </cell>
          <cell r="B690" t="str">
            <v>N</v>
          </cell>
          <cell r="C690" t="str">
            <v>登陆天数多，消费次数多，充消比低，消费游戏道具类型多</v>
          </cell>
          <cell r="D690">
            <v>7892.82</v>
          </cell>
        </row>
        <row r="691">
          <cell r="A691" t="str">
            <v>Trqqs6/1mOmNKq7jZdrU4KgBWxtBSJEJPoQ9aWkZ6OZ8eGMiYLxCwVFS5QBln7HIPvBaU8sgmDFTr2lPH3xukQ==</v>
          </cell>
          <cell r="B691" t="str">
            <v>N</v>
          </cell>
          <cell r="C691" t="str">
            <v>登陆天数多，消费次数多，充消比低，消费游戏道具类型多</v>
          </cell>
          <cell r="D691">
            <v>7268.7</v>
          </cell>
        </row>
        <row r="692">
          <cell r="A692" t="str">
            <v>jHGtZIlNiJkl/LHq7l0a/dxhBpI95X3B4xmZtKQHf0+FM58XDq//kCG1aAUmfY/UzxOlfek+BL4tgdWXT3yxAQ==</v>
          </cell>
          <cell r="B692" t="str">
            <v>N</v>
          </cell>
          <cell r="C692" t="str">
            <v>登陆天数多，消费次数多，充消比低，消费游戏道具类型多</v>
          </cell>
          <cell r="D692">
            <v>7476.84</v>
          </cell>
        </row>
        <row r="693">
          <cell r="A693" t="str">
            <v>5jtOQ40SSv10jCFNDFAC9VLS7G9H787yX87gI5EwghZfM4dXu2uAvIS389pjMv8T0h2Cj/WjJP4pxemsmcNPjg==</v>
          </cell>
          <cell r="B693" t="str">
            <v>N</v>
          </cell>
          <cell r="C693" t="str">
            <v>登陆天数多，消费次数多，充消比低，消费游戏道具类型多</v>
          </cell>
          <cell r="D693">
            <v>420</v>
          </cell>
        </row>
        <row r="694">
          <cell r="A694" t="str">
            <v>s90nVCKol+0HhvHGMFj/lubuPq6oHpJafkE2HtcVg3s1W2d0/62XFdmEzSbWiGmFDuiAC5KJylCU7FOED0BxXA==</v>
          </cell>
          <cell r="B694" t="str">
            <v>N</v>
          </cell>
          <cell r="C694" t="str">
            <v>登陆天数多，消费次数多，充消比低，消费游戏道具类型多</v>
          </cell>
          <cell r="D694">
            <v>7361.46</v>
          </cell>
        </row>
        <row r="695">
          <cell r="A695" t="str">
            <v>nih67XL9bOxJuCnmAF7JzMXIfElgIENLcDnc+/bI8TbCK6h8REjjix26q5fn1+MdeYpa+XcY368jWatS30geTw==</v>
          </cell>
          <cell r="B695" t="str">
            <v>N</v>
          </cell>
          <cell r="C695" t="str">
            <v>登陆天数多，消费次数多，充消比低，消费游戏道具类型多</v>
          </cell>
          <cell r="D695">
            <v>2532.6</v>
          </cell>
        </row>
        <row r="696">
          <cell r="A696" t="str">
            <v>Ac0y5l6SgBLIWh2nEHN7+MrWgeRQSk2XaMoPoKHo+TpLLvxQmO6BUfbC/Qi+DTW/A6aOIpuXVRJVMa6ojL7zcg==</v>
          </cell>
          <cell r="B696" t="str">
            <v>N</v>
          </cell>
          <cell r="C696" t="str">
            <v>登陆天数多，消费次数多，充消比低，消费游戏道具类型多</v>
          </cell>
          <cell r="D696">
            <v>3966.96</v>
          </cell>
        </row>
        <row r="697">
          <cell r="A697" t="str">
            <v>y+PXcZAPkXY0hawwjQjPd2robTEXoREf7KUtOk3GSpT/n24+1Git3tqUJMViloO6l5ImpZAGtaV+icjbho/rSg==</v>
          </cell>
          <cell r="B697" t="str">
            <v>N</v>
          </cell>
          <cell r="C697" t="str">
            <v>登陆天数多，消费次数多，充消比低，消费游戏道具类型多</v>
          </cell>
          <cell r="D697">
            <v>1324.8000000000002</v>
          </cell>
        </row>
        <row r="698">
          <cell r="A698" t="str">
            <v>AdwBNCdyNP6cfhpWiPh92T6Ag2g/VN6Jd1qUn+EnosBo9zMIIIz+PNvC4Yq1tId/2lQby0yTMVyEBFyWD6AidQ==</v>
          </cell>
          <cell r="B698" t="str">
            <v>N</v>
          </cell>
          <cell r="C698" t="str">
            <v>登陆天数多，消费次数多，充消比低，消费游戏道具类型多</v>
          </cell>
          <cell r="D698">
            <v>5637.3</v>
          </cell>
        </row>
        <row r="699">
          <cell r="A699" t="str">
            <v>9WMkeCq3GizlxpIqzw1hNDrl/+sdccNCfxKR2MJAoVsvtYTmRBp/gF0NO3mlZb3ckGNs4NuhHDrm3moxWLfEaA==</v>
          </cell>
          <cell r="B699" t="str">
            <v>N</v>
          </cell>
          <cell r="C699" t="str">
            <v>登陆天数多，消费次数多，充消比低，消费游戏道具类型多</v>
          </cell>
          <cell r="D699">
            <v>8200.8799999999992</v>
          </cell>
        </row>
        <row r="700">
          <cell r="A700" t="str">
            <v>lsWEIIV2r8iYGNbicmOtYkk+DvNbju/QGq5uTD8Ver9JZe72o3mMFnH07O6jpqUK1fEwIzDcBfiO1s4R5jEvVA==</v>
          </cell>
          <cell r="B700" t="str">
            <v>N</v>
          </cell>
          <cell r="C700" t="str">
            <v>登陆天数多，消费次数多，充消比低，消费游戏道具类型多</v>
          </cell>
          <cell r="D700">
            <v>5811.3</v>
          </cell>
        </row>
        <row r="701">
          <cell r="A701" t="str">
            <v>C+RKSEpVPa2T9EwjY7uxoNziw+4x2g7XDh5hImp1ZtksgvxnUY/6yyOozccQuruH2XncXp+PlidQGGf+E9tpiw==</v>
          </cell>
          <cell r="B701" t="str">
            <v>N</v>
          </cell>
          <cell r="C701" t="str">
            <v>登陆天数多，消费次数多，充消比低，消费游戏道具类型多</v>
          </cell>
          <cell r="D701">
            <v>9888.36</v>
          </cell>
        </row>
        <row r="702">
          <cell r="A702" t="str">
            <v>ZmpJnwU0H76r3w8IHlwb1eNSW5x6iHreD5m6Kn0q3z+Hgcv/0n3bWdXOn2YnXjAmV52G4a5meiGUrbx1oZjeYQ==</v>
          </cell>
          <cell r="B702" t="str">
            <v>N</v>
          </cell>
          <cell r="C702" t="str">
            <v>登陆天数多，消费次数多，充消比低，消费游戏道具类型多</v>
          </cell>
          <cell r="D702">
            <v>9148.02</v>
          </cell>
        </row>
        <row r="703">
          <cell r="A703" t="str">
            <v>b1VjidQv1Pg5OyL59myev4JAq5ZvotjvIpvZM8LBACkAttUdBGbuCpaoDWtrFEj4BZ+yHosbJ05IX2G5B2MbBA==</v>
          </cell>
          <cell r="B703" t="str">
            <v>N</v>
          </cell>
          <cell r="C703" t="str">
            <v>登陆天数多，消费次数多，充消比低，消费游戏道具类型多</v>
          </cell>
          <cell r="D703">
            <v>8173.5000000000009</v>
          </cell>
        </row>
        <row r="704">
          <cell r="A704" t="str">
            <v>S7G3JSi6apmoqmK+5jkTQ/15j1uMay689X/TIwWvAnlYi0IVGCyOEPK3N/pa01/iXIOjYdyElt4f4KoBWM1ycQ==</v>
          </cell>
          <cell r="B704" t="str">
            <v>N</v>
          </cell>
          <cell r="C704" t="str">
            <v>登陆天数多，消费次数多，充消比低，消费游戏道具类型多</v>
          </cell>
          <cell r="D704">
            <v>6114.3</v>
          </cell>
        </row>
        <row r="705">
          <cell r="A705" t="str">
            <v>m+T3m4JKEIwXocwxS6yQ7TYAgrq9a3RNKvmN2rbk+LxbCYjw3neJtnzWOtlrytUud5vfH9mtLLEGPDq0aL98Uw==</v>
          </cell>
          <cell r="B705" t="str">
            <v>N</v>
          </cell>
          <cell r="C705" t="str">
            <v>登陆天数多，消费次数多，充消比低，消费游戏道具类型多</v>
          </cell>
          <cell r="D705">
            <v>5483.67</v>
          </cell>
        </row>
        <row r="706">
          <cell r="A706" t="str">
            <v>aK4PFPZpnMHqzTz8Uf+RPZ801I715qpa3+dsj/0IJm1CKxSd6X96LvYcAQrwP761xniDvunmq1z5QDxa82IDJA==</v>
          </cell>
          <cell r="B706" t="str">
            <v>N</v>
          </cell>
          <cell r="C706" t="str">
            <v>登陆天数多，消费次数多，充消比低，消费游戏道具类型多</v>
          </cell>
          <cell r="D706">
            <v>6740.76</v>
          </cell>
        </row>
        <row r="707">
          <cell r="A707" t="str">
            <v>cCOnBulBf9NWJMxNPuyBsvodjXd+U+RRM7xONuKAsGwWPdISpvILWhbAwFTCKPwV3UfSHzH794DwmZsiRGdnIg==</v>
          </cell>
          <cell r="B707" t="str">
            <v>N</v>
          </cell>
          <cell r="C707" t="str">
            <v>登陆天数多，消费次数多，充消比低，消费游戏道具类型多</v>
          </cell>
          <cell r="D707">
            <v>4257.3000000000011</v>
          </cell>
        </row>
        <row r="708">
          <cell r="A708" t="str">
            <v>JfVRen9c7SEexY19/o4OtpDgjHfvF8GkFEd5KAvesc6HSEmBYP1GVtCYOaul9O95jJLoaOQwF2Rx6h2hV0e7PQ==</v>
          </cell>
          <cell r="B708" t="str">
            <v>N</v>
          </cell>
          <cell r="C708" t="str">
            <v>登陆天数多，消费次数多，充消比低，消费游戏道具类型多</v>
          </cell>
          <cell r="D708">
            <v>9115.0199999999986</v>
          </cell>
        </row>
        <row r="709">
          <cell r="A709" t="str">
            <v>6pE2UjlgcrbWmQi61RyMx+frJ3otT/wmQnRZ9A23gwmyTt2aejXHZKpa54IGWhhvgOqrFREwwsQNVmPwFaPBLA==</v>
          </cell>
          <cell r="B709" t="str">
            <v>N</v>
          </cell>
          <cell r="C709" t="str">
            <v>登陆天数多，消费次数多，充消比低，消费游戏道具类型多</v>
          </cell>
          <cell r="D709">
            <v>4314.7700000000004</v>
          </cell>
        </row>
        <row r="710">
          <cell r="A710" t="str">
            <v>n8cAAIS9GDAUMPvm6dTxTaXoWqF8IEOGr881q1iRyka4ty51fgXHm6AXFTPSJuhQNGZUfAfNg8G9HKdJp78vkA==</v>
          </cell>
          <cell r="B710" t="str">
            <v>N</v>
          </cell>
          <cell r="C710" t="str">
            <v>登陆天数多，消费次数多，充消比低，消费游戏道具类型多</v>
          </cell>
          <cell r="D710">
            <v>4173.72</v>
          </cell>
        </row>
        <row r="711">
          <cell r="A711" t="str">
            <v>oIepSFXDbQJVpbRUmXiu3vr8vuOrKmguKJUyj/ivwsuX88jVIhcOEszbnm1ndB6V/DcDVuiM9zwJSr1Zz/L5cw==</v>
          </cell>
          <cell r="B711" t="str">
            <v>N</v>
          </cell>
          <cell r="C711" t="str">
            <v>登陆天数多，消费次数多，充消比低，消费游戏道具类型多</v>
          </cell>
          <cell r="D711">
            <v>7277.52</v>
          </cell>
        </row>
        <row r="712">
          <cell r="A712" t="str">
            <v>zH5jfIMH2cihNbt7bh9qpShw/sONobRwlBSy7kahkMlfPySknRHhUSAtU4VHuh02piRdtdconsd8Dzw1d3AeCg==</v>
          </cell>
          <cell r="B712" t="str">
            <v>N</v>
          </cell>
          <cell r="C712" t="str">
            <v>登陆天数多，消费次数多，充消比低，消费游戏道具类型多</v>
          </cell>
          <cell r="D712">
            <v>5393.28</v>
          </cell>
        </row>
        <row r="713">
          <cell r="A713" t="str">
            <v>9zLgkTr8rviIRbVmfqPnOLSMsdAuteBnasNihktB8HzrXggH2WiOUovDw0TVyQcJgEeJ/DDuQD7JE2gA9dKNcg==</v>
          </cell>
          <cell r="B713" t="str">
            <v>N</v>
          </cell>
          <cell r="C713" t="str">
            <v>登陆天数多，消费次数多，充消比低，消费游戏道具类型多</v>
          </cell>
          <cell r="D713">
            <v>8779.44</v>
          </cell>
        </row>
        <row r="714">
          <cell r="A714" t="str">
            <v>wq6oekjpKWyvF1da5ZRb5DKbB8lH1l0GilrTUmqQrZO8bjLKS7Q2dG3pMfGImShEL3ptSnAc5hpCbBDs3PrZLw==</v>
          </cell>
          <cell r="B714" t="str">
            <v>N</v>
          </cell>
          <cell r="C714" t="str">
            <v>登陆天数多，消费次数多，充消比低，消费游戏道具类型多</v>
          </cell>
          <cell r="D714">
            <v>8170.14</v>
          </cell>
        </row>
        <row r="715">
          <cell r="A715" t="str">
            <v>nLzLLuCZ1zArwWbgSb2oPusa33fG+xCs6kMHX7V9fOxXj/6eOSVCweK8i84S2SH/4IEDnrGJEOjhs1pHQEfZig==</v>
          </cell>
          <cell r="B715" t="str">
            <v>N</v>
          </cell>
          <cell r="C715" t="str">
            <v>登陆天数多，消费次数多，充消比低，消费游戏道具类型多</v>
          </cell>
          <cell r="D715">
            <v>3128.76</v>
          </cell>
        </row>
        <row r="716">
          <cell r="A716" t="str">
            <v>ac4gCYoFnt7vJt3WH0LgIlIXqoYN27pVLT/Y9il1JCFANncP8wvDiDhocK5gpssRIYcpn4S/KS0Wv0xQYMeaOQ==</v>
          </cell>
          <cell r="B716" t="str">
            <v>N</v>
          </cell>
          <cell r="C716" t="str">
            <v>登陆天数多，消费次数多，充消比低，消费游戏道具类型多</v>
          </cell>
          <cell r="D716">
            <v>9465.9599999999973</v>
          </cell>
        </row>
        <row r="717">
          <cell r="A717" t="str">
            <v>KrWQgsLUrPZZgWp5ayuWXunOYRSSzIHPjhTG1VmEfkNvNdpgbupFTSux75oMznAjgGlYdIyQi7K1cjyT3ducZw==</v>
          </cell>
          <cell r="B717" t="str">
            <v>N</v>
          </cell>
          <cell r="C717" t="str">
            <v>登陆天数多，消费次数多，充消比低，消费游戏道具类型多</v>
          </cell>
          <cell r="D717">
            <v>7751.82</v>
          </cell>
        </row>
        <row r="718">
          <cell r="A718" t="str">
            <v>MafLnuLRYe7+wHqvyePKQm0uwRuFywPY90iAM2yjUa/rjUAOc/dsp+9Q9So9CdcCd1543Q3P/+HQxmpkMvwVEw==</v>
          </cell>
          <cell r="B718" t="str">
            <v>N</v>
          </cell>
          <cell r="C718" t="str">
            <v>登陆天数多，消费次数多，充消比低，消费游戏道具类型多</v>
          </cell>
          <cell r="D718">
            <v>8000.28</v>
          </cell>
        </row>
        <row r="719">
          <cell r="A719" t="str">
            <v>B4Ej+LyZhvOOX0CjLwAnYL75cu9qPVvFQlce2zr4m2hG3xTbqGErPQcLIfzxJQYejadGUOiVjF0/yOZHCnpsOA==</v>
          </cell>
          <cell r="B719" t="str">
            <v>N</v>
          </cell>
          <cell r="C719" t="str">
            <v>登陆天数多，消费次数多，充消比低，消费游戏道具类型多</v>
          </cell>
          <cell r="D719">
            <v>5209.8599999999997</v>
          </cell>
        </row>
        <row r="720">
          <cell r="A720" t="str">
            <v>WFj4IDyLnvtjJpRgEC30VP07r3DVEa29qrS6Z+Y8a5UYJTfTgKE0/g8PDUguyzKbx57APD9+oi2ARRK9BFZUVQ==</v>
          </cell>
          <cell r="B720" t="str">
            <v>N</v>
          </cell>
          <cell r="C720" t="str">
            <v>登陆天数多，消费次数多，充消比低，消费游戏道具类型多</v>
          </cell>
          <cell r="D720">
            <v>6586.26</v>
          </cell>
        </row>
        <row r="721">
          <cell r="A721" t="str">
            <v>2+kFibARAalanCUcxvRhvT5wxHn43zQL3bM4reUP2z0XCan+dEIbQk8g/n0heaOLLnryXCKHRtwP4i1bkWF+Zw==</v>
          </cell>
          <cell r="B721" t="str">
            <v>N</v>
          </cell>
          <cell r="C721" t="str">
            <v>登陆天数多，消费次数多，充消比低，消费游戏道具类型多</v>
          </cell>
          <cell r="D721">
            <v>2613</v>
          </cell>
        </row>
        <row r="722">
          <cell r="A722" t="str">
            <v>Y/+cLDp4PY2jH31EnzNk5NjUwYIRrYmAB9CmJNOHpK0Bik6ohL+/1owhjfCRRvJZUTnf9erWI7D28E2/DT7cSw==</v>
          </cell>
          <cell r="B722" t="str">
            <v>N</v>
          </cell>
          <cell r="C722" t="str">
            <v>登陆天数多，消费次数多，充消比低，消费游戏道具类型多</v>
          </cell>
          <cell r="D722">
            <v>7460.52</v>
          </cell>
        </row>
        <row r="723">
          <cell r="A723" t="str">
            <v>BLS+7wBYmxnEI9NxCw7WbECZwvhB02ify6iOEZMgwxL7azit7+2QbmUXV4X2Dt4gGRefIATAw5ayzYGUherFlQ==</v>
          </cell>
          <cell r="B723" t="str">
            <v>N</v>
          </cell>
          <cell r="C723" t="str">
            <v>登陆天数多，消费次数多，充消比低，消费游戏道具类型多</v>
          </cell>
          <cell r="D723">
            <v>4522.5</v>
          </cell>
        </row>
        <row r="724">
          <cell r="A724" t="str">
            <v>ShtbaNOTY3+ftasTeBzaX4umVKnEhKqjATYHvxCBMdUArFZ9fr920wT+8is9323rCcka1jafdB+7BjP/ZcZveg==</v>
          </cell>
          <cell r="B724" t="str">
            <v>N</v>
          </cell>
          <cell r="C724" t="str">
            <v>登陆天数多，消费次数多，充消比低，消费游戏道具类型多</v>
          </cell>
          <cell r="D724">
            <v>7311.1200000000008</v>
          </cell>
        </row>
        <row r="725">
          <cell r="A725" t="str">
            <v>QyZR8w6f4nKt5JGfzb999wC+728pA7Qz//4Z1tJ7NcoBJ6IZltvUTbP6ha+F9kydsiqbjWwACRYBKwvcJCabUg==</v>
          </cell>
          <cell r="B725" t="str">
            <v>N</v>
          </cell>
          <cell r="C725" t="str">
            <v>登陆天数多，消费次数多，充消比低，消费游戏道具类型多</v>
          </cell>
          <cell r="D725">
            <v>9616.86</v>
          </cell>
        </row>
        <row r="726">
          <cell r="A726" t="str">
            <v>0f3pI6YEbC2ADsSGfZstoCWwWay99PthIC+hDYyH41UWzB5YEa4TqE/mWyHrI+MpqMDdTHfmHzUBkviMq/P4EA==</v>
          </cell>
          <cell r="B726" t="str">
            <v>N</v>
          </cell>
          <cell r="C726" t="str">
            <v>登陆天数多，消费次数多，充消比低，消费游戏道具类型多</v>
          </cell>
          <cell r="D726">
            <v>6840</v>
          </cell>
        </row>
        <row r="727">
          <cell r="A727" t="str">
            <v>HBoUDn/0akzU2kD5fg/t7l+LOtYYuK0OR/FqwpJrjRi1YxzULffZw/WD3ZjJUShXwULwL9AqVtyc8/XtV5nqIw==</v>
          </cell>
          <cell r="B727" t="str">
            <v>N</v>
          </cell>
          <cell r="C727" t="str">
            <v>登陆天数多，消费次数多，充消比低，消费游戏道具类型多</v>
          </cell>
          <cell r="D727">
            <v>1751.4</v>
          </cell>
        </row>
        <row r="728">
          <cell r="A728" t="str">
            <v>Upts5oGhCmlPWBJZ1rh5FIpox1W0/4lgoc1frSFbiGnDbRF+mDH6VAPMx1nLdJ4qu0gh58NWCOUlaa7fGsaDNg==</v>
          </cell>
          <cell r="B728" t="str">
            <v>N</v>
          </cell>
          <cell r="C728" t="str">
            <v>登陆天数多，消费次数多，充消比低，消费游戏道具类型多</v>
          </cell>
          <cell r="D728">
            <v>6262.14</v>
          </cell>
        </row>
        <row r="729">
          <cell r="A729" t="str">
            <v>IAR6/kzDDpe8HfRNlRHSDIhZN8F2BgBjkj94UOVoYZice2qOHN97l0rWVhlGWA6CHKXJ1hjr9a6cqZoTURbHMw==</v>
          </cell>
          <cell r="B729" t="str">
            <v>N</v>
          </cell>
          <cell r="C729" t="str">
            <v>登陆天数多，消费次数多，充消比低，消费游戏道具类型多</v>
          </cell>
          <cell r="D729">
            <v>9735.1200000000008</v>
          </cell>
        </row>
        <row r="730">
          <cell r="A730" t="str">
            <v>xdJE6YwO1bM+x7HdZWLYw8rrMQblqlkugxBCy6BMxhf2s2athGSmxpWzV7woAgBPNwMzA+hozmb843eM8S9tLQ==</v>
          </cell>
          <cell r="B730" t="str">
            <v>N</v>
          </cell>
          <cell r="C730" t="str">
            <v>登陆天数多，消费次数多，充消比低，消费游戏道具类型多</v>
          </cell>
          <cell r="D730">
            <v>6284.1</v>
          </cell>
        </row>
        <row r="731">
          <cell r="A731" t="str">
            <v>YCjIrfWcNdXpdX/yionJIjWteKvsPjlHGcM7Vrj1yNEPxNDNCuxuaFsIVqPj9hXdu0WkysdRypWMKrIzO1JRLg==</v>
          </cell>
          <cell r="B731" t="str">
            <v>N</v>
          </cell>
          <cell r="C731" t="str">
            <v>登陆天数多，消费次数多，充消比低，消费游戏道具类型多</v>
          </cell>
          <cell r="D731">
            <v>7137.57</v>
          </cell>
        </row>
        <row r="732">
          <cell r="A732" t="str">
            <v>10tI8kp9gOJmr1Cg/9ajxuU0uo73tz3ygAZ4Js3Zxt8Q8mHZjAGKd9vIU0TOgLOhq+LUg7D7uxRU4bunH0bCNw==</v>
          </cell>
          <cell r="B732" t="str">
            <v>N</v>
          </cell>
          <cell r="C732" t="str">
            <v>登陆天数多，消费次数多，充消比低，消费游戏道具类型多</v>
          </cell>
          <cell r="D732">
            <v>6835.5569999999989</v>
          </cell>
        </row>
        <row r="733">
          <cell r="A733" t="str">
            <v>5tk2xH3AxHmVaMuPjYSZWgPP4aryfVdlWcFHvPP/WQEUdex0HhwR42l6Qtihhzwe/qzqVm2JUA61D2UXwq2CKA==</v>
          </cell>
          <cell r="B733" t="str">
            <v>N</v>
          </cell>
          <cell r="C733" t="str">
            <v>登陆天数多，消费次数多，充消比低，消费游戏道具类型多</v>
          </cell>
          <cell r="D733">
            <v>9728.76</v>
          </cell>
        </row>
        <row r="734">
          <cell r="A734" t="str">
            <v>qlGVU/H6nfEwIiekAbyxlPgA6mkNjpc0nJszQR5bRylVnnyLw8IcGctB+ShW3d9nP1PiwBl2WaJsBWiJZlg4mg==</v>
          </cell>
          <cell r="B734" t="str">
            <v>N</v>
          </cell>
          <cell r="C734" t="str">
            <v>登陆天数多，消费次数多，充消比低，消费游戏道具类型多</v>
          </cell>
          <cell r="D734">
            <v>8881.7999999999993</v>
          </cell>
        </row>
        <row r="735">
          <cell r="A735" t="str">
            <v>B4DNhAzAeUQl/tll0L31MxZQRd9Ba6K6cBAwGddqOP3WvxU+hH+iOfmJE4kz2+fxVF3U2es26tg566FDTja5RA==</v>
          </cell>
          <cell r="B735" t="str">
            <v>N</v>
          </cell>
          <cell r="C735" t="str">
            <v>登陆天数多，消费次数多，充消比低，消费游戏道具类型多</v>
          </cell>
          <cell r="D735">
            <v>5916.3600000000006</v>
          </cell>
        </row>
        <row r="736">
          <cell r="A736" t="str">
            <v>JLq58esCLDahZ0NOYLmwF4jhck9deYxmG5n8GoHc8mUpy2Xar+r6fAZCj2p1MxJLS08ho5kxeLGcrwDHU5Ayjg==</v>
          </cell>
          <cell r="B736" t="str">
            <v>N</v>
          </cell>
          <cell r="C736" t="str">
            <v>登陆天数多，消费次数多，充消比低，消费游戏道具类型多</v>
          </cell>
          <cell r="D736">
            <v>5057.76</v>
          </cell>
        </row>
        <row r="737">
          <cell r="A737" t="str">
            <v>xzkPdHzJ0AvJ0OE46xSCcuOIAlEJYw4q85Xrxzcve7n54OSpYuR8cslID5QnLFwHlw72LpH6JsbS3TizGmXVVw==</v>
          </cell>
          <cell r="B737" t="str">
            <v>N</v>
          </cell>
          <cell r="C737" t="str">
            <v>登陆天数多，消费次数多，充消比低，消费游戏道具类型多</v>
          </cell>
          <cell r="D737">
            <v>7942.68</v>
          </cell>
        </row>
        <row r="738">
          <cell r="A738" t="str">
            <v>OhW30+Iaz+uR5IObrTuOtB/O5fRg/RfPfBRQkrr4bElrKbByWDtwZ8R9vIwwOy1abaRLIZylyji7rpdOZYfHZg==</v>
          </cell>
          <cell r="B738" t="str">
            <v>N</v>
          </cell>
          <cell r="C738" t="str">
            <v>登陆天数多，消费次数多，充消比低，消费游戏道具类型多</v>
          </cell>
          <cell r="D738">
            <v>8442</v>
          </cell>
        </row>
        <row r="739">
          <cell r="A739" t="str">
            <v>jtHWwIqBTVd3rQp+6g26acYi1pQwFH4kwykFzJSGuYvhq8jC4S5iot4Vg4uf4HrUjYxe0ju9Ef+NPkiR2iPtXg==</v>
          </cell>
          <cell r="B739" t="str">
            <v>N</v>
          </cell>
          <cell r="C739" t="str">
            <v>登陆天数多，消费次数多，充消比低，消费游戏道具类型多</v>
          </cell>
          <cell r="D739">
            <v>8045.4</v>
          </cell>
        </row>
        <row r="740">
          <cell r="A740" t="str">
            <v>r3x1umv9yE5fcGlEioqgDHoYxZh2TUn8QBhbsFJduWc9VAhG+toz1s7c5ZKynnlE8jeMJqmGMNzgqdPJMKZhXg==</v>
          </cell>
          <cell r="B740" t="str">
            <v>N</v>
          </cell>
          <cell r="C740" t="str">
            <v>登陆天数多，消费次数多，充消比低，消费游戏道具类型多</v>
          </cell>
          <cell r="D740">
            <v>9378.0110000000004</v>
          </cell>
        </row>
        <row r="741">
          <cell r="A741" t="str">
            <v>vmB6NPmUkxtOV+vmr3dzWWAMD5KxSE/aXnT1wiwMyP/pIZYGGRW4FFQGOhCC8X9Vab6mPwdQQrOIIpX5+ruxcA==</v>
          </cell>
          <cell r="B741" t="str">
            <v>N</v>
          </cell>
          <cell r="C741" t="str">
            <v>登陆天数多，消费次数多，充消比低，消费游戏道具类型多</v>
          </cell>
          <cell r="D741">
            <v>280</v>
          </cell>
        </row>
        <row r="742">
          <cell r="A742" t="str">
            <v>u09HglWE3LueH3o9N1T3iiWRp5eGuu2gUxqsIE1dRIfethkGfx8yhCVfL3gCs23XDiI3GEA7zDIOUacv1jcDNA==</v>
          </cell>
          <cell r="B742" t="str">
            <v>N</v>
          </cell>
          <cell r="C742" t="str">
            <v>登陆天数多，消费次数多，充消比低，消费游戏道具类型多</v>
          </cell>
          <cell r="D742">
            <v>6124.02</v>
          </cell>
        </row>
        <row r="743">
          <cell r="A743" t="str">
            <v>etjSl1hFn6Y0zGZiEViYZQQaAGAf/3OVLmMwZfVg47Qmj2eaQEbNNP0kzN0P5B4mxUA7SzJOl8y2Tg6Td8myCA==</v>
          </cell>
          <cell r="B743" t="str">
            <v>N</v>
          </cell>
          <cell r="C743" t="str">
            <v>登陆天数多，消费次数多，充消比低，消费游戏道具类型多</v>
          </cell>
          <cell r="D743">
            <v>4647.4799999999996</v>
          </cell>
        </row>
        <row r="744">
          <cell r="A744" t="str">
            <v>+MkQMxQXG1B9xWCrRl3UepOTjaOk/SI8eoT/bvW2vGXBsvL/vg64WbFKFkU44mnDcoWRmx3ziTsBHMyTko8cFA==</v>
          </cell>
          <cell r="B744" t="str">
            <v>N</v>
          </cell>
          <cell r="C744" t="str">
            <v>登陆天数多，消费次数多，充消比低，消费游戏道具类型多</v>
          </cell>
          <cell r="D744">
            <v>9912.06</v>
          </cell>
        </row>
        <row r="745">
          <cell r="A745" t="str">
            <v>Ndp2miC6SuDHSStRErSCL3TbTpCmOHvbwesFNi+HOxgf5hMRyIDPo8ZMeO84ZA5Pec0j5JqugEfhZ5G3ypNhAQ==</v>
          </cell>
          <cell r="B745" t="str">
            <v>N</v>
          </cell>
          <cell r="C745" t="str">
            <v>登陆天数多，消费次数多，充消比低，消费游戏道具类型多</v>
          </cell>
          <cell r="D745">
            <v>7265.52</v>
          </cell>
        </row>
        <row r="746">
          <cell r="A746" t="str">
            <v>05uEQav8ocdJIotpq6WzSZu5aF9uh6LP0y9ERelmL6ZiEiCXB+KRaxsennreS73JFN0EgGxFW46Geb8C3rdKnw==</v>
          </cell>
          <cell r="B746" t="str">
            <v>N</v>
          </cell>
          <cell r="C746" t="str">
            <v>登陆天数多，消费次数多，充消比低，消费游戏道具类型多</v>
          </cell>
          <cell r="D746">
            <v>6437.28</v>
          </cell>
        </row>
        <row r="747">
          <cell r="A747" t="str">
            <v>Mz2/B/BArBq/IKoBda7geIRswYeji2aCSUQCwk+Js557NOkIdBBO5aHUSAqpH9UPEc3DqsgFwHJEsM6ogvfaLg==</v>
          </cell>
          <cell r="B747" t="str">
            <v>N</v>
          </cell>
          <cell r="C747" t="str">
            <v>登陆天数多，消费次数多，充消比低，消费游戏道具类型多</v>
          </cell>
          <cell r="D747">
            <v>9142.7999999999993</v>
          </cell>
        </row>
        <row r="748">
          <cell r="A748" t="str">
            <v>nOZg4qcOXJOwB5jT7AwYIf89QzsBu3K0/j8wI4CnRs1/poz2n/4bB+8YM70pgYxJl+jwxGEK4G0ImwNEzhQVMQ==</v>
          </cell>
          <cell r="B748" t="str">
            <v>N</v>
          </cell>
          <cell r="C748" t="str">
            <v>登陆天数多，消费次数多，充消比低，消费游戏道具类型多</v>
          </cell>
          <cell r="D748">
            <v>5174.88</v>
          </cell>
        </row>
        <row r="749">
          <cell r="A749" t="str">
            <v>MpaXCgCPWprqFBZnCmhUw4R0yMwvsptGHblyp9vzTM4zRKvyNBHF+Y8XHv5U/aBO94PtB35hnBZMeS9r6HL4Tg==</v>
          </cell>
          <cell r="B749" t="str">
            <v>N</v>
          </cell>
          <cell r="C749" t="str">
            <v>登陆天数多，消费次数多，充消比低，消费游戏道具类型多</v>
          </cell>
          <cell r="D749">
            <v>9636.7200000000012</v>
          </cell>
        </row>
        <row r="750">
          <cell r="A750" t="str">
            <v>hE3M2QrfEKAJ2hwNPpnhxbwDYz9C7MPxHhTTeW92nn+rw8no4lmtfdiMfOrs54FJ5+gHbQNr4fmMlngiId8QZw==</v>
          </cell>
          <cell r="B750" t="str">
            <v>N</v>
          </cell>
          <cell r="C750" t="str">
            <v>登陆天数少，消费次数少，活跃度低</v>
          </cell>
          <cell r="D750">
            <v>3985.8</v>
          </cell>
        </row>
        <row r="751">
          <cell r="A751" t="str">
            <v>xZRKzLWoMROAC0Y/hcWCLYiIIpJdxB9dlifTdN+SfomChrHFvJvtsa3rWH19nI4oIdqei3RjMBxw6IjhMmFEXA==</v>
          </cell>
          <cell r="B751" t="str">
            <v>N</v>
          </cell>
          <cell r="C751" t="str">
            <v>登陆天数多，消费次数多，充消比低，消费游戏道具类型多</v>
          </cell>
          <cell r="D751">
            <v>7839.9</v>
          </cell>
        </row>
        <row r="752">
          <cell r="A752" t="str">
            <v>KkYFDqdnafiXPePN/x0/hQTq655DTYuxnZgt5ySgVcwzEeTOQ0ceb7f9dDXBnC+FiWPGswUBdFknDFRK7HvNcw==</v>
          </cell>
          <cell r="B752" t="str">
            <v>N</v>
          </cell>
          <cell r="C752" t="str">
            <v>登陆天数多，消费次数多，充消比低，消费游戏道具类型多</v>
          </cell>
          <cell r="D752">
            <v>3870.18</v>
          </cell>
        </row>
        <row r="753">
          <cell r="A753" t="str">
            <v>thgMbfK7KJKfE+LKzwodCFYnYRDqM10NMCjNSRQm2+EdiQdA/tqubaa8JjgNwoBJ7y2tyNc9VMBTrJf2vXXSbQ==</v>
          </cell>
          <cell r="B753" t="str">
            <v>N</v>
          </cell>
          <cell r="C753" t="str">
            <v>登陆天数多，消费次数多，充消比低，消费游戏道具类型多</v>
          </cell>
          <cell r="D753">
            <v>8526.9</v>
          </cell>
        </row>
        <row r="754">
          <cell r="A754" t="str">
            <v>0AOIl/lkttpuxg3QsW2S4rP+klanFl9HSap5MMuhEMRr1pt57ajCYoVzE/ok8H16P4cALUcvaSleI2nfhB/fbg==</v>
          </cell>
          <cell r="B754" t="str">
            <v>N</v>
          </cell>
          <cell r="C754" t="str">
            <v>登陆天数多，消费次数多，充消比低，消费游戏道具类型多</v>
          </cell>
          <cell r="D754">
            <v>241.2</v>
          </cell>
        </row>
        <row r="755">
          <cell r="A755" t="str">
            <v>+lU6aBeBKvug/gqI+qgfh7RU47LlXcWhCPvB3v24jsUeFCEH0SF1ZeaCJGvCpcwG+vYgVpFt6zcC0OCIWfArmg==</v>
          </cell>
          <cell r="B755" t="str">
            <v>N</v>
          </cell>
          <cell r="C755" t="str">
            <v>登陆天数多，消费次数多，充消比低，消费游戏道具类型多</v>
          </cell>
          <cell r="D755">
            <v>6350.28</v>
          </cell>
        </row>
        <row r="756">
          <cell r="A756" t="str">
            <v>wRWmi2WPSEzsZjmCqmppakzg72/DeGQUIxOm7n3Tgw/cc19a+OJb2OGacyd9AP/HB35Oisc2JOnv1GTfj5gQAQ==</v>
          </cell>
          <cell r="B756" t="str">
            <v>N</v>
          </cell>
          <cell r="C756" t="str">
            <v>登陆天数多，消费次数多，充消比低，消费游戏道具类型多</v>
          </cell>
          <cell r="D756">
            <v>4323.8999999999996</v>
          </cell>
        </row>
        <row r="757">
          <cell r="A757" t="str">
            <v>SVE4H5QwdleJc6avnRLKIxF4idGi0OnfL4ILN1P+OK8B84g2Qz7eRvlWtflcIYUB6/lXJy1cGPemzzr7o/hnLQ==</v>
          </cell>
          <cell r="B757" t="str">
            <v>N</v>
          </cell>
          <cell r="C757" t="str">
            <v>登陆天数多，消费次数多，充消比低，消费游戏道具类型多</v>
          </cell>
          <cell r="D757">
            <v>6312.48</v>
          </cell>
        </row>
        <row r="758">
          <cell r="A758" t="str">
            <v>lwAzpEVm6Dyh6GhZTcjw1sl/ruZVaKXLkToxpmufPgjHZw/XzWi29hvPFo+FEfuIAZWytM6/TxLV7bhbbX7GLw==</v>
          </cell>
          <cell r="B758" t="str">
            <v>N</v>
          </cell>
          <cell r="C758" t="str">
            <v>登陆天数多，消费次数多，充消比低，消费游戏道具类型多</v>
          </cell>
          <cell r="D758">
            <v>7848.48</v>
          </cell>
        </row>
        <row r="759">
          <cell r="A759" t="str">
            <v>Jz+V41XaK47v06gsn88H2M+r1TJupRJR33m0dpeJvEl2h51liKWbl8anDgMrowFY/EhEHF2RhYr1GKMgyro1ng==</v>
          </cell>
          <cell r="B759" t="str">
            <v>N</v>
          </cell>
          <cell r="C759" t="str">
            <v>登陆天数多，消费次数多，充消比低，消费游戏道具类型多</v>
          </cell>
          <cell r="D759">
            <v>9908.4</v>
          </cell>
        </row>
        <row r="760">
          <cell r="A760" t="str">
            <v>ok3+HYKduRSQ37JbgEjMNMW1jcDv10g9qPeHzgSUM+fXgkDsusO8WGUpUm6GRwDh2BQBrzyWTZa8dQYMEebSCA==</v>
          </cell>
          <cell r="B760" t="str">
            <v>N</v>
          </cell>
          <cell r="C760" t="str">
            <v>登陆天数多，消费次数多，充消比低，消费游戏道具类型多</v>
          </cell>
          <cell r="D760">
            <v>8967.7200000000012</v>
          </cell>
        </row>
        <row r="761">
          <cell r="A761" t="str">
            <v>m2FegyrLtvruh/mTPESeSBT02Exs3x+huKQpghs7KcgRFND/mUbFcRmRrlB8J/Y9t8nwRXZYX+N3v99HqN8ZbA==</v>
          </cell>
          <cell r="B761" t="str">
            <v>N</v>
          </cell>
          <cell r="C761" t="str">
            <v>登陆天数多，消费次数多，充消比低，消费游戏道具类型多</v>
          </cell>
          <cell r="D761">
            <v>6822.0599999999995</v>
          </cell>
        </row>
        <row r="762">
          <cell r="A762" t="str">
            <v>xqXax185ebtAgoEB+x1LNP7dzvTG8xNzfNDRMh7VeYMrDSYpNkbDduP2umP1p9NCwMwISAAg7r4GwvZV+xssBw==</v>
          </cell>
          <cell r="B762" t="str">
            <v>Y</v>
          </cell>
          <cell r="C762" t="str">
            <v>登陆天数少，消费次数少，活跃度低</v>
          </cell>
          <cell r="D762">
            <v>1379.1</v>
          </cell>
        </row>
        <row r="763">
          <cell r="A763" t="str">
            <v>X58soEAt97kPsFaCZFyNfdIoltfkIn8LJxNkgF6Zml5exEPfE1oqGo0UAmKIFV4dYu4OiOXtONEB5wFunA3MQw==</v>
          </cell>
          <cell r="B763" t="str">
            <v>N</v>
          </cell>
          <cell r="C763" t="str">
            <v>登陆天数多，消费次数多，充消比低，消费游戏道具类型多</v>
          </cell>
          <cell r="D763">
            <v>9849.1200000000008</v>
          </cell>
        </row>
        <row r="764">
          <cell r="A764" t="str">
            <v>JHauK6uXO78dGC1QubLqUMyhUMyqz8X4y6A4skTLwSfzDDtgak6PH6wm0QvLSyHQFrO9WU7MEC5lO2pRdO+eSg==</v>
          </cell>
          <cell r="B764" t="str">
            <v>N</v>
          </cell>
          <cell r="C764" t="str">
            <v>登陆天数多，消费次数多，充消比低，消费游戏道具类型多</v>
          </cell>
          <cell r="D764">
            <v>9067.619999999999</v>
          </cell>
        </row>
        <row r="765">
          <cell r="A765" t="str">
            <v>xY1pgBjfXpZE9jELBgP4yrW8NhYQavDALQ7itOZEl+OhOEU1AdRd1tOHlvp0+YW0l6GcHx0S1wwa8LwWL3R1fg==</v>
          </cell>
          <cell r="B765" t="str">
            <v>N</v>
          </cell>
          <cell r="C765" t="str">
            <v>登陆天数多，消费次数多，充消比低，消费游戏道具类型多</v>
          </cell>
          <cell r="D765">
            <v>8044.38</v>
          </cell>
        </row>
        <row r="766">
          <cell r="A766" t="str">
            <v>72Qv+BeauvOLEvoTootNfbtPG6NjHWAT1h5c0+YOoQsutWzQ5/hk17QYo9rLiRHeE8Mv3dOIZSvm197xq1ThBg==</v>
          </cell>
          <cell r="B766" t="str">
            <v>N</v>
          </cell>
          <cell r="C766" t="str">
            <v>登陆天数多，消费次数多，充消比低，消费游戏道具类型多</v>
          </cell>
          <cell r="D766">
            <v>4890.0599999999995</v>
          </cell>
        </row>
        <row r="767">
          <cell r="A767" t="str">
            <v>oStU19vRhaiFFVejwdK/sfeAcGa6+hzSZYIAnv8BWWehGBPlh9MVcRU+WMGdpcTnuqW9iQffyEBkOmKvpY8qYw==</v>
          </cell>
          <cell r="B767" t="str">
            <v>N</v>
          </cell>
          <cell r="C767" t="str">
            <v>登陆天数多，消费次数多，充消比低，消费游戏道具类型多</v>
          </cell>
          <cell r="D767">
            <v>4121.28</v>
          </cell>
        </row>
        <row r="768">
          <cell r="A768" t="str">
            <v>NhRMyjEFoLCOY3+oNnMJCSons7jTD7oyIQK3bM1A7BLGgZS8L2a0ItgFJVhXbHVvgRSJcivMIhCKan4lRk2uJA==</v>
          </cell>
          <cell r="B768" t="str">
            <v>N</v>
          </cell>
          <cell r="C768" t="str">
            <v>登陆天数多，消费次数多，充消比低，消费游戏道具类型多</v>
          </cell>
          <cell r="D768">
            <v>6714.2400000000007</v>
          </cell>
        </row>
        <row r="769">
          <cell r="A769" t="str">
            <v>LJvfdm3cgcpgXJ9Sc/eF1vHSfov8AW0Cvav4tVrJUsRW09iaVp/QJsGlKhGoXi/c3at4qXBcmLzdizfw1QLhTw==</v>
          </cell>
          <cell r="B769" t="str">
            <v>N</v>
          </cell>
          <cell r="C769" t="str">
            <v>登陆天数多，消费次数多，充消比低，消费游戏道具类型多</v>
          </cell>
          <cell r="D769">
            <v>2523.96</v>
          </cell>
        </row>
        <row r="770">
          <cell r="A770" t="str">
            <v>rlZ8whS9uV+iGdPMQVELa9Ss1QTzU7Jd85sB4w9AJm20aLb0tFE5jvaIp8IzmCgfOWHsU5qQv9i3uJvAV+IaQA==</v>
          </cell>
          <cell r="B770" t="str">
            <v>N</v>
          </cell>
          <cell r="C770" t="str">
            <v>登陆天数多，消费次数多，充消比低，消费游戏道具类型多</v>
          </cell>
          <cell r="D770">
            <v>4342.8599999999997</v>
          </cell>
        </row>
        <row r="771">
          <cell r="A771" t="str">
            <v>HLrWT3yrreyVQRv5J/28cA6unZI5Yjw1/UGKUIcqwQz010/5yzwQov/8hUnb+QHuP29XF0YJC/Rh2nSgWPuWSA==</v>
          </cell>
          <cell r="B771" t="str">
            <v>N</v>
          </cell>
          <cell r="C771" t="str">
            <v>登陆天数多，消费次数多，充消比低，消费游戏道具类型多</v>
          </cell>
          <cell r="D771">
            <v>9422.2796999999973</v>
          </cell>
        </row>
        <row r="772">
          <cell r="A772" t="str">
            <v>YPm1kuu4rTAsAV96FWBX4X9OSXfz7K8saek8HER2bUrGhrWTYI3TWCtLmMlXp7hB1xT6X9+qz2iEN8vslYz3VA==</v>
          </cell>
          <cell r="B772" t="str">
            <v>N</v>
          </cell>
          <cell r="C772" t="str">
            <v>登陆天数多，消费次数多，充消比低，消费游戏道具类型多</v>
          </cell>
          <cell r="D772">
            <v>974.45999999999992</v>
          </cell>
        </row>
        <row r="773">
          <cell r="A773" t="str">
            <v>4f4I6W6x2nQ8TyPs62kR8lU7qvr+4iC4KmXpooKdy+5WYJB15+2Nh5wTrGEVinqWqHf0b6Fmwtyzqj1Rkv71Jw==</v>
          </cell>
          <cell r="B773" t="str">
            <v>N</v>
          </cell>
          <cell r="C773" t="str">
            <v>登陆天数多，消费次数多，充消比低，消费游戏道具类型多</v>
          </cell>
          <cell r="D773">
            <v>8117.88</v>
          </cell>
        </row>
        <row r="774">
          <cell r="A774" t="str">
            <v>AJXbhp1ZICSHYgiQe2DCemOijGQbW2VyvfKXK1alnQdADgjKXVMVLPgDYvZclzqX+i240wdE1mCovTydB1LDKw==</v>
          </cell>
          <cell r="B774" t="str">
            <v>N</v>
          </cell>
          <cell r="C774" t="str">
            <v>登陆天数多，消费次数多，充消比低，消费游戏道具类型多</v>
          </cell>
          <cell r="D774">
            <v>5525.88</v>
          </cell>
        </row>
        <row r="775">
          <cell r="A775" t="str">
            <v>CLNQIzIYEV+6PuVWV0O9TYph09I2DSIYriKOOBhnaVJia1x5+HoN6dWJCuf7jI643p2oBXqgcaur6h4aUe9amA==</v>
          </cell>
          <cell r="B775" t="str">
            <v>N</v>
          </cell>
          <cell r="C775" t="str">
            <v>登陆天数多，消费次数多，充消比低，消费游戏道具类型多</v>
          </cell>
          <cell r="D775">
            <v>8607.6</v>
          </cell>
        </row>
        <row r="776">
          <cell r="A776" t="str">
            <v>yX9g2PtihmGcSr9BP25M6xvqU9ari4V73gCCg4LOSE2kjWU/DiEzzYzZLABy4of6/dh0+M2y+zsK3rln11PjNQ==</v>
          </cell>
          <cell r="B776" t="str">
            <v>N</v>
          </cell>
          <cell r="C776" t="str">
            <v>登陆天数多，消费次数多，充消比低，消费游戏道具类型多</v>
          </cell>
          <cell r="D776">
            <v>5335.6200000000008</v>
          </cell>
        </row>
        <row r="777">
          <cell r="A777" t="str">
            <v>K/038CqbTS61QSe3tSQRP0kXj3aFoo+zj7dfG+RmZ34d3Q8fiO66e41w39TQ//1TPpMxRDRxUduq1B3ikVDABA==</v>
          </cell>
          <cell r="B777" t="str">
            <v>N</v>
          </cell>
          <cell r="C777" t="str">
            <v>登陆天数多，消费次数多，充消比低，消费游戏道具类型多</v>
          </cell>
          <cell r="D777">
            <v>6373.4400000000005</v>
          </cell>
        </row>
        <row r="778">
          <cell r="A778" t="str">
            <v>emQcOVOsOz90lroZ+OiE8TKOwmiSxdkBBkhvQ+pyBC7wnbjoMtyR82F62uq/kbe855Vrt6IxOFj7WVhebnTGgg==</v>
          </cell>
          <cell r="B778" t="str">
            <v>N</v>
          </cell>
          <cell r="C778" t="str">
            <v>登陆天数多，消费次数多，充消比低，消费游戏道具类型多</v>
          </cell>
          <cell r="D778">
            <v>3020.64</v>
          </cell>
        </row>
        <row r="779">
          <cell r="A779" t="str">
            <v>P/u99RTwchiFEvp44M8lGp4PzKi3z8KL+tQzP5nwTDYJrHHE+II/n/fr/a3W8ZuhNMD9SyVrOb7/jdSCO51fHA==</v>
          </cell>
          <cell r="B779" t="str">
            <v>N</v>
          </cell>
          <cell r="C779" t="str">
            <v>登陆天数多，消费次数多，充消比低，消费游戏道具类型多</v>
          </cell>
          <cell r="D779">
            <v>5453.4501</v>
          </cell>
        </row>
        <row r="780">
          <cell r="A780" t="str">
            <v>UmiEAdhk0aITSDRH1YxilsZT2djZIsn4chdR6Uat/cDAtwpoF2pJkcc6YGCjxwcSv6khKRGO0Dq3ZMNbPV6YjA==</v>
          </cell>
          <cell r="B780" t="str">
            <v>N</v>
          </cell>
          <cell r="C780" t="str">
            <v>登陆天数多，消费次数多，充消比低，消费游戏道具类型多</v>
          </cell>
          <cell r="D780">
            <v>7250.16</v>
          </cell>
        </row>
        <row r="781">
          <cell r="A781" t="str">
            <v>SGbdF8gq/3hRIUmpF0m9fJ1rCdKgQX17ebZIUjgbwKt8AgbGC6iJU3+/FsCUnXR01RUNcCiw9lDd6oBbPAuABA==</v>
          </cell>
          <cell r="B781" t="str">
            <v>N</v>
          </cell>
          <cell r="C781" t="str">
            <v>登陆天数多，消费次数多，充消比低，消费游戏道具类型多</v>
          </cell>
          <cell r="D781">
            <v>6119.4600000000009</v>
          </cell>
        </row>
        <row r="782">
          <cell r="A782" t="str">
            <v>0bac0YQqOB/X7WImtjIcp3IAo3RJ+SXo24Gm6DJ9LMmvnjRZ6Ehm4fAGHNAWUdRLk0U93xuREywHCNZkpLUpig==</v>
          </cell>
          <cell r="B782" t="str">
            <v>N</v>
          </cell>
          <cell r="C782" t="str">
            <v>登陆天数多，消费次数多，充消比低，消费游戏道具类型多</v>
          </cell>
          <cell r="D782">
            <v>7912.8</v>
          </cell>
        </row>
        <row r="783">
          <cell r="A783" t="str">
            <v>gX3MPYgH4xkze4nv2IY3Ro807ZW3cItknReWJKxYqryW3ZToVFloYGchYfdPJQlsLcBcTryDjf7D0yPzR5l2Yw==</v>
          </cell>
          <cell r="B783" t="str">
            <v>N</v>
          </cell>
          <cell r="C783" t="str">
            <v>登陆天数多，消费次数多，充消比低，消费游戏道具类型多</v>
          </cell>
          <cell r="D783">
            <v>3054.06</v>
          </cell>
        </row>
        <row r="784">
          <cell r="A784" t="str">
            <v>GFOk7LJ74RTzwhDG5LGMCBYGfw1VRF7dUQHU2kOsOLkksYZTB64Bfl8ddrQVkblPdj/kjjSyrsgOTMo/+IPORQ==</v>
          </cell>
          <cell r="B784" t="str">
            <v>N</v>
          </cell>
          <cell r="C784" t="str">
            <v>登陆天数多，消费次数多，充消比低，消费游戏道具类型多</v>
          </cell>
          <cell r="D784">
            <v>4340.1802000000007</v>
          </cell>
        </row>
        <row r="785">
          <cell r="A785" t="str">
            <v>EY0OqfQqHs3ggg9XPBjUgSMBmgjHnLqBBsaC/NXH+PAua49DN/OCylmt1bDV4nMdFnNNKndCGtaZOErJSmNGYw==</v>
          </cell>
          <cell r="B785" t="str">
            <v>N</v>
          </cell>
          <cell r="C785" t="str">
            <v>登陆天数多，消费次数多，充消比低，消费游戏道具类型多</v>
          </cell>
          <cell r="D785">
            <v>8912.2799999999988</v>
          </cell>
        </row>
        <row r="786">
          <cell r="A786" t="str">
            <v>54JKZTJHqPcQmEKip6b9Vzoi6kvHtVG62FAl4+23QTWnCRCRZRluuADKwrTeDSiW+7ZJODHXCbPjHz9DlPJwmw==</v>
          </cell>
          <cell r="B786" t="str">
            <v>N</v>
          </cell>
          <cell r="C786" t="str">
            <v>登陆天数多，消费次数多，充消比低，消费游戏道具类型多</v>
          </cell>
          <cell r="D786">
            <v>4795.68</v>
          </cell>
        </row>
        <row r="787">
          <cell r="A787" t="str">
            <v>Bo0omdh/L7BHYgyKECIcoh1oRhZU0hHw9layHjO0T1p0DjNmhEPRxOYZ2SLHe+w3u0S5d0DnLVErBLyo6fn9dQ==</v>
          </cell>
          <cell r="B787" t="str">
            <v>N</v>
          </cell>
          <cell r="C787" t="str">
            <v>登陆天数多，消费次数多，充消比低，消费游戏道具类型多</v>
          </cell>
          <cell r="D787">
            <v>7385.37</v>
          </cell>
        </row>
        <row r="788">
          <cell r="A788" t="str">
            <v>3a35yu4fS63cJNVwNZe47RxyjZZG+DkTrFvvB+gKrAl4WXFVF7rTpgb5YtZP1WLrrrWAv02vwe8zKdNQPRG7Pg==</v>
          </cell>
          <cell r="B788" t="str">
            <v>N</v>
          </cell>
          <cell r="C788" t="str">
            <v>登陆天数多，消费次数多，充消比低，消费游戏道具类型多</v>
          </cell>
          <cell r="D788">
            <v>6004.8</v>
          </cell>
        </row>
        <row r="789">
          <cell r="A789" t="str">
            <v>16DaWVsg4Ao56MVGAlIcpWqft6jgcDd+U00Az+xitBNZu+TOzC/A+RfTiSQLHfu8g5ipKIBTGXWg7zirh99MYw==</v>
          </cell>
          <cell r="B789" t="str">
            <v>N</v>
          </cell>
          <cell r="C789" t="str">
            <v>登陆天数多，消费次数多，充消比低，消费游戏道具类型多</v>
          </cell>
          <cell r="D789">
            <v>452.25</v>
          </cell>
        </row>
        <row r="790">
          <cell r="A790" t="str">
            <v>UdWXPlRou0pZ6fMZklKoAenuCFkvX4aBqy3hPp1nxK0aaUx3z+6EcmM1X0JHrfzsuWl3lpCUzk7wXsk3fMK9Ew==</v>
          </cell>
          <cell r="B790" t="str">
            <v>N</v>
          </cell>
          <cell r="C790" t="str">
            <v>登陆天数多，消费次数多，充消比低，消费游戏道具类型多</v>
          </cell>
          <cell r="D790">
            <v>4723.74</v>
          </cell>
        </row>
        <row r="791">
          <cell r="A791" t="str">
            <v>tu9phdvGUFS75DtHmHXpSxmmxgU9ceG83g3sOFw1cJt3TYlyefwpIXEywaYPk/E1PgrurnM7rBzTkB6UK8dcFA==</v>
          </cell>
          <cell r="B791" t="str">
            <v>N</v>
          </cell>
          <cell r="C791" t="str">
            <v>登陆天数多，消费次数多，充消比低，消费游戏道具类型多</v>
          </cell>
          <cell r="D791">
            <v>7521.66</v>
          </cell>
        </row>
        <row r="792">
          <cell r="A792" t="str">
            <v>/ZMuf/I+JA9bDzR71Ofr7Op6eKZHfix8ThhOJlx1z7x55pS27Ksmvjd7NJ/TdUGS05HBYpb4e2fvy5bw/UQQfA==</v>
          </cell>
          <cell r="B792" t="str">
            <v>N</v>
          </cell>
          <cell r="C792" t="str">
            <v>登陆天数多，消费次数多，充消比低，消费游戏道具类型多</v>
          </cell>
          <cell r="D792">
            <v>8460.5399999999991</v>
          </cell>
        </row>
        <row r="793">
          <cell r="A793" t="str">
            <v>wIQO6emifaDwNEU7+4mJtoUPPbefhdhQYywafOB103hMJ+zmVEMgTlyCVi+j87F89pSnmwCnvA+dA1E5FUynng==</v>
          </cell>
          <cell r="B793" t="str">
            <v>N</v>
          </cell>
          <cell r="C793" t="str">
            <v>登陆天数多，消费次数多，充消比低，消费游戏道具类型多</v>
          </cell>
          <cell r="D793">
            <v>4164.3</v>
          </cell>
        </row>
        <row r="794">
          <cell r="A794" t="str">
            <v>UP2CgjbAbgKT9XSZvlk0Wkdla/h6aX0XwTRR6yv8VzKG8qwJ8+LT4+p4T1akPBnuEOfYK6Uj3q2WeGKuf5mSiA==</v>
          </cell>
          <cell r="B794" t="str">
            <v>N</v>
          </cell>
          <cell r="C794" t="str">
            <v>登陆天数多，消费次数多，充消比低，消费游戏道具类型多</v>
          </cell>
          <cell r="D794">
            <v>5969.7</v>
          </cell>
        </row>
        <row r="795">
          <cell r="A795" t="str">
            <v>AZc+6Xq2DCfZ1KomT0cBUtf5S76oMUYvlEOEO9O+XL1QzOTSqGypEuHzUvzmwofquzvn6+3VDo1hB8H7gMNRAg==</v>
          </cell>
          <cell r="B795" t="str">
            <v>N</v>
          </cell>
          <cell r="C795" t="str">
            <v>登陆天数多，消费次数多，充消比低，消费游戏道具类型多</v>
          </cell>
          <cell r="D795">
            <v>9499.68</v>
          </cell>
        </row>
        <row r="796">
          <cell r="A796" t="str">
            <v>jEwCt+Esdk3E0X+hZLAQYN2HNpC/1y1szVI/1mOXsv8paUZJGH8K7f/26gIlutQzFS0hsl37d8kvPt2xaNqYCw==</v>
          </cell>
          <cell r="B796" t="str">
            <v>N</v>
          </cell>
          <cell r="C796" t="str">
            <v>登陆天数多，消费次数多，充消比低，消费游戏道具类型多</v>
          </cell>
          <cell r="D796">
            <v>9780.36</v>
          </cell>
        </row>
        <row r="797">
          <cell r="A797" t="str">
            <v>Eoltb0OWQUhLGwhJJgpWkEMrObu7Wrq+lGHIMKITlk2WsmxD4MklVRSc/qM7dsXa24ahDcz42buJmHjW2vGwEw==</v>
          </cell>
          <cell r="B797" t="str">
            <v>N</v>
          </cell>
          <cell r="C797" t="str">
            <v>登陆天数多，消费次数多，充消比低，消费游戏道具类型多</v>
          </cell>
          <cell r="D797">
            <v>8580.5400000000009</v>
          </cell>
        </row>
        <row r="798">
          <cell r="A798" t="str">
            <v>saVvEhKkbFGpRxOy5l5FO4s5Z+jTt/vKDAqdxZUZPPNOlxD7U0TRzsnoYyiMQ3tBFZOMNRTP841NWN8m6smsPA==</v>
          </cell>
          <cell r="B798" t="str">
            <v>N</v>
          </cell>
          <cell r="C798" t="str">
            <v>登陆天数多，消费次数多，充消比低，消费游戏道具类型多</v>
          </cell>
          <cell r="D798">
            <v>6904.35</v>
          </cell>
        </row>
        <row r="799">
          <cell r="A799" t="str">
            <v>TYqCAuZdC+9z35pr43Fl6xrdZojJtBAZDrR/7bLdvJXpsfH31fZjvTUrcNXwv8zubUZHShRhMdRKnH5Uukrbbg==</v>
          </cell>
          <cell r="B799" t="str">
            <v>N</v>
          </cell>
          <cell r="C799" t="str">
            <v>登陆天数多，消费次数多，充消比低，消费游戏道具类型多</v>
          </cell>
          <cell r="D799">
            <v>5634.66</v>
          </cell>
        </row>
        <row r="800">
          <cell r="A800" t="str">
            <v>NaqbZ0/AW8k4Di+hyV1RhaZvPStOUQlPoq9JUWjWpa9KmTwbqOowWmsUuCsw5ipvtzphYRG0NUvvGfFPQZ1ROQ==</v>
          </cell>
          <cell r="B800" t="str">
            <v>N</v>
          </cell>
          <cell r="C800" t="str">
            <v>登陆天数多，消费次数多，充消比低，消费游戏道具类型多</v>
          </cell>
          <cell r="D800">
            <v>8174.608518</v>
          </cell>
        </row>
        <row r="801">
          <cell r="A801" t="str">
            <v>wfHT5isJUy73kRn3vS9vpmsqh80W6GawWLK0n1SNcnFbHNdnazw+j9RyZ0095PKZPgL/e8kXT8COcTIFf//bdQ==</v>
          </cell>
          <cell r="B801" t="str">
            <v>N</v>
          </cell>
          <cell r="C801" t="str">
            <v>登陆天数多，消费次数多，充消比低，消费游戏道具类型多</v>
          </cell>
          <cell r="D801">
            <v>4550.5200000000004</v>
          </cell>
        </row>
        <row r="802">
          <cell r="A802" t="str">
            <v>63sG/FA9jkbqki6Sl+PtfkTNSMm37qCgQ6zshCPTkA1W8xaYK9nu1CTsu54zWo+IC3Fs3h4LfkAjwHlDFwwISg==</v>
          </cell>
          <cell r="B802" t="str">
            <v>N</v>
          </cell>
          <cell r="C802" t="str">
            <v>登陆天数多，消费次数多，充消比低，消费游戏道具类型多</v>
          </cell>
          <cell r="D802">
            <v>7638.54</v>
          </cell>
        </row>
        <row r="803">
          <cell r="A803" t="str">
            <v>9HNdmgt7s4DY97S3n+hXoQY64smyPmjMqldH7D/mGx+zgMSjjLSwX550KQTBCYi75oRw7zAl9RWdf+eXrxUUOA==</v>
          </cell>
          <cell r="B803" t="str">
            <v>N</v>
          </cell>
          <cell r="C803" t="str">
            <v>登陆天数多，消费次数多，充消比低，消费游戏道具类型多</v>
          </cell>
          <cell r="D803">
            <v>8894.4</v>
          </cell>
        </row>
        <row r="804">
          <cell r="A804" t="str">
            <v>+Q9iz7BfCLpSyxEmcK/FXDrJrZKPng2oVqOX0WVkYC5pUkp8Kep2YZ/CQ4WuZ5SbsJ8iFyXneZTBlq42zidbRA==</v>
          </cell>
          <cell r="B804" t="str">
            <v>N</v>
          </cell>
          <cell r="C804" t="str">
            <v>登陆天数多，消费次数多，充消比低，消费游戏道具类型多</v>
          </cell>
          <cell r="D804">
            <v>6670.2599999999993</v>
          </cell>
        </row>
        <row r="805">
          <cell r="A805" t="str">
            <v>YiF9ISGModRB14Dv68iqwV9pVtzFrSs1aUJRl3lBdrB4ITmCXia2iELyHODJL37zhr24AsgvPV3C/RBe3l8TeQ==</v>
          </cell>
          <cell r="B805" t="str">
            <v>N</v>
          </cell>
          <cell r="C805" t="str">
            <v>登陆天数多，消费次数多，充消比低，消费游戏道具类型多</v>
          </cell>
          <cell r="D805">
            <v>5329.68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、风险用户汇总"/>
      <sheetName val="2、聚类风险用户明细"/>
      <sheetName val="Sheet1"/>
      <sheetName val="3、回归风险用户明细"/>
      <sheetName val="4、核查分类与方法"/>
    </sheetNames>
    <sheetDataSet>
      <sheetData sheetId="0"/>
      <sheetData sheetId="1"/>
      <sheetData sheetId="2">
        <row r="1">
          <cell r="A1" t="str">
            <v>ID</v>
          </cell>
          <cell r="B1" t="str">
            <v>核查记录</v>
          </cell>
          <cell r="C1" t="str">
            <v>备注</v>
          </cell>
          <cell r="D1" t="str">
            <v>该用户充值金额</v>
          </cell>
        </row>
        <row r="2">
          <cell r="A2" t="str">
            <v>xSXS+GjWSQt2YmY2qndE7UNyqFy/BnucJ0M2Zb49pJjGBnTafQs5Il7cJSVcMf5F2miUv7wLKTenbZL6RfUWUw==</v>
          </cell>
          <cell r="B2" t="str">
            <v>N</v>
          </cell>
          <cell r="C2" t="str">
            <v>用户登录记录正常，消费以后有长期登录。</v>
          </cell>
          <cell r="D2">
            <v>81334.400000053196</v>
          </cell>
        </row>
        <row r="3">
          <cell r="A3" t="str">
            <v>jTbBHV1Zf85pI5vGoAtzXpCrDtJmBEePqJuw2jyc17jRFcRLxUQL4onTjBnytAq2IXOWHMtl9xf9VWgG3jwkXQ==</v>
          </cell>
          <cell r="B3" t="str">
            <v>N</v>
          </cell>
          <cell r="C3" t="str">
            <v>用户登录记录正常，消费以后有长期登录。</v>
          </cell>
          <cell r="D3">
            <v>24845.800000003201</v>
          </cell>
        </row>
        <row r="4">
          <cell r="A4" t="str">
            <v>iUdOWEtG/H4Jp9A5/JZwojT5o1AZv3y6K0LjpRESSdALoiYjWMhTXhOUMyKuGsqjIV4MjCCOwwKqnfUrOSV+GQ==</v>
          </cell>
          <cell r="B4" t="str">
            <v>N</v>
          </cell>
          <cell r="C4" t="str">
            <v>用户登录记录正常，消费以后有长期登录。</v>
          </cell>
          <cell r="D4">
            <v>29155.700000009801</v>
          </cell>
        </row>
        <row r="5">
          <cell r="A5" t="str">
            <v>AbU4pQLsNuh1OhofbnKV2QuxnofWvrLey31GYrOvxI+8A32IzWbz1r7Dg67MSKLAZbMTw7nJPdS78qASvUBkWQ==</v>
          </cell>
          <cell r="B5" t="str">
            <v>Y</v>
          </cell>
          <cell r="C5" t="str">
            <v>登陆天数过少</v>
          </cell>
          <cell r="D5">
            <v>44303.70000004</v>
          </cell>
        </row>
        <row r="6">
          <cell r="A6" t="str">
            <v>yn0VssO4BxUU+yQR0Zxc2TFacEa4oy3NJHSS8sOBniaJ/8ilfutSzmuLikLVdfA/QHNanlJumbf8wNyto7vHgg==</v>
          </cell>
          <cell r="B6" t="str">
            <v>Y</v>
          </cell>
          <cell r="C6" t="str">
            <v>上线1小时充值了142次,金额为9723元，基本未消费，充值后无登陆。</v>
          </cell>
          <cell r="D6">
            <v>9723.0000000092004</v>
          </cell>
        </row>
        <row r="7">
          <cell r="A7" t="str">
            <v>gfgQ05RRIr1++/V+pFi6ATw2gB3eBYx9Yk6bvrEXWfRoUR3UPeMS+O/+uJDnQ17qPA7D8bVKnwiwlx4jlxMBmw==</v>
          </cell>
          <cell r="B7" t="str">
            <v>Y</v>
          </cell>
          <cell r="C7" t="str">
            <v>几天内充值了7万多，基本未消费，充值后无登陆。</v>
          </cell>
          <cell r="D7">
            <v>76827.100000070001</v>
          </cell>
        </row>
        <row r="8">
          <cell r="A8" t="str">
            <v>2dqhLS4gFgpbflvF+BaSffXNV6ptWo/v/2XiyAZG18Nl4ZMX4kiCvxAcHysOSbvyA/5KjnmDPo8xzv+xHZ+qMA==</v>
          </cell>
          <cell r="B8" t="str">
            <v>Y</v>
          </cell>
          <cell r="C8" t="str">
            <v>几天内充值了4万多，基本未消费，充值后无登陆。</v>
          </cell>
          <cell r="D8">
            <v>46551.400000030393</v>
          </cell>
        </row>
        <row r="9">
          <cell r="A9" t="str">
            <v>PdDtrtvDjFaNA+JlDmMizyP3MX9fLMfzVmtXjpu7rbkJf53JhvkRYOjqcartnv0acMB0LcHbPhSgqAzpg0BudA==</v>
          </cell>
          <cell r="B9" t="str">
            <v>N</v>
          </cell>
          <cell r="C9" t="str">
            <v>登陆天数正常，消费次数多</v>
          </cell>
          <cell r="D9">
            <v>125639.50000112</v>
          </cell>
        </row>
        <row r="10">
          <cell r="A10" t="str">
            <v>lcA9eWFJDFVzmEO356Nu97VA575mKVKuRBWA+191332sp8sbZwDGOGJkkoxOHw6CYHWB6MHH3ZCEhNSQ0OPFPA==</v>
          </cell>
          <cell r="B10" t="str">
            <v>N</v>
          </cell>
          <cell r="C10" t="str">
            <v>用户登录记录正常，消费以后有长期登录。</v>
          </cell>
          <cell r="D10">
            <v>117146.400001064</v>
          </cell>
        </row>
        <row r="11">
          <cell r="A11" t="str">
            <v>wod78gTNlvqBPFzirAhTqzDV9FCJHWOOCKDapwmoiOrzpcXjbhV6prDRMmUYcK3GpFnjkp0gVSxDzSd8R+M1Hw==</v>
          </cell>
          <cell r="B11" t="str">
            <v>Y</v>
          </cell>
          <cell r="C11" t="str">
            <v>登陆天数过少,消费次数少</v>
          </cell>
          <cell r="D11">
            <v>40240.900006976051</v>
          </cell>
        </row>
        <row r="12">
          <cell r="A12" t="str">
            <v>J2ig7c8MRptoNRYnt8nX60r5BG0DL4n/Ki74NRZ4PGukdcH8k8YMS1+Z9f6WBSyh/n2eAuVYWAtRqNZv7Bsfiw==</v>
          </cell>
          <cell r="B12" t="str">
            <v>Y</v>
          </cell>
          <cell r="C12" t="str">
            <v>用户登录记录过少，消费以后无长期登录。消费游戏道具类型单一。</v>
          </cell>
          <cell r="D12">
            <v>2499.0000004419499</v>
          </cell>
        </row>
        <row r="13">
          <cell r="A13" t="str">
            <v>8uneWTIa/yl7GF96QgkHP5lY4KUSkzKADeqz1hLu298Zb7ZLNwESTK21yjX5lSvIVV0E70/oKEGQt1FNmaHKnw==</v>
          </cell>
          <cell r="B13" t="str">
            <v>N</v>
          </cell>
          <cell r="C13" t="str">
            <v>登陆天数正常，消费次数多</v>
          </cell>
          <cell r="D13">
            <v>1806.0000000099999</v>
          </cell>
        </row>
        <row r="14">
          <cell r="A14" t="str">
            <v>aluNIFud5NqvTZepyNr1AtOnaWnsUSymZUGCL0BuGR6UCWH34GkMEoE4Z2nD9DoSVmfAEHpPlE2Z+mupO1t2oA==</v>
          </cell>
          <cell r="B14" t="str">
            <v>N</v>
          </cell>
          <cell r="C14" t="str">
            <v>用户消费记录多，购买记录多，购买道具类型丰富</v>
          </cell>
          <cell r="D14">
            <v>1751.4000000120002</v>
          </cell>
        </row>
        <row r="15">
          <cell r="A15" t="str">
            <v>y5OJFoXDoayb3yQ1Z02XOLaz1IRK+xulHya1GtOzE11B9fG7BWfTacJexNefqc1pCVubtzKlTnzNKDvZpPcIEA==</v>
          </cell>
          <cell r="B15" t="str">
            <v>Y</v>
          </cell>
          <cell r="C15" t="str">
            <v>登陆天数过少,消费次数少</v>
          </cell>
          <cell r="D15">
            <v>2523.5000000059999</v>
          </cell>
        </row>
        <row r="16">
          <cell r="A16" t="str">
            <v>0njqpFVDhbxGRwTHj7OzLeZa2/yCGhD9sl0N9fJsEV/kE/pIfcd8IOZ4E5rr84yKNVQGfQ94G1wiUxceUc3XHw==</v>
          </cell>
          <cell r="B16" t="str">
            <v>N</v>
          </cell>
          <cell r="C16" t="str">
            <v>登陆天数正常，消费次数多</v>
          </cell>
          <cell r="D16">
            <v>62791.400000125002</v>
          </cell>
        </row>
        <row r="17">
          <cell r="A17" t="str">
            <v>KMfbNd/4zevIBKOTE8TttEDUYh9IVNZmnjTYyObCoNanRDQjx2E3pzME22B29kn1Nth0JhgtMy5iAyQXAoXWAA==</v>
          </cell>
          <cell r="B17" t="str">
            <v>Y</v>
          </cell>
          <cell r="C17" t="str">
            <v>登陆天数过少,消费次数少</v>
          </cell>
          <cell r="D17">
            <v>5727.4000010207001</v>
          </cell>
        </row>
        <row r="18">
          <cell r="A18" t="str">
            <v>wGK86ujKxvspJQxWQeEM5+INNKIy3vhRI72Y6OzSSdtaxyqjaLjyKOt4GmV84cLpA6dOsrToyQB92v76yniClw==</v>
          </cell>
          <cell r="B18" t="str">
            <v>N</v>
          </cell>
          <cell r="C18" t="str">
            <v>登陆天数正常，消费次数多</v>
          </cell>
          <cell r="D18">
            <v>2017.400000048</v>
          </cell>
        </row>
        <row r="19">
          <cell r="A19" t="str">
            <v>piNVvNdSAblwW3P1bKY9yuMWBmxmA7l759B1OeSVr+X89nZV+QIkFbDfGuAtwAEZtNFptgiYfV7GYO8fs4ybmg==</v>
          </cell>
          <cell r="B19" t="str">
            <v>Y</v>
          </cell>
          <cell r="C19" t="str">
            <v>用户登陆次数少</v>
          </cell>
          <cell r="D19">
            <v>3058.3000005427998</v>
          </cell>
        </row>
        <row r="20">
          <cell r="A20" t="str">
            <v>b/IlaMn60kuktZHwHHegpKZwp+i0tQur5Yxqh+XpZRJM6QmLuzn7BKmYF7KDdn9RXrkd3YbYrDPeIxQ7rqfSeA==</v>
          </cell>
          <cell r="B20" t="str">
            <v>Y</v>
          </cell>
          <cell r="C20" t="str">
            <v>登陆天数过少,消费次数少</v>
          </cell>
          <cell r="D20">
            <v>84567.000002071902</v>
          </cell>
        </row>
        <row r="21">
          <cell r="A21" t="str">
            <v>NYycDefPQf4LOZqGiCdfwCNpOjPu/nTn2llT7k+UETAzm2noKYs2cD970zc+Qk95AK8RUv0p2rnILvDBS1enGA==</v>
          </cell>
          <cell r="B21" t="str">
            <v>N</v>
          </cell>
          <cell r="C21" t="str">
            <v>用户登录记录正常，消费以后有长期登录。</v>
          </cell>
          <cell r="D21">
            <v>2758.0000004925</v>
          </cell>
        </row>
        <row r="22">
          <cell r="A22" t="str">
            <v>iDdu+7ZpOYdmfaUaLjxiSVTziqf78gVdTfGkMKyMiKlK4fcNkLaaW0BVsC7Hdxwa4TeRAyGtFYgPMMNM23OQHA==</v>
          </cell>
          <cell r="B22" t="str">
            <v>N</v>
          </cell>
          <cell r="C22" t="str">
            <v>末级登陆角色等级高，登陆记录正常。</v>
          </cell>
          <cell r="D22">
            <v>1736.0000000099999</v>
          </cell>
        </row>
        <row r="23">
          <cell r="A23" t="str">
            <v>rbSWkgIb1k6dAlwL3XxeBllKTm43IZ4H7clsioxPe2aFDMH49kEaiSgQHjep+Jb+N8TGROm3nVcuQlo7wCczMA==</v>
          </cell>
          <cell r="B23" t="str">
            <v>N</v>
          </cell>
          <cell r="C23" t="str">
            <v>用户登录记录正常，消费以后有长期登录。</v>
          </cell>
          <cell r="D23">
            <v>3520.3000000006</v>
          </cell>
        </row>
        <row r="24">
          <cell r="A24" t="str">
            <v>Ds9Ih4tyArgSFZmB+otRKejzuOlizIv79gLtyi/LjX1JEzyaJ6BJbU856knJukM8w/hpZmclpWFf/abcetuRDw==</v>
          </cell>
          <cell r="B24" t="str">
            <v>Y</v>
          </cell>
          <cell r="C24" t="str">
            <v>用户登陆次数少</v>
          </cell>
          <cell r="D24">
            <v>4389.7000000657999</v>
          </cell>
        </row>
        <row r="25">
          <cell r="A25" t="str">
            <v>TFHBcTtdjAvJVRf4/aPystYiZxcc6MkfWxnqidyrX5mp/Pjeiv0WIFzj1K4bV81WGwRuicJXGqDaGIhNTDopfg==</v>
          </cell>
          <cell r="B25" t="str">
            <v>N</v>
          </cell>
          <cell r="C25" t="str">
            <v>用户消费记录多，购买记录多，购买道具类型丰富</v>
          </cell>
          <cell r="D25">
            <v>2513.00000001435</v>
          </cell>
        </row>
        <row r="26">
          <cell r="A26" t="str">
            <v>yN/l3mswrydaMI9NkUCv13F3HZlDXnzCMLNRtLg4r1aKAL4glxvEKqh7EP444DAGi+q09/tL8OMpm2wOZcv2dQ==</v>
          </cell>
          <cell r="B26" t="str">
            <v>N</v>
          </cell>
          <cell r="C26" t="str">
            <v>用户登录记录正常，消费以后有长期登录。</v>
          </cell>
          <cell r="D26">
            <v>2458.4000004349</v>
          </cell>
        </row>
        <row r="27">
          <cell r="A27" t="str">
            <v>9IWNrKrZ3KqNlZG6CRvDwpCKQjJOZvxDAMbv6ZLjj/QFzk58p1GuwUSa31a2vGCtgEnBnc8TMd0T67+1Jht6kQ==</v>
          </cell>
          <cell r="B27" t="str">
            <v>Y</v>
          </cell>
          <cell r="C27" t="str">
            <v>登陆天数过少,消费次数少</v>
          </cell>
          <cell r="D27">
            <v>18270.000002088302</v>
          </cell>
        </row>
        <row r="28">
          <cell r="A28" t="str">
            <v>AYfh261+dSs0F+hnzH6IAj0iU8eaXAZ5p0BkP+HbDMRVuMxyVMr1UyJO9O998Hl8HTjXuu6NJZkxE3918XuBZg==</v>
          </cell>
          <cell r="B28" t="str">
            <v>Y</v>
          </cell>
          <cell r="C28" t="str">
            <v>登陆天数过少,消费次数少</v>
          </cell>
          <cell r="D28">
            <v>5502.0000000780001</v>
          </cell>
        </row>
        <row r="29">
          <cell r="A29" t="str">
            <v>ZktzoEbuhRxCOPkOk3Jl1bdXs8BSKmxurZ/Dap0nWHUoKzEU/92WqOhvCKqK2dohXX6cdz1Nur/AKU9U4h2ybw==</v>
          </cell>
          <cell r="B29" t="str">
            <v>Y</v>
          </cell>
          <cell r="C29" t="str">
            <v>用户登录记录过少，消费以后无长期登录。</v>
          </cell>
          <cell r="D29">
            <v>3161.2000000174999</v>
          </cell>
        </row>
        <row r="30">
          <cell r="A30" t="str">
            <v>tsxBfYF/kbwev+xCM7DPJ8bDJJ54rwIBE1bEfpRpPcnnOF2UoSM2yojj0JECnY6TOqoNIzPOJyRM+Rsn6ZrULA==</v>
          </cell>
          <cell r="B30" t="str">
            <v>N</v>
          </cell>
          <cell r="C30" t="str">
            <v>登陆天数正常，消费次数多</v>
          </cell>
          <cell r="D30">
            <v>57593.900007491204</v>
          </cell>
        </row>
        <row r="31">
          <cell r="A31" t="str">
            <v>5EhtdpVoqlLkIPhuIdm5tWm56X9N8d3dLPtdcjNeOSrdKPgFe0PAdkbAEneWeNbvHos6UcJoap33e1+MvkW3MQ==</v>
          </cell>
          <cell r="B31" t="str">
            <v>N</v>
          </cell>
          <cell r="C31" t="str">
            <v>登陆天数正常，消费次数多</v>
          </cell>
          <cell r="D31">
            <v>66986.500000757602</v>
          </cell>
        </row>
        <row r="32">
          <cell r="A32" t="str">
            <v>odt9S0IpA0hV6F5ZvOaBSD82xeeNgp49IY6c4XCMycTKZi7LWLtqxajjJ2D/yMWtHPcZOvpkeyM42Ja5LgrAEw==</v>
          </cell>
          <cell r="B32" t="str">
            <v>Y</v>
          </cell>
          <cell r="C32" t="str">
            <v>用户登录记录过少，消费以后无长期登录。</v>
          </cell>
          <cell r="D32">
            <v>1680</v>
          </cell>
        </row>
        <row r="33">
          <cell r="A33" t="str">
            <v>s5RQayZng+CknhefMNyrPQXXUhsnIiSfaCXsmSufsAmxqRarZQnoiTFoCCMjYRwZoeBcKW8i60UWY1Pum9FDWw==</v>
          </cell>
          <cell r="B33" t="str">
            <v>Y</v>
          </cell>
          <cell r="C33" t="str">
            <v>用户登录记录过少，消费以后无长期登录。</v>
          </cell>
          <cell r="D33">
            <v>1750</v>
          </cell>
        </row>
        <row r="34">
          <cell r="A34" t="str">
            <v>u1ymB7B9jr88j+IjU4S0GZ8AQQylFdnn6rtOXtfNFfSb2PoAvPF0L4CyTv2CfDQUIqM9LP1czGKe2c3DiqVGcw==</v>
          </cell>
          <cell r="B34" t="str">
            <v>N</v>
          </cell>
          <cell r="C34" t="str">
            <v>用户登录记录正常，消费以后有长期登录。</v>
          </cell>
          <cell r="D34">
            <v>3505.6000000220001</v>
          </cell>
        </row>
        <row r="35">
          <cell r="A35" t="str">
            <v>Q13nkeTWtFdmLe6ga0uobSLoeZovNnCmT8jU6panZp9zYK9R3wkDP8XP+KRahlmim8GHfiHcrU3DXfkdH7oOJw==</v>
          </cell>
          <cell r="B35" t="str">
            <v>Y</v>
          </cell>
          <cell r="C35" t="str">
            <v>用户登录记录过少，消费以后无长期登录。</v>
          </cell>
          <cell r="D35">
            <v>2530.5000000046002</v>
          </cell>
        </row>
        <row r="36">
          <cell r="A36" t="str">
            <v>zeTGLX+sUyTqCukOlZ8/3weUDEE1D+sOIrSj2qt0bJHrgnffy0V6xAFW2EP0KBK7WswglHWMJ3cunCGRnZ7CJA==</v>
          </cell>
          <cell r="B36" t="str">
            <v>N</v>
          </cell>
          <cell r="C36" t="str">
            <v>用户登录记录正常，消费以后有长期登录。</v>
          </cell>
          <cell r="D36">
            <v>4005.4000000006999</v>
          </cell>
        </row>
        <row r="37">
          <cell r="A37" t="str">
            <v>wMZRy2jehdnS+xc236IJsznq9ebLpP6ySIQV5yDw1ccWZKHvHB5urgTD0ZpZ6k2Uro8FoylmCwJ5i5TX4YvVMg==</v>
          </cell>
          <cell r="B37" t="str">
            <v>N</v>
          </cell>
          <cell r="C37" t="str">
            <v>用户登录记录正常，消费以后有长期登录。</v>
          </cell>
          <cell r="D37">
            <v>25731.999999995602</v>
          </cell>
        </row>
        <row r="38">
          <cell r="A38" t="str">
            <v>SAOb+/4ZjyqrW0tPhvhYlHq1+wDazrN4ht7OJFvf0Yki6WlHiZr0VBb7V0SPSNHYPSa2fvqg8CbFP34aextskA==</v>
          </cell>
          <cell r="B38" t="str">
            <v>N</v>
          </cell>
          <cell r="C38" t="str">
            <v>用户登录记录正常，消费以后有长期登录。</v>
          </cell>
          <cell r="D38">
            <v>3944.5000000465998</v>
          </cell>
        </row>
        <row r="39">
          <cell r="A39" t="str">
            <v>KnkyT6OJjw+jUlcFj61xaohMGs4zP+F2/heLdri4S3cTsnWX8pmipwSanlG4usqoAM2YJys7UzG7Hv4CIQDpmg==</v>
          </cell>
          <cell r="B39" t="str">
            <v>N</v>
          </cell>
          <cell r="C39" t="str">
            <v>用户登录记录正常，消费以后有长期登录。</v>
          </cell>
          <cell r="D39">
            <v>37205.000000071996</v>
          </cell>
        </row>
        <row r="40">
          <cell r="A40" t="str">
            <v>b/grJDHxjVk0n8yKCMot2+Bu1aYohO4+V4VSREVs8oLLYrFV1ReHjgHL48A47zAWZMIj8FF2oi7FGIbwdoZYMg==</v>
          </cell>
          <cell r="B40" t="str">
            <v>Y</v>
          </cell>
          <cell r="C40" t="str">
            <v>用户登录记录过少，消费以后无长期登录。</v>
          </cell>
          <cell r="D40">
            <v>1990.8000000050001</v>
          </cell>
        </row>
        <row r="41">
          <cell r="A41" t="str">
            <v>lb2enjqbcNMROm8Ev2RFWCjcEbs+67SnvUAiBT0ZEA+dqD8MIW/t3VhvjyLWUJ5imFISXvuk6xtcJuKxuVERcA==</v>
          </cell>
          <cell r="B41" t="str">
            <v>N</v>
          </cell>
          <cell r="C41" t="str">
            <v>用户登录记录正常，消费以后有长期登录。</v>
          </cell>
          <cell r="D41">
            <v>75181.400000901296</v>
          </cell>
        </row>
        <row r="42">
          <cell r="A42" t="str">
            <v>8Vz8D1B08sU9yVELZlnaJKk93KHaxqanjwLPyHPihOBgzsaNjlVWQxLayOtLa63dLDVqyWgJjF8ZRvOFeDLHSg==</v>
          </cell>
          <cell r="B42" t="str">
            <v>Y</v>
          </cell>
          <cell r="C42" t="str">
            <v>用户登录记录过少，消费以后无长期登录。</v>
          </cell>
          <cell r="D42">
            <v>2060.8000000282</v>
          </cell>
        </row>
        <row r="43">
          <cell r="A43" t="str">
            <v>+cvkNJsGkERl+K4BBNFxsXBETS1B3buTUaQ/0nGC9xzn6ARas1p6/8QATBv0S7bCKjYR8izUBd7iE9ACvpwMAw==</v>
          </cell>
          <cell r="B43" t="str">
            <v>N</v>
          </cell>
          <cell r="C43" t="str">
            <v>用户登录记录正常，消费以后有长期登录。</v>
          </cell>
          <cell r="D43">
            <v>5530</v>
          </cell>
        </row>
        <row r="44">
          <cell r="A44" t="str">
            <v>ZMYXQZyOMzrjYm2ZEgLjGz8HT5teiDhUP1XTS0XWStt1b1a2zBSp5MYwQm65rKoeMw7OZ8BiVgwkR24DxBuGGA==</v>
          </cell>
          <cell r="B44" t="str">
            <v>N</v>
          </cell>
          <cell r="C44" t="str">
            <v>用户登录记录正常，消费以后有长期登录。</v>
          </cell>
          <cell r="D44">
            <v>1757.0000002097499</v>
          </cell>
        </row>
        <row r="45">
          <cell r="A45" t="str">
            <v>Fn38fM8tmG1jq8Dqziym1+62vhQ0ynwMdK1oVZMZXUYbLJQhEbQomeMY3SNLzgqxqKlAFCAShxXFM5pdXlJQWw==</v>
          </cell>
          <cell r="B45" t="str">
            <v>Y</v>
          </cell>
          <cell r="C45" t="str">
            <v>用户登陆次数少</v>
          </cell>
          <cell r="D45">
            <v>2100</v>
          </cell>
        </row>
        <row r="46">
          <cell r="A46" t="str">
            <v>OgL4tJvcNWYb0fD7mrc5F4LSb3qT8F7d73vWmhMDTx3gasy23fuhDTCEh8em9oJ1aSFul9dVGfv0SnmedzGnDg==</v>
          </cell>
          <cell r="B46" t="str">
            <v>N</v>
          </cell>
          <cell r="C46" t="str">
            <v>用户登录记录正常，消费以后有长期登录。</v>
          </cell>
          <cell r="D46">
            <v>2212.0000000059999</v>
          </cell>
        </row>
        <row r="47">
          <cell r="A47" t="str">
            <v>djizHJu+UkKoaLee8B2jGNHTIx8nFe2tdk/Gj6Wk0wFNRDEUxe7qpR01sJPbWeBTuriMi3H3aTdF8C+okHEFdQ==</v>
          </cell>
          <cell r="B47" t="str">
            <v>N</v>
          </cell>
          <cell r="C47" t="str">
            <v>用户登录记录正常，消费以后有长期登录。</v>
          </cell>
          <cell r="D47">
            <v>2661.400000011</v>
          </cell>
        </row>
        <row r="48">
          <cell r="A48" t="str">
            <v>n47ltEnfiIZ7jMjRZZxihvx4K82RptY7KL9lq9GG4fBaGVY67kTjTLrU317Vta65es0WeLdCmMJ4fQlzPYInkA==</v>
          </cell>
          <cell r="B48" t="str">
            <v>N</v>
          </cell>
          <cell r="C48" t="str">
            <v>用户登录记录正常，消费以后有长期登录。</v>
          </cell>
          <cell r="D48">
            <v>40797.400000027003</v>
          </cell>
        </row>
        <row r="49">
          <cell r="A49" t="str">
            <v>5J/b/1GweF6fjjwVrPCvuTot66Ldh+fzzxmpHj8oSWWviIuU+NQEEMDlHUQeYbjMroPcQCP+g56BIQDiZgNygQ==</v>
          </cell>
          <cell r="B49" t="str">
            <v>N</v>
          </cell>
          <cell r="C49" t="str">
            <v>用户登录记录正常，消费以后有长期登录。</v>
          </cell>
          <cell r="D49">
            <v>39482.800000285999</v>
          </cell>
        </row>
        <row r="50">
          <cell r="A50" t="str">
            <v>tFvsmiY3uywGezQfs0ylRLXveErE4y9QYEsjz0QsKuxQbKyokNNImX/6dcEXLeBwS5uP1KKtWOXNhxO1YpyVUg==</v>
          </cell>
          <cell r="B50" t="str">
            <v>N</v>
          </cell>
          <cell r="C50" t="str">
            <v>用户登录记录正常，消费以后有长期登录。</v>
          </cell>
          <cell r="D50">
            <v>71192.800000625488</v>
          </cell>
        </row>
        <row r="51">
          <cell r="A51" t="str">
            <v>cz8WatU64hFf6n7ajdPFH0aHi9cPLnlGJWH2mpLi2uL7ABG6InOzw8bml3U+V8ncrQC5fRokELbJl8IJR/pQUg==</v>
          </cell>
          <cell r="B51" t="str">
            <v>N</v>
          </cell>
          <cell r="C51" t="str">
            <v>用户登录记录正常，消费以后有长期登录。</v>
          </cell>
          <cell r="D51">
            <v>13720.000002017399</v>
          </cell>
        </row>
        <row r="52">
          <cell r="A52" t="str">
            <v>fUflWj1vhBwJhP5N4SPjVGWdaWx/AripzyBuoaw/U39eGv2fuR6EXNh8GM2fZt34xrR2VbKtmxIUMMS/yIJrYA==</v>
          </cell>
          <cell r="B52" t="str">
            <v>N</v>
          </cell>
          <cell r="C52" t="str">
            <v>用户登录记录正常，消费以后有长期登录。</v>
          </cell>
          <cell r="D52">
            <v>10937.5000000086</v>
          </cell>
        </row>
        <row r="53">
          <cell r="A53" t="str">
            <v>oC157eHdrgh8955Ao2BNmL0c7gVX+XRNMHLv+rcWLFsoocUi2z70swQ6Rrma8VkD0WUE9MIROIAkQEAfE771IQ==</v>
          </cell>
          <cell r="B53" t="str">
            <v>N</v>
          </cell>
          <cell r="C53" t="str">
            <v>用户登录记录正常，消费以后有长期登录。</v>
          </cell>
          <cell r="D53">
            <v>27541.500004893798</v>
          </cell>
        </row>
        <row r="54">
          <cell r="A54" t="str">
            <v>C+RmAc3NfK4mtT7Wm8lIpMAg3IRLDiCkdQZ7A8RxN1fDy0UOfKXNhnAVos2l7D/EomBvDwSIQUTD6Q4AaWNQTw==</v>
          </cell>
          <cell r="B54" t="str">
            <v>N</v>
          </cell>
          <cell r="C54" t="str">
            <v>用户消费记录多，购买记录多，购买道具类型丰富</v>
          </cell>
          <cell r="D54">
            <v>2845.5000000059999</v>
          </cell>
        </row>
        <row r="55">
          <cell r="A55" t="str">
            <v>tUGJrjJSQKjAtC3qT1kpxVCFSlmhrXPwmJeqaXo5qSA6Nl+dDswQthJcaIHz7ywPW+fj6o4/uWQ+tLaQ+A1DQg==</v>
          </cell>
          <cell r="B55" t="str">
            <v>N</v>
          </cell>
          <cell r="C55" t="str">
            <v>用户登录记录正常，消费以后有长期登录。</v>
          </cell>
          <cell r="D55">
            <v>3481.1000000294498</v>
          </cell>
        </row>
        <row r="56">
          <cell r="A56" t="str">
            <v>TzOCXMDsTfXY5OP+uH8myU0p4JubDrNnKscwPbMkfTRRQ9aY6L9L7F7UCrW8eoyGVHZcA/0nxsxRVKo/QHtuag==</v>
          </cell>
          <cell r="B56" t="str">
            <v>N</v>
          </cell>
          <cell r="C56" t="str">
            <v>用户登录记录正常，消费以后有长期登录。</v>
          </cell>
          <cell r="D56">
            <v>12990.600000020198</v>
          </cell>
        </row>
        <row r="57">
          <cell r="A57" t="str">
            <v>OCsrXH3QH5LOXpdh2k/6GWi5fk5CHrZwc7aKplfLYyqvdHT5/+NDR86MBLiaoHOkqlaxHGJmIsPZRU3GWhyEUA==</v>
          </cell>
          <cell r="B57" t="str">
            <v>N</v>
          </cell>
          <cell r="C57" t="str">
            <v>用户登录记录正常，消费以后有长期登录。</v>
          </cell>
          <cell r="D57">
            <v>1738.1000003048998</v>
          </cell>
        </row>
        <row r="58">
          <cell r="A58" t="str">
            <v>yxNjZAIFGBpUy76DEL9GA1C+XTMlRX1Y8NVQbA9BUTSzNK5xeFDiHGRhhFX09wXVS2i7ZH/eK9F74WDJ/LggXA==</v>
          </cell>
          <cell r="B58" t="str">
            <v>N</v>
          </cell>
          <cell r="C58" t="str">
            <v>用户消费记录多，购买记录多，购买道具类型丰富</v>
          </cell>
          <cell r="D58">
            <v>2075.5000000092</v>
          </cell>
        </row>
        <row r="59">
          <cell r="A59" t="str">
            <v>HK5DEgSgmsDzwCELBesJEhfZaBROf88W6pdHxb4n6mbe7iiQLJnlpcpTIj2sFfCgXOYZcT+Ojz4kVp03YQkxSw==</v>
          </cell>
          <cell r="B59" t="str">
            <v>N</v>
          </cell>
          <cell r="C59" t="str">
            <v>用户登录记录正常，消费以后有长期登录。</v>
          </cell>
          <cell r="D59">
            <v>12899.6000001387</v>
          </cell>
        </row>
        <row r="60">
          <cell r="A60" t="str">
            <v>pJXbCO2xAvZeWjNDctHjGwkoHsK657z8yWvMnwgbq4F1aBAiJwShlqVsjZ1SoG7GeRpEeC7pEWallv3w3leIHA==</v>
          </cell>
          <cell r="B60" t="str">
            <v>N</v>
          </cell>
          <cell r="C60" t="str">
            <v>用户登录记录正常，消费以后有长期登录。</v>
          </cell>
          <cell r="D60">
            <v>1681.4</v>
          </cell>
        </row>
        <row r="61">
          <cell r="A61" t="str">
            <v>jt7RD16XUdKxdPKpqTjeE9ZiJq2BljHKXVcg1T6qEmTN9+qHB2w2Wj9SZbfAEmdteoREtIuITRryDPGNaKO8Lg==</v>
          </cell>
          <cell r="B61" t="str">
            <v>N</v>
          </cell>
          <cell r="C61" t="str">
            <v>用户登录记录正常，消费以后有长期登录。</v>
          </cell>
          <cell r="D61">
            <v>1743.000000017</v>
          </cell>
        </row>
        <row r="62">
          <cell r="A62" t="str">
            <v>Fx0GFDAuoOk9mljE3O24Xn4WjKQ3MEeHGIXCb2Ox2tnRRbS/5h8iHdetPl4Pem1mOa14RSkWD6Hm1mqSG+8haQ==</v>
          </cell>
          <cell r="B62" t="str">
            <v>Y</v>
          </cell>
          <cell r="C62" t="str">
            <v>用户登录记录过少，消费以后无长期登录。</v>
          </cell>
          <cell r="D62">
            <v>1961.40000003</v>
          </cell>
        </row>
        <row r="63">
          <cell r="A63" t="str">
            <v>JbraEjDEbj6w0IeQbY11s7mUQX9MYAleBw5kSP4k96NdtRNgBET12RAGcEf2eWbnAlsDZwKyP+CRctj9IHL9Hg==</v>
          </cell>
          <cell r="B63" t="str">
            <v>N</v>
          </cell>
          <cell r="C63" t="str">
            <v>用户登录记录正常，消费以后有长期登录。</v>
          </cell>
          <cell r="D63">
            <v>2088.8000000120001</v>
          </cell>
        </row>
        <row r="64">
          <cell r="A64" t="str">
            <v>h5z/7cSxZROJFfRvE6GMUkwNa/rphwJM7hi/nS27jJAZ5GZvsGpwi2hGjIIRTyBOxp/dSfnsdGNcJhoNiYI8OQ==</v>
          </cell>
          <cell r="B64" t="str">
            <v>N</v>
          </cell>
          <cell r="C64" t="str">
            <v>用户登录记录正常，消费以后有长期登录。</v>
          </cell>
          <cell r="D64">
            <v>2650.9000004606501</v>
          </cell>
        </row>
        <row r="65">
          <cell r="A65" t="str">
            <v>mfZkAXA8Zwt9FIzvtt0kP86SIBTc00auFk4Ir6Fdng9+fll4F5mjzBUMT0AS7fXdsZJAE74UEXqVeW4g3zH9fw==</v>
          </cell>
          <cell r="B65" t="str">
            <v>N</v>
          </cell>
          <cell r="C65" t="str">
            <v>用户登录记录正常，消费以后有长期登录。</v>
          </cell>
          <cell r="D65">
            <v>2003.4000000523999</v>
          </cell>
        </row>
        <row r="66">
          <cell r="A66" t="str">
            <v>24h13DQ7MULSzHo9qSuA+Bui76l2qmBmDMWU/ApGxhCWTqHt+wcOFbRHG3MPzV5DIaKe38lbaE5oVxJE7Et4Dw==</v>
          </cell>
          <cell r="B66" t="str">
            <v>N</v>
          </cell>
          <cell r="C66" t="str">
            <v>用户登录记录正常，消费以后有长期登录。</v>
          </cell>
          <cell r="D66">
            <v>1943.2000001119</v>
          </cell>
        </row>
        <row r="67">
          <cell r="A67" t="str">
            <v>e0mvNuXX2Y8neQGqDswyHOZGbUjEOOB7MdAbEjycwdRZVilxn10Eoh3s2xTmnMcLUATwt7pwNEuZnb4yXLGDJA==</v>
          </cell>
          <cell r="B67" t="str">
            <v>Y</v>
          </cell>
          <cell r="C67" t="str">
            <v>用户登陆次数少</v>
          </cell>
          <cell r="D67">
            <v>2990.4000000189999</v>
          </cell>
        </row>
        <row r="68">
          <cell r="A68" t="str">
            <v>I3IsuaPS21XApaDzvRrqLpmts9ubPE2/0+VK3VB8H1aGyE5AhQer4XurLpYv3cLDZVt+Ee65ANPEbKfbaIH/LQ==</v>
          </cell>
          <cell r="B68" t="str">
            <v>N</v>
          </cell>
          <cell r="C68" t="str">
            <v>用户登录记录正常，消费以后有长期登录。</v>
          </cell>
          <cell r="D68">
            <v>65283.400000405803</v>
          </cell>
        </row>
        <row r="69">
          <cell r="A69" t="str">
            <v>ImCwhVCfLLyJW7Su+zZt4uSKbqtZGLVeoRJmX1zWsYe4RGhz5zLD9w2LYxV05fgUNlCmcG7qxRdBoa5SzIMQAQ==</v>
          </cell>
          <cell r="B69" t="str">
            <v>N</v>
          </cell>
          <cell r="C69" t="str">
            <v>用户登录记录正常，消费以后有长期登录。</v>
          </cell>
          <cell r="D69">
            <v>64494.500000175001</v>
          </cell>
        </row>
        <row r="70">
          <cell r="A70" t="str">
            <v>MU7TDgKe4KniEuknQ6mP2hIR7OuaHSWwbUhWtQEcRQfE1LPhsBkAcEI/ePxW000/ZWCIjoijwemBaY+UTd1oaA==</v>
          </cell>
          <cell r="B70" t="str">
            <v>N</v>
          </cell>
          <cell r="C70" t="str">
            <v>用户消费记录多，购买记录多，购买道具类型丰富</v>
          </cell>
          <cell r="D70">
            <v>2070.6000000180502</v>
          </cell>
        </row>
        <row r="71">
          <cell r="A71" t="str">
            <v>X6ZE3NvkVUb947w+EBnOULHjnI2iJ0k32JQQ+1jk0qpy7BOhNV3bc1ZZM8q5rvaBG+GblQgIQh7RU/cGR8fIdA==</v>
          </cell>
          <cell r="B71" t="str">
            <v>Y</v>
          </cell>
          <cell r="C71" t="str">
            <v>用户登录记录过少，消费以后无长期登录。</v>
          </cell>
          <cell r="D71">
            <v>2233.00000039215</v>
          </cell>
        </row>
        <row r="72">
          <cell r="A72" t="str">
            <v>oH+lnm+dkL0cZET6rje0JRKQ5xrkALHAp9/Q1sXgEa7PNFaTFBIMAmTCnFR7Iz42w++vjNnAmmllm9YUHDYdEg==</v>
          </cell>
          <cell r="B72" t="str">
            <v>N</v>
          </cell>
          <cell r="C72" t="str">
            <v>用户消费记录多，购买记录多，购买道具类型丰富</v>
          </cell>
          <cell r="D72">
            <v>1811.600000034</v>
          </cell>
        </row>
        <row r="73">
          <cell r="A73" t="str">
            <v>C3A+i67eKk/iZL8GZMDBli8S2Dd70w7ssjj18BPNqYQt44lvdQdngYJ/r/1C7vj8gbYT4wA8OqH5arNmYMZfDA==</v>
          </cell>
          <cell r="B73" t="str">
            <v>N</v>
          </cell>
          <cell r="C73" t="str">
            <v>用户登录记录正常，消费以后有长期登录。</v>
          </cell>
          <cell r="D73">
            <v>2615.9000000150004</v>
          </cell>
        </row>
        <row r="74">
          <cell r="A74" t="str">
            <v>kNZfR8SMy7UGx9ilu4vF/omjXZCde80NBsCde4UVkciKwlZQdfC5jIkSjl+LfPYlyJYo2nCli9q2TQlY+N9Tag==</v>
          </cell>
          <cell r="B74" t="str">
            <v>N</v>
          </cell>
          <cell r="C74" t="str">
            <v>用户登录记录正常，消费以后有长期登录。</v>
          </cell>
          <cell r="D74">
            <v>62479.900000201604</v>
          </cell>
        </row>
        <row r="75">
          <cell r="A75" t="str">
            <v>FGvgi0ChpofppZ+1CChaCyMeE5dRDyoxX+DjLglCgbdFMrWOh6+5m5f/UvHt2a/zA4HuihrOsmGmecgI9i+jdA==</v>
          </cell>
          <cell r="B75" t="str">
            <v>N</v>
          </cell>
          <cell r="C75" t="str">
            <v>用户登录记录正常，消费以后有长期登录。</v>
          </cell>
          <cell r="D75">
            <v>1687.6999999996001</v>
          </cell>
        </row>
        <row r="76">
          <cell r="A76" t="str">
            <v>42/Yr6gXLfWNV+WixOHRs+xsVn9TRL0AVa40SK138pjNIZ/oFQGs1eqk6rovg0XU7V+Y3g0P7CUp1k4T4ilPSQ==</v>
          </cell>
          <cell r="B76" t="str">
            <v>N</v>
          </cell>
          <cell r="C76" t="str">
            <v>用户消费记录多，购买记录多，购买道具类型丰富</v>
          </cell>
          <cell r="D76">
            <v>2769.2000000041999</v>
          </cell>
        </row>
        <row r="77">
          <cell r="A77" t="str">
            <v>6M6++9nmsMLY45VqjmxptY/mXfteIB1OXH6jVhz0jaOko+E/2DXGZhNsWzfAWTXVKtm2M0e6ATSnhYVZWbPhNw==</v>
          </cell>
          <cell r="B77" t="str">
            <v>N</v>
          </cell>
          <cell r="C77" t="str">
            <v>用户登录记录正常，消费以后有长期登录。</v>
          </cell>
          <cell r="D77">
            <v>3151.4000000599999</v>
          </cell>
        </row>
        <row r="78">
          <cell r="A78" t="str">
            <v>jiHiVAedJx73t5HVsC2l0ffMtKC4E4aZRadoY23javolTV4d2z12c+6LFqLsFlu8oxDtdvNv4ReQeaj287LvMQ==</v>
          </cell>
          <cell r="B78" t="str">
            <v>N</v>
          </cell>
          <cell r="C78" t="str">
            <v>用户登录记录正常，消费以后有长期登录。</v>
          </cell>
          <cell r="D78">
            <v>1750.0000000059999</v>
          </cell>
        </row>
        <row r="79">
          <cell r="A79" t="str">
            <v>9/o0Rb6UcITvVc3apG7hDZ3alAXuUrunzaHKEsLoS/LIdiDNilJSLZMGkhLUL2C67+3lv0AwefnNFWjO//J6OA==</v>
          </cell>
          <cell r="B79" t="str">
            <v>N</v>
          </cell>
          <cell r="C79" t="str">
            <v>用户登录记录正常，消费以后有长期登录。</v>
          </cell>
          <cell r="D79">
            <v>47950.000008538802</v>
          </cell>
        </row>
        <row r="80">
          <cell r="A80" t="str">
            <v>fHJlppLHR5bdTJqaYsIvL+yAAjFt2wqQGBBAz11E3A9QBWAnmG2hHix162QEJrTqhyYPx19IIrfz8VbuSAzudg==</v>
          </cell>
          <cell r="B80" t="str">
            <v>N</v>
          </cell>
          <cell r="C80" t="str">
            <v>用户登录记录正常，消费以后有长期登录。</v>
          </cell>
          <cell r="D80">
            <v>62418.300000067298</v>
          </cell>
        </row>
        <row r="81">
          <cell r="A81" t="str">
            <v>oPUSn6QSvWb2cVywxykntqc74d4L9oBcPz2WIBd45l8ayiByLQ35EhB2kmc+tW4eQIhaLROSb94pWS88XkIuGw==</v>
          </cell>
          <cell r="B81" t="str">
            <v>N</v>
          </cell>
          <cell r="C81" t="str">
            <v>用户消费记录多，购买记录多，购买道具类型丰富</v>
          </cell>
          <cell r="D81">
            <v>1738.1000000046004</v>
          </cell>
        </row>
        <row r="82">
          <cell r="A82" t="str">
            <v>tG9T6OaAF7LzbICcPL7701P6yIHzk57bMITEMrLRPr07lPHPSQI8xYQOzwt6Mno+pPj8V2LCadrTbZO64ikYHQ==</v>
          </cell>
          <cell r="B82" t="str">
            <v>N</v>
          </cell>
          <cell r="C82" t="str">
            <v>用户登录记录正常，消费以后有长期登录。</v>
          </cell>
          <cell r="D82">
            <v>3295.5999999994001</v>
          </cell>
        </row>
        <row r="83">
          <cell r="A83" t="str">
            <v>0K8y9QyzsNhRQGuud3VHc8TeM7+jMJa2hgGii15lB/LLK2bV7YueFnm4XrEJDey7StYDVw84wMz+SQCwF2bqVA==</v>
          </cell>
          <cell r="B83" t="str">
            <v>N</v>
          </cell>
          <cell r="C83" t="str">
            <v>用户消费记录多，购买记录多，购买道具类型丰富</v>
          </cell>
          <cell r="D83">
            <v>1772.4000001234001</v>
          </cell>
        </row>
        <row r="84">
          <cell r="A84" t="str">
            <v>Lr3A9pzKedMhcK5JcPL35bmJyuYpcBxAQ21NqbUy0TgF5o/haRa7c7WFrhU7hk2qMZx0im1p2EZB/Dqb++MYQw==</v>
          </cell>
          <cell r="B84" t="str">
            <v>N</v>
          </cell>
          <cell r="C84" t="str">
            <v>用户登录记录正常，消费以后有长期登录。</v>
          </cell>
          <cell r="D84">
            <v>2265.9000000686997</v>
          </cell>
        </row>
        <row r="85">
          <cell r="A85" t="str">
            <v>b9bOuSDIlGHAXCxXDvf6r4YwF/xy0p4aZqp/9YOn522z1s+azcUyMB7KH3XHt4VXDLkEVlyb6SiAIacIJBn0jA==</v>
          </cell>
          <cell r="B85" t="str">
            <v>N</v>
          </cell>
          <cell r="C85" t="str">
            <v>用户登录记录正常，消费以后有长期登录。</v>
          </cell>
          <cell r="D85">
            <v>30440.200000875899</v>
          </cell>
        </row>
        <row r="86">
          <cell r="A86" t="str">
            <v>XN2S31v2KMtk13362rC1uVNX8DtUehIdZKNVl8rLaQDuPWa1Rs8bpZvwxsjSh1RimWezKKOaxDlt7DX/LlEoFQ==</v>
          </cell>
          <cell r="B86" t="str">
            <v>N</v>
          </cell>
          <cell r="C86" t="str">
            <v>用户登录记录正常，消费以后有长期登录。</v>
          </cell>
          <cell r="D86">
            <v>2115.4000000176002</v>
          </cell>
        </row>
        <row r="87">
          <cell r="A87" t="str">
            <v>KJDa8GNZiW8ptVN3lKXCrchCiwhK4PT08OqUmzFlIWBj0bLETFLJdTeuwBcQ/k6WizaTGBRGpzMh1R4A1oAHQA==</v>
          </cell>
          <cell r="B87" t="str">
            <v>N</v>
          </cell>
          <cell r="C87" t="str">
            <v>用户登录记录正常，消费以后有长期登录。</v>
          </cell>
          <cell r="D87">
            <v>2536.1000001706002</v>
          </cell>
        </row>
        <row r="88">
          <cell r="A88" t="str">
            <v>zrA/8T+gRVGizar6Y1glYsr1szgASEqw/zxOAjYNI/CXdw/jF7RJVXa0pp1NcixfWqboHNStDeb2MeIACKojXQ==</v>
          </cell>
          <cell r="B88" t="str">
            <v>N</v>
          </cell>
          <cell r="C88" t="str">
            <v>用户登录记录正常，消费以后有长期登录。</v>
          </cell>
          <cell r="D88">
            <v>3766.0000001194999</v>
          </cell>
        </row>
        <row r="89">
          <cell r="A89" t="str">
            <v>TNgh0Y3N0mOm7wJvDNrec69C9bnL3QEIAf8Q6Z+BiLEbFlLZArDvuIUSCjzoG7QWrSota/xMAplbJ8jSaya0Fw==</v>
          </cell>
          <cell r="B89" t="str">
            <v>N</v>
          </cell>
          <cell r="C89" t="str">
            <v>用户登录记录正常，消费以后有长期登录。</v>
          </cell>
          <cell r="D89">
            <v>2030.0000003625</v>
          </cell>
        </row>
        <row r="90">
          <cell r="A90" t="str">
            <v>Uvwd7X/XhWZ/cATRgozJR4si28ynzSEKwZTija/uX5JxrvQvw3LzV6Bb/T6f/qXEt0Pb5nIQC57KkdWnQDMVjA==</v>
          </cell>
          <cell r="B90" t="str">
            <v>N</v>
          </cell>
          <cell r="C90" t="str">
            <v>用户登录记录正常，消费以后有长期登录。</v>
          </cell>
          <cell r="D90">
            <v>40747.700000007499</v>
          </cell>
        </row>
        <row r="91">
          <cell r="A91" t="str">
            <v>fLiLx5Tei/FNioOt1M8+4eYeexfsrKfzCaP/A0r/nlAw6myZVP8BBi7n5wbMANk5jiFSoZhY4Fw/60NPCfGdiw==</v>
          </cell>
          <cell r="B91" t="str">
            <v>N</v>
          </cell>
          <cell r="C91" t="str">
            <v>用户登录记录正常，消费以后有长期登录。</v>
          </cell>
          <cell r="D91">
            <v>44845.500000485306</v>
          </cell>
        </row>
        <row r="92">
          <cell r="A92" t="str">
            <v>jUx3Sk1lbCz3tH0gdCV/kOqvkJoGkiF/QRc0/mEp2K1AzHz57QP2Rmc9OueAcVv/5AabVlUMipAIGHQX3Fxejg==</v>
          </cell>
          <cell r="B92" t="str">
            <v>N</v>
          </cell>
          <cell r="C92" t="str">
            <v>用户登录记录正常，消费以后有长期登录。</v>
          </cell>
          <cell r="D92">
            <v>39929.400001653499</v>
          </cell>
        </row>
        <row r="93">
          <cell r="A93" t="str">
            <v>FLnPa3AFvhbSUVg31W0iadO2l+wylEh+35KQc3dJGmFdkROb1Ac0c4hBb4BPQuTQVFzTLR/Al12Fxi3Pat1UiA==</v>
          </cell>
          <cell r="B93" t="str">
            <v>N</v>
          </cell>
          <cell r="C93" t="str">
            <v>用户登录记录正常，消费以后有长期登录。</v>
          </cell>
          <cell r="D93">
            <v>2453.4999999995998</v>
          </cell>
        </row>
        <row r="94">
          <cell r="A94" t="str">
            <v>2DRbq3QRY+gqwIs6fSWTimrgqPWz9fqVooNt89wTgjqfAhnlfrM+1/lM7NA+sdohsNy2vdOZOThLdbwPv71aTA==</v>
          </cell>
          <cell r="B94" t="str">
            <v>N</v>
          </cell>
          <cell r="C94" t="str">
            <v>用户登录记录正常，消费以后有长期登录。</v>
          </cell>
          <cell r="D94">
            <v>60189.500001521497</v>
          </cell>
        </row>
        <row r="95">
          <cell r="A95" t="str">
            <v>2cOkYC8Fls5O9sqC/0MaRtPHv44s86oNaInNdQoowBPHbnRKTV++TIQPgfP8jE67eeeKRfjzzn8vJgcERlXMSg==</v>
          </cell>
          <cell r="B95" t="str">
            <v>N</v>
          </cell>
          <cell r="C95" t="str">
            <v>用户登录记录正常，消费以后有长期登录。</v>
          </cell>
          <cell r="D95">
            <v>40008.500001174201</v>
          </cell>
        </row>
        <row r="96">
          <cell r="A96" t="str">
            <v>J3O52Wdyp1UzbBy45MMqkY3OpBkyItNbXBJwsKbPC31Y4e1B+ZxEVqC/uWibJFG7hNfnjEJhr9RCtR61SyvpDA==</v>
          </cell>
          <cell r="B96" t="str">
            <v>N</v>
          </cell>
          <cell r="C96" t="str">
            <v>用户登录记录正常，消费以后有长期登录。</v>
          </cell>
          <cell r="D96">
            <v>1822.8000000000002</v>
          </cell>
        </row>
        <row r="97">
          <cell r="A97" t="str">
            <v>mgCvMjnb2xS+ikQhS7sAQ7KjoMZGv8GylFl5PluzfH2tC5nibhXKjT5sFkpsmLA+nkByTl01xRlOess1LIEsEA==</v>
          </cell>
          <cell r="B97" t="str">
            <v>N</v>
          </cell>
          <cell r="C97" t="str">
            <v>用户登录记录正常，消费以后有长期登录。</v>
          </cell>
          <cell r="D97">
            <v>20470.800000005001</v>
          </cell>
        </row>
        <row r="98">
          <cell r="A98" t="str">
            <v>02LxJZ1/J4wxbY6fxym6iUB6XKQSelqa3vRhUlmTVKRTj8MiDJ/61KJFxQ0uTUrJWez1FZz9Q8JWpWRVWfphUg==</v>
          </cell>
          <cell r="B98" t="str">
            <v>N</v>
          </cell>
          <cell r="C98" t="str">
            <v>用户登录记录正常，消费以后有长期登录。</v>
          </cell>
          <cell r="D98">
            <v>15388.8000000218</v>
          </cell>
        </row>
        <row r="99">
          <cell r="A99" t="str">
            <v>c5Ikux8ViltfwlEQInoYN60J+URLWsX1kHUqH83tbOneeKiu3sdo6bo9jP9O5dRS5mIN1JkEP+Is/bn1PX1udA==</v>
          </cell>
          <cell r="B99" t="str">
            <v>N</v>
          </cell>
          <cell r="C99" t="str">
            <v>用户登录记录正常，消费以后有长期登录。</v>
          </cell>
          <cell r="D99">
            <v>41195.700007253101</v>
          </cell>
        </row>
        <row r="100">
          <cell r="A100" t="str">
            <v>6UT4AoTSiqSKZjESJvlPhhcLKa2BpprQEYUKnamTsbywluZqVuhl+wDiZftlWl9N4pSVopDv9w/jI69kV1ddeQ==</v>
          </cell>
          <cell r="B100" t="str">
            <v>N</v>
          </cell>
          <cell r="C100" t="str">
            <v>用户登录记录正常，消费以后有长期登录。</v>
          </cell>
          <cell r="D100">
            <v>35335.3000002275</v>
          </cell>
        </row>
        <row r="101">
          <cell r="A101" t="str">
            <v>H4JbXkyA2a8oUPe4KMPNuTGWqrxLP+10zViIZnq4r++P3wPDuG1qN7tDNEwtQGrfb67e/7UNagJMcovUATJzAg==</v>
          </cell>
          <cell r="B101" t="str">
            <v>N</v>
          </cell>
          <cell r="C101" t="str">
            <v>用户登录记录正常，消费以后有长期登录。</v>
          </cell>
          <cell r="D101">
            <v>6887.9999999991996</v>
          </cell>
        </row>
        <row r="102">
          <cell r="A102" t="str">
            <v>6jutkciav522IJoHho0vyry18mgKis9O0RB1j7mlCrXbc8NNY36xDh/OHQf3LAmm1yAY0oJESVKfWYtDYJsZkg==</v>
          </cell>
          <cell r="B102" t="str">
            <v>N</v>
          </cell>
          <cell r="C102" t="str">
            <v>用户登录记录正常，消费以后有长期登录。</v>
          </cell>
          <cell r="D102">
            <v>3080</v>
          </cell>
        </row>
        <row r="103">
          <cell r="A103" t="str">
            <v>dvfH5PDB5Ih9X1FWkxMgJN0osY6nVGd4CVuncopo4hPytRNWl3mRqPoxr5vL9Auliki/kPN1VcN0I2jztIVwSQ==</v>
          </cell>
          <cell r="B103" t="str">
            <v>N</v>
          </cell>
          <cell r="C103" t="str">
            <v>用户登录记录正常，消费以后有长期登录。</v>
          </cell>
          <cell r="D103">
            <v>4060.7000000297999</v>
          </cell>
        </row>
        <row r="104">
          <cell r="A104" t="str">
            <v>V32PA638e92ohlL+eZrmfZqWZGBSZ7T8iEKpZ58eAiYaKz7GSIRJm/a3UfEhJ3b2y8mCbsmkDBW2A44jQKRXOw==</v>
          </cell>
          <cell r="B104" t="str">
            <v>N</v>
          </cell>
          <cell r="C104" t="str">
            <v>用户登录记录正常，消费以后有长期登录。</v>
          </cell>
          <cell r="D104">
            <v>73368.400000587601</v>
          </cell>
        </row>
        <row r="105">
          <cell r="A105" t="str">
            <v>EK8FdZuHOTm4SPMWzp54pFgjR0rFhmJNPJe1Sk6q5Z1dwfrDd2J9xx49Dvz6gx9qfAgrlTRyLFoSAqqKWnaRPg==</v>
          </cell>
          <cell r="B105" t="str">
            <v>N</v>
          </cell>
          <cell r="C105" t="str">
            <v>用户登录记录正常，消费以后有长期登录。</v>
          </cell>
          <cell r="D105">
            <v>52227.700000308301</v>
          </cell>
        </row>
        <row r="106">
          <cell r="A106" t="str">
            <v>Xuy7S7nB2c2UaLJCd66trGuUqrSe6M+72TqcVsnzHDYxaEazk0nPklGHrugWmWQENJDaKCX5xTynOu9WBxQ4nA==</v>
          </cell>
          <cell r="B106" t="str">
            <v>N</v>
          </cell>
          <cell r="C106" t="str">
            <v>用户登录记录正常，消费以后有长期登录。</v>
          </cell>
          <cell r="D106">
            <v>4406.5000007682502</v>
          </cell>
        </row>
        <row r="107">
          <cell r="A107" t="str">
            <v>lYFXUkmbwpRp18sRrUGGR3k/RNe9a6TJoPfjfMEDfXxcTT3u/W/LBUJW6S8cquQr0WTHp+PMHo6N1ye0H21UAg==</v>
          </cell>
          <cell r="B107" t="str">
            <v>N</v>
          </cell>
          <cell r="C107" t="str">
            <v>用户登录记录正常，消费以后有长期登录。</v>
          </cell>
          <cell r="D107">
            <v>40747.000000184802</v>
          </cell>
        </row>
        <row r="108">
          <cell r="A108" t="str">
            <v>sD+yoHlRDaA58ogu2S37PXjq3QwOaZXTdcL68yv8aRmscA65YD6g5JmWCXhFxxiH1N4uRA0UvB3hu71byPx5dg==</v>
          </cell>
          <cell r="B108" t="str">
            <v>N</v>
          </cell>
          <cell r="C108" t="str">
            <v>用户登录记录正常，消费以后有长期登录。</v>
          </cell>
          <cell r="D108">
            <v>55413.400009796896</v>
          </cell>
        </row>
        <row r="109">
          <cell r="A109" t="str">
            <v>y53tusr5k4mguVAJ/jUlnMlYJVPmOEp1iwAB0lS1R/80K1s0Q/Ku2yLvBaIwEO3Yuack+v+lcoQVV5YOMRCoCA==</v>
          </cell>
          <cell r="B109" t="str">
            <v>N</v>
          </cell>
          <cell r="C109" t="str">
            <v>用户登录记录正常，消费以后有长期登录。</v>
          </cell>
          <cell r="D109">
            <v>67689.300011394502</v>
          </cell>
        </row>
        <row r="110">
          <cell r="A110" t="str">
            <v>jDXpnOgGRM9bzNBzF0MmoESnJCm5NLYmRloCu5wERNA8O4xBZItlpPettM7Dq6Gc04+aZjbvmRVtjr3YHyz2Jg==</v>
          </cell>
          <cell r="B110" t="str">
            <v>N</v>
          </cell>
          <cell r="C110" t="str">
            <v>用户登录记录正常，消费以后有长期登录。</v>
          </cell>
          <cell r="D110">
            <v>2171.4</v>
          </cell>
        </row>
        <row r="111">
          <cell r="A111" t="str">
            <v>nu6gQbRU+2dMSLlbo3sD7PDXlGU6jipwwnVnYGNNEFl9pCSq75cTVCwThIbbYWQbgzdVWlTidK7/JMS35AhJJw==</v>
          </cell>
          <cell r="B111" t="str">
            <v>N</v>
          </cell>
          <cell r="C111" t="str">
            <v>用户登录记录正常，消费以后有长期登录。</v>
          </cell>
          <cell r="D111">
            <v>31501.400000360802</v>
          </cell>
        </row>
        <row r="112">
          <cell r="A112" t="str">
            <v>HIlUp5RV5HhEJoBVA2Dukyg3n0HCX/Yek3Rzb585gIeN6dTt9CF9eLBuwJ6g0KCSBDt2oXlWJbhy1zJe22CglA==</v>
          </cell>
          <cell r="B112" t="str">
            <v>N</v>
          </cell>
          <cell r="C112" t="str">
            <v>用户登录记录正常，消费以后有长期登录。</v>
          </cell>
          <cell r="D112">
            <v>1758.3999999990001</v>
          </cell>
        </row>
        <row r="113">
          <cell r="A113" t="str">
            <v>/J0REd/QanR8gHGAhOZ70W0CmHQOrxe10GGZ0oLDmMiMtYRKm5ZfsbpL+lngQ2jh3MZDuWstO/Zj20X1pFPYdw==</v>
          </cell>
          <cell r="B113" t="str">
            <v>N</v>
          </cell>
          <cell r="C113" t="str">
            <v>用户登录记录正常，消费以后有长期登录。</v>
          </cell>
          <cell r="D113">
            <v>1747.9000003065501</v>
          </cell>
        </row>
        <row r="114">
          <cell r="A114" t="str">
            <v>bKVBNFhoznEOg+MhWyCW09419rCtoHY//7zlj47zbWzRidUBxu7zYLVAWLlQhvpGPwuHIyBKfTqSr7JR8yC4YQ==</v>
          </cell>
          <cell r="B114" t="str">
            <v>N</v>
          </cell>
          <cell r="C114" t="str">
            <v>用户登录记录正常，消费以后有长期登录。</v>
          </cell>
          <cell r="D114">
            <v>2235.8000000062002</v>
          </cell>
        </row>
        <row r="115">
          <cell r="A115" t="str">
            <v>t4mVMqMNZKtmCHfeYGW5UO/f0Pg8U2DixWHTIkjKBk9TkKRiYOgsvsTEpBppyPmeU6KtCV0d/07S9G7sBidycg==</v>
          </cell>
          <cell r="B115" t="str">
            <v>N</v>
          </cell>
          <cell r="C115" t="str">
            <v>用户登录记录正常，消费以后有长期登录。</v>
          </cell>
          <cell r="D115">
            <v>40267.500001054599</v>
          </cell>
        </row>
        <row r="116">
          <cell r="A116" t="str">
            <v>5slUj1imA/Xv6qNbPROOQFpy5bfq+GUFfXc0sTYhGQQYOVce+m0cD10v7BpT75WYpAvcWf5u7EIyJXan2mOtDg==</v>
          </cell>
          <cell r="B116" t="str">
            <v>N</v>
          </cell>
          <cell r="C116" t="str">
            <v>用户登录记录正常，消费以后有长期登录。</v>
          </cell>
          <cell r="D116">
            <v>1960.7000000802</v>
          </cell>
        </row>
        <row r="117">
          <cell r="A117" t="str">
            <v>t/tS/o38LjldxKVME1vxrCRlkb5+MgxlQRKhiHTT9GzPlLdvDF9+Bw9Od0Z7Mxa7YoS9GF8lfEphQYfYoCHkgQ==</v>
          </cell>
          <cell r="B117" t="str">
            <v>N</v>
          </cell>
          <cell r="C117" t="str">
            <v>用户登录记录正常，消费以后有长期登录。</v>
          </cell>
          <cell r="D117">
            <v>2234.4000000169999</v>
          </cell>
        </row>
        <row r="118">
          <cell r="A118" t="str">
            <v>Ugc5n7fA9zh3VgF/fya5sLTxzJXpELXFxEhOeYCqN/QrLGodLkeAdQZuT8IdV2t5IVYmkSLaOlBA7MLnCCR0Tw==</v>
          </cell>
          <cell r="B118" t="str">
            <v>N</v>
          </cell>
          <cell r="C118" t="str">
            <v>用户登录记录正常，消费以后有长期登录。</v>
          </cell>
          <cell r="D118">
            <v>28308.0000000494</v>
          </cell>
        </row>
        <row r="119">
          <cell r="A119" t="str">
            <v>beLvBtO+1TeDG2u2rr4iKX9VkeMqYvxtcrOQ2rO/4I3N++/hLPz/6MmDvWNj+V6/MLQMYASTd+EyRXQrZyzadA==</v>
          </cell>
          <cell r="B119" t="str">
            <v>N</v>
          </cell>
          <cell r="C119" t="str">
            <v>登陆天数正常，消费次数多</v>
          </cell>
          <cell r="D119">
            <v>643199.55763000005</v>
          </cell>
        </row>
        <row r="120">
          <cell r="A120" t="str">
            <v>d4P7iYLjy94Y6qJGysmF0EWNXryg/VVT3/BVNUqZkesbHczbya7//qmYUlOTa12JVCIe1TbgWamqBjjtPl3qcA==</v>
          </cell>
          <cell r="B120" t="str">
            <v>Y</v>
          </cell>
          <cell r="C120" t="str">
            <v>登陆天数过少</v>
          </cell>
          <cell r="D120">
            <v>126506.091264</v>
          </cell>
        </row>
        <row r="121">
          <cell r="A121" t="str">
            <v>seJUZx2Fg4enbOH+5XXkggn6py6DaLKRCRJ6QOdMwHOYWRyFcDCuqCW2mWcj0ldPs+Tc4XEjD412kTCFncvNcg==</v>
          </cell>
          <cell r="B121" t="str">
            <v>N</v>
          </cell>
          <cell r="C121" t="str">
            <v>登陆天数正常，消费次数多</v>
          </cell>
          <cell r="D121">
            <v>714086.12415799999</v>
          </cell>
        </row>
        <row r="122">
          <cell r="A122" t="str">
            <v>VvLd3s8cOdIjumJIZMz4UvJjd7CsO9N7u5WoY3bp4WM/t+2duWB7jVKBvuaSGA+PD36sAyk0o3hT/TPUhjj6IQ==</v>
          </cell>
          <cell r="B122" t="str">
            <v>Y</v>
          </cell>
          <cell r="C122" t="str">
            <v>登陆天数过少</v>
          </cell>
          <cell r="D122">
            <v>22351.299900000002</v>
          </cell>
        </row>
        <row r="123">
          <cell r="A123" t="str">
            <v>hT94Vy0Zy8iNx4+qL3ZZj/UKywYofvFgSWNLf+a0rvTybkHR06BOernqWLyIPtUYHDH5UhLQZC0UjuSz/3LXgw==</v>
          </cell>
          <cell r="B123" t="str">
            <v>N</v>
          </cell>
          <cell r="C123" t="str">
            <v>登陆天数正常，消费次数多</v>
          </cell>
          <cell r="D123">
            <v>428257.91380500002</v>
          </cell>
        </row>
        <row r="124">
          <cell r="A124" t="str">
            <v>7XUNFy11JsUMmPu012rRo8fP47WtLZ21Zkqz2EGyZ+CbcAidzEDqE5NOZ0w4p2SJwN6SWKDcWUKBE6Wh/ABBZQ==</v>
          </cell>
          <cell r="B124" t="str">
            <v>N</v>
          </cell>
          <cell r="C124" t="str">
            <v>登陆天数正常，消费次数多</v>
          </cell>
          <cell r="D124">
            <v>336964.48132199998</v>
          </cell>
        </row>
        <row r="125">
          <cell r="A125" t="str">
            <v>CIpN4LgbuHswuT9r6FU92phBz2qsnIrbgO8+7us27Bijf89H+pLETxKSessCoOGlZtSwKIuBA1ArqT4WkTfTRw==</v>
          </cell>
          <cell r="B125" t="str">
            <v>Y</v>
          </cell>
          <cell r="C125" t="str">
            <v>登陆天数过少</v>
          </cell>
          <cell r="D125">
            <v>29417.259910000001</v>
          </cell>
        </row>
        <row r="126">
          <cell r="A126" t="str">
            <v>teS+5T3Ao0pwLu//XlPL0b2QPiDoS9frtCuZwdIoqcQJ9cAeNE4Z6uILNY5URH45puyc8RnBbgj/mx1LF9BxQg==</v>
          </cell>
          <cell r="B126" t="str">
            <v>Y</v>
          </cell>
          <cell r="C126" t="str">
            <v>用户登陆次数少</v>
          </cell>
          <cell r="D126">
            <v>11780.64</v>
          </cell>
        </row>
        <row r="127">
          <cell r="A127" t="str">
            <v>dD0n2Qdw7GIy3yRjtncAlmpAuw0Ul6+CHI8P0o03Xv+caZI81tAEVcOiFth/cvpS9oHicnfgv8eRXvm+2QXCGw==</v>
          </cell>
          <cell r="B127" t="str">
            <v>Y</v>
          </cell>
          <cell r="C127" t="str">
            <v>用户登录记录过少，消费以后无长期登录。</v>
          </cell>
          <cell r="D127">
            <v>12424.45998</v>
          </cell>
        </row>
        <row r="128">
          <cell r="A128" t="str">
            <v>qQcO0XmZWa9NBoAVUO+d4EK35awKMUKo7g/lknkNlsC5FWZwJJc9Jdmruc1wrg1Zi3l3pCOjLoIBIzXiALgzHw==</v>
          </cell>
          <cell r="B128" t="str">
            <v>Y</v>
          </cell>
          <cell r="C128" t="str">
            <v>登陆天数过少,消费次数少</v>
          </cell>
          <cell r="D128">
            <v>13724.64</v>
          </cell>
        </row>
        <row r="129">
          <cell r="A129" t="str">
            <v>oBXUar1Etv7QUi0wXbWpKrTX9Bu26acUV9CbDSsgWVpjQSidTwFkgzPhW9dVFlUohkiT8g33a0NpmHuL4AJOkw==</v>
          </cell>
          <cell r="B129" t="str">
            <v>N</v>
          </cell>
          <cell r="C129" t="str">
            <v>登陆天数正常，消费次数多</v>
          </cell>
          <cell r="D129">
            <v>311421.25671799999</v>
          </cell>
        </row>
        <row r="130">
          <cell r="A130" t="str">
            <v>ESJ67It6erd3wePdJPJ2E4yNMMhhn8+dn1Rv+ll9Vf5nzc+160F9rhOZwlOjRFPLXfPybwK+iHDVKEDdP1r8iQ==</v>
          </cell>
          <cell r="B130" t="str">
            <v>Y</v>
          </cell>
          <cell r="C130" t="str">
            <v>登陆天数过少</v>
          </cell>
          <cell r="D130">
            <v>18369.043136</v>
          </cell>
        </row>
        <row r="131">
          <cell r="A131" t="str">
            <v>P4DbAj5AAiyA9uT9LGMsddW7q/XLM4xhd+ZlVnozV4f4GLvxjgBcA4Qw8EqRgrC0K9SSCkEwPOZjkoXG4b87JA==</v>
          </cell>
          <cell r="B131" t="str">
            <v>N</v>
          </cell>
          <cell r="C131" t="str">
            <v>登陆天数正常，消费次数多</v>
          </cell>
          <cell r="D131">
            <v>285728.09950000001</v>
          </cell>
        </row>
        <row r="132">
          <cell r="A132" t="str">
            <v>tuTldhqsv4nr9R9vrKWvyhDfGmIMIPTbJtP7V2K6iijcXTUwiGWNW4bFIS2zvJMdhzAhjtcSqHZSPov3JEepkg==</v>
          </cell>
          <cell r="B132" t="str">
            <v>Y</v>
          </cell>
          <cell r="C132" t="str">
            <v>用户登陆次数少</v>
          </cell>
          <cell r="D132">
            <v>12726.00001</v>
          </cell>
        </row>
        <row r="133">
          <cell r="A133" t="str">
            <v>LRnnEOIwhHFJx20o63D+p1UGJZj2NQ3fOkS0KQolDr/lCXfx/lXC4Khc9BPkp+csrwu74ynqleLhHqQxlzu9lA==</v>
          </cell>
          <cell r="B133" t="str">
            <v>Y</v>
          </cell>
          <cell r="C133" t="str">
            <v>登陆天数过少,消费次数少</v>
          </cell>
          <cell r="D133">
            <v>87983.299295999997</v>
          </cell>
        </row>
        <row r="134">
          <cell r="A134" t="str">
            <v>ualJTOTlWC28dnmC+dFtTQTUUIqgv0xBC511BRouJVP+1K+gBOqhka2aAY4AWq3tAYObJrlM5j0sa2dW2+wbZg==</v>
          </cell>
          <cell r="B134" t="str">
            <v>Y</v>
          </cell>
          <cell r="C134" t="str">
            <v>登陆天数过少,消费次数少</v>
          </cell>
          <cell r="D134">
            <v>383297.02075600001</v>
          </cell>
        </row>
        <row r="135">
          <cell r="A135" t="str">
            <v>RAV/6AWdcO7D0m8DG+ZpSA5Hcoq6U6CCX2FlkFjAl8MKhV1y0TVeiO/csNA5G25M1IADZ6/HUzYO1AORWFRDGg==</v>
          </cell>
          <cell r="B135" t="str">
            <v>N</v>
          </cell>
          <cell r="C135" t="str">
            <v>登陆天数正常，消费次数多</v>
          </cell>
          <cell r="D135">
            <v>298843.61077000003</v>
          </cell>
        </row>
        <row r="136">
          <cell r="A136" t="str">
            <v>TaZGkw+RdvGVUVWv81WhlpMMiC6wZwOy01Fjdu+tzvMbQk67udTdjJ1iwesJuiMAtyhoML/2cXNKmLU2Ay5Alg==</v>
          </cell>
          <cell r="B136" t="str">
            <v>Y</v>
          </cell>
          <cell r="C136" t="str">
            <v>登陆天数过少,消费次数少</v>
          </cell>
          <cell r="D136">
            <v>25167.179609999999</v>
          </cell>
        </row>
        <row r="137">
          <cell r="A137" t="str">
            <v>lUYXVReC+kJXa89ZM1uQI/tLSg7dxxuZf9tIgavGusIdoMYBWaWNj8wP9tTErbMZFNQtDZLzFZqiuHR9jvTZGA==</v>
          </cell>
          <cell r="B137" t="str">
            <v>Y</v>
          </cell>
          <cell r="C137" t="str">
            <v>登陆天数过少,消费次数少</v>
          </cell>
          <cell r="D137">
            <v>35511.773079999999</v>
          </cell>
        </row>
        <row r="138">
          <cell r="A138" t="str">
            <v>/Se+JavwJTTst2CI02qyqjujc3JZiK/1LdIGg5uiJkuwQB2RKvbSGpdEtSBfdtOPFiysB4IjsTnfWFN7UubbWg==</v>
          </cell>
          <cell r="B138" t="str">
            <v>N</v>
          </cell>
          <cell r="C138" t="str">
            <v>用户消费记录多，购买记录多，购买道具类型丰富</v>
          </cell>
          <cell r="D138">
            <v>11671.56</v>
          </cell>
        </row>
        <row r="139">
          <cell r="A139" t="str">
            <v>00yBkDAKP+82SwYqyDJysZYhTtY4lSDLcPWMH3RoMS+sCfthLpftnts3B9Xg+nl+A7gxf017+W2MNg5gfn1dNg==</v>
          </cell>
          <cell r="B139" t="str">
            <v>Y</v>
          </cell>
          <cell r="C139" t="str">
            <v>登陆天数过少,消费次数少</v>
          </cell>
          <cell r="D139">
            <v>12312</v>
          </cell>
        </row>
        <row r="140">
          <cell r="A140" t="str">
            <v>nW+JBO3VUYGBFPAuf89DeukzY1u8v5L6QrEopj7RJLTiigDcO9cYGBKrzqz54jbSoipQSVmsPWz8JiPeFnwtHw==</v>
          </cell>
          <cell r="B140" t="str">
            <v>N</v>
          </cell>
          <cell r="C140" t="str">
            <v>登陆天数正常，消费次数多</v>
          </cell>
          <cell r="D140">
            <v>24882.357960000001</v>
          </cell>
        </row>
        <row r="141">
          <cell r="A141" t="str">
            <v>W7GW0HRoV7bdVJfpmBX9WklWXNtT1Cggzrbu8aivJ93xJAd8V9TNHtvYti3JyanQE4SfOwhIzXgDfwTpsZVohA==</v>
          </cell>
          <cell r="B141" t="str">
            <v>Y</v>
          </cell>
          <cell r="C141" t="str">
            <v>登陆天数过少</v>
          </cell>
          <cell r="D141">
            <v>106181.54515200001</v>
          </cell>
        </row>
        <row r="142">
          <cell r="A142" t="str">
            <v>iRE1stUkRC1LLUvUFs0GTdiHsGWF2uHDiD+AQO1VBmECWfnFItlRssI+VaOqLuycD+Y8kT1/4vc6W+jMt8g0cQ==</v>
          </cell>
          <cell r="B142" t="str">
            <v>Y</v>
          </cell>
          <cell r="C142" t="str">
            <v>用户登录记录过少，消费以后无长期登录。</v>
          </cell>
          <cell r="D142">
            <v>13089.599999999999</v>
          </cell>
        </row>
        <row r="143">
          <cell r="A143" t="str">
            <v>wasgkpmm0CGKlfCxkO0oLRgc4RT3nqn/Uv4GQ5Ht95lLtN5Fx2UGR/RBfTCaGLxfc4ayzlZ5DCSaEoDVWOyuXg==</v>
          </cell>
          <cell r="B143" t="str">
            <v>Y</v>
          </cell>
          <cell r="C143" t="str">
            <v>登陆天数过少,消费次数少</v>
          </cell>
          <cell r="D143">
            <v>31538.2598</v>
          </cell>
        </row>
        <row r="144">
          <cell r="A144" t="str">
            <v>DP4q3FaZaQTw911Fa1EbQD9mxzh9BjkivZztoqM9vI6dDpYXc4GY1mZjOQXNHWqDthsA8YYPMEI/R3zLbkQKQA==</v>
          </cell>
          <cell r="B144" t="str">
            <v>Y</v>
          </cell>
          <cell r="C144" t="str">
            <v>用户登陆次数少</v>
          </cell>
          <cell r="D144">
            <v>16069.719649999999</v>
          </cell>
        </row>
        <row r="145">
          <cell r="A145" t="str">
            <v>Hl0UeH+S45z2+/Ct80bw80ANI/ta6zj3q03iKRcgwcMts9BPw/qOx60Q+fe5Cq79w3/hDsgoVXCFvggAbGHtMA==</v>
          </cell>
          <cell r="B145" t="str">
            <v>Y</v>
          </cell>
          <cell r="C145" t="str">
            <v>登陆天数过少,消费次数少</v>
          </cell>
          <cell r="D145">
            <v>15836.798559999999</v>
          </cell>
        </row>
        <row r="146">
          <cell r="A146" t="str">
            <v>XxwxpsC282SRBy7UUdG3cQNqYBP82yyTzMkfu6cBlYc47J7u0LNHI4XQsRSAK9lNWwRApjsr+h7eD7azWzjsDA==</v>
          </cell>
          <cell r="B146" t="str">
            <v>N</v>
          </cell>
          <cell r="C146" t="str">
            <v>用户登录记录正常，消费以后有长期登录。</v>
          </cell>
          <cell r="D146">
            <v>346196.561438</v>
          </cell>
        </row>
        <row r="147">
          <cell r="A147" t="str">
            <v>UdSNo08FBbyn6HZGNgRFjiccoAfP0NUa2jtmLfIIeoveaJdec4U1xBFoMI3/EGXCJ05x9MzdrCF0KPzVdLjVEg==</v>
          </cell>
          <cell r="B147" t="str">
            <v>Y</v>
          </cell>
          <cell r="C147" t="str">
            <v>用户登陆次数少</v>
          </cell>
          <cell r="D147">
            <v>10205.040000000001</v>
          </cell>
        </row>
        <row r="148">
          <cell r="A148" t="str">
            <v>XjsozLLA9NLaLcPDNp6C2tobMXZVMGODfjL6fRP53xTAEnZqJvdITzcG6hLTlD6ceGkL06Gc2LrHhaBw8FydZQ==</v>
          </cell>
          <cell r="B148" t="str">
            <v>Y</v>
          </cell>
          <cell r="C148" t="str">
            <v>登陆天数过少,消费次数少</v>
          </cell>
          <cell r="D148">
            <v>24215.759999999998</v>
          </cell>
        </row>
        <row r="149">
          <cell r="A149" t="str">
            <v>F4rdqoyNhIZdslbY00goo7W7wHoGuXu9EQdVavm3Ny1DIBjg1+5AQ9LdMJosSOzJ81nVVtf4EqW43sz41BR0Iw==</v>
          </cell>
          <cell r="B149" t="str">
            <v>N</v>
          </cell>
          <cell r="C149" t="str">
            <v>用户登录记录正常，消费以后有长期登录。</v>
          </cell>
          <cell r="D149">
            <v>208828.82096799999</v>
          </cell>
        </row>
        <row r="150">
          <cell r="A150" t="str">
            <v>YUw8gHtfh18BMoZa51prJb4JO75ynw+hqiz/2e3oWPtwJOzaPb4+cwzo49we2K5SxLAy/zo7hr8ycmXpNiEHZw==</v>
          </cell>
          <cell r="B150" t="str">
            <v>Y</v>
          </cell>
          <cell r="C150" t="str">
            <v>登陆天数过少,消费次数少</v>
          </cell>
          <cell r="D150">
            <v>12496.406272</v>
          </cell>
        </row>
        <row r="151">
          <cell r="A151" t="str">
            <v>xHgLGglsMdwwn4ophVZ91+u4ZeQegisWf3GdUBeShyAVep81IHmvBpD75XiT9psJa6PbwBVk9Wu3FA8DGn8wVA==</v>
          </cell>
          <cell r="B151" t="str">
            <v>Y</v>
          </cell>
          <cell r="C151" t="str">
            <v>用户登录记录过少，消费以后无长期登录。</v>
          </cell>
          <cell r="D151">
            <v>24916.697660000002</v>
          </cell>
        </row>
        <row r="152">
          <cell r="A152" t="str">
            <v>wsaQTbcttatS4oxD09S0/+bmYcxq9I12lt3WQE+r9fDyFIfKE5JC1oqk/nfuF+zLV6CWKHHsvZM4y0nDZIEyOg==</v>
          </cell>
          <cell r="B152" t="str">
            <v>N</v>
          </cell>
          <cell r="C152" t="str">
            <v>用户登录记录正常，消费以后有长期登录。</v>
          </cell>
          <cell r="D152">
            <v>85139.999179999999</v>
          </cell>
        </row>
        <row r="153">
          <cell r="A153" t="str">
            <v>JdLn6/ycrPwGLuZniNuZHHn+ZHKtQ52beGE+c1t8RJhsAjJLp/utsgexXXv7EWggTen07uJUcAzmcYR+OkvYWg==</v>
          </cell>
          <cell r="B153" t="str">
            <v>Y</v>
          </cell>
          <cell r="C153" t="str">
            <v>登陆天数过少,消费次数少</v>
          </cell>
          <cell r="D153">
            <v>15992.34</v>
          </cell>
        </row>
        <row r="154">
          <cell r="A154" t="str">
            <v>ZjXmjCamSRJJcwG7+pIeAqWPreumNMj4ciUIpB6qgi7ku+J5Dib9df5tH2ASBK+S9dSlwkCAgsi/whfO4GpWKA==</v>
          </cell>
          <cell r="B154" t="str">
            <v>Y</v>
          </cell>
          <cell r="C154" t="str">
            <v>短时间内充值了1万多，基本未消费，充值后无登陆。</v>
          </cell>
          <cell r="D154">
            <v>12538.1373</v>
          </cell>
        </row>
        <row r="155">
          <cell r="A155" t="str">
            <v>UkRUyLWjpcsJRp+ce3qbzfvypeyPILJTLrBCyxoJcpYgkEyOwVXMIzdNaQ3z+8UfSdzc81RPz1lnC38hhAuYCQ==</v>
          </cell>
          <cell r="B155" t="str">
            <v>N</v>
          </cell>
          <cell r="C155" t="str">
            <v>用户登录记录正常，消费以后有长期登录。</v>
          </cell>
          <cell r="D155">
            <v>149391.11721999999</v>
          </cell>
        </row>
        <row r="156">
          <cell r="A156" t="str">
            <v>MZ2uc4FzfFEyGYA8Czn2QZ3kLo1Kt70T0Z85Q/ZX243c+b7HuKLJwlmWVj0gV50fSeMp958ZNq3KGSTsIZ38Pg==</v>
          </cell>
          <cell r="B156" t="str">
            <v>N</v>
          </cell>
          <cell r="C156" t="str">
            <v>用户登录记录正常，消费以后有长期登录。</v>
          </cell>
          <cell r="D156">
            <v>48698.171754000003</v>
          </cell>
        </row>
        <row r="157">
          <cell r="A157" t="str">
            <v>qzuOxEPbRSx2nb8ewFQnedMc9nSsApWCdzW/ByMpWq6aA/WY910SjuVEUXkMTy94GVia0DA5y/6EafHErihdOg==</v>
          </cell>
          <cell r="B157" t="str">
            <v>N</v>
          </cell>
          <cell r="C157" t="str">
            <v>用户登录记录正常，消费以后有长期登录。</v>
          </cell>
          <cell r="D157">
            <v>68201.817420000007</v>
          </cell>
        </row>
        <row r="158">
          <cell r="A158" t="str">
            <v>PWkr8t3JO8Jayr9unq+1m9h8y57Kku7q0JmH5vrS/wnGUELxM4iDafM0TI38WeK4Beu5V0TwN5BmnPpXCfaiBw==</v>
          </cell>
          <cell r="B158" t="str">
            <v>Y</v>
          </cell>
          <cell r="C158" t="str">
            <v>用户登陆次数少</v>
          </cell>
          <cell r="D158">
            <v>17749.73904</v>
          </cell>
        </row>
        <row r="159">
          <cell r="A159" t="str">
            <v>sJvxRuaL5xATv+cpOQ54E4TiUYVF6+ma7ZUnLBg6mUDJnRDXrs8EzzChI7kbf7qYfG0zRH2AhlQYH24bpSnZLA==</v>
          </cell>
          <cell r="B159" t="str">
            <v>Y</v>
          </cell>
          <cell r="C159" t="str">
            <v>用户登陆次数少</v>
          </cell>
          <cell r="D159">
            <v>10229.278039999999</v>
          </cell>
        </row>
        <row r="160">
          <cell r="A160" t="str">
            <v>QLDYUwcm1fPlsT+Mk9IGdr8AoqgfVbDJwI8Z5awY+EhmydOER7YmNX0c+xwxoaUcMGwaLyciuxbgbF0LwLRVjA==</v>
          </cell>
          <cell r="B160" t="str">
            <v>N</v>
          </cell>
          <cell r="C160" t="str">
            <v>用户登录记录正常，消费以后有长期登录。</v>
          </cell>
          <cell r="D160">
            <v>40836</v>
          </cell>
        </row>
        <row r="161">
          <cell r="A161" t="str">
            <v>xm+Ec3SEtv1BUGdv2COTrbOru4Rs0m+36pnCH9O/g9NsacNqSBkuw4J+O/LR+W8IhwBKCSLKnAZ792S1S/UvMw==</v>
          </cell>
          <cell r="B161" t="str">
            <v>Y</v>
          </cell>
          <cell r="C161" t="str">
            <v>用户登录记录过少，消费以后无长期登录。</v>
          </cell>
          <cell r="D161">
            <v>14004.66</v>
          </cell>
        </row>
        <row r="162">
          <cell r="A162" t="str">
            <v>j+j1wp5eqMumYG7wCJID59+mW94KpbhqcfyyRapa7VyousrYpPWpwwBzPa/NWAGP8rps+9OZlL6Plbpz+2jaag==</v>
          </cell>
          <cell r="B162" t="str">
            <v>N</v>
          </cell>
          <cell r="C162" t="str">
            <v>用户登录记录正常，消费以后有长期登录。</v>
          </cell>
          <cell r="D162">
            <v>44482.41792</v>
          </cell>
        </row>
        <row r="163">
          <cell r="A163" t="str">
            <v>QTpBECPDOXwa9ViguMS3sXjZASjPlesmXrXeyQVtMiZLiLgM0CcwcFSi799cYWMCqwN0BT87P6APiSCZ44ugMg==</v>
          </cell>
          <cell r="B163" t="str">
            <v>Y</v>
          </cell>
          <cell r="C163" t="str">
            <v>用户登陆次数少</v>
          </cell>
          <cell r="D163">
            <v>11780.64</v>
          </cell>
        </row>
        <row r="164">
          <cell r="A164" t="str">
            <v>pbv6+m9nbzRImsbRyQO8WzjGsgomqQYJjNZFNainDkuNlWOgEgK3Xc9WtB/nqU9YY9lMjKWYm7gOmNZOs1QgNw==</v>
          </cell>
          <cell r="B164" t="str">
            <v>Y</v>
          </cell>
          <cell r="C164" t="str">
            <v>用户登录记录过少，消费以后无长期登录。</v>
          </cell>
          <cell r="D164">
            <v>15594.40014</v>
          </cell>
        </row>
        <row r="165">
          <cell r="A165" t="str">
            <v>ISVl4Yndj6KLB6I1HvCI6pOVg6UGbdIIlkVyMEjXAlMYsWcDD9dcf+dj+w0u/0EDtC6R1exi/zHhs/1WlEs4nQ==</v>
          </cell>
          <cell r="B165" t="str">
            <v>N</v>
          </cell>
          <cell r="C165" t="str">
            <v>用户登录记录正常，消费以后有长期登录。</v>
          </cell>
          <cell r="D165">
            <v>125845.44043800001</v>
          </cell>
        </row>
        <row r="166">
          <cell r="A166" t="str">
            <v>WC6kzZtVVQIJiK3N/yl8nNvNnOu40dTgl8Ff8hUxBbfFPIlmjaq1JAI2rOJDJWxurqoLk/r67/8aXvlBE2YeCA==</v>
          </cell>
          <cell r="B166" t="str">
            <v>N</v>
          </cell>
          <cell r="C166" t="str">
            <v>用户登录记录正常，消费以后有长期登录。</v>
          </cell>
          <cell r="D166">
            <v>129566.84557200001</v>
          </cell>
        </row>
        <row r="167">
          <cell r="A167" t="str">
            <v>ZUOxzAtnipbekc/FrOyfY1dEEcC+yYoxeyNL56ud/Ybs87cbjE1dfqb/5u8zsE3Xox69TnkfsxCLqE5izJ1uRw==</v>
          </cell>
          <cell r="B167" t="str">
            <v>N</v>
          </cell>
          <cell r="C167" t="str">
            <v>用户登录记录正常，消费以后有长期登录。</v>
          </cell>
          <cell r="D167">
            <v>26243.980031999999</v>
          </cell>
        </row>
        <row r="168">
          <cell r="A168" t="str">
            <v>qwa2gbxcSXdhohsIgfG/McsHsJGYFKqaYjbbk7GASo4bp09pSc7Ob5eAt6qxZu4kTv5GvBtt7EYHUnoZYvYtIQ==</v>
          </cell>
          <cell r="B168" t="str">
            <v>N</v>
          </cell>
          <cell r="C168" t="str">
            <v>用户登录记录正常，消费以后有长期登录。</v>
          </cell>
          <cell r="D168">
            <v>95828.173567999998</v>
          </cell>
        </row>
        <row r="169">
          <cell r="A169" t="str">
            <v>Xv8jDcAAqKcT1JDc9lZKNYhtTem3RAQXgH6h4alZNQBml4HOUM9SvqrOk3HY49ufCMkHUdnPj64KEOqqPHcShA==</v>
          </cell>
          <cell r="B169" t="str">
            <v>N</v>
          </cell>
          <cell r="C169" t="str">
            <v>用户登录记录正常，消费以后有长期登录。</v>
          </cell>
          <cell r="D169">
            <v>154775.42857600001</v>
          </cell>
        </row>
        <row r="170">
          <cell r="A170" t="str">
            <v>i4wM7/aCE+B44lihatSfbCp9kAfuB4b0QwXgLgR8R8HpGBBvD1zO7M1mCnqcYW5W+hZLpDRxUW8SWqEcIUFNJQ==</v>
          </cell>
          <cell r="B170" t="str">
            <v>N</v>
          </cell>
          <cell r="C170" t="str">
            <v>用户登录记录正常，消费以后有长期登录。</v>
          </cell>
          <cell r="D170">
            <v>306977.37995000003</v>
          </cell>
        </row>
        <row r="171">
          <cell r="A171" t="str">
            <v>dNWBUF5cmjZb9rc5J1LOaw99SbDG3a+xh1AAZ2qMOfSFnTauNCRJeI22htdi8/P9oRzwnGM8NRqQX8rLCiCHhQ==</v>
          </cell>
          <cell r="B171" t="str">
            <v>N</v>
          </cell>
          <cell r="C171" t="str">
            <v>用户登录记录正常，消费以后有长期登录。</v>
          </cell>
          <cell r="D171">
            <v>47777.04</v>
          </cell>
        </row>
        <row r="172">
          <cell r="A172" t="str">
            <v>22FJENy26Vu4To8IlA7Xwu2D2TRFiNuKLvnJOMJE6E/oho4if1BTv0hzEbUV0Uoe2xzrwjFm3a6oRHLQ9YI9eQ==</v>
          </cell>
          <cell r="B172" t="str">
            <v>N</v>
          </cell>
          <cell r="C172" t="str">
            <v>用户登录记录正常，消费以后有长期登录。</v>
          </cell>
          <cell r="D172">
            <v>15671.159509999999</v>
          </cell>
        </row>
        <row r="173">
          <cell r="A173" t="str">
            <v>3P+JbOc892+QH8unjNcsd7min4dZVYHwjdYbcmEwGV4SoaOIOZFKy1XKbjkUUintWvUmvwVz4gio1UJhUx5XYA==</v>
          </cell>
          <cell r="B173" t="str">
            <v>Y</v>
          </cell>
          <cell r="C173" t="str">
            <v>用户登录记录过少，消费以后无长期登录。</v>
          </cell>
          <cell r="D173">
            <v>13283.519619999999</v>
          </cell>
        </row>
        <row r="174">
          <cell r="A174" t="str">
            <v>h4+oBToR6rhm0gYWarRbhPeQurNAF9q8LEtAheUtxJ0cSpSGqJhviIEhmLSw75QtaPcUrMkopt14GilBmJUeiQ==</v>
          </cell>
          <cell r="B174" t="str">
            <v>N</v>
          </cell>
          <cell r="C174" t="str">
            <v>用户登录记录正常，消费以后有长期登录。</v>
          </cell>
          <cell r="D174">
            <v>34282.696559999997</v>
          </cell>
        </row>
        <row r="175">
          <cell r="A175" t="str">
            <v>j86pbdffla3c7uovD3Ts2NDHr36Yijx7Cp8fmZbjazOC6HWX5X4GcMVOFZKSMvaT3I/RvTw+1THseE0nou7nHQ==</v>
          </cell>
          <cell r="B175" t="str">
            <v>N</v>
          </cell>
          <cell r="C175" t="str">
            <v>用户登录记录正常，消费以后有长期登录。</v>
          </cell>
          <cell r="D175">
            <v>243059.7</v>
          </cell>
        </row>
        <row r="176">
          <cell r="A176" t="str">
            <v>hOq189RgwF8Oz+jUw+LsWj9mmFhPWwleX6vw1qUKr986DxIk8rw+EW5PqEDN3wYqSszFCyOTHUQUCSVXolGiVw==</v>
          </cell>
          <cell r="B176" t="str">
            <v>N</v>
          </cell>
          <cell r="C176" t="str">
            <v>用户登录记录正常，消费以后有长期登录。</v>
          </cell>
          <cell r="D176">
            <v>17417.047847999998</v>
          </cell>
        </row>
        <row r="177">
          <cell r="A177" t="str">
            <v>uTxec4NHrcClq1Gyisxg+RMRwiFaDRgd0ZMePdYuEOpvi0OEP0W3cXmaff2HSAOqqx/Yzcfp8enGgFmzQNCOaw==</v>
          </cell>
          <cell r="B177" t="str">
            <v>N</v>
          </cell>
          <cell r="C177" t="str">
            <v>用户登录记录正常，消费以后有长期登录。</v>
          </cell>
          <cell r="D177">
            <v>28663.8</v>
          </cell>
        </row>
        <row r="178">
          <cell r="A178" t="str">
            <v>KD+yr5uRrXjqtE34MK3Z8jicuLo/tfMO38PVdawEjE16J0zqriDKhg+Zx2dAVIx0g4BP/vyU+8ATlz7QmTxZdw==</v>
          </cell>
          <cell r="B178" t="str">
            <v>N</v>
          </cell>
          <cell r="C178" t="str">
            <v>用户登录记录正常，消费以后有长期登录。</v>
          </cell>
          <cell r="D178">
            <v>243177.78607199999</v>
          </cell>
        </row>
        <row r="179">
          <cell r="A179" t="str">
            <v>vpSC+AYLFPQsXwKC2IqPyb09ckWglVKc+52zEXgKo2dXx7jfnioofbByxkOWWgIPR8RqFFzlQXRWN01ScVQpJg==</v>
          </cell>
          <cell r="B179" t="str">
            <v>N</v>
          </cell>
          <cell r="C179" t="str">
            <v>用户登录记录正常，消费以后有长期登录。</v>
          </cell>
          <cell r="D179">
            <v>13089.6</v>
          </cell>
        </row>
        <row r="180">
          <cell r="A180" t="str">
            <v>n5AkzRDCaJx0DuJedI0yqsAzBZJiiwa6qU5cAVn6FFCgqhLqYaEXVFSYIXJqIxqH6Vf1EvBfkg8VfjOKOa9imQ==</v>
          </cell>
          <cell r="B180" t="str">
            <v>N</v>
          </cell>
          <cell r="C180" t="str">
            <v>用户登录记录正常，消费以后有长期登录。</v>
          </cell>
          <cell r="D180">
            <v>172593.78350600001</v>
          </cell>
        </row>
        <row r="181">
          <cell r="A181" t="str">
            <v>uos7xsOwnA37WTcMomYaTCPnm++F08Q3iP6aA2GAgnKUzapR16y0K+V8Ju/0xVWTjEGiQy1R0slPTqZassX9Mw==</v>
          </cell>
          <cell r="B181" t="str">
            <v>Y</v>
          </cell>
          <cell r="C181" t="str">
            <v>用户登陆次数少</v>
          </cell>
          <cell r="D181">
            <v>15027.12</v>
          </cell>
        </row>
        <row r="182">
          <cell r="A182" t="str">
            <v>MMCoZVsnry986CjV3FXIB20FOGYJGq5UuIUR5ImlvSZmh2wl7LBw0FZ+gt5dc7jmxoMMiglkSflF1095y31MBA==</v>
          </cell>
          <cell r="B182" t="str">
            <v>N</v>
          </cell>
          <cell r="C182" t="str">
            <v>用户登录记录正常，消费以后有长期登录。</v>
          </cell>
          <cell r="D182">
            <v>14039.085972000001</v>
          </cell>
        </row>
        <row r="183">
          <cell r="A183" t="str">
            <v>xiNfUYXh45zEAZwash+Ww/L8HBT960z/+qIuJD0XTtGv4VmWSE2P9y2McNa4jtPJw9QO2i3t0Q5aVPFwTZ9Rkg==</v>
          </cell>
          <cell r="B183" t="str">
            <v>N</v>
          </cell>
          <cell r="C183" t="str">
            <v>用户登录记录正常，消费以后有长期登录。</v>
          </cell>
          <cell r="D183">
            <v>12071.52001</v>
          </cell>
        </row>
        <row r="184">
          <cell r="A184" t="str">
            <v>INixW3Wb3q7aXxdf9jrFUZvu2KjNyaQdjzTF0UvRWeEULKA+TJ4cIpuW4CdYilsJlFeHWvx+iOkPZoyJW4sUYA==</v>
          </cell>
          <cell r="B184" t="str">
            <v>N</v>
          </cell>
          <cell r="C184" t="str">
            <v>用户登录记录正常，消费以后有长期登录。</v>
          </cell>
          <cell r="D184">
            <v>322808.11695</v>
          </cell>
        </row>
        <row r="185">
          <cell r="A185" t="str">
            <v>IzDXh6wyZIn9rirxWP64POlDwQcLuVlNxF9UDPcn8kIhLrod8K13zU3pu/tY4tHByZtp/Qf5slmskwvgc9IgKA==</v>
          </cell>
          <cell r="B185" t="str">
            <v>Y</v>
          </cell>
          <cell r="C185" t="str">
            <v>用户登录记录过少，消费以后无长期登录。</v>
          </cell>
          <cell r="D185">
            <v>27867.913850000001</v>
          </cell>
        </row>
        <row r="186">
          <cell r="A186" t="str">
            <v>dd1TedyggVyl6T+rSvM1sUZ5N4phTQg+BuRSnDtB31gC5wSqpgzkQ9GzCeqHEvqsErFS0jJ26URG02QaGfM1EA==</v>
          </cell>
          <cell r="B186" t="str">
            <v>N</v>
          </cell>
          <cell r="C186" t="str">
            <v>用户登录记录正常，消费以后有长期登录。</v>
          </cell>
          <cell r="D186">
            <v>113982.548908</v>
          </cell>
        </row>
        <row r="187">
          <cell r="A187" t="str">
            <v>0bSX9B906kAkIM8P0UmxoEjcEyt6/AayQvSCO3chWhRfMyQJ7JW9HPC8ybnI7f4EI2yWvte1e9qGffloS98wNA==</v>
          </cell>
          <cell r="B187" t="str">
            <v>N</v>
          </cell>
          <cell r="C187" t="str">
            <v>用户登录记录正常，消费以后有长期登录。</v>
          </cell>
          <cell r="D187">
            <v>17095.269418</v>
          </cell>
        </row>
        <row r="188">
          <cell r="A188" t="str">
            <v>gOBWnfwvp/pFNOlK6SPeu4tpQpGofdjBPnSVsveYMTUU6fYz2y22zExj3HyCZZRhYbD+3mwEESXN6SrEAGdVTA==</v>
          </cell>
          <cell r="B188" t="str">
            <v>Y</v>
          </cell>
          <cell r="C188" t="str">
            <v>用户登录记录过少，消费以后无长期登录。</v>
          </cell>
          <cell r="D188">
            <v>15053.04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、风险用户汇总"/>
      <sheetName val="2、聚类风险用户明细"/>
      <sheetName val="3、回归风险用户明细"/>
      <sheetName val="Sheet1"/>
      <sheetName val="4、核查分类与方法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ID</v>
          </cell>
          <cell r="B1" t="str">
            <v>核查记录</v>
          </cell>
          <cell r="C1" t="str">
            <v>备注</v>
          </cell>
          <cell r="D1" t="str">
            <v>该用户充值金额</v>
          </cell>
        </row>
        <row r="2">
          <cell r="A2" t="str">
            <v>jNqxK62y5W/GRPnqIIgtt6sHUITGllZjcbiWGc1bLHNvZ2961xtKYO1u9twjqprPkNce4u2TIiNLq2P8dAC4jg==</v>
          </cell>
          <cell r="B2" t="str">
            <v>Y</v>
          </cell>
          <cell r="C2" t="str">
            <v>充消比高</v>
          </cell>
          <cell r="D2">
            <v>7817.3941999999997</v>
          </cell>
        </row>
        <row r="3">
          <cell r="A3" t="str">
            <v>va3Q+qZE9zw2ukERXJbuPdH7tj7ztX3abTJW5bVI5PDoIfgU6pYLb2rsDWVn0PPdeMPfMOJ3inU37kY2zRUuJQ==</v>
          </cell>
          <cell r="B3" t="str">
            <v>Y</v>
          </cell>
          <cell r="C3" t="str">
            <v>充值后无消费</v>
          </cell>
          <cell r="D3">
            <v>4403.5992299999998</v>
          </cell>
        </row>
        <row r="4">
          <cell r="A4" t="str">
            <v>hnMrhUzXMDMKZ3B7amxg4y6v3bnu5R+r8LLTfZRKS3BQ4H6EsqIE0l1ZD+6GjtF5kWXilMV7dLZAsMEhEPnKOQ==</v>
          </cell>
          <cell r="B4" t="str">
            <v>Y</v>
          </cell>
          <cell r="C4" t="str">
            <v>充消比高</v>
          </cell>
          <cell r="D4">
            <v>1747.29874</v>
          </cell>
        </row>
        <row r="5">
          <cell r="A5" t="str">
            <v>Tt1zK3Ov7fElDbO9ny112QlaMyWEKCxiuW5igWSXlYOs0ktOarueefDyP2/Vm0mpAJJg7VZt1DT3GeP6Ia8NLw==</v>
          </cell>
          <cell r="B5" t="str">
            <v>Y</v>
          </cell>
          <cell r="C5" t="str">
            <v>充值后无消费</v>
          </cell>
          <cell r="D5">
            <v>1438.2393999999999</v>
          </cell>
        </row>
        <row r="6">
          <cell r="A6" t="str">
            <v>tLfRUwj+NgvHgoQtwayrjZv5IrhIksD6jT0FYshmrZGpj4vll712i819gIyrXSDUOf/ruIUpD9gafxOsX/i2kw==</v>
          </cell>
          <cell r="B6" t="str">
            <v>N</v>
          </cell>
          <cell r="C6" t="str">
            <v>消费次数多，活跃度高</v>
          </cell>
          <cell r="D6">
            <v>9223.3200199999992</v>
          </cell>
        </row>
        <row r="7">
          <cell r="A7" t="str">
            <v>TZPcnF5yNj4csPh2uhrgR3Enf6wnPfDqgi0tBDzWLM5ct+UINXZY7kNCHHcDx+N8f/PJiR5GCNr7/MlhU/XsOg==</v>
          </cell>
          <cell r="B7" t="str">
            <v>Y</v>
          </cell>
          <cell r="C7" t="str">
            <v>充消比高</v>
          </cell>
          <cell r="D7">
            <v>717.50000009999997</v>
          </cell>
        </row>
        <row r="8">
          <cell r="A8" t="str">
            <v>9wO5hP6v2s0bMoS2/7z6SZ967wLKUhnIRXij5i4wf73xg97SdeY0mcktUWKnS7oXBYl+Zy+sfuYPJ049gt81Jw==</v>
          </cell>
          <cell r="B8" t="str">
            <v>Y</v>
          </cell>
          <cell r="C8" t="str">
            <v>充消比高</v>
          </cell>
          <cell r="D8">
            <v>536.89999999940005</v>
          </cell>
        </row>
        <row r="9">
          <cell r="A9" t="str">
            <v>Jc824MktJlNkZ5663/12hEDs+b8wFuhIv1JdHXRqjsmCUISddmF8/CRyRr+1rOY3s23bnva9qBJByxEfyj/Dlw==</v>
          </cell>
          <cell r="B9" t="str">
            <v>Y</v>
          </cell>
          <cell r="C9" t="str">
            <v>充消比高</v>
          </cell>
          <cell r="D9">
            <v>2016.00009</v>
          </cell>
        </row>
        <row r="10">
          <cell r="A10" t="str">
            <v>JK+c3hfdWHI8eFbvzKkGVpfLeoBEEBWaV0IC9lNFHkDbXKYUynW/Iyqp211IGTue6Ak6y+H0oZBnyuANeUS/Cw==</v>
          </cell>
          <cell r="B10" t="str">
            <v>N</v>
          </cell>
          <cell r="C10" t="str">
            <v>消费次数较多，活跃度较高</v>
          </cell>
          <cell r="D10">
            <v>6549.9989400000004</v>
          </cell>
        </row>
        <row r="11">
          <cell r="A11" t="str">
            <v>f255eMO8CGWAKGqDBfqsgjkVeVoHfYtq0/TfsKPSaDjuKX6WGILCMI+isas0MoKZvnBtrTeQjz6kFY/WTHrehw==</v>
          </cell>
          <cell r="B11" t="str">
            <v>Y</v>
          </cell>
          <cell r="C11" t="str">
            <v>充值后无消费</v>
          </cell>
          <cell r="D11">
            <v>389.85980000000001</v>
          </cell>
        </row>
        <row r="12">
          <cell r="A12" t="str">
            <v>7A1v+FOrC0GS10Fa9/qyvcRtM2icbn327Aw+OvST7B2fNJoN0eDbrufx/HRc/YmAuv3ZRGU8IP2Yml/l1qJtOA==</v>
          </cell>
          <cell r="B12" t="str">
            <v>Y</v>
          </cell>
          <cell r="C12" t="str">
            <v>充值后无消费</v>
          </cell>
          <cell r="D12">
            <v>965.99994000000004</v>
          </cell>
        </row>
        <row r="13">
          <cell r="A13" t="str">
            <v>RVR2GEuka9fLgDCYLBqM5u3iXN7tSJe18fVgQBZkDBni6KT3n63F5wFwxWuD+1c8HM+EWW5PSAxwBWUw7sjeFQ==</v>
          </cell>
          <cell r="B13" t="str">
            <v>N</v>
          </cell>
          <cell r="C13" t="str">
            <v>登录天数多，活跃度高</v>
          </cell>
          <cell r="D13">
            <v>1058.4000000122001</v>
          </cell>
        </row>
        <row r="14">
          <cell r="A14" t="str">
            <v>LUSL58abnatLnt/xQFltZYPTJdD2XVm65nJCq0ovLaBJ0WGI4LFfz/qxngjTLqFH8sBRavyf525+8fthRLVIOA==</v>
          </cell>
          <cell r="B14" t="str">
            <v>Y</v>
          </cell>
          <cell r="C14" t="str">
            <v>充消比高</v>
          </cell>
          <cell r="D14">
            <v>3272.4</v>
          </cell>
        </row>
        <row r="15">
          <cell r="A15" t="str">
            <v>bOOt2rvAN5uuGBKeTfcKbIFgQYMTh8b836FtoLE4dzyknpXJK1JA5hBoquDKDZAkEfPbg3jvkad6qmsZzqERiQ==</v>
          </cell>
          <cell r="B15" t="str">
            <v>Y</v>
          </cell>
          <cell r="C15" t="str">
            <v>充值后无消费</v>
          </cell>
          <cell r="D15">
            <v>648</v>
          </cell>
        </row>
        <row r="16">
          <cell r="A16" t="str">
            <v>Ki/ImhMxd7xgeEbH/4xUVkchVGNEWDNlHSfN82vHpGF6cK06eOWTZaSZJPAMi++wyIr4m8SIhIYHdnodpjwcTA==</v>
          </cell>
          <cell r="B16" t="str">
            <v>Y</v>
          </cell>
          <cell r="C16" t="str">
            <v>充消比高</v>
          </cell>
          <cell r="D16">
            <v>897.4</v>
          </cell>
        </row>
        <row r="17">
          <cell r="A17" t="str">
            <v>jqQgBzfFcBCb1NVNcqqfFJVXQBt6fea0ax8jpXOHGeMjNE66dOfsJtmw+PzwjbxTX6ZovJkN1DhPfXvybydBGQ==</v>
          </cell>
          <cell r="B17" t="str">
            <v>N</v>
          </cell>
          <cell r="C17" t="str">
            <v>登录天数多，活跃度高</v>
          </cell>
          <cell r="D17">
            <v>1435.000000004</v>
          </cell>
        </row>
        <row r="18">
          <cell r="A18" t="str">
            <v>Cd6lmUg+9Xy/9DnERk2iWydVcYkVfG2ECoIfQl3X1fBrCOAKStVMxnEMxVWovOf1lc/1q7oLj5KbkMFN1j+acg==</v>
          </cell>
          <cell r="B18" t="str">
            <v>Y</v>
          </cell>
          <cell r="C18" t="str">
            <v>充消比高</v>
          </cell>
          <cell r="D18">
            <v>551.46001000000001</v>
          </cell>
        </row>
        <row r="19">
          <cell r="A19" t="str">
            <v>BnOHaFSDoQ31Tf5yZ0fBNaeHDXGeNb604BqS40+Eq371gYCxeTCblVZM5B4804rO29CTktzKhlh1oxiH+7W2BQ==</v>
          </cell>
          <cell r="B19" t="str">
            <v>Y</v>
          </cell>
          <cell r="C19" t="str">
            <v>充值后无消费</v>
          </cell>
          <cell r="D19">
            <v>783.75991999999997</v>
          </cell>
        </row>
        <row r="20">
          <cell r="A20" t="str">
            <v>1ALiZcRHM5P4hE4RLQn/6iRc/vB0ebq7w82OH9TvjEPLBBWmCVlE1wQBtRn2De++iDhmQCV7dRlpU3+gN0b8kA==</v>
          </cell>
          <cell r="B20" t="str">
            <v>Y</v>
          </cell>
          <cell r="C20" t="str">
            <v>充消比高</v>
          </cell>
          <cell r="D20">
            <v>9995.2857519999998</v>
          </cell>
        </row>
        <row r="21">
          <cell r="A21" t="str">
            <v>MGyUr2FvlssixhOCV+THX79Kk4rScTWo0eJs5TBdGUoohm7tJIfXuEw3L5ImRMTjV/dI4Z+74YKgRpGKcppCGQ==</v>
          </cell>
          <cell r="B21" t="str">
            <v>Y</v>
          </cell>
          <cell r="C21" t="str">
            <v>充消比高</v>
          </cell>
          <cell r="D21">
            <v>560.00000009999997</v>
          </cell>
        </row>
        <row r="22">
          <cell r="A22" t="str">
            <v>/t2mZoifsQ2PvhAcQb9hVqfdTIN/YjfmJj5zbgmvjwTDXLMo4zJWU4SCdRhB4PvObf2+iC8e50GXSSsnfgfTfw==</v>
          </cell>
          <cell r="B22" t="str">
            <v>N</v>
          </cell>
          <cell r="C22" t="str">
            <v>登录天数多，活跃度高</v>
          </cell>
          <cell r="D22">
            <v>561.39999999844997</v>
          </cell>
        </row>
        <row r="23">
          <cell r="A23" t="str">
            <v>lP0fd3KrcXH2tajJH5WzbwWbPs0dtxA43w+BmH3QiZRQgYKCTpg5gpKjpphQnFneohBJ+QWdJ1HGPHQFy22KYg==</v>
          </cell>
          <cell r="B23" t="str">
            <v>N</v>
          </cell>
          <cell r="C23" t="str">
            <v>登录天数多，活跃度高</v>
          </cell>
          <cell r="D23">
            <v>1610.0000000125001</v>
          </cell>
        </row>
        <row r="24">
          <cell r="A24" t="str">
            <v>yt8gBtEX/b+ntSLxNPGOezkbW/3qDW8As7f+oyWU+YBr7Fj5oJ2q1MnPYiMgEF55q6rkFcygX96tK3kGh8P2gA==</v>
          </cell>
          <cell r="B24" t="str">
            <v>N</v>
          </cell>
          <cell r="C24" t="str">
            <v>登录天数较多，活跃度较高</v>
          </cell>
          <cell r="D24">
            <v>475.30000000839999</v>
          </cell>
        </row>
        <row r="25">
          <cell r="A25" t="str">
            <v>8JsATJw5wxVia8Bcy758YXj8UabG/tWifM8ZZciuHCbkbJ5al3w10o3gvVdAJ7mSljrVP0DX9xRJelYiVGgPNg==</v>
          </cell>
          <cell r="B25" t="str">
            <v>N</v>
          </cell>
          <cell r="C25" t="str">
            <v>充消比高，但充值金额少</v>
          </cell>
          <cell r="D25">
            <v>260.58</v>
          </cell>
        </row>
        <row r="26">
          <cell r="A26" t="str">
            <v>mV1g4J4muD8yRaIq+Em6SYwOJHUhO277G1K0zhI8oiAew2pCq0HFlY6gkI9x1YZaHjMApvewVj9yYkdQOq5wRA==</v>
          </cell>
          <cell r="B26" t="str">
            <v>Y</v>
          </cell>
          <cell r="C26" t="str">
            <v>充消比高</v>
          </cell>
          <cell r="D26">
            <v>1573.5796</v>
          </cell>
        </row>
        <row r="27">
          <cell r="A27" t="str">
            <v>PY1tDJNU9On+15NBwJQ9xaTfOUpnNvGodOCZs7qs7D8vkz9CCeK/P6vlw47oU4McibrqQcuhHW751xEaG0hEjw==</v>
          </cell>
          <cell r="B27" t="str">
            <v>N</v>
          </cell>
          <cell r="C27" t="str">
            <v>登录天数较多，等级较高</v>
          </cell>
          <cell r="D27">
            <v>405.3</v>
          </cell>
        </row>
        <row r="28">
          <cell r="A28" t="str">
            <v>v2CB+JXoIhQoZdwq5umI3Peler4eISNrQnamXSHznPvtieGxspG4pFHW8nUCSqBTK23Ds4xjtaTs9VTOjZ/hlw==</v>
          </cell>
          <cell r="B28" t="str">
            <v>Y</v>
          </cell>
          <cell r="C28" t="str">
            <v>充值后无消费</v>
          </cell>
          <cell r="D28">
            <v>351.4</v>
          </cell>
        </row>
        <row r="29">
          <cell r="A29" t="str">
            <v>kAxl14EkWAkpR6nyu/lIPSXyuC09VNygR+WRjtd5eSRXyR3Iw2kBOrkB7HC53Sd4v8kbYQmkIub9l1c5XmJaDQ==</v>
          </cell>
          <cell r="B29" t="str">
            <v>Y</v>
          </cell>
          <cell r="C29" t="str">
            <v>充消比高</v>
          </cell>
          <cell r="D29">
            <v>1424.09851</v>
          </cell>
        </row>
        <row r="30">
          <cell r="A30" t="str">
            <v>qDOykV3uJUHYCodqFfLlwaVgIYtwPm0zxq6T0Mc6n+AW02CMCi4dCRKPYsRnqrqcoN20+kZu3rth2mnDt2CfaQ==</v>
          </cell>
          <cell r="B30" t="str">
            <v>N</v>
          </cell>
          <cell r="C30" t="str">
            <v>登录天数多，等级较高</v>
          </cell>
          <cell r="D30">
            <v>1219.4000000000001</v>
          </cell>
        </row>
        <row r="31">
          <cell r="A31" t="str">
            <v>hG+vQIC8wgcTI0LbEMgQECQVI5vBStvsQpRBKvZqx+ZUewzYDWunn0g0TQx5qGWy6UIenFZvI/BLUtcB+6lPOQ==</v>
          </cell>
          <cell r="B31" t="str">
            <v>Y</v>
          </cell>
          <cell r="C31" t="str">
            <v>充消比高</v>
          </cell>
          <cell r="D31">
            <v>2157.3595</v>
          </cell>
        </row>
        <row r="32">
          <cell r="A32" t="str">
            <v>PefJZvogL/Rle3Ke5qSgQVok1l0vqwUlpHM79CqMU76XDF79YJ8uNrpUFl+6Itq460x/NYZDeCUPVHRAU4j8XA==</v>
          </cell>
          <cell r="B32" t="str">
            <v>Y</v>
          </cell>
          <cell r="C32" t="str">
            <v>消费后未有等级</v>
          </cell>
          <cell r="D32">
            <v>3272.4</v>
          </cell>
        </row>
        <row r="33">
          <cell r="A33" t="str">
            <v>zk27rikaTk7pMriFmZ0KegX2ElPp3ncgzvkQTA/ABz+hVvjHNhFiFognVFlSrbfnKXhezGf1kqsbh9E4RwBmiw==</v>
          </cell>
          <cell r="B33" t="str">
            <v>Y</v>
          </cell>
          <cell r="C33" t="str">
            <v>充值后无消费</v>
          </cell>
          <cell r="D33">
            <v>258</v>
          </cell>
        </row>
        <row r="34">
          <cell r="A34" t="str">
            <v>9Rc84RnPX8wYVXutZM8od4WAc+Ho5zKQtpP8EEshziiL10egyD0OcowotUkMuKdoIRM+QDif6AxDmNxwCnzGPg==</v>
          </cell>
          <cell r="B34" t="str">
            <v>Y</v>
          </cell>
          <cell r="C34" t="str">
            <v>充消比高</v>
          </cell>
          <cell r="D34">
            <v>9483.8978399999996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册"/>
      <sheetName val="登录汇总"/>
      <sheetName val="登录详细"/>
      <sheetName val="充值汇总"/>
      <sheetName val="充值详细"/>
      <sheetName val="消费汇总"/>
      <sheetName val="消费详细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用户id</v>
          </cell>
          <cell r="B1" t="str">
            <v>总充值金额(IOS是美元)</v>
          </cell>
        </row>
        <row r="2">
          <cell r="A2" t="str">
            <v>jNqxK62y5W/GRPnqIIgtt6sHUITGllZjcbiWGc1bLHNvZ2961xtKYO1u9twjqprPkNce4u2TIiNLq2P8dAC4jg==</v>
          </cell>
          <cell r="B2">
            <v>7817.3941999999997</v>
          </cell>
        </row>
        <row r="3">
          <cell r="A3" t="str">
            <v>va3Q+qZE9zw2ukERXJbuPdH7tj7ztX3abTJW5bVI5PDoIfgU6pYLb2rsDWVn0PPdeMPfMOJ3inU37kY2zRUuJQ==</v>
          </cell>
          <cell r="B3">
            <v>4403.5992299999998</v>
          </cell>
        </row>
        <row r="4">
          <cell r="A4" t="str">
            <v>hnMrhUzXMDMKZ3B7amxg4y6v3bnu5R+r8LLTfZRKS3BQ4H6EsqIE0l1ZD+6GjtF5kWXilMV7dLZAsMEhEPnKOQ==</v>
          </cell>
          <cell r="B4">
            <v>1747.29874</v>
          </cell>
        </row>
        <row r="5">
          <cell r="A5" t="str">
            <v>Tt1zK3Ov7fElDbO9ny112QlaMyWEKCxiuW5igWSXlYOs0ktOarueefDyP2/Vm0mpAJJg7VZt1DT3GeP6Ia8NLw==</v>
          </cell>
          <cell r="B5">
            <v>1438.2393999999999</v>
          </cell>
        </row>
        <row r="6">
          <cell r="A6" t="str">
            <v>tLfRUwj+NgvHgoQtwayrjZv5IrhIksD6jT0FYshmrZGpj4vll712i819gIyrXSDUOf/ruIUpD9gafxOsX/i2kw==</v>
          </cell>
          <cell r="B6">
            <v>9223.3200199999992</v>
          </cell>
        </row>
        <row r="7">
          <cell r="A7" t="str">
            <v>TZPcnF5yNj4csPh2uhrgR3Enf6wnPfDqgi0tBDzWLM5ct+UINXZY7kNCHHcDx+N8f/PJiR5GCNr7/MlhU/XsOg==</v>
          </cell>
          <cell r="B7">
            <v>210.0000000375</v>
          </cell>
        </row>
        <row r="8">
          <cell r="A8" t="str">
            <v>TZPcnF5yNj4csPh2uhrgR3Enf6wnPfDqgi0tBDzWLM5ct+UINXZY7kNCHHcDx+N8f/PJiR5GCNr7/MlhU/XsOg==</v>
          </cell>
          <cell r="B8">
            <v>140.00000002499999</v>
          </cell>
        </row>
        <row r="9">
          <cell r="A9" t="str">
            <v>TZPcnF5yNj4csPh2uhrgR3Enf6wnPfDqgi0tBDzWLM5ct+UINXZY7kNCHHcDx+N8f/PJiR5GCNr7/MlhU/XsOg==</v>
          </cell>
          <cell r="B9">
            <v>56.000000010000001</v>
          </cell>
        </row>
        <row r="10">
          <cell r="A10" t="str">
            <v>TZPcnF5yNj4csPh2uhrgR3Enf6wnPfDqgi0tBDzWLM5ct+UINXZY7kNCHHcDx+N8f/PJiR5GCNr7/MlhU/XsOg==</v>
          </cell>
          <cell r="B10">
            <v>31.5000000046</v>
          </cell>
        </row>
        <row r="11">
          <cell r="A11" t="str">
            <v>TZPcnF5yNj4csPh2uhrgR3Enf6wnPfDqgi0tBDzWLM5ct+UINXZY7kNCHHcDx+N8f/PJiR5GCNr7/MlhU/XsOg==</v>
          </cell>
          <cell r="B11">
            <v>210.0000000375</v>
          </cell>
        </row>
        <row r="12">
          <cell r="A12" t="str">
            <v>TZPcnF5yNj4csPh2uhrgR3Enf6wnPfDqgi0tBDzWLM5ct+UINXZY7kNCHHcDx+N8f/PJiR5GCNr7/MlhU/XsOg==</v>
          </cell>
          <cell r="B12">
            <v>70.000000012499996</v>
          </cell>
        </row>
        <row r="13">
          <cell r="A13" t="str">
            <v>9wO5hP6v2s0bMoS2/7z6SZ967wLKUhnIRXij5i4wf73xg97SdeY0mcktUWKnS7oXBYl+Zy+sfuYPJ049gt81Jw==</v>
          </cell>
          <cell r="B13">
            <v>536.89999999940005</v>
          </cell>
        </row>
        <row r="14">
          <cell r="A14" t="str">
            <v>Jc824MktJlNkZ5663/12hEDs+b8wFuhIv1JdHXRqjsmCUISddmF8/CRyRr+1rOY3s23bnva9qBJByxEfyj/Dlw==</v>
          </cell>
          <cell r="B14">
            <v>2016.00009</v>
          </cell>
        </row>
        <row r="15">
          <cell r="A15" t="str">
            <v>JK+c3hfdWHI8eFbvzKkGVpfLeoBEEBWaV0IC9lNFHkDbXKYUynW/Iyqp211IGTue6Ak6y+H0oZBnyuANeUS/Cw==</v>
          </cell>
          <cell r="B15">
            <v>6549.9989400000004</v>
          </cell>
        </row>
        <row r="16">
          <cell r="A16" t="str">
            <v>f255eMO8CGWAKGqDBfqsgjkVeVoHfYtq0/TfsKPSaDjuKX6WGILCMI+isas0MoKZvnBtrTeQjz6kFY/WTHrehw==</v>
          </cell>
          <cell r="B16">
            <v>389.85980000000001</v>
          </cell>
        </row>
        <row r="17">
          <cell r="A17" t="str">
            <v>7A1v+FOrC0GS10Fa9/qyvcRtM2icbn327Aw+OvST7B2fNJoN0eDbrufx/HRc/YmAuv3ZRGU8IP2Yml/l1qJtOA==</v>
          </cell>
          <cell r="B17">
            <v>935.99996999999996</v>
          </cell>
        </row>
        <row r="18">
          <cell r="A18" t="str">
            <v>7A1v+FOrC0GS10Fa9/qyvcRtM2icbn327Aw+OvST7B2fNJoN0eDbrufx/HRc/YmAuv3ZRGU8IP2Yml/l1qJtOA==</v>
          </cell>
          <cell r="B18">
            <v>29.999970000000001</v>
          </cell>
        </row>
        <row r="19">
          <cell r="A19" t="str">
            <v>RVR2GEuka9fLgDCYLBqM5u3iXN7tSJe18fVgQBZkDBni6KT3n63F5wFwxWuD+1c8HM+EWW5PSAxwBWUw7sjeFQ==</v>
          </cell>
          <cell r="B19">
            <v>1058.4000000122001</v>
          </cell>
        </row>
        <row r="20">
          <cell r="A20" t="str">
            <v>LUSL58abnatLnt/xQFltZYPTJdD2XVm65nJCq0ovLaBJ0WGI4LFfz/qxngjTLqFH8sBRavyf525+8fthRLVIOA==</v>
          </cell>
          <cell r="B20">
            <v>3272.4</v>
          </cell>
        </row>
        <row r="21">
          <cell r="A21" t="str">
            <v>bOOt2rvAN5uuGBKeTfcKbIFgQYMTh8b836FtoLE4dzyknpXJK1JA5hBoquDKDZAkEfPbg3jvkad6qmsZzqERiQ==</v>
          </cell>
          <cell r="B21">
            <v>648</v>
          </cell>
        </row>
        <row r="22">
          <cell r="A22" t="str">
            <v>Ki/ImhMxd7xgeEbH/4xUVkchVGNEWDNlHSfN82vHpGF6cK06eOWTZaSZJPAMi++wyIr4m8SIhIYHdnodpjwcTA==</v>
          </cell>
          <cell r="B22">
            <v>896.00000003499997</v>
          </cell>
        </row>
        <row r="23">
          <cell r="A23" t="str">
            <v>Ki/ImhMxd7xgeEbH/4xUVkchVGNEWDNlHSfN82vHpGF6cK06eOWTZaSZJPAMi++wyIr4m8SIhIYHdnodpjwcTA==</v>
          </cell>
          <cell r="B23">
            <v>1.4</v>
          </cell>
        </row>
        <row r="24">
          <cell r="A24" t="str">
            <v>jqQgBzfFcBCb1NVNcqqfFJVXQBt6fea0ax8jpXOHGeMjNE66dOfsJtmw+PzwjbxTX6ZovJkN1DhPfXvybydBGQ==</v>
          </cell>
          <cell r="B24">
            <v>1435.000000004</v>
          </cell>
        </row>
        <row r="25">
          <cell r="A25" t="str">
            <v>Cd6lmUg+9Xy/9DnERk2iWydVcYkVfG2ECoIfQl3X1fBrCOAKStVMxnEMxVWovOf1lc/1q7oLj5KbkMFN1j+acg==</v>
          </cell>
          <cell r="B25">
            <v>551.46001000000001</v>
          </cell>
        </row>
        <row r="26">
          <cell r="A26" t="str">
            <v>BnOHaFSDoQ31Tf5yZ0fBNaeHDXGeNb604BqS40+Eq371gYCxeTCblVZM5B4804rO29CTktzKhlh1oxiH+7W2BQ==</v>
          </cell>
          <cell r="B26">
            <v>783.75991999999997</v>
          </cell>
        </row>
        <row r="27">
          <cell r="A27" t="str">
            <v>1ALiZcRHM5P4hE4RLQn/6iRc/vB0ebq7w82OH9TvjEPLBBWmCVlE1wQBtRn2De++iDhmQCV7dRlpU3+gN0b8kA==</v>
          </cell>
          <cell r="B27">
            <v>258</v>
          </cell>
        </row>
        <row r="28">
          <cell r="A28" t="str">
            <v>1ALiZcRHM5P4hE4RLQn/6iRc/vB0ebq7w82OH9TvjEPLBBWmCVlE1wQBtRn2De++iDhmQCV7dRlpU3+gN0b8kA==</v>
          </cell>
          <cell r="B28">
            <v>9737.2857519999998</v>
          </cell>
        </row>
        <row r="29">
          <cell r="A29" t="str">
            <v>MGyUr2FvlssixhOCV+THX79Kk4rScTWo0eJs5TBdGUoohm7tJIfXuEw3L5ImRMTjV/dI4Z+74YKgRpGKcppCGQ==</v>
          </cell>
          <cell r="B29">
            <v>560.00000009999997</v>
          </cell>
        </row>
        <row r="30">
          <cell r="A30" t="str">
            <v>/t2mZoifsQ2PvhAcQb9hVqfdTIN/YjfmJj5zbgmvjwTDXLMo4zJWU4SCdRhB4PvObf2+iC8e50GXSSsnfgfTfw==</v>
          </cell>
          <cell r="B30">
            <v>561.39999999844997</v>
          </cell>
        </row>
        <row r="31">
          <cell r="A31" t="str">
            <v>lP0fd3KrcXH2tajJH5WzbwWbPs0dtxA43w+BmH3QiZRQgYKCTpg5gpKjpphQnFneohBJ+QWdJ1HGPHQFy22KYg==</v>
          </cell>
          <cell r="B31">
            <v>1610.0000000125001</v>
          </cell>
        </row>
        <row r="32">
          <cell r="A32" t="str">
            <v>yt8gBtEX/b+ntSLxNPGOezkbW/3qDW8As7f+oyWU+YBr7Fj5oJ2q1MnPYiMgEF55q6rkFcygX96tK3kGh8P2gA==</v>
          </cell>
          <cell r="B32">
            <v>475.30000000839999</v>
          </cell>
        </row>
        <row r="33">
          <cell r="A33" t="str">
            <v>8JsATJw5wxVia8Bcy758YXj8UabG/tWifM8ZZciuHCbkbJ5al3w10o3gvVdAJ7mSljrVP0DX9xRJelYiVGgPNg==</v>
          </cell>
          <cell r="B33">
            <v>260.58</v>
          </cell>
        </row>
        <row r="34">
          <cell r="A34" t="str">
            <v>mV1g4J4muD8yRaIq+Em6SYwOJHUhO277G1K0zhI8oiAew2pCq0HFlY6gkI9x1YZaHjMApvewVj9yYkdQOq5wRA==</v>
          </cell>
          <cell r="B34">
            <v>1573.5796</v>
          </cell>
        </row>
        <row r="35">
          <cell r="A35" t="str">
            <v>PY1tDJNU9On+15NBwJQ9xaTfOUpnNvGodOCZs7qs7D8vkz9CCeK/P6vlw47oU4McibrqQcuhHW751xEaG0hEjw==</v>
          </cell>
          <cell r="B35">
            <v>106.4000000042</v>
          </cell>
        </row>
        <row r="36">
          <cell r="A36" t="str">
            <v>PY1tDJNU9On+15NBwJQ9xaTfOUpnNvGodOCZs7qs7D8vkz9CCeK/P6vlw47oU4McibrqQcuhHW751xEaG0hEjw==</v>
          </cell>
          <cell r="B36">
            <v>298.90000000420002</v>
          </cell>
        </row>
        <row r="37">
          <cell r="A37" t="str">
            <v>v2CB+JXoIhQoZdwq5umI3Peler4eISNrQnamXSHznPvtieGxspG4pFHW8nUCSqBTK23Ds4xjtaTs9VTOjZ/hlw==</v>
          </cell>
          <cell r="B37">
            <v>1.4</v>
          </cell>
        </row>
        <row r="38">
          <cell r="A38" t="str">
            <v>v2CB+JXoIhQoZdwq5umI3Peler4eISNrQnamXSHznPvtieGxspG4pFHW8nUCSqBTK23Ds4xjtaTs9VTOjZ/hlw==</v>
          </cell>
          <cell r="B38">
            <v>350</v>
          </cell>
        </row>
        <row r="39">
          <cell r="A39" t="str">
            <v>kAxl14EkWAkpR6nyu/lIPSXyuC09VNygR+WRjtd5eSRXyR3Iw2kBOrkB7HC53Sd4v8kbYQmkIub9l1c5XmJaDQ==</v>
          </cell>
          <cell r="B39">
            <v>1424.09851</v>
          </cell>
        </row>
        <row r="40">
          <cell r="A40" t="str">
            <v>qDOykV3uJUHYCodqFfLlwaVgIYtwPm0zxq6T0Mc6n+AW02CMCi4dCRKPYsRnqrqcoN20+kZu3rth2mnDt2CfaQ==</v>
          </cell>
          <cell r="B40">
            <v>1218.0000000160001</v>
          </cell>
        </row>
        <row r="41">
          <cell r="A41" t="str">
            <v>qDOykV3uJUHYCodqFfLlwaVgIYtwPm0zxq6T0Mc6n+AW02CMCi4dCRKPYsRnqrqcoN20+kZu3rth2mnDt2CfaQ==</v>
          </cell>
          <cell r="B41">
            <v>1.4</v>
          </cell>
        </row>
        <row r="42">
          <cell r="A42" t="str">
            <v>hG+vQIC8wgcTI0LbEMgQECQVI5vBStvsQpRBKvZqx+ZUewzYDWunn0g0TQx5qGWy6UIenFZvI/BLUtcB+6lPOQ==</v>
          </cell>
          <cell r="B42">
            <v>2157.3595</v>
          </cell>
        </row>
        <row r="43">
          <cell r="A43" t="str">
            <v>PefJZvogL/Rle3Ke5qSgQVok1l0vqwUlpHM79CqMU76XDF79YJ8uNrpUFl+6Itq460x/NYZDeCUPVHRAU4j8XA==</v>
          </cell>
          <cell r="B43">
            <v>3272.4</v>
          </cell>
        </row>
        <row r="44">
          <cell r="A44" t="str">
            <v>zk27rikaTk7pMriFmZ0KegX2ElPp3ncgzvkQTA/ABz+hVvjHNhFiFognVFlSrbfnKXhezGf1kqsbh9E4RwBmiw==</v>
          </cell>
          <cell r="B44">
            <v>258</v>
          </cell>
        </row>
        <row r="45">
          <cell r="A45" t="str">
            <v>9Rc84RnPX8wYVXutZM8od4WAc+Ho5zKQtpP8EEshziiL10egyD0OcowotUkMuKdoIRM+QDif6AxDmNxwCnzGPg==</v>
          </cell>
          <cell r="B45">
            <v>9483.8978399999996</v>
          </cell>
        </row>
        <row r="46">
          <cell r="A46" t="str">
            <v>xi+Yftum6ejS7OEUyMWiIUeg6PYP7J3a4oSRT/dQRB4pFxM+Irp3U0vr1o/c9Glj5Fl2UmjN/at9lTTjc6JCmA==</v>
          </cell>
          <cell r="B46">
            <v>2617.92</v>
          </cell>
        </row>
        <row r="47">
          <cell r="A47" t="str">
            <v>EHVke8RCY8iQHwHWvJrnpbrRi/G/Zv//YvzWB8HEuT1gO8P0J3wT792pJGU386oQ21MwItKPmKTlCRkaXKM1CA==</v>
          </cell>
          <cell r="B47">
            <v>648</v>
          </cell>
        </row>
        <row r="48">
          <cell r="A48" t="str">
            <v>cQRcQPSoArLDmxc2zfnwRj1VNF3HZTPPR+Zh+ClkM9CXBB4uTzr0uBKUmbnZZ8v6ARcMYdlP60KOhjlcq5OTag==</v>
          </cell>
          <cell r="B48">
            <v>258</v>
          </cell>
        </row>
        <row r="49">
          <cell r="A49" t="str">
            <v>d2u+h3ylXe5YIDx8K6aixzwPLaWygYM8kOWGdmFVdBiUprFh7N4dSGSsvZLBlt2RMj5oWgP4LSm0IyOcBjO3lg==</v>
          </cell>
          <cell r="B49">
            <v>319.20000001130001</v>
          </cell>
        </row>
        <row r="50">
          <cell r="A50" t="str">
            <v>d2u+h3ylXe5YIDx8K6aixzwPLaWygYM8kOWGdmFVdBiUprFh7N4dSGSsvZLBlt2RMj5oWgP4LSm0IyOcBjO3lg==</v>
          </cell>
          <cell r="B50">
            <v>140</v>
          </cell>
        </row>
        <row r="51">
          <cell r="A51" t="str">
            <v>dgDan7IKjp4/N7d0Up5t4eHOW83kS1vpJGcpwh6FoN0m0PwVGdtsp4fEhH0P9/yHDu7X7wAQ2NYhZxcr2ulOHQ==</v>
          </cell>
          <cell r="B51">
            <v>648</v>
          </cell>
        </row>
        <row r="52">
          <cell r="A52" t="str">
            <v>hhgma/F83N2sc4CaOCqdoid+TanGENyrQOrNUwVMce++eZHiM9WNotJgctWqBxXZztDWVSKDy6nDgMR9tZnJVw==</v>
          </cell>
          <cell r="B52">
            <v>561.3999999957</v>
          </cell>
        </row>
        <row r="53">
          <cell r="A53" t="str">
            <v>e4ElZ9vP3C3KKKQ4A075KrRD7osHB1ZVd/2F/Swj5kopJUZjp4Zddx8qwp5X6qRynlgheu6xAl1qtGwlK91Giw==</v>
          </cell>
          <cell r="B53">
            <v>560.00000009999997</v>
          </cell>
        </row>
        <row r="54">
          <cell r="A54" t="str">
            <v>OcsGljzJrnxFezhzjBappTtBMGh/oMlJZFTJ8SZEqFKcQO9i9rpQJv70Nnz6s+zr0tr4+hSU4dZo2HOTiUKKMg==</v>
          </cell>
          <cell r="B54">
            <v>2169.9995399999998</v>
          </cell>
        </row>
        <row r="55">
          <cell r="A55" t="str">
            <v>52WNH0T/ns+vQQRa+PkF4c2PRPaOMdjrcdk3auJu0KC4ktrjDQpyvR8/qkqAzR/v/UETThZoqd1bVRcSSmHQQA==</v>
          </cell>
          <cell r="B55">
            <v>648</v>
          </cell>
        </row>
        <row r="56">
          <cell r="A56" t="str">
            <v>kTauK8hABBWxb0ErW+pkpvUf+mT10xx/g5H2zomEGAWL9wb1acAjaoC9FQmKbY+RlYb3M/Qc4DdHYnDCuz4uag==</v>
          </cell>
          <cell r="B56">
            <v>258</v>
          </cell>
        </row>
        <row r="57">
          <cell r="A57" t="str">
            <v>MDaL7Ak2jRla6vOwhgvS28uD5AeFU9NlY7gk3dNoT+bfEFFt0ajHhk2VkkiMwEaD3c8ijno8XQc3gcNO4I6ZIA==</v>
          </cell>
          <cell r="B57">
            <v>763.00000004900005</v>
          </cell>
        </row>
        <row r="58">
          <cell r="A58" t="str">
            <v>/hioQSak5dU7hGNWRYVAB2Y8WUSQr/Wb82RwiEa9DC1s3wcaObNczgYKTM/+eF5WAJjcU3yAJpy1eXJfAZqRTw==</v>
          </cell>
          <cell r="B58">
            <v>4575.299</v>
          </cell>
        </row>
        <row r="59">
          <cell r="A59" t="str">
            <v>DCkKGAWIDzhgy7pHICA89GBkNccGHj6RY7gidRReAoF0SGJC8gTTL/7/I4yavS0dk40ekeJj4OKVdWL4Hz1gGA==</v>
          </cell>
          <cell r="B59">
            <v>442.40000000465</v>
          </cell>
        </row>
        <row r="60">
          <cell r="A60" t="str">
            <v>p/Rm+E7sqsrn+gxNyNfZZBGs+jwgre/g8bDQMb9PQnaQ32KI0Zl/N0fn5YXCSOB6E0hsT8y2s/tf2hP6dznQEQ==</v>
          </cell>
          <cell r="B60">
            <v>413.00000000875002</v>
          </cell>
        </row>
        <row r="61">
          <cell r="A61" t="str">
            <v>rgS1RWjhOExr3gBVzYOOX9wsNsbxjPhnX3i41o9h9F98yppTHGyKlUr1blI0Gk0Sa19ygWA03vseHfBfXfQrUA==</v>
          </cell>
          <cell r="B61">
            <v>387.83940000000001</v>
          </cell>
        </row>
        <row r="62">
          <cell r="A62" t="str">
            <v>JiruPHJihlcTOD+56r654D+W72/m8ztyhncWD0gItGubwlpghfCqxh6IfgwqtMnbpr7bQprFyNrvxwWkXPC0Zw==</v>
          </cell>
          <cell r="B62">
            <v>654.48</v>
          </cell>
        </row>
        <row r="63">
          <cell r="A63" t="str">
            <v>eSn4qNJ9qYNYHAM9a3e0cgHbXAkp/E6Vuj1uYmNemRGdBtdfqwmCWjb7lbOxG0UJohK17Qlay+8DCQIQ9tbUNQ==</v>
          </cell>
          <cell r="B63">
            <v>6544.8</v>
          </cell>
        </row>
        <row r="64">
          <cell r="A64" t="str">
            <v>+SWyYFXx2aj6UVd8K2dp3yico6YS6xjI32cOW4ASo28o93n0ta/YWGZUMtGY+H3B4Z6cRooEgtQk0i6m9mE8Eg==</v>
          </cell>
          <cell r="B64">
            <v>70</v>
          </cell>
        </row>
        <row r="65">
          <cell r="A65" t="str">
            <v>tkzd66Ha5OGpzPG6uEx5wmpHizL+J6KJvj/KRLwSauiCfncGh+FnglICSFgQ82qqwvYrUk4CDePV1efRNit3fQ==</v>
          </cell>
          <cell r="B65">
            <v>7481.9979000000003</v>
          </cell>
        </row>
        <row r="66">
          <cell r="A66" t="str">
            <v>wZnR215EmMUrAB4fK3jDxzWSaL02hDX7ymbMhHB4vrDjmt516IcsIVVcrdsUUF0r4DYUP3BfSER1Of4EIxRZEg==</v>
          </cell>
          <cell r="B66">
            <v>100.95</v>
          </cell>
        </row>
        <row r="67">
          <cell r="A67" t="str">
            <v>wZnR215EmMUrAB4fK3jDxzWSaL02hDX7ymbMhHB4vrDjmt516IcsIVVcrdsUUF0r4DYUP3BfSER1Of4EIxRZEg==</v>
          </cell>
          <cell r="B67">
            <v>128.63999999999999</v>
          </cell>
        </row>
        <row r="68">
          <cell r="A68" t="str">
            <v>1GYlqTeb81MEx11S4FKT2J0OZJdiSFfPinp972mbbNYBceS2AJ6Vi9ez4vG+DgBLgr4i8YPXQYartVxh6y2VVg==</v>
          </cell>
          <cell r="B68">
            <v>303.00000999999997</v>
          </cell>
        </row>
        <row r="69">
          <cell r="A69" t="str">
            <v>gl/72puQwDca1Ho9lFUjtl6/8ZmnxDDe96OcpwUDY9vnw3JnXrHNtJWxKb/G+aeYAKYt7J4+j78CyGOhWnCJRw==</v>
          </cell>
          <cell r="B69">
            <v>840</v>
          </cell>
        </row>
        <row r="70">
          <cell r="A70" t="str">
            <v>wqkgvY3D1eQTWgxyoRZ8qaCGUOgzRKyfqj0Acq6tyEg6mjhf5aT5i0CLbZNG9gyl9+lmM0IDtOutm9ggIECRJg==</v>
          </cell>
          <cell r="B70">
            <v>1120</v>
          </cell>
        </row>
        <row r="71">
          <cell r="A71" t="str">
            <v>3nzBKUaOO7ol0VemFW0C0rbTg2tSfW0+/nTwvqdpoLwZPpQGL9ZdKoH5RmvTsuGK1nzSSwkVO5kFdk5GXvyNnw==</v>
          </cell>
          <cell r="B71">
            <v>4536</v>
          </cell>
        </row>
        <row r="72">
          <cell r="A72" t="str">
            <v>zvv2W+3b5xxn1WElpPqpxJnM5yMD9DaTP24WOeeZ0wqVDDKf0MesgXdvG4raJpGgDAxMxQ8zth7PZxVu7wzpcQ==</v>
          </cell>
          <cell r="B72">
            <v>6556.92</v>
          </cell>
        </row>
        <row r="73">
          <cell r="A73" t="str">
            <v>EZ+Z5u+O8SdcJVXdYUXOuf8mStfIn15WeD4ZHF/OdDWNeHhmRgs7P+ZVgn4ZzCuv93o367l3h0I3TN8t9zpGlQ==</v>
          </cell>
          <cell r="B73">
            <v>12.12</v>
          </cell>
        </row>
        <row r="74">
          <cell r="A74" t="str">
            <v>EZ+Z5u+O8SdcJVXdYUXOuf8mStfIn15WeD4ZHF/OdDWNeHhmRgs7P+ZVgn4ZzCuv93o367l3h0I3TN8t9zpGlQ==</v>
          </cell>
          <cell r="B74">
            <v>12.12</v>
          </cell>
        </row>
        <row r="75">
          <cell r="A75" t="str">
            <v>EZ+Z5u+O8SdcJVXdYUXOuf8mStfIn15WeD4ZHF/OdDWNeHhmRgs7P+ZVgn4ZzCuv93o367l3h0I3TN8t9zpGlQ==</v>
          </cell>
          <cell r="B75">
            <v>12.12</v>
          </cell>
        </row>
        <row r="76">
          <cell r="A76" t="str">
            <v>EZ+Z5u+O8SdcJVXdYUXOuf8mStfIn15WeD4ZHF/OdDWNeHhmRgs7P+ZVgn4ZzCuv93o367l3h0I3TN8t9zpGlQ==</v>
          </cell>
          <cell r="B76">
            <v>12.12</v>
          </cell>
        </row>
        <row r="77">
          <cell r="A77" t="str">
            <v>EZ+Z5u+O8SdcJVXdYUXOuf8mStfIn15WeD4ZHF/OdDWNeHhmRgs7P+ZVgn4ZzCuv93o367l3h0I3TN8t9zpGlQ==</v>
          </cell>
          <cell r="B77">
            <v>30.30001</v>
          </cell>
        </row>
        <row r="78">
          <cell r="A78" t="str">
            <v>EZ+Z5u+O8SdcJVXdYUXOuf8mStfIn15WeD4ZHF/OdDWNeHhmRgs7P+ZVgn4ZzCuv93o367l3h0I3TN8t9zpGlQ==</v>
          </cell>
          <cell r="B78">
            <v>12.12</v>
          </cell>
        </row>
        <row r="79">
          <cell r="A79" t="str">
            <v>EZ+Z5u+O8SdcJVXdYUXOuf8mStfIn15WeD4ZHF/OdDWNeHhmRgs7P+ZVgn4ZzCuv93o367l3h0I3TN8t9zpGlQ==</v>
          </cell>
          <cell r="B79">
            <v>12.12</v>
          </cell>
        </row>
        <row r="80">
          <cell r="A80" t="str">
            <v>EZ+Z5u+O8SdcJVXdYUXOuf8mStfIn15WeD4ZHF/OdDWNeHhmRgs7P+ZVgn4ZzCuv93o367l3h0I3TN8t9zpGlQ==</v>
          </cell>
          <cell r="B80">
            <v>30.30001</v>
          </cell>
        </row>
        <row r="81">
          <cell r="A81" t="str">
            <v>EZ+Z5u+O8SdcJVXdYUXOuf8mStfIn15WeD4ZHF/OdDWNeHhmRgs7P+ZVgn4ZzCuv93o367l3h0I3TN8t9zpGlQ==</v>
          </cell>
          <cell r="B81">
            <v>24.24</v>
          </cell>
        </row>
        <row r="82">
          <cell r="A82" t="str">
            <v>EZ+Z5u+O8SdcJVXdYUXOuf8mStfIn15WeD4ZHF/OdDWNeHhmRgs7P+ZVgn4ZzCuv93o367l3h0I3TN8t9zpGlQ==</v>
          </cell>
          <cell r="B82">
            <v>54.540010000000002</v>
          </cell>
        </row>
        <row r="83">
          <cell r="A83" t="str">
            <v>EZ+Z5u+O8SdcJVXdYUXOuf8mStfIn15WeD4ZHF/OdDWNeHhmRgs7P+ZVgn4ZzCuv93o367l3h0I3TN8t9zpGlQ==</v>
          </cell>
          <cell r="B83">
            <v>12.12</v>
          </cell>
        </row>
        <row r="84">
          <cell r="A84" t="str">
            <v>EZ+Z5u+O8SdcJVXdYUXOuf8mStfIn15WeD4ZHF/OdDWNeHhmRgs7P+ZVgn4ZzCuv93o367l3h0I3TN8t9zpGlQ==</v>
          </cell>
          <cell r="B84">
            <v>12.12</v>
          </cell>
        </row>
        <row r="85">
          <cell r="A85" t="str">
            <v>EZ+Z5u+O8SdcJVXdYUXOuf8mStfIn15WeD4ZHF/OdDWNeHhmRgs7P+ZVgn4ZzCuv93o367l3h0I3TN8t9zpGlQ==</v>
          </cell>
          <cell r="B85">
            <v>12.12</v>
          </cell>
        </row>
        <row r="86">
          <cell r="A86" t="str">
            <v>EZ+Z5u+O8SdcJVXdYUXOuf8mStfIn15WeD4ZHF/OdDWNeHhmRgs7P+ZVgn4ZzCuv93o367l3h0I3TN8t9zpGlQ==</v>
          </cell>
          <cell r="B86">
            <v>12.12</v>
          </cell>
        </row>
        <row r="87">
          <cell r="A87" t="str">
            <v>EZ+Z5u+O8SdcJVXdYUXOuf8mStfIn15WeD4ZHF/OdDWNeHhmRgs7P+ZVgn4ZzCuv93o367l3h0I3TN8t9zpGlQ==</v>
          </cell>
          <cell r="B87">
            <v>12.12</v>
          </cell>
        </row>
        <row r="88">
          <cell r="A88" t="str">
            <v>00JksEQ7MtxfefND98RCOByUR1dgqfgdHsxABVOcAr+pxLkkjSPWD9YJqD3WPd/vji6DphbgE7BjUcHyS8qgdQ==</v>
          </cell>
          <cell r="B88">
            <v>46.900000005599999</v>
          </cell>
        </row>
        <row r="89">
          <cell r="A89" t="str">
            <v>XjonwNec8AKJWtDrvNyQfMTW3pEAu1daQ415fZwYw79oQAHPRpQBTrPBNoNLPJkjCH4KEQzFMc9YXxoW6qR1UA==</v>
          </cell>
          <cell r="B89">
            <v>30.30001</v>
          </cell>
        </row>
        <row r="90">
          <cell r="A90" t="str">
            <v>XjonwNec8AKJWtDrvNyQfMTW3pEAu1daQ415fZwYw79oQAHPRpQBTrPBNoNLPJkjCH4KEQzFMc9YXxoW6qR1UA==</v>
          </cell>
          <cell r="B90">
            <v>12.12</v>
          </cell>
        </row>
        <row r="91">
          <cell r="A91" t="str">
            <v>XjonwNec8AKJWtDrvNyQfMTW3pEAu1daQ415fZwYw79oQAHPRpQBTrPBNoNLPJkjCH4KEQzFMc9YXxoW6qR1UA==</v>
          </cell>
          <cell r="B91">
            <v>12.12</v>
          </cell>
        </row>
        <row r="92">
          <cell r="A92" t="str">
            <v>XjonwNec8AKJWtDrvNyQfMTW3pEAu1daQ415fZwYw79oQAHPRpQBTrPBNoNLPJkjCH4KEQzFMc9YXxoW6qR1UA==</v>
          </cell>
          <cell r="B92">
            <v>24.24</v>
          </cell>
        </row>
        <row r="93">
          <cell r="A93" t="str">
            <v>XjonwNec8AKJWtDrvNyQfMTW3pEAu1daQ415fZwYw79oQAHPRpQBTrPBNoNLPJkjCH4KEQzFMc9YXxoW6qR1UA==</v>
          </cell>
          <cell r="B93">
            <v>12.12</v>
          </cell>
        </row>
        <row r="94">
          <cell r="A94" t="str">
            <v>XjonwNec8AKJWtDrvNyQfMTW3pEAu1daQ415fZwYw79oQAHPRpQBTrPBNoNLPJkjCH4KEQzFMc9YXxoW6qR1UA==</v>
          </cell>
          <cell r="B94">
            <v>12.12</v>
          </cell>
        </row>
        <row r="95">
          <cell r="A95" t="str">
            <v>XjonwNec8AKJWtDrvNyQfMTW3pEAu1daQ415fZwYw79oQAHPRpQBTrPBNoNLPJkjCH4KEQzFMc9YXxoW6qR1UA==</v>
          </cell>
          <cell r="B95">
            <v>12.12</v>
          </cell>
        </row>
        <row r="96">
          <cell r="A96" t="str">
            <v>XjonwNec8AKJWtDrvNyQfMTW3pEAu1daQ415fZwYw79oQAHPRpQBTrPBNoNLPJkjCH4KEQzFMc9YXxoW6qR1UA==</v>
          </cell>
          <cell r="B96">
            <v>42.420009999999998</v>
          </cell>
        </row>
        <row r="97">
          <cell r="A97" t="str">
            <v>XjonwNec8AKJWtDrvNyQfMTW3pEAu1daQ415fZwYw79oQAHPRpQBTrPBNoNLPJkjCH4KEQzFMc9YXxoW6qR1UA==</v>
          </cell>
          <cell r="B97">
            <v>30.30001</v>
          </cell>
        </row>
        <row r="98">
          <cell r="A98" t="str">
            <v>XjonwNec8AKJWtDrvNyQfMTW3pEAu1daQ415fZwYw79oQAHPRpQBTrPBNoNLPJkjCH4KEQzFMc9YXxoW6qR1UA==</v>
          </cell>
          <cell r="B98">
            <v>12.12</v>
          </cell>
        </row>
        <row r="99">
          <cell r="A99" t="str">
            <v>XjonwNec8AKJWtDrvNyQfMTW3pEAu1daQ415fZwYw79oQAHPRpQBTrPBNoNLPJkjCH4KEQzFMc9YXxoW6qR1UA==</v>
          </cell>
          <cell r="B99">
            <v>12.12</v>
          </cell>
        </row>
        <row r="100">
          <cell r="A100" t="str">
            <v>XjonwNec8AKJWtDrvNyQfMTW3pEAu1daQ415fZwYw79oQAHPRpQBTrPBNoNLPJkjCH4KEQzFMc9YXxoW6qR1UA==</v>
          </cell>
          <cell r="B100">
            <v>30.30001</v>
          </cell>
        </row>
        <row r="101">
          <cell r="A101" t="str">
            <v>/Tf1wkIeOPlIxA9LJSMoKvtW6Exl8N2VvvnWtgo0ICyXbqVG3wnvDHl88U1XWjbVLObZx0b5V72n0uktl3GxPA==</v>
          </cell>
          <cell r="B101">
            <v>1.4</v>
          </cell>
        </row>
        <row r="102">
          <cell r="A102" t="str">
            <v>/Tf1wkIeOPlIxA9LJSMoKvtW6Exl8N2VvvnWtgo0ICyXbqVG3wnvDHl88U1XWjbVLObZx0b5V72n0uktl3GxPA==</v>
          </cell>
          <cell r="B102">
            <v>1.4</v>
          </cell>
        </row>
        <row r="103">
          <cell r="A103" t="str">
            <v>/Tf1wkIeOPlIxA9LJSMoKvtW6Exl8N2VvvnWtgo0ICyXbqVG3wnvDHl88U1XWjbVLObZx0b5V72n0uktl3GxPA==</v>
          </cell>
          <cell r="B103">
            <v>567.7000000132</v>
          </cell>
        </row>
        <row r="104">
          <cell r="A104" t="str">
            <v>/Tf1wkIeOPlIxA9LJSMoKvtW6Exl8N2VvvnWtgo0ICyXbqVG3wnvDHl88U1XWjbVLObZx0b5V72n0uktl3GxPA==</v>
          </cell>
          <cell r="B104">
            <v>1.4</v>
          </cell>
        </row>
        <row r="105">
          <cell r="A105" t="str">
            <v>/Tf1wkIeOPlIxA9LJSMoKvtW6Exl8N2VvvnWtgo0ICyXbqVG3wnvDHl88U1XWjbVLObZx0b5V72n0uktl3GxPA==</v>
          </cell>
          <cell r="B105">
            <v>1.4</v>
          </cell>
        </row>
        <row r="106">
          <cell r="A106" t="str">
            <v>/Tf1wkIeOPlIxA9LJSMoKvtW6Exl8N2VvvnWtgo0ICyXbqVG3wnvDHl88U1XWjbVLObZx0b5V72n0uktl3GxPA==</v>
          </cell>
          <cell r="B106">
            <v>910</v>
          </cell>
        </row>
        <row r="107">
          <cell r="A107" t="str">
            <v>VCNokzXigZMyDcogO1br4OdW5h51y1zvYjqigSZu+h2X/SBM3ikiBp6L/89cSm6rPGfrq3l7VxcHHQIF9UtwOw==</v>
          </cell>
          <cell r="B107">
            <v>916.99999999900001</v>
          </cell>
        </row>
        <row r="108">
          <cell r="A108" t="str">
            <v>+g/SQTYZlB8Z5ZV137d/kBqLnyK2OGTnxS2MctgfxK5m04Tk2TrbzugaitnVaPgtFqM6B9qsNQOjMW0R9QXGFg==</v>
          </cell>
          <cell r="B108">
            <v>9823.2654820000007</v>
          </cell>
        </row>
        <row r="109">
          <cell r="A109" t="str">
            <v>NvefIFB+JELK3su4QtcseHo+O23mPcxmUQNBTTAHoos6wkBC01uaukk7may3yJDn7ddoRhcZPWCeJMpE89xpVw==</v>
          </cell>
          <cell r="B109">
            <v>634.89999999960003</v>
          </cell>
        </row>
        <row r="110">
          <cell r="A110" t="str">
            <v>K8tnHig01IzWNU4/AjrjoAMdWEdisUcs83LszrIX+TiojsAlTZBIrA4AlHG99reCLrKeESs/0ozw9JZ5oGkkCw==</v>
          </cell>
          <cell r="B110">
            <v>2630.04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5" zoomScaleNormal="115" workbookViewId="0">
      <selection activeCell="D19" sqref="D19"/>
    </sheetView>
  </sheetViews>
  <sheetFormatPr defaultColWidth="9" defaultRowHeight="12" x14ac:dyDescent="0.2"/>
  <cols>
    <col min="1" max="1" width="13.875" style="1" customWidth="1"/>
    <col min="2" max="2" width="11.625" style="1" customWidth="1"/>
    <col min="3" max="4" width="13" style="1" bestFit="1" customWidth="1"/>
    <col min="5" max="5" width="15.5" style="1" bestFit="1" customWidth="1"/>
    <col min="6" max="6" width="15.5" style="1" customWidth="1"/>
    <col min="7" max="16384" width="9" style="1"/>
  </cols>
  <sheetData>
    <row r="1" spans="1:7" x14ac:dyDescent="0.2">
      <c r="A1" s="1" t="s">
        <v>511</v>
      </c>
    </row>
    <row r="2" spans="1:7" ht="24" x14ac:dyDescent="0.2">
      <c r="A2" s="15" t="s">
        <v>32</v>
      </c>
      <c r="B2" s="15" t="s">
        <v>33</v>
      </c>
      <c r="C2" s="15" t="s">
        <v>34</v>
      </c>
      <c r="D2" s="15" t="s">
        <v>35</v>
      </c>
      <c r="E2" s="15" t="s">
        <v>1548</v>
      </c>
      <c r="F2" s="15" t="s">
        <v>1550</v>
      </c>
      <c r="G2" s="15" t="s">
        <v>36</v>
      </c>
    </row>
    <row r="3" spans="1:7" x14ac:dyDescent="0.2">
      <c r="A3" s="10">
        <v>8</v>
      </c>
      <c r="B3" s="10" t="s">
        <v>4</v>
      </c>
      <c r="C3" s="4" t="s">
        <v>63</v>
      </c>
      <c r="D3" s="4" t="s">
        <v>5</v>
      </c>
      <c r="E3" s="5">
        <v>1</v>
      </c>
      <c r="F3" s="5" t="s">
        <v>1551</v>
      </c>
      <c r="G3" s="4">
        <f>SUM(C3:F3)</f>
        <v>1</v>
      </c>
    </row>
    <row r="4" spans="1:7" x14ac:dyDescent="0.2">
      <c r="A4" s="10">
        <v>7</v>
      </c>
      <c r="B4" s="10" t="s">
        <v>4</v>
      </c>
      <c r="C4" s="4" t="s">
        <v>5</v>
      </c>
      <c r="D4" s="4" t="s">
        <v>62</v>
      </c>
      <c r="E4" s="5">
        <v>1</v>
      </c>
      <c r="F4" s="5" t="s">
        <v>1552</v>
      </c>
      <c r="G4" s="4">
        <f t="shared" ref="G4:G9" si="0">SUM(C4:F4)</f>
        <v>1</v>
      </c>
    </row>
    <row r="5" spans="1:7" x14ac:dyDescent="0.2">
      <c r="A5" s="10">
        <v>6</v>
      </c>
      <c r="B5" s="10" t="s">
        <v>4</v>
      </c>
      <c r="C5" s="4" t="s">
        <v>5</v>
      </c>
      <c r="D5" s="4" t="s">
        <v>62</v>
      </c>
      <c r="E5" s="5">
        <v>2</v>
      </c>
      <c r="F5" s="5" t="s">
        <v>1552</v>
      </c>
      <c r="G5" s="4">
        <f t="shared" si="0"/>
        <v>2</v>
      </c>
    </row>
    <row r="6" spans="1:7" x14ac:dyDescent="0.2">
      <c r="A6" s="10">
        <v>5</v>
      </c>
      <c r="B6" s="10" t="s">
        <v>4</v>
      </c>
      <c r="C6" s="4" t="s">
        <v>59</v>
      </c>
      <c r="D6" s="4" t="s">
        <v>61</v>
      </c>
      <c r="E6" s="5">
        <v>1</v>
      </c>
      <c r="F6" s="5" t="s">
        <v>1552</v>
      </c>
      <c r="G6" s="4">
        <f t="shared" si="0"/>
        <v>1</v>
      </c>
    </row>
    <row r="7" spans="1:7" x14ac:dyDescent="0.2">
      <c r="A7" s="10">
        <v>4</v>
      </c>
      <c r="B7" s="10" t="s">
        <v>4</v>
      </c>
      <c r="C7" s="4" t="s">
        <v>60</v>
      </c>
      <c r="D7" s="4" t="s">
        <v>64</v>
      </c>
      <c r="E7" s="5">
        <v>2</v>
      </c>
      <c r="F7" s="5" t="s">
        <v>1551</v>
      </c>
      <c r="G7" s="4">
        <f t="shared" si="0"/>
        <v>2</v>
      </c>
    </row>
    <row r="8" spans="1:7" x14ac:dyDescent="0.2">
      <c r="A8" s="10">
        <v>3</v>
      </c>
      <c r="B8" s="10" t="s">
        <v>4</v>
      </c>
      <c r="C8" s="5">
        <v>1</v>
      </c>
      <c r="D8" s="5" t="s">
        <v>1185</v>
      </c>
      <c r="E8" s="5">
        <v>26</v>
      </c>
      <c r="F8" s="5">
        <v>15</v>
      </c>
      <c r="G8" s="4">
        <f t="shared" si="0"/>
        <v>42</v>
      </c>
    </row>
    <row r="9" spans="1:7" x14ac:dyDescent="0.2">
      <c r="A9" s="10">
        <v>2</v>
      </c>
      <c r="B9" s="10" t="s">
        <v>3</v>
      </c>
      <c r="C9" s="5">
        <v>86</v>
      </c>
      <c r="D9" s="5">
        <v>152</v>
      </c>
      <c r="E9" s="5">
        <v>230</v>
      </c>
      <c r="F9" s="5">
        <v>115</v>
      </c>
      <c r="G9" s="4">
        <f t="shared" si="0"/>
        <v>583</v>
      </c>
    </row>
    <row r="10" spans="1:7" x14ac:dyDescent="0.2">
      <c r="A10" s="2" t="s">
        <v>2</v>
      </c>
      <c r="B10" s="2"/>
      <c r="C10" s="5">
        <f>SUM(C3:C9)</f>
        <v>87</v>
      </c>
      <c r="D10" s="5">
        <f>SUM(D3:D9)</f>
        <v>152</v>
      </c>
      <c r="E10" s="5">
        <f>SUM(E3:E9)</f>
        <v>263</v>
      </c>
      <c r="F10" s="5">
        <f>SUM(F8:F9)</f>
        <v>130</v>
      </c>
      <c r="G10" s="4">
        <f>SUM(C10:F10)</f>
        <v>632</v>
      </c>
    </row>
    <row r="12" spans="1:7" x14ac:dyDescent="0.2">
      <c r="A12" s="1" t="s">
        <v>512</v>
      </c>
    </row>
    <row r="13" spans="1:7" ht="24" x14ac:dyDescent="0.2">
      <c r="A13" s="15" t="s">
        <v>525</v>
      </c>
      <c r="B13" s="15" t="s">
        <v>1151</v>
      </c>
    </row>
    <row r="14" spans="1:7" x14ac:dyDescent="0.2">
      <c r="A14" s="10" t="s">
        <v>1183</v>
      </c>
      <c r="B14" s="5">
        <v>687</v>
      </c>
    </row>
    <row r="15" spans="1:7" x14ac:dyDescent="0.2">
      <c r="A15" s="10" t="s">
        <v>1223</v>
      </c>
      <c r="B15" s="5">
        <v>117</v>
      </c>
    </row>
    <row r="16" spans="1:7" x14ac:dyDescent="0.2">
      <c r="A16" s="10" t="s">
        <v>1548</v>
      </c>
      <c r="B16" s="5">
        <v>25</v>
      </c>
    </row>
    <row r="17" spans="1:2" x14ac:dyDescent="0.2">
      <c r="A17" s="10" t="s">
        <v>1550</v>
      </c>
      <c r="B17" s="5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"/>
  <sheetViews>
    <sheetView topLeftCell="C1" zoomScale="99" zoomScaleNormal="99" workbookViewId="0">
      <selection activeCell="H1" sqref="H1:H1048576"/>
    </sheetView>
  </sheetViews>
  <sheetFormatPr defaultColWidth="8.625" defaultRowHeight="14.25" x14ac:dyDescent="0.2"/>
  <cols>
    <col min="1" max="1" width="20.375" style="13" bestFit="1" customWidth="1"/>
    <col min="2" max="2" width="57.75" style="13" customWidth="1"/>
    <col min="3" max="4" width="13" style="13" bestFit="1" customWidth="1"/>
    <col min="5" max="5" width="13" style="12" bestFit="1" customWidth="1"/>
    <col min="6" max="6" width="8.375" style="12" customWidth="1"/>
    <col min="7" max="7" width="39.875" style="12" customWidth="1"/>
    <col min="8" max="8" width="26.5" style="21" customWidth="1"/>
    <col min="9" max="10" width="8.625" style="12"/>
    <col min="11" max="16384" width="8.625" style="13"/>
  </cols>
  <sheetData>
    <row r="1" spans="1:10" x14ac:dyDescent="0.2">
      <c r="A1" s="14" t="s">
        <v>0</v>
      </c>
      <c r="B1" s="14" t="s">
        <v>1</v>
      </c>
      <c r="C1" s="14" t="s">
        <v>6</v>
      </c>
      <c r="D1" s="14" t="s">
        <v>7</v>
      </c>
      <c r="E1" s="14" t="s">
        <v>57</v>
      </c>
      <c r="F1" s="14" t="s">
        <v>1581</v>
      </c>
      <c r="G1" s="14" t="s">
        <v>1582</v>
      </c>
      <c r="H1" s="19" t="s">
        <v>1583</v>
      </c>
      <c r="I1" s="13"/>
      <c r="J1" s="13"/>
    </row>
    <row r="2" spans="1:10" ht="28.5" x14ac:dyDescent="0.2">
      <c r="A2" s="11" t="s">
        <v>1183</v>
      </c>
      <c r="B2" s="3" t="s">
        <v>1152</v>
      </c>
      <c r="C2" s="11" t="s">
        <v>1181</v>
      </c>
      <c r="D2" s="11">
        <v>3</v>
      </c>
      <c r="E2" s="11" t="s">
        <v>1184</v>
      </c>
      <c r="F2" s="11" t="str">
        <f>VLOOKUP(B2,'[1]2、聚类风险用户明细'!$B$2:$F$695,5,FALSE)</f>
        <v>Y</v>
      </c>
      <c r="G2" s="11" t="str">
        <f>VLOOKUP(B2,'[1]2、聚类风险用户明细'!$B$2:$G$239,6,FALSE)</f>
        <v>未找到消费记录</v>
      </c>
      <c r="H2" s="20">
        <f>VLOOKUP(B2,'[1]2、聚类风险用户明细'!$B$2:$H$239,7,FALSE)</f>
        <v>7506</v>
      </c>
      <c r="I2" s="13"/>
      <c r="J2" s="13"/>
    </row>
    <row r="3" spans="1:10" ht="28.5" x14ac:dyDescent="0.2">
      <c r="A3" s="11" t="s">
        <v>1183</v>
      </c>
      <c r="B3" s="3" t="s">
        <v>67</v>
      </c>
      <c r="C3" s="11" t="s">
        <v>1182</v>
      </c>
      <c r="D3" s="11">
        <v>2</v>
      </c>
      <c r="E3" s="11" t="s">
        <v>43</v>
      </c>
      <c r="F3" s="11" t="str">
        <f>VLOOKUP(B3,'[1]2、聚类风险用户明细'!$B$2:$F$695,5,FALSE)</f>
        <v>N</v>
      </c>
      <c r="G3" s="11" t="str">
        <f>VLOOKUP(B3,'[1]2、聚类风险用户明细'!$B$2:$G$239,6,FALSE)</f>
        <v>该用户登录天数多，活跃度高</v>
      </c>
      <c r="H3" s="20">
        <f>VLOOKUP(B3,'[1]2、聚类风险用户明细'!$B$2:$H$239,7,FALSE)</f>
        <v>791950.02</v>
      </c>
      <c r="I3" s="13"/>
      <c r="J3" s="13"/>
    </row>
    <row r="4" spans="1:10" ht="28.5" x14ac:dyDescent="0.2">
      <c r="A4" s="11" t="s">
        <v>1183</v>
      </c>
      <c r="B4" s="3" t="s">
        <v>98</v>
      </c>
      <c r="C4" s="11" t="s">
        <v>1182</v>
      </c>
      <c r="D4" s="11">
        <v>2</v>
      </c>
      <c r="E4" s="11" t="s">
        <v>43</v>
      </c>
      <c r="F4" s="11" t="str">
        <f>VLOOKUP(B4,'[1]2、聚类风险用户明细'!$B$2:$F$695,5,FALSE)</f>
        <v>N</v>
      </c>
      <c r="G4" s="11" t="str">
        <f>VLOOKUP(B4,'[1]2、聚类风险用户明细'!$B$2:$G$239,6,FALSE)</f>
        <v>该用户登录天数多，活跃度高</v>
      </c>
      <c r="H4" s="20">
        <f>VLOOKUP(B4,'[1]2、聚类风险用户明细'!$B$2:$H$239,7,FALSE)</f>
        <v>653122.80000000005</v>
      </c>
      <c r="I4" s="13"/>
      <c r="J4" s="13"/>
    </row>
    <row r="5" spans="1:10" ht="28.5" x14ac:dyDescent="0.2">
      <c r="A5" s="11" t="s">
        <v>1183</v>
      </c>
      <c r="B5" s="3" t="s">
        <v>1153</v>
      </c>
      <c r="C5" s="11" t="s">
        <v>1182</v>
      </c>
      <c r="D5" s="11">
        <v>2</v>
      </c>
      <c r="E5" s="11" t="s">
        <v>43</v>
      </c>
      <c r="F5" s="11" t="str">
        <f>VLOOKUP(B5,'[1]2、聚类风险用户明细'!$B$2:$F$695,5,FALSE)</f>
        <v>N</v>
      </c>
      <c r="G5" s="11" t="str">
        <f>VLOOKUP(B5,'[1]2、聚类风险用户明细'!$B$2:$G$239,6,FALSE)</f>
        <v>该用户登录天数多，活跃度高</v>
      </c>
      <c r="H5" s="20">
        <f>VLOOKUP(B5,'[1]2、聚类风险用户明细'!$B$2:$H$239,7,FALSE)</f>
        <v>515836.26</v>
      </c>
      <c r="I5" s="13"/>
      <c r="J5" s="13"/>
    </row>
    <row r="6" spans="1:10" ht="28.5" x14ac:dyDescent="0.2">
      <c r="A6" s="11" t="s">
        <v>1183</v>
      </c>
      <c r="B6" s="3" t="s">
        <v>85</v>
      </c>
      <c r="C6" s="11" t="s">
        <v>1182</v>
      </c>
      <c r="D6" s="11">
        <v>2</v>
      </c>
      <c r="E6" s="11" t="s">
        <v>43</v>
      </c>
      <c r="F6" s="11" t="str">
        <f>VLOOKUP(B6,'[1]2、聚类风险用户明细'!$B$2:$F$695,5,FALSE)</f>
        <v>Y</v>
      </c>
      <c r="G6" s="11" t="str">
        <f>VLOOKUP(B6,'[1]2、聚类风险用户明细'!$B$2:$G$239,6,FALSE)</f>
        <v>登录天数少，活跃度低</v>
      </c>
      <c r="H6" s="20">
        <f>VLOOKUP(B6,'[1]2、聚类风险用户明细'!$B$2:$H$239,7,FALSE)</f>
        <v>10341.6</v>
      </c>
      <c r="I6" s="13"/>
      <c r="J6" s="13"/>
    </row>
    <row r="7" spans="1:10" ht="28.5" x14ac:dyDescent="0.2">
      <c r="A7" s="11" t="s">
        <v>1183</v>
      </c>
      <c r="B7" s="3" t="s">
        <v>70</v>
      </c>
      <c r="C7" s="11" t="s">
        <v>1182</v>
      </c>
      <c r="D7" s="11">
        <v>2</v>
      </c>
      <c r="E7" s="11" t="s">
        <v>37</v>
      </c>
      <c r="F7" s="11" t="str">
        <f>VLOOKUP(B7,[2]Sheet4!$A$1:$D$272,2,0)</f>
        <v>N</v>
      </c>
      <c r="G7" s="11" t="str">
        <f>VLOOKUP(B7,[2]Sheet4!$A$1:$D$272,3,0)</f>
        <v>消费记录多，购买次数多，购买道具类型多，用户登录天数多</v>
      </c>
      <c r="H7" s="20">
        <f>VLOOKUP(B7,[2]Sheet4!$A$1:$D$272,4,0)</f>
        <v>649312.27339999995</v>
      </c>
      <c r="I7" s="13"/>
      <c r="J7" s="13"/>
    </row>
    <row r="8" spans="1:10" ht="28.5" x14ac:dyDescent="0.2">
      <c r="A8" s="11" t="s">
        <v>1183</v>
      </c>
      <c r="B8" s="3" t="s">
        <v>66</v>
      </c>
      <c r="C8" s="11" t="s">
        <v>1182</v>
      </c>
      <c r="D8" s="11">
        <v>2</v>
      </c>
      <c r="E8" s="11" t="s">
        <v>37</v>
      </c>
      <c r="F8" s="11" t="str">
        <f>VLOOKUP(B8,[2]Sheet4!$A$1:$D$272,2,0)</f>
        <v>N</v>
      </c>
      <c r="G8" s="11" t="str">
        <f>VLOOKUP(B8,[2]Sheet4!$A$1:$D$272,3,0)</f>
        <v>消费记录多，购买次数多，购买道具类型多，用户登录天数多</v>
      </c>
      <c r="H8" s="20">
        <f>VLOOKUP(B8,[2]Sheet4!$A$1:$D$272,4,0)</f>
        <v>523177.26</v>
      </c>
      <c r="I8" s="13"/>
      <c r="J8" s="13"/>
    </row>
    <row r="9" spans="1:10" ht="28.5" x14ac:dyDescent="0.2">
      <c r="A9" s="11" t="s">
        <v>1183</v>
      </c>
      <c r="B9" s="3" t="s">
        <v>121</v>
      </c>
      <c r="C9" s="11" t="s">
        <v>1182</v>
      </c>
      <c r="D9" s="11">
        <v>2</v>
      </c>
      <c r="E9" s="11" t="s">
        <v>37</v>
      </c>
      <c r="F9" s="11" t="str">
        <f>VLOOKUP(B9,[2]Sheet4!$A$1:$D$272,2,0)</f>
        <v>N</v>
      </c>
      <c r="G9" s="11" t="str">
        <f>VLOOKUP(B9,[2]Sheet4!$A$1:$D$272,3,0)</f>
        <v>消费记录多，购买次数多，购买道具类型多，用户登录天数多</v>
      </c>
      <c r="H9" s="20">
        <f>VLOOKUP(B9,[2]Sheet4!$A$1:$D$272,4,0)</f>
        <v>422979.00000000006</v>
      </c>
      <c r="I9" s="13"/>
      <c r="J9" s="13"/>
    </row>
    <row r="10" spans="1:10" ht="28.5" x14ac:dyDescent="0.2">
      <c r="A10" s="11" t="s">
        <v>1183</v>
      </c>
      <c r="B10" s="3" t="s">
        <v>69</v>
      </c>
      <c r="C10" s="11" t="s">
        <v>1182</v>
      </c>
      <c r="D10" s="11">
        <v>2</v>
      </c>
      <c r="E10" s="11" t="s">
        <v>37</v>
      </c>
      <c r="F10" s="11" t="str">
        <f>VLOOKUP(B10,[2]Sheet4!$A$1:$D$272,2,0)</f>
        <v>N</v>
      </c>
      <c r="G10" s="11" t="str">
        <f>VLOOKUP(B10,[2]Sheet4!$A$1:$D$272,3,0)</f>
        <v>消费记录多，购买次数多，购买道具类型多，用户登录天数多</v>
      </c>
      <c r="H10" s="20">
        <f>VLOOKUP(B10,[2]Sheet4!$A$1:$D$272,4,0)</f>
        <v>557955.78</v>
      </c>
      <c r="I10" s="13"/>
      <c r="J10" s="13"/>
    </row>
    <row r="11" spans="1:10" ht="28.5" x14ac:dyDescent="0.2">
      <c r="A11" s="11" t="s">
        <v>1183</v>
      </c>
      <c r="B11" s="3" t="s">
        <v>83</v>
      </c>
      <c r="C11" s="11" t="s">
        <v>1182</v>
      </c>
      <c r="D11" s="11">
        <v>2</v>
      </c>
      <c r="E11" s="11" t="s">
        <v>37</v>
      </c>
      <c r="F11" s="11" t="str">
        <f>VLOOKUP(B11,[2]Sheet4!$A$1:$D$272,2,0)</f>
        <v>N</v>
      </c>
      <c r="G11" s="11" t="str">
        <f>VLOOKUP(B11,[2]Sheet4!$A$1:$D$272,3,0)</f>
        <v>消费记录多，购买次数多，购买道具类型多，用户登录天数多</v>
      </c>
      <c r="H11" s="20">
        <f>VLOOKUP(B11,[2]Sheet4!$A$1:$D$272,4,0)</f>
        <v>610664.04</v>
      </c>
      <c r="I11" s="13"/>
      <c r="J11" s="13"/>
    </row>
    <row r="12" spans="1:10" ht="28.5" x14ac:dyDescent="0.2">
      <c r="A12" s="11" t="s">
        <v>1183</v>
      </c>
      <c r="B12" s="3" t="s">
        <v>125</v>
      </c>
      <c r="C12" s="11" t="s">
        <v>1182</v>
      </c>
      <c r="D12" s="11">
        <v>2</v>
      </c>
      <c r="E12" s="11" t="s">
        <v>37</v>
      </c>
      <c r="F12" s="11" t="str">
        <f>VLOOKUP(B12,[2]Sheet4!$A$1:$D$272,2,0)</f>
        <v>N</v>
      </c>
      <c r="G12" s="11" t="str">
        <f>VLOOKUP(B12,[2]Sheet4!$A$1:$D$272,3,0)</f>
        <v>消费记录多，购买次数多，购买道具类型多，用户登录天数多</v>
      </c>
      <c r="H12" s="20">
        <f>VLOOKUP(B12,[2]Sheet4!$A$1:$D$272,4,0)</f>
        <v>573865.26</v>
      </c>
      <c r="I12" s="13"/>
      <c r="J12" s="13"/>
    </row>
    <row r="13" spans="1:10" ht="28.5" x14ac:dyDescent="0.2">
      <c r="A13" s="11" t="s">
        <v>1183</v>
      </c>
      <c r="B13" s="3" t="s">
        <v>1154</v>
      </c>
      <c r="C13" s="11" t="s">
        <v>1182</v>
      </c>
      <c r="D13" s="11">
        <v>2</v>
      </c>
      <c r="E13" s="11" t="s">
        <v>37</v>
      </c>
      <c r="F13" s="11" t="str">
        <f>VLOOKUP(B13,[2]Sheet4!$A$1:$D$272,2,0)</f>
        <v>N</v>
      </c>
      <c r="G13" s="11" t="str">
        <f>VLOOKUP(B13,[2]Sheet4!$A$1:$D$272,3,0)</f>
        <v>消费记录多，购买次数多，购买道具类型多，用户登录天数多</v>
      </c>
      <c r="H13" s="20">
        <f>VLOOKUP(B13,[2]Sheet4!$A$1:$D$272,4,0)</f>
        <v>548955.36</v>
      </c>
      <c r="I13" s="13"/>
      <c r="J13" s="13"/>
    </row>
    <row r="14" spans="1:10" ht="28.5" x14ac:dyDescent="0.2">
      <c r="A14" s="11" t="s">
        <v>1183</v>
      </c>
      <c r="B14" s="3" t="s">
        <v>65</v>
      </c>
      <c r="C14" s="11" t="s">
        <v>1182</v>
      </c>
      <c r="D14" s="11">
        <v>2</v>
      </c>
      <c r="E14" s="11" t="s">
        <v>37</v>
      </c>
      <c r="F14" s="11" t="str">
        <f>VLOOKUP(B14,[2]Sheet4!$A$1:$D$272,2,0)</f>
        <v>N</v>
      </c>
      <c r="G14" s="11" t="str">
        <f>VLOOKUP(B14,[2]Sheet4!$A$1:$D$272,3,0)</f>
        <v>消费记录多，购买次数多，购买道具类型多，用户登录天数多</v>
      </c>
      <c r="H14" s="20">
        <f>VLOOKUP(B14,[2]Sheet4!$A$1:$D$272,4,0)</f>
        <v>490541.82000000007</v>
      </c>
      <c r="I14" s="13"/>
      <c r="J14" s="13"/>
    </row>
    <row r="15" spans="1:10" ht="28.5" x14ac:dyDescent="0.2">
      <c r="A15" s="11" t="s">
        <v>1183</v>
      </c>
      <c r="B15" s="3" t="s">
        <v>68</v>
      </c>
      <c r="C15" s="11" t="s">
        <v>1182</v>
      </c>
      <c r="D15" s="11">
        <v>2</v>
      </c>
      <c r="E15" s="11" t="s">
        <v>37</v>
      </c>
      <c r="F15" s="11" t="str">
        <f>VLOOKUP(B15,[2]Sheet4!$A$1:$D$272,2,0)</f>
        <v>N</v>
      </c>
      <c r="G15" s="11" t="str">
        <f>VLOOKUP(B15,[2]Sheet4!$A$1:$D$272,3,0)</f>
        <v>消费记录多，购买次数多，购买道具类型多，用户登录天数多</v>
      </c>
      <c r="H15" s="20">
        <f>VLOOKUP(B15,[2]Sheet4!$A$1:$D$272,4,0)</f>
        <v>652775.28</v>
      </c>
      <c r="I15" s="13"/>
      <c r="J15" s="13"/>
    </row>
    <row r="16" spans="1:10" ht="28.5" x14ac:dyDescent="0.2">
      <c r="A16" s="11" t="s">
        <v>1183</v>
      </c>
      <c r="B16" s="3" t="s">
        <v>92</v>
      </c>
      <c r="C16" s="11" t="s">
        <v>1182</v>
      </c>
      <c r="D16" s="11">
        <v>2</v>
      </c>
      <c r="E16" s="11" t="s">
        <v>43</v>
      </c>
      <c r="F16" s="11" t="str">
        <f>VLOOKUP(B16,'[1]2、聚类风险用户明细'!$B$2:$F$695,5,FALSE)</f>
        <v>N</v>
      </c>
      <c r="G16" s="11" t="str">
        <f>VLOOKUP(B16,'[1]2、聚类风险用户明细'!$B$2:$G$239,6,FALSE)</f>
        <v>该用户登录天数多，活跃度高</v>
      </c>
      <c r="H16" s="20">
        <f>VLOOKUP(B16,'[1]2、聚类风险用户明细'!$B$2:$H$239,7,FALSE)</f>
        <v>93460.98</v>
      </c>
      <c r="I16" s="13"/>
      <c r="J16" s="13"/>
    </row>
    <row r="17" spans="1:10" ht="28.5" x14ac:dyDescent="0.2">
      <c r="A17" s="11" t="s">
        <v>1183</v>
      </c>
      <c r="B17" s="3" t="s">
        <v>75</v>
      </c>
      <c r="C17" s="11" t="s">
        <v>1182</v>
      </c>
      <c r="D17" s="11">
        <v>2</v>
      </c>
      <c r="E17" s="11" t="s">
        <v>38</v>
      </c>
      <c r="F17" s="11" t="str">
        <f>VLOOKUP(B17,[2]Sheet4!$A$1:$D$272,2,0)</f>
        <v>Y</v>
      </c>
      <c r="G17" s="11" t="str">
        <f>VLOOKUP(B17,[2]Sheet4!$A$1:$D$272,3,0)</f>
        <v>消费以后无长期登录</v>
      </c>
      <c r="H17" s="20">
        <f>VLOOKUP(B17,[2]Sheet4!$A$1:$D$272,4,0)</f>
        <v>121535.7</v>
      </c>
      <c r="I17" s="13"/>
      <c r="J17" s="13"/>
    </row>
    <row r="18" spans="1:10" ht="28.5" x14ac:dyDescent="0.2">
      <c r="A18" s="11" t="s">
        <v>1183</v>
      </c>
      <c r="B18" s="3" t="s">
        <v>87</v>
      </c>
      <c r="C18" s="11" t="s">
        <v>1182</v>
      </c>
      <c r="D18" s="11">
        <v>2</v>
      </c>
      <c r="E18" s="11" t="s">
        <v>43</v>
      </c>
      <c r="F18" s="11" t="str">
        <f>VLOOKUP(B18,'[1]2、聚类风险用户明细'!$B$2:$F$695,5,FALSE)</f>
        <v>N</v>
      </c>
      <c r="G18" s="11" t="str">
        <f>VLOOKUP(B18,'[1]2、聚类风险用户明细'!$B$2:$G$239,6,FALSE)</f>
        <v>该用户登录天数多，活跃度高</v>
      </c>
      <c r="H18" s="20">
        <f>VLOOKUP(B18,'[1]2、聚类风险用户明细'!$B$2:$H$239,7,FALSE)</f>
        <v>328939.08</v>
      </c>
      <c r="I18" s="13"/>
      <c r="J18" s="13"/>
    </row>
    <row r="19" spans="1:10" ht="28.5" x14ac:dyDescent="0.2">
      <c r="A19" s="11" t="s">
        <v>1183</v>
      </c>
      <c r="B19" s="3" t="s">
        <v>1155</v>
      </c>
      <c r="C19" s="11" t="s">
        <v>1182</v>
      </c>
      <c r="D19" s="11">
        <v>2</v>
      </c>
      <c r="E19" s="11" t="s">
        <v>41</v>
      </c>
      <c r="F19" s="11" t="str">
        <f>VLOOKUP(B19,[2]Sheet4!$A$1:$D$272,2,0)</f>
        <v>N</v>
      </c>
      <c r="G19" s="11" t="str">
        <f>VLOOKUP(B19,[2]Sheet4!$A$1:$D$272,3,0)</f>
        <v>消费记录多，购买次数多，购买道具类型多，用户登录天数多</v>
      </c>
      <c r="H19" s="20">
        <f>VLOOKUP(B19,[2]Sheet4!$A$1:$D$272,4,0)</f>
        <v>8256.6</v>
      </c>
      <c r="I19" s="13"/>
      <c r="J19" s="13"/>
    </row>
    <row r="20" spans="1:10" ht="28.5" x14ac:dyDescent="0.2">
      <c r="A20" s="11" t="s">
        <v>1183</v>
      </c>
      <c r="B20" s="3" t="s">
        <v>76</v>
      </c>
      <c r="C20" s="11" t="s">
        <v>1182</v>
      </c>
      <c r="D20" s="11">
        <v>2</v>
      </c>
      <c r="E20" s="11" t="s">
        <v>37</v>
      </c>
      <c r="F20" s="11" t="str">
        <f>VLOOKUP(B20,[2]Sheet4!$A$1:$D$272,2,0)</f>
        <v>N</v>
      </c>
      <c r="G20" s="11" t="str">
        <f>VLOOKUP(B20,[2]Sheet4!$A$1:$D$272,3,0)</f>
        <v>消费记录多，购买次数多，购买道具类型多，用户登录天数多</v>
      </c>
      <c r="H20" s="20">
        <f>VLOOKUP(B20,[2]Sheet4!$A$1:$D$272,4,0)</f>
        <v>48193.26</v>
      </c>
      <c r="I20" s="13"/>
      <c r="J20" s="13"/>
    </row>
    <row r="21" spans="1:10" ht="28.5" x14ac:dyDescent="0.2">
      <c r="A21" s="11" t="s">
        <v>1183</v>
      </c>
      <c r="B21" s="3" t="s">
        <v>1156</v>
      </c>
      <c r="C21" s="11" t="s">
        <v>1182</v>
      </c>
      <c r="D21" s="11">
        <v>2</v>
      </c>
      <c r="E21" s="11" t="s">
        <v>43</v>
      </c>
      <c r="F21" s="11" t="str">
        <f>VLOOKUP(B21,'[1]2、聚类风险用户明细'!$B$2:$F$695,5,FALSE)</f>
        <v>N</v>
      </c>
      <c r="G21" s="11" t="str">
        <f>VLOOKUP(B21,'[1]2、聚类风险用户明细'!$B$2:$G$239,6,FALSE)</f>
        <v>该用户登录天数多，活跃度高</v>
      </c>
      <c r="H21" s="20">
        <f>VLOOKUP(B21,'[1]2、聚类风险用户明细'!$B$2:$H$239,7,FALSE)</f>
        <v>85286.1</v>
      </c>
      <c r="I21" s="13"/>
      <c r="J21" s="13"/>
    </row>
    <row r="22" spans="1:10" ht="28.5" x14ac:dyDescent="0.2">
      <c r="A22" s="11" t="s">
        <v>1183</v>
      </c>
      <c r="B22" s="3" t="s">
        <v>79</v>
      </c>
      <c r="C22" s="11" t="s">
        <v>1182</v>
      </c>
      <c r="D22" s="11">
        <v>2</v>
      </c>
      <c r="E22" s="11" t="s">
        <v>37</v>
      </c>
      <c r="F22" s="11" t="str">
        <f>VLOOKUP(B22,[2]Sheet4!$A$1:$D$272,2,0)</f>
        <v>N</v>
      </c>
      <c r="G22" s="11" t="str">
        <f>VLOOKUP(B22,[2]Sheet4!$A$1:$D$272,3,0)</f>
        <v>消费记录多，购买次数多，购买道具类型多，用户登录天数多</v>
      </c>
      <c r="H22" s="20">
        <f>VLOOKUP(B22,[2]Sheet4!$A$1:$D$272,4,0)</f>
        <v>10947.24</v>
      </c>
      <c r="I22" s="13"/>
      <c r="J22" s="13"/>
    </row>
    <row r="23" spans="1:10" ht="28.5" x14ac:dyDescent="0.2">
      <c r="A23" s="11" t="s">
        <v>1183</v>
      </c>
      <c r="B23" s="3" t="s">
        <v>1157</v>
      </c>
      <c r="C23" s="11" t="s">
        <v>1182</v>
      </c>
      <c r="D23" s="11">
        <v>2</v>
      </c>
      <c r="E23" s="11" t="s">
        <v>39</v>
      </c>
      <c r="F23" s="11" t="str">
        <f>VLOOKUP(B23,'[1]2、聚类风险用户明细'!$B$2:$F$695,5,FALSE)</f>
        <v>N</v>
      </c>
      <c r="G23" s="11" t="str">
        <f>VLOOKUP(B23,'[1]2、聚类风险用户明细'!$B$2:$G$239,6,FALSE)</f>
        <v>该用户消费次数多，登录天数多</v>
      </c>
      <c r="H23" s="20">
        <f>VLOOKUP(B23,'[1]2、聚类风险用户明细'!$B$2:$H$239,7,FALSE)</f>
        <v>8334.36</v>
      </c>
      <c r="I23" s="13"/>
      <c r="J23" s="13"/>
    </row>
    <row r="24" spans="1:10" ht="28.5" x14ac:dyDescent="0.2">
      <c r="A24" s="11" t="s">
        <v>1183</v>
      </c>
      <c r="B24" s="3" t="s">
        <v>97</v>
      </c>
      <c r="C24" s="11" t="s">
        <v>1182</v>
      </c>
      <c r="D24" s="11">
        <v>2</v>
      </c>
      <c r="E24" s="11" t="s">
        <v>37</v>
      </c>
      <c r="F24" s="11" t="str">
        <f>VLOOKUP(B24,[2]Sheet4!$A$1:$D$272,2,0)</f>
        <v>N</v>
      </c>
      <c r="G24" s="11" t="str">
        <f>VLOOKUP(B24,[2]Sheet4!$A$1:$D$272,3,0)</f>
        <v>消费记录多，购买次数多，购买道具类型多，用户登录天数多</v>
      </c>
      <c r="H24" s="20">
        <f>VLOOKUP(B24,[2]Sheet4!$A$1:$D$272,4,0)</f>
        <v>24845.800000003201</v>
      </c>
      <c r="I24" s="13"/>
      <c r="J24" s="13"/>
    </row>
    <row r="25" spans="1:10" ht="28.5" x14ac:dyDescent="0.2">
      <c r="A25" s="11" t="s">
        <v>1183</v>
      </c>
      <c r="B25" s="3" t="s">
        <v>1158</v>
      </c>
      <c r="C25" s="11" t="s">
        <v>1182</v>
      </c>
      <c r="D25" s="11">
        <v>2</v>
      </c>
      <c r="E25" s="11" t="s">
        <v>39</v>
      </c>
      <c r="F25" s="11" t="str">
        <f>VLOOKUP(B25,'[1]2、聚类风险用户明细'!$B$2:$F$695,5,FALSE)</f>
        <v>N</v>
      </c>
      <c r="G25" s="11" t="str">
        <f>VLOOKUP(B25,'[1]2、聚类风险用户明细'!$B$2:$G$239,6,FALSE)</f>
        <v>该用户消费次数多，登录天数多</v>
      </c>
      <c r="H25" s="20">
        <f>VLOOKUP(B25,'[1]2、聚类风险用户明细'!$B$2:$H$239,7,FALSE)</f>
        <v>24107.040000000001</v>
      </c>
      <c r="I25" s="13"/>
      <c r="J25" s="13"/>
    </row>
    <row r="26" spans="1:10" ht="28.5" x14ac:dyDescent="0.2">
      <c r="A26" s="11" t="s">
        <v>1183</v>
      </c>
      <c r="B26" s="3" t="s">
        <v>118</v>
      </c>
      <c r="C26" s="11" t="s">
        <v>1182</v>
      </c>
      <c r="D26" s="11">
        <v>2</v>
      </c>
      <c r="E26" s="11" t="s">
        <v>37</v>
      </c>
      <c r="F26" s="11" t="str">
        <f>VLOOKUP(B26,[2]Sheet4!$A$1:$D$272,2,0)</f>
        <v>N</v>
      </c>
      <c r="G26" s="11" t="str">
        <f>VLOOKUP(B26,[2]Sheet4!$A$1:$D$272,3,0)</f>
        <v>消费记录多，购买次数多，购买道具类型多，用户登录天数多</v>
      </c>
      <c r="H26" s="20">
        <f>VLOOKUP(B26,[2]Sheet4!$A$1:$D$272,4,0)</f>
        <v>76827.100000070001</v>
      </c>
      <c r="I26" s="13"/>
      <c r="J26" s="13"/>
    </row>
    <row r="27" spans="1:10" ht="28.5" x14ac:dyDescent="0.2">
      <c r="A27" s="11" t="s">
        <v>1183</v>
      </c>
      <c r="B27" s="3" t="s">
        <v>71</v>
      </c>
      <c r="C27" s="11" t="s">
        <v>1182</v>
      </c>
      <c r="D27" s="11">
        <v>2</v>
      </c>
      <c r="E27" s="11" t="s">
        <v>39</v>
      </c>
      <c r="F27" s="11" t="str">
        <f>VLOOKUP(B27,'[1]2、聚类风险用户明细'!$B$2:$F$695,5,FALSE)</f>
        <v>Y</v>
      </c>
      <c r="G27" s="11" t="str">
        <f>VLOOKUP(B27,'[1]2、聚类风险用户明细'!$B$2:$G$239,6,FALSE)</f>
        <v>消费次数和登录天数较少</v>
      </c>
      <c r="H27" s="20">
        <f>VLOOKUP(B27,'[1]2、聚类风险用户明细'!$B$2:$H$239,7,FALSE)</f>
        <v>10497.3</v>
      </c>
      <c r="I27" s="13"/>
      <c r="J27" s="13"/>
    </row>
    <row r="28" spans="1:10" ht="28.5" x14ac:dyDescent="0.2">
      <c r="A28" s="11" t="s">
        <v>1183</v>
      </c>
      <c r="B28" s="3" t="s">
        <v>89</v>
      </c>
      <c r="C28" s="11" t="s">
        <v>1182</v>
      </c>
      <c r="D28" s="11">
        <v>2</v>
      </c>
      <c r="E28" s="11" t="s">
        <v>39</v>
      </c>
      <c r="F28" s="11" t="str">
        <f>VLOOKUP(B28,'[1]2、聚类风险用户明细'!$B$2:$F$695,5,FALSE)</f>
        <v>N</v>
      </c>
      <c r="G28" s="11" t="str">
        <f>VLOOKUP(B28,'[1]2、聚类风险用户明细'!$B$2:$G$239,6,FALSE)</f>
        <v>该用户消费次数多，登录天数多</v>
      </c>
      <c r="H28" s="20">
        <f>VLOOKUP(B28,'[1]2、聚类风险用户明细'!$B$2:$H$239,7,FALSE)</f>
        <v>10232.52</v>
      </c>
      <c r="I28" s="13"/>
      <c r="J28" s="13"/>
    </row>
    <row r="29" spans="1:10" ht="28.5" x14ac:dyDescent="0.2">
      <c r="A29" s="11" t="s">
        <v>1183</v>
      </c>
      <c r="B29" s="3" t="s">
        <v>78</v>
      </c>
      <c r="C29" s="11" t="s">
        <v>1182</v>
      </c>
      <c r="D29" s="11">
        <v>2</v>
      </c>
      <c r="E29" s="11" t="s">
        <v>43</v>
      </c>
      <c r="F29" s="11" t="str">
        <f>VLOOKUP(B29,'[1]2、聚类风险用户明细'!$B$2:$F$695,5,FALSE)</f>
        <v>N</v>
      </c>
      <c r="G29" s="11" t="str">
        <f>VLOOKUP(B29,'[1]2、聚类风险用户明细'!$B$2:$G$239,6,FALSE)</f>
        <v>该用户登录天数多，活跃度高</v>
      </c>
      <c r="H29" s="20">
        <f>VLOOKUP(B29,'[1]2、聚类风险用户明细'!$B$2:$H$239,7,FALSE)</f>
        <v>370336.74</v>
      </c>
      <c r="I29" s="13"/>
      <c r="J29" s="13"/>
    </row>
    <row r="30" spans="1:10" ht="28.5" x14ac:dyDescent="0.2">
      <c r="A30" s="11" t="s">
        <v>1183</v>
      </c>
      <c r="B30" s="3" t="s">
        <v>91</v>
      </c>
      <c r="C30" s="11" t="s">
        <v>1182</v>
      </c>
      <c r="D30" s="11">
        <v>2</v>
      </c>
      <c r="E30" s="11" t="s">
        <v>37</v>
      </c>
      <c r="F30" s="11" t="str">
        <f>VLOOKUP(B30,[2]Sheet4!$A$1:$D$272,2,0)</f>
        <v>N</v>
      </c>
      <c r="G30" s="11" t="str">
        <f>VLOOKUP(B30,[2]Sheet4!$A$1:$D$272,3,0)</f>
        <v>消费记录多，购买次数多，购买道具类型多，用户登录天数多</v>
      </c>
      <c r="H30" s="20">
        <f>VLOOKUP(B30,[2]Sheet4!$A$1:$D$272,4,0)</f>
        <v>48193.26</v>
      </c>
      <c r="I30" s="13"/>
      <c r="J30" s="13"/>
    </row>
    <row r="31" spans="1:10" ht="28.5" x14ac:dyDescent="0.2">
      <c r="A31" s="11" t="s">
        <v>1183</v>
      </c>
      <c r="B31" s="3" t="s">
        <v>90</v>
      </c>
      <c r="C31" s="11" t="s">
        <v>1182</v>
      </c>
      <c r="D31" s="11">
        <v>2</v>
      </c>
      <c r="E31" s="11" t="s">
        <v>43</v>
      </c>
      <c r="F31" s="11" t="str">
        <f>VLOOKUP(B31,'[1]2、聚类风险用户明细'!$B$2:$F$695,5,FALSE)</f>
        <v>Y</v>
      </c>
      <c r="G31" s="11" t="str">
        <f>VLOOKUP(B31,'[1]2、聚类风险用户明细'!$B$2:$G$239,6,FALSE)</f>
        <v>登录天数不多，活跃度不高</v>
      </c>
      <c r="H31" s="20">
        <f>VLOOKUP(B31,'[1]2、聚类风险用户明细'!$B$2:$H$239,7,FALSE)</f>
        <v>16554.12</v>
      </c>
      <c r="I31" s="13"/>
      <c r="J31" s="13"/>
    </row>
    <row r="32" spans="1:10" ht="28.5" x14ac:dyDescent="0.2">
      <c r="A32" s="11" t="s">
        <v>1183</v>
      </c>
      <c r="B32" s="3" t="s">
        <v>74</v>
      </c>
      <c r="C32" s="11" t="s">
        <v>1182</v>
      </c>
      <c r="D32" s="11">
        <v>2</v>
      </c>
      <c r="E32" s="11" t="s">
        <v>43</v>
      </c>
      <c r="F32" s="11" t="str">
        <f>VLOOKUP(B32,'[1]2、聚类风险用户明细'!$B$2:$F$695,5,FALSE)</f>
        <v>Y</v>
      </c>
      <c r="G32" s="11" t="str">
        <f>VLOOKUP(B32,'[1]2、聚类风险用户明细'!$B$2:$G$239,6,FALSE)</f>
        <v>活跃度不高</v>
      </c>
      <c r="H32" s="20">
        <f>VLOOKUP(B32,'[1]2、聚类风险用户明细'!$B$2:$H$239,7,FALSE)</f>
        <v>136286.40000000002</v>
      </c>
      <c r="I32" s="13"/>
      <c r="J32" s="13"/>
    </row>
    <row r="33" spans="1:10" ht="28.5" x14ac:dyDescent="0.2">
      <c r="A33" s="11" t="s">
        <v>1183</v>
      </c>
      <c r="B33" s="3" t="s">
        <v>81</v>
      </c>
      <c r="C33" s="11" t="s">
        <v>1182</v>
      </c>
      <c r="D33" s="11">
        <v>2</v>
      </c>
      <c r="E33" s="11" t="s">
        <v>43</v>
      </c>
      <c r="F33" s="11" t="str">
        <f>VLOOKUP(B33,'[1]2、聚类风险用户明细'!$B$2:$F$695,5,FALSE)</f>
        <v>Y</v>
      </c>
      <c r="G33" s="11" t="str">
        <f>VLOOKUP(B33,'[1]2、聚类风险用户明细'!$B$2:$G$239,6,FALSE)</f>
        <v>活跃度不高</v>
      </c>
      <c r="H33" s="20">
        <f>VLOOKUP(B33,'[1]2、聚类风险用户明细'!$B$2:$H$239,7,FALSE)</f>
        <v>44298.36</v>
      </c>
      <c r="I33" s="13"/>
      <c r="J33" s="13"/>
    </row>
    <row r="34" spans="1:10" ht="28.5" x14ac:dyDescent="0.2">
      <c r="A34" s="11" t="s">
        <v>1183</v>
      </c>
      <c r="B34" s="3" t="s">
        <v>1159</v>
      </c>
      <c r="C34" s="11" t="s">
        <v>1182</v>
      </c>
      <c r="D34" s="11">
        <v>2</v>
      </c>
      <c r="E34" s="11" t="s">
        <v>39</v>
      </c>
      <c r="F34" s="11" t="str">
        <f>VLOOKUP(B34,'[1]2、聚类风险用户明细'!$B$2:$F$695,5,FALSE)</f>
        <v>N</v>
      </c>
      <c r="G34" s="11" t="str">
        <f>VLOOKUP(B34,'[1]2、聚类风险用户明细'!$B$2:$G$239,6,FALSE)</f>
        <v>该用户消费次数多，登录天数多</v>
      </c>
      <c r="H34" s="20">
        <f>VLOOKUP(B34,'[1]2、聚类风险用户明细'!$B$2:$H$239,7,FALSE)</f>
        <v>14050.08</v>
      </c>
      <c r="I34" s="13"/>
      <c r="J34" s="13"/>
    </row>
    <row r="35" spans="1:10" ht="28.5" x14ac:dyDescent="0.2">
      <c r="A35" s="11" t="s">
        <v>1183</v>
      </c>
      <c r="B35" s="3" t="s">
        <v>1160</v>
      </c>
      <c r="C35" s="11" t="s">
        <v>1182</v>
      </c>
      <c r="D35" s="11">
        <v>2</v>
      </c>
      <c r="E35" s="11" t="s">
        <v>39</v>
      </c>
      <c r="F35" s="11" t="str">
        <f>VLOOKUP(B35,'[1]2、聚类风险用户明细'!$B$2:$F$695,5,FALSE)</f>
        <v>Y</v>
      </c>
      <c r="G35" s="11" t="str">
        <f>VLOOKUP(B35,'[1]2、聚类风险用户明细'!$B$2:$G$239,6,FALSE)</f>
        <v>登录天数少</v>
      </c>
      <c r="H35" s="20">
        <f>VLOOKUP(B35,'[1]2、聚类风险用户明细'!$B$2:$H$239,7,FALSE)</f>
        <v>8708.6999999999989</v>
      </c>
      <c r="I35" s="13"/>
      <c r="J35" s="13"/>
    </row>
    <row r="36" spans="1:10" ht="28.5" x14ac:dyDescent="0.2">
      <c r="A36" s="11" t="s">
        <v>1183</v>
      </c>
      <c r="B36" s="3" t="s">
        <v>1161</v>
      </c>
      <c r="C36" s="11" t="s">
        <v>1182</v>
      </c>
      <c r="D36" s="11">
        <v>2</v>
      </c>
      <c r="E36" s="11" t="s">
        <v>43</v>
      </c>
      <c r="F36" s="11" t="str">
        <f>VLOOKUP(B36,'[1]2、聚类风险用户明细'!$B$2:$F$695,5,FALSE)</f>
        <v>N</v>
      </c>
      <c r="G36" s="11" t="str">
        <f>VLOOKUP(B36,'[1]2、聚类风险用户明细'!$B$2:$G$239,6,FALSE)</f>
        <v>用户锁级</v>
      </c>
      <c r="H36" s="20">
        <f>VLOOKUP(B36,'[1]2、聚类风险用户明细'!$B$2:$H$239,7,FALSE)</f>
        <v>298525.62</v>
      </c>
      <c r="I36" s="13"/>
      <c r="J36" s="13"/>
    </row>
    <row r="37" spans="1:10" ht="28.5" x14ac:dyDescent="0.2">
      <c r="A37" s="11" t="s">
        <v>1183</v>
      </c>
      <c r="B37" s="3" t="s">
        <v>99</v>
      </c>
      <c r="C37" s="11" t="s">
        <v>1182</v>
      </c>
      <c r="D37" s="11">
        <v>2</v>
      </c>
      <c r="E37" s="11" t="s">
        <v>37</v>
      </c>
      <c r="F37" s="11" t="str">
        <f>VLOOKUP(B37,[2]Sheet4!$A$1:$D$272,2,0)</f>
        <v>N</v>
      </c>
      <c r="G37" s="11" t="str">
        <f>VLOOKUP(B37,[2]Sheet4!$A$1:$D$272,3,0)</f>
        <v>消费记录多，购买次数多，购买道具类型多，用户登录天数多</v>
      </c>
      <c r="H37" s="20">
        <f>VLOOKUP(B37,[2]Sheet4!$A$1:$D$272,4,0)</f>
        <v>46551.400000030393</v>
      </c>
      <c r="I37" s="13"/>
      <c r="J37" s="13"/>
    </row>
    <row r="38" spans="1:10" ht="28.5" x14ac:dyDescent="0.2">
      <c r="A38" s="11" t="s">
        <v>1183</v>
      </c>
      <c r="B38" s="3" t="s">
        <v>102</v>
      </c>
      <c r="C38" s="11" t="s">
        <v>1182</v>
      </c>
      <c r="D38" s="11">
        <v>2</v>
      </c>
      <c r="E38" s="11" t="s">
        <v>39</v>
      </c>
      <c r="F38" s="11" t="str">
        <f>VLOOKUP(B38,'[1]2、聚类风险用户明细'!$B$2:$F$695,5,FALSE)</f>
        <v>N</v>
      </c>
      <c r="G38" s="11" t="str">
        <f>VLOOKUP(B38,'[1]2、聚类风险用户明细'!$B$2:$G$239,6,FALSE)</f>
        <v>用户登录天数多</v>
      </c>
      <c r="H38" s="20">
        <f>VLOOKUP(B38,'[1]2、聚类风险用户明细'!$B$2:$H$239,7,FALSE)</f>
        <v>9072</v>
      </c>
      <c r="I38" s="13"/>
      <c r="J38" s="13"/>
    </row>
    <row r="39" spans="1:10" ht="28.5" x14ac:dyDescent="0.2">
      <c r="A39" s="11" t="s">
        <v>1183</v>
      </c>
      <c r="B39" s="3" t="s">
        <v>100</v>
      </c>
      <c r="C39" s="11" t="s">
        <v>1182</v>
      </c>
      <c r="D39" s="11">
        <v>2</v>
      </c>
      <c r="E39" s="11" t="s">
        <v>38</v>
      </c>
      <c r="F39" s="11" t="str">
        <f>VLOOKUP(B39,[2]Sheet4!$A$1:$D$272,2,0)</f>
        <v>Y</v>
      </c>
      <c r="G39" s="11" t="str">
        <f>VLOOKUP(B39,[2]Sheet4!$A$1:$D$272,3,0)</f>
        <v>消费以后无长期登录</v>
      </c>
      <c r="H39" s="20">
        <f>VLOOKUP(B39,[2]Sheet4!$A$1:$D$272,4,0)</f>
        <v>8256.6</v>
      </c>
      <c r="I39" s="13"/>
      <c r="J39" s="13"/>
    </row>
    <row r="40" spans="1:10" ht="28.5" x14ac:dyDescent="0.2">
      <c r="A40" s="11" t="s">
        <v>1183</v>
      </c>
      <c r="B40" s="3" t="s">
        <v>1162</v>
      </c>
      <c r="C40" s="11" t="s">
        <v>1182</v>
      </c>
      <c r="D40" s="11">
        <v>2</v>
      </c>
      <c r="E40" s="11" t="s">
        <v>37</v>
      </c>
      <c r="F40" s="11" t="str">
        <f>VLOOKUP(B40,[2]Sheet4!$A$1:$D$272,2,0)</f>
        <v>N</v>
      </c>
      <c r="G40" s="11" t="str">
        <f>VLOOKUP(B40,[2]Sheet4!$A$1:$D$272,3,0)</f>
        <v>消费记录多，购买次数多，购买道具类型多，用户登录天数多</v>
      </c>
      <c r="H40" s="20">
        <f>VLOOKUP(B40,[2]Sheet4!$A$1:$D$272,4,0)</f>
        <v>48193.26</v>
      </c>
      <c r="I40" s="13"/>
      <c r="J40" s="13"/>
    </row>
    <row r="41" spans="1:10" ht="28.5" x14ac:dyDescent="0.2">
      <c r="A41" s="11" t="s">
        <v>1183</v>
      </c>
      <c r="B41" s="3" t="s">
        <v>1163</v>
      </c>
      <c r="C41" s="11" t="s">
        <v>1182</v>
      </c>
      <c r="D41" s="11">
        <v>2</v>
      </c>
      <c r="E41" s="11" t="s">
        <v>37</v>
      </c>
      <c r="F41" s="11" t="str">
        <f>VLOOKUP(B41,[2]Sheet4!$A$1:$D$272,2,0)</f>
        <v>N</v>
      </c>
      <c r="G41" s="11" t="str">
        <f>VLOOKUP(B41,[2]Sheet4!$A$1:$D$272,3,0)</f>
        <v>消费记录多，购买次数多，购买道具类型多，用户登录天数多</v>
      </c>
      <c r="H41" s="20">
        <f>VLOOKUP(B41,[2]Sheet4!$A$1:$D$272,4,0)</f>
        <v>14482.92</v>
      </c>
      <c r="I41" s="13"/>
      <c r="J41" s="13"/>
    </row>
    <row r="42" spans="1:10" ht="28.5" x14ac:dyDescent="0.2">
      <c r="A42" s="11" t="s">
        <v>1183</v>
      </c>
      <c r="B42" s="3" t="s">
        <v>1164</v>
      </c>
      <c r="C42" s="11" t="s">
        <v>1182</v>
      </c>
      <c r="D42" s="11">
        <v>2</v>
      </c>
      <c r="E42" s="11" t="s">
        <v>43</v>
      </c>
      <c r="F42" s="11" t="str">
        <f>VLOOKUP(B42,'[1]2、聚类风险用户明细'!$B$2:$F$695,5,FALSE)</f>
        <v>N</v>
      </c>
      <c r="G42" s="11" t="str">
        <f>VLOOKUP(B42,'[1]2、聚类风险用户明细'!$B$2:$G$239,6,FALSE)</f>
        <v>用户锁级</v>
      </c>
      <c r="H42" s="20">
        <f>VLOOKUP(B42,'[1]2、聚类风险用户明细'!$B$2:$H$239,7,FALSE)</f>
        <v>96206.1</v>
      </c>
      <c r="I42" s="13"/>
      <c r="J42" s="13"/>
    </row>
    <row r="43" spans="1:10" ht="28.5" x14ac:dyDescent="0.2">
      <c r="A43" s="11" t="s">
        <v>1183</v>
      </c>
      <c r="B43" s="3" t="s">
        <v>1165</v>
      </c>
      <c r="C43" s="11" t="s">
        <v>1182</v>
      </c>
      <c r="D43" s="11">
        <v>2</v>
      </c>
      <c r="E43" s="11" t="s">
        <v>43</v>
      </c>
      <c r="F43" s="11" t="str">
        <f>VLOOKUP(B43,'[1]2、聚类风险用户明细'!$B$2:$F$695,5,FALSE)</f>
        <v>N</v>
      </c>
      <c r="G43" s="11" t="str">
        <f>VLOOKUP(B43,'[1]2、聚类风险用户明细'!$B$2:$G$239,6,FALSE)</f>
        <v>该用户登录天数多，活跃度高</v>
      </c>
      <c r="H43" s="20">
        <f>VLOOKUP(B43,'[1]2、聚类风险用户明细'!$B$2:$H$239,7,FALSE)</f>
        <v>143003.70000000001</v>
      </c>
      <c r="I43" s="13"/>
      <c r="J43" s="13"/>
    </row>
    <row r="44" spans="1:10" ht="28.5" x14ac:dyDescent="0.2">
      <c r="A44" s="11" t="s">
        <v>1183</v>
      </c>
      <c r="B44" s="3" t="s">
        <v>96</v>
      </c>
      <c r="C44" s="11" t="s">
        <v>1182</v>
      </c>
      <c r="D44" s="11">
        <v>2</v>
      </c>
      <c r="E44" s="11" t="s">
        <v>38</v>
      </c>
      <c r="F44" s="11" t="str">
        <f>VLOOKUP(B44,[2]Sheet4!$A$1:$D$272,2,0)</f>
        <v>Y</v>
      </c>
      <c r="G44" s="11" t="str">
        <f>VLOOKUP(B44,[2]Sheet4!$A$1:$D$272,3,0)</f>
        <v>消费以后无长期登录</v>
      </c>
      <c r="H44" s="20">
        <f>VLOOKUP(B44,[2]Sheet4!$A$1:$D$272,4,0)</f>
        <v>24845.800000003201</v>
      </c>
      <c r="I44" s="13"/>
      <c r="J44" s="13"/>
    </row>
    <row r="45" spans="1:10" ht="28.5" x14ac:dyDescent="0.2">
      <c r="A45" s="11" t="s">
        <v>1183</v>
      </c>
      <c r="B45" s="3" t="s">
        <v>80</v>
      </c>
      <c r="C45" s="11" t="s">
        <v>1182</v>
      </c>
      <c r="D45" s="11">
        <v>2</v>
      </c>
      <c r="E45" s="11" t="s">
        <v>39</v>
      </c>
      <c r="F45" s="11" t="str">
        <f>VLOOKUP(B45,'[1]2、聚类风险用户明细'!$B$2:$F$695,5,FALSE)</f>
        <v>N</v>
      </c>
      <c r="G45" s="11" t="str">
        <f>VLOOKUP(B45,'[1]2、聚类风险用户明细'!$B$2:$G$239,6,FALSE)</f>
        <v>该用户消费次数多，登录天数多</v>
      </c>
      <c r="H45" s="20">
        <f>VLOOKUP(B45,'[1]2、聚类风险用户明细'!$B$2:$H$239,7,FALSE)</f>
        <v>33164.58</v>
      </c>
      <c r="I45" s="13"/>
      <c r="J45" s="13"/>
    </row>
    <row r="46" spans="1:10" ht="28.5" x14ac:dyDescent="0.2">
      <c r="A46" s="11" t="s">
        <v>1183</v>
      </c>
      <c r="B46" s="3" t="s">
        <v>73</v>
      </c>
      <c r="C46" s="11" t="s">
        <v>1182</v>
      </c>
      <c r="D46" s="11">
        <v>2</v>
      </c>
      <c r="E46" s="11" t="s">
        <v>43</v>
      </c>
      <c r="F46" s="11" t="str">
        <f>VLOOKUP(B46,'[1]2、聚类风险用户明细'!$B$2:$F$695,5,FALSE)</f>
        <v>Y</v>
      </c>
      <c r="G46" s="11" t="str">
        <f>VLOOKUP(B46,'[1]2、聚类风险用户明细'!$B$2:$G$239,6,FALSE)</f>
        <v>消费次数多，但登录天数和消费天数少</v>
      </c>
      <c r="H46" s="20">
        <f>VLOOKUP(B46,'[1]2、聚类风险用户明细'!$B$2:$H$239,7,FALSE)</f>
        <v>76398.179999999993</v>
      </c>
      <c r="I46" s="13"/>
      <c r="J46" s="13"/>
    </row>
    <row r="47" spans="1:10" ht="28.5" x14ac:dyDescent="0.2">
      <c r="A47" s="11" t="s">
        <v>1183</v>
      </c>
      <c r="B47" s="3" t="s">
        <v>1166</v>
      </c>
      <c r="C47" s="11" t="s">
        <v>1182</v>
      </c>
      <c r="D47" s="11">
        <v>2</v>
      </c>
      <c r="E47" s="11" t="s">
        <v>43</v>
      </c>
      <c r="F47" s="11" t="str">
        <f>VLOOKUP(B47,'[1]2、聚类风险用户明细'!$B$2:$F$695,5,FALSE)</f>
        <v>N</v>
      </c>
      <c r="G47" s="11" t="str">
        <f>VLOOKUP(B47,'[1]2、聚类风险用户明细'!$B$2:$G$239,6,FALSE)</f>
        <v>该用户登录天数多，消费次数多，活跃度高</v>
      </c>
      <c r="H47" s="20">
        <f>VLOOKUP(B47,'[1]2、聚类风险用户明细'!$B$2:$H$239,7,FALSE)</f>
        <v>271860.06</v>
      </c>
      <c r="I47" s="13"/>
      <c r="J47" s="13"/>
    </row>
    <row r="48" spans="1:10" ht="28.5" x14ac:dyDescent="0.2">
      <c r="A48" s="11" t="s">
        <v>1183</v>
      </c>
      <c r="B48" s="3" t="s">
        <v>77</v>
      </c>
      <c r="C48" s="11" t="s">
        <v>1182</v>
      </c>
      <c r="D48" s="11">
        <v>2</v>
      </c>
      <c r="E48" s="11" t="s">
        <v>39</v>
      </c>
      <c r="F48" s="11" t="str">
        <f>VLOOKUP(B48,'[1]2、聚类风险用户明细'!$B$2:$F$695,5,FALSE)</f>
        <v>N</v>
      </c>
      <c r="G48" s="11" t="str">
        <f>VLOOKUP(B48,'[1]2、聚类风险用户明细'!$B$2:$G$239,6,FALSE)</f>
        <v>该用户消费次数多，登录天数多</v>
      </c>
      <c r="H48" s="20">
        <f>VLOOKUP(B48,'[1]2、聚类风险用户明细'!$B$2:$H$239,7,FALSE)</f>
        <v>261234.3</v>
      </c>
      <c r="I48" s="13"/>
      <c r="J48" s="13"/>
    </row>
    <row r="49" spans="1:10" ht="28.5" x14ac:dyDescent="0.2">
      <c r="A49" s="11" t="s">
        <v>1183</v>
      </c>
      <c r="B49" s="3" t="s">
        <v>103</v>
      </c>
      <c r="C49" s="11" t="s">
        <v>1182</v>
      </c>
      <c r="D49" s="11">
        <v>2</v>
      </c>
      <c r="E49" s="11" t="s">
        <v>41</v>
      </c>
      <c r="F49" s="11" t="str">
        <f>VLOOKUP(B49,[2]Sheet4!$A$1:$D$272,2,0)</f>
        <v>N</v>
      </c>
      <c r="G49" s="11" t="str">
        <f>VLOOKUP(B49,[2]Sheet4!$A$1:$D$272,3,0)</f>
        <v>消费记录多，购买次数多，购买道具类型多，用户登录天数多</v>
      </c>
      <c r="H49" s="20">
        <f>VLOOKUP(B49,[2]Sheet4!$A$1:$D$272,4,0)</f>
        <v>48193.26</v>
      </c>
      <c r="I49" s="13"/>
      <c r="J49" s="13"/>
    </row>
    <row r="50" spans="1:10" ht="28.5" x14ac:dyDescent="0.2">
      <c r="A50" s="11" t="s">
        <v>1183</v>
      </c>
      <c r="B50" s="3" t="s">
        <v>84</v>
      </c>
      <c r="C50" s="11" t="s">
        <v>1182</v>
      </c>
      <c r="D50" s="11">
        <v>2</v>
      </c>
      <c r="E50" s="11" t="s">
        <v>43</v>
      </c>
      <c r="F50" s="11" t="str">
        <f>VLOOKUP(B50,'[1]2、聚类风险用户明细'!$B$2:$F$695,5,FALSE)</f>
        <v>N</v>
      </c>
      <c r="G50" s="11" t="str">
        <f>VLOOKUP(B50,'[1]2、聚类风险用户明细'!$B$2:$G$239,6,FALSE)</f>
        <v>消费次数多，消费天数多</v>
      </c>
      <c r="H50" s="20">
        <f>VLOOKUP(B50,'[1]2、聚类风险用户明细'!$B$2:$H$239,7,FALSE)</f>
        <v>42033.599999999999</v>
      </c>
      <c r="I50" s="13"/>
      <c r="J50" s="13"/>
    </row>
    <row r="51" spans="1:10" ht="28.5" x14ac:dyDescent="0.2">
      <c r="A51" s="11" t="s">
        <v>1183</v>
      </c>
      <c r="B51" s="3" t="s">
        <v>122</v>
      </c>
      <c r="C51" s="11" t="s">
        <v>1182</v>
      </c>
      <c r="D51" s="11">
        <v>2</v>
      </c>
      <c r="E51" s="11" t="s">
        <v>39</v>
      </c>
      <c r="F51" s="11" t="str">
        <f>VLOOKUP(B51,'[1]2、聚类风险用户明细'!$B$2:$F$695,5,FALSE)</f>
        <v>N</v>
      </c>
      <c r="G51" s="11" t="str">
        <f>VLOOKUP(B51,'[1]2、聚类风险用户明细'!$B$2:$G$239,6,FALSE)</f>
        <v>登录天数多，消费次数多</v>
      </c>
      <c r="H51" s="20">
        <f>VLOOKUP(B51,'[1]2、聚类风险用户明细'!$B$2:$H$239,7,FALSE)</f>
        <v>13216.8</v>
      </c>
      <c r="I51" s="13"/>
      <c r="J51" s="13"/>
    </row>
    <row r="52" spans="1:10" ht="28.5" x14ac:dyDescent="0.2">
      <c r="A52" s="11" t="s">
        <v>1183</v>
      </c>
      <c r="B52" s="3" t="s">
        <v>105</v>
      </c>
      <c r="C52" s="11" t="s">
        <v>1182</v>
      </c>
      <c r="D52" s="11">
        <v>2</v>
      </c>
      <c r="E52" s="11" t="s">
        <v>39</v>
      </c>
      <c r="F52" s="11" t="str">
        <f>VLOOKUP(B52,'[1]2、聚类风险用户明细'!$B$2:$F$695,5,FALSE)</f>
        <v>N</v>
      </c>
      <c r="G52" s="11" t="str">
        <f>VLOOKUP(B52,'[1]2、聚类风险用户明细'!$B$2:$G$239,6,FALSE)</f>
        <v>登录天数多</v>
      </c>
      <c r="H52" s="20">
        <f>VLOOKUP(B52,'[1]2、聚类风险用户明细'!$B$2:$H$239,7,FALSE)</f>
        <v>10296.719999999999</v>
      </c>
      <c r="I52" s="13"/>
      <c r="J52" s="13"/>
    </row>
    <row r="53" spans="1:10" ht="28.5" x14ac:dyDescent="0.2">
      <c r="A53" s="11" t="s">
        <v>1183</v>
      </c>
      <c r="B53" s="3" t="s">
        <v>1167</v>
      </c>
      <c r="C53" s="11" t="s">
        <v>1182</v>
      </c>
      <c r="D53" s="11">
        <v>2</v>
      </c>
      <c r="E53" s="11" t="s">
        <v>43</v>
      </c>
      <c r="F53" s="11" t="str">
        <f>VLOOKUP(B53,'[1]2、聚类风险用户明细'!$B$2:$F$695,5,FALSE)</f>
        <v>N</v>
      </c>
      <c r="G53" s="11" t="str">
        <f>VLOOKUP(B53,'[1]2、聚类风险用户明细'!$B$2:$G$239,6,FALSE)</f>
        <v>用户等级较高</v>
      </c>
      <c r="H53" s="20">
        <f>VLOOKUP(B53,'[1]2、聚类风险用户明细'!$B$2:$H$239,7,FALSE)</f>
        <v>109799.4</v>
      </c>
      <c r="I53" s="13"/>
      <c r="J53" s="13"/>
    </row>
    <row r="54" spans="1:10" ht="28.5" x14ac:dyDescent="0.2">
      <c r="A54" s="11" t="s">
        <v>1183</v>
      </c>
      <c r="B54" s="3" t="s">
        <v>95</v>
      </c>
      <c r="C54" s="11" t="s">
        <v>1182</v>
      </c>
      <c r="D54" s="11">
        <v>2</v>
      </c>
      <c r="E54" s="11" t="s">
        <v>37</v>
      </c>
      <c r="F54" s="11" t="str">
        <f>VLOOKUP(B54,[2]Sheet4!$A$1:$D$272,2,0)</f>
        <v>N</v>
      </c>
      <c r="G54" s="11" t="str">
        <f>VLOOKUP(B54,[2]Sheet4!$A$1:$D$272,3,0)</f>
        <v>消费记录多，购买次数多，购买道具类型多，用户登录天数多</v>
      </c>
      <c r="H54" s="20">
        <f>VLOOKUP(B54,[2]Sheet4!$A$1:$D$272,4,0)</f>
        <v>24845.800000003201</v>
      </c>
      <c r="I54" s="13"/>
      <c r="J54" s="13"/>
    </row>
    <row r="55" spans="1:10" ht="28.5" x14ac:dyDescent="0.2">
      <c r="A55" s="11" t="s">
        <v>1183</v>
      </c>
      <c r="B55" s="3" t="s">
        <v>86</v>
      </c>
      <c r="C55" s="11" t="s">
        <v>1182</v>
      </c>
      <c r="D55" s="11">
        <v>2</v>
      </c>
      <c r="E55" s="11" t="s">
        <v>37</v>
      </c>
      <c r="F55" s="11" t="str">
        <f>VLOOKUP(B55,[2]Sheet4!$A$1:$D$272,2,0)</f>
        <v>N</v>
      </c>
      <c r="G55" s="11" t="str">
        <f>VLOOKUP(B55,[2]Sheet4!$A$1:$D$272,3,0)</f>
        <v>消费记录多，购买次数多，购买道具类型多，用户登录天数多</v>
      </c>
      <c r="H55" s="20">
        <f>VLOOKUP(B55,[2]Sheet4!$A$1:$D$272,4,0)</f>
        <v>9723.0000000092004</v>
      </c>
      <c r="I55" s="13"/>
      <c r="J55" s="13"/>
    </row>
    <row r="56" spans="1:10" ht="28.5" x14ac:dyDescent="0.2">
      <c r="A56" s="11" t="s">
        <v>1183</v>
      </c>
      <c r="B56" s="3" t="s">
        <v>1168</v>
      </c>
      <c r="C56" s="11" t="s">
        <v>1182</v>
      </c>
      <c r="D56" s="11">
        <v>2</v>
      </c>
      <c r="E56" s="11" t="s">
        <v>43</v>
      </c>
      <c r="F56" s="11" t="str">
        <f>VLOOKUP(B56,'[1]2、聚类风险用户明细'!$B$2:$F$695,5,FALSE)</f>
        <v>N</v>
      </c>
      <c r="G56" s="11" t="str">
        <f>VLOOKUP(B56,'[1]2、聚类风险用户明细'!$B$2:$G$239,6,FALSE)</f>
        <v>消费次数多，等级高</v>
      </c>
      <c r="H56" s="20">
        <f>VLOOKUP(B56,'[1]2、聚类风险用户明细'!$B$2:$H$239,7,FALSE)</f>
        <v>86726.82</v>
      </c>
      <c r="I56" s="13"/>
      <c r="J56" s="13"/>
    </row>
    <row r="57" spans="1:10" ht="28.5" x14ac:dyDescent="0.2">
      <c r="A57" s="11" t="s">
        <v>1183</v>
      </c>
      <c r="B57" s="3" t="s">
        <v>93</v>
      </c>
      <c r="C57" s="11" t="s">
        <v>1182</v>
      </c>
      <c r="D57" s="11">
        <v>2</v>
      </c>
      <c r="E57" s="11" t="s">
        <v>37</v>
      </c>
      <c r="F57" s="11" t="str">
        <f>VLOOKUP(B57,[2]Sheet4!$A$1:$D$272,2,0)</f>
        <v>N</v>
      </c>
      <c r="G57" s="11" t="str">
        <f>VLOOKUP(B57,[2]Sheet4!$A$1:$D$272,3,0)</f>
        <v>消费记录多，购买次数多，购买道具类型多，用户登录天数多</v>
      </c>
      <c r="H57" s="20">
        <f>VLOOKUP(B57,[2]Sheet4!$A$1:$D$272,4,0)</f>
        <v>46551.400000030393</v>
      </c>
      <c r="I57" s="13"/>
      <c r="J57" s="13"/>
    </row>
    <row r="58" spans="1:10" ht="28.5" x14ac:dyDescent="0.2">
      <c r="A58" s="11" t="s">
        <v>1183</v>
      </c>
      <c r="B58" s="3" t="s">
        <v>123</v>
      </c>
      <c r="C58" s="11" t="s">
        <v>1182</v>
      </c>
      <c r="D58" s="11">
        <v>2</v>
      </c>
      <c r="E58" s="11" t="s">
        <v>37</v>
      </c>
      <c r="F58" s="11" t="str">
        <f>VLOOKUP(B58,[2]Sheet4!$A$1:$D$272,2,0)</f>
        <v>N</v>
      </c>
      <c r="G58" s="11" t="str">
        <f>VLOOKUP(B58,[2]Sheet4!$A$1:$D$272,3,0)</f>
        <v>消费记录多，购买次数多，购买道具类型多，用户登录天数多</v>
      </c>
      <c r="H58" s="20">
        <f>VLOOKUP(B58,[2]Sheet4!$A$1:$D$272,4,0)</f>
        <v>12538.1373</v>
      </c>
      <c r="I58" s="13"/>
      <c r="J58" s="13"/>
    </row>
    <row r="59" spans="1:10" ht="28.5" x14ac:dyDescent="0.2">
      <c r="A59" s="11" t="s">
        <v>1183</v>
      </c>
      <c r="B59" s="3" t="s">
        <v>1169</v>
      </c>
      <c r="C59" s="11" t="s">
        <v>1182</v>
      </c>
      <c r="D59" s="11">
        <v>2</v>
      </c>
      <c r="E59" s="11" t="s">
        <v>37</v>
      </c>
      <c r="F59" s="11" t="str">
        <f>VLOOKUP(B59,[2]Sheet4!$A$1:$D$272,2,0)</f>
        <v>N</v>
      </c>
      <c r="G59" s="11" t="str">
        <f>VLOOKUP(B59,[2]Sheet4!$A$1:$D$272,3,0)</f>
        <v>消费记录多，购买次数多，购买道具类型多，用户登录天数多</v>
      </c>
      <c r="H59" s="20">
        <f>VLOOKUP(B59,[2]Sheet4!$A$1:$D$272,4,0)</f>
        <v>8256.6</v>
      </c>
      <c r="I59" s="13"/>
      <c r="J59" s="13"/>
    </row>
    <row r="60" spans="1:10" ht="28.5" x14ac:dyDescent="0.2">
      <c r="A60" s="11" t="s">
        <v>1183</v>
      </c>
      <c r="B60" s="3" t="s">
        <v>110</v>
      </c>
      <c r="C60" s="11" t="s">
        <v>1182</v>
      </c>
      <c r="D60" s="11">
        <v>2</v>
      </c>
      <c r="E60" s="11" t="s">
        <v>38</v>
      </c>
      <c r="F60" s="11" t="str">
        <f>VLOOKUP(B60,[2]Sheet4!$A$1:$D$272,2,0)</f>
        <v>N</v>
      </c>
      <c r="G60" s="11" t="str">
        <f>VLOOKUP(B60,[2]Sheet4!$A$1:$D$272,3,0)</f>
        <v>消费以后有长期登录，登录天数多，充消比低</v>
      </c>
      <c r="H60" s="20">
        <f>VLOOKUP(B60,[2]Sheet4!$A$1:$D$272,4,0)</f>
        <v>48193.26</v>
      </c>
      <c r="I60" s="13"/>
      <c r="J60" s="13"/>
    </row>
    <row r="61" spans="1:10" ht="28.5" x14ac:dyDescent="0.2">
      <c r="A61" s="11" t="s">
        <v>1183</v>
      </c>
      <c r="B61" s="3" t="s">
        <v>108</v>
      </c>
      <c r="C61" s="11" t="s">
        <v>1182</v>
      </c>
      <c r="D61" s="11">
        <v>2</v>
      </c>
      <c r="E61" s="11" t="s">
        <v>43</v>
      </c>
      <c r="F61" s="11" t="str">
        <f>VLOOKUP(B61,'[1]2、聚类风险用户明细'!$B$2:$F$695,5,FALSE)</f>
        <v>N</v>
      </c>
      <c r="G61" s="11" t="str">
        <f>VLOOKUP(B61,'[1]2、聚类风险用户明细'!$B$2:$G$239,6,FALSE)</f>
        <v>消费次数多，等级较高</v>
      </c>
      <c r="H61" s="20">
        <f>VLOOKUP(B61,'[1]2、聚类风险用户明细'!$B$2:$H$239,7,FALSE)</f>
        <v>26145</v>
      </c>
      <c r="I61" s="13"/>
      <c r="J61" s="13"/>
    </row>
    <row r="62" spans="1:10" ht="28.5" x14ac:dyDescent="0.2">
      <c r="A62" s="11" t="s">
        <v>1183</v>
      </c>
      <c r="B62" s="3" t="s">
        <v>113</v>
      </c>
      <c r="C62" s="11" t="s">
        <v>1182</v>
      </c>
      <c r="D62" s="11">
        <v>2</v>
      </c>
      <c r="E62" s="11" t="s">
        <v>41</v>
      </c>
      <c r="F62" s="11" t="str">
        <f>VLOOKUP(B62,[2]Sheet4!$A$1:$D$272,2,0)</f>
        <v>Y</v>
      </c>
      <c r="G62" s="11" t="str">
        <f>VLOOKUP(B62,[2]Sheet4!$A$1:$D$272,3,0)</f>
        <v>消费后无长期登陆，</v>
      </c>
      <c r="H62" s="20">
        <f>VLOOKUP(B62,[2]Sheet4!$A$1:$D$272,4,0)</f>
        <v>14482.92</v>
      </c>
      <c r="I62" s="13"/>
      <c r="J62" s="13"/>
    </row>
    <row r="63" spans="1:10" ht="28.5" x14ac:dyDescent="0.2">
      <c r="A63" s="11" t="s">
        <v>1183</v>
      </c>
      <c r="B63" s="3" t="s">
        <v>101</v>
      </c>
      <c r="C63" s="11" t="s">
        <v>1182</v>
      </c>
      <c r="D63" s="11">
        <v>2</v>
      </c>
      <c r="E63" s="11" t="s">
        <v>43</v>
      </c>
      <c r="F63" s="11" t="str">
        <f>VLOOKUP(B63,'[1]2、聚类风险用户明细'!$B$2:$F$695,5,FALSE)</f>
        <v>N</v>
      </c>
      <c r="G63" s="11" t="str">
        <f>VLOOKUP(B63,'[1]2、聚类风险用户明细'!$B$2:$G$239,6,FALSE)</f>
        <v>登录天数多，消费次数多，等级较高</v>
      </c>
      <c r="H63" s="20">
        <f>VLOOKUP(B63,'[1]2、聚类风险用户明细'!$B$2:$H$239,7,FALSE)</f>
        <v>229405.5</v>
      </c>
      <c r="I63" s="13"/>
      <c r="J63" s="13"/>
    </row>
    <row r="64" spans="1:10" ht="28.5" x14ac:dyDescent="0.2">
      <c r="A64" s="11" t="s">
        <v>1183</v>
      </c>
      <c r="B64" s="3" t="s">
        <v>106</v>
      </c>
      <c r="C64" s="11" t="s">
        <v>1182</v>
      </c>
      <c r="D64" s="11">
        <v>2</v>
      </c>
      <c r="E64" s="11" t="s">
        <v>37</v>
      </c>
      <c r="F64" s="11" t="str">
        <f>VLOOKUP(B64,[2]Sheet4!$A$1:$D$272,2,0)</f>
        <v>N</v>
      </c>
      <c r="G64" s="11" t="str">
        <f>VLOOKUP(B64,[2]Sheet4!$A$1:$D$272,3,0)</f>
        <v>消费记录多，购买次数多，购买道具类型多，用户登录天数多</v>
      </c>
      <c r="H64" s="20">
        <f>VLOOKUP(B64,[2]Sheet4!$A$1:$D$272,4,0)</f>
        <v>24845.800000003201</v>
      </c>
      <c r="I64" s="13"/>
      <c r="J64" s="13"/>
    </row>
    <row r="65" spans="1:10" ht="28.5" x14ac:dyDescent="0.2">
      <c r="A65" s="11" t="s">
        <v>1183</v>
      </c>
      <c r="B65" s="3" t="s">
        <v>126</v>
      </c>
      <c r="C65" s="11" t="s">
        <v>1182</v>
      </c>
      <c r="D65" s="11">
        <v>2</v>
      </c>
      <c r="E65" s="11" t="s">
        <v>37</v>
      </c>
      <c r="F65" s="11" t="str">
        <f>VLOOKUP(B65,[2]Sheet4!$A$1:$D$272,2,0)</f>
        <v>N</v>
      </c>
      <c r="G65" s="11" t="str">
        <f>VLOOKUP(B65,[2]Sheet4!$A$1:$D$272,3,0)</f>
        <v>消费记录多，购买次数多，购买道具类型多，用户登录天数多</v>
      </c>
      <c r="H65" s="20">
        <f>VLOOKUP(B65,[2]Sheet4!$A$1:$D$272,4,0)</f>
        <v>9723.0000000092004</v>
      </c>
      <c r="I65" s="13"/>
      <c r="J65" s="13"/>
    </row>
    <row r="66" spans="1:10" ht="28.5" x14ac:dyDescent="0.2">
      <c r="A66" s="11" t="s">
        <v>1183</v>
      </c>
      <c r="B66" s="3" t="s">
        <v>107</v>
      </c>
      <c r="C66" s="11" t="s">
        <v>1182</v>
      </c>
      <c r="D66" s="11">
        <v>2</v>
      </c>
      <c r="E66" s="11" t="s">
        <v>38</v>
      </c>
      <c r="F66" s="11" t="str">
        <f>VLOOKUP(B66,[2]Sheet4!$A$1:$D$272,2,0)</f>
        <v>N</v>
      </c>
      <c r="G66" s="11" t="str">
        <f>VLOOKUP(B66,[2]Sheet4!$A$1:$D$272,3,0)</f>
        <v>消费以后有长期登录，登录天数多，充消比低</v>
      </c>
      <c r="H66" s="20">
        <f>VLOOKUP(B66,[2]Sheet4!$A$1:$D$272,4,0)</f>
        <v>76827.100000070001</v>
      </c>
      <c r="I66" s="13"/>
      <c r="J66" s="13"/>
    </row>
    <row r="67" spans="1:10" ht="28.5" x14ac:dyDescent="0.2">
      <c r="A67" s="11" t="s">
        <v>1183</v>
      </c>
      <c r="B67" s="3" t="s">
        <v>1170</v>
      </c>
      <c r="C67" s="11" t="s">
        <v>1182</v>
      </c>
      <c r="D67" s="11">
        <v>2</v>
      </c>
      <c r="E67" s="11" t="s">
        <v>43</v>
      </c>
      <c r="F67" s="11" t="str">
        <f>VLOOKUP(B67,'[1]2、聚类风险用户明细'!$B$2:$F$695,5,FALSE)</f>
        <v>N</v>
      </c>
      <c r="G67" s="11" t="str">
        <f>VLOOKUP(B67,'[1]2、聚类风险用户明细'!$B$2:$G$239,6,FALSE)</f>
        <v>消费次数多，登录天数较多，等级较高</v>
      </c>
      <c r="H67" s="20">
        <f>VLOOKUP(B67,'[1]2、聚类风险用户明细'!$B$2:$H$239,7,FALSE)</f>
        <v>44138.879999999997</v>
      </c>
      <c r="I67" s="13"/>
      <c r="J67" s="13"/>
    </row>
    <row r="68" spans="1:10" ht="28.5" x14ac:dyDescent="0.2">
      <c r="A68" s="11" t="s">
        <v>1183</v>
      </c>
      <c r="B68" s="3" t="s">
        <v>117</v>
      </c>
      <c r="C68" s="11" t="s">
        <v>1182</v>
      </c>
      <c r="D68" s="11">
        <v>2</v>
      </c>
      <c r="E68" s="11" t="s">
        <v>38</v>
      </c>
      <c r="F68" s="11" t="str">
        <f>VLOOKUP(B68,[2]Sheet4!$A$1:$D$272,2,0)</f>
        <v>N</v>
      </c>
      <c r="G68" s="11" t="str">
        <f>VLOOKUP(B68,[2]Sheet4!$A$1:$D$272,3,0)</f>
        <v>消费以后有长期登录，登录天数多，充消比低</v>
      </c>
      <c r="H68" s="20">
        <f>VLOOKUP(B68,[2]Sheet4!$A$1:$D$272,4,0)</f>
        <v>12538.1373</v>
      </c>
      <c r="I68" s="13"/>
      <c r="J68" s="13"/>
    </row>
    <row r="69" spans="1:10" ht="28.5" x14ac:dyDescent="0.2">
      <c r="A69" s="11" t="s">
        <v>1183</v>
      </c>
      <c r="B69" s="3" t="s">
        <v>111</v>
      </c>
      <c r="C69" s="11" t="s">
        <v>1182</v>
      </c>
      <c r="D69" s="11">
        <v>2</v>
      </c>
      <c r="E69" s="11" t="s">
        <v>38</v>
      </c>
      <c r="F69" s="11" t="str">
        <f>VLOOKUP(B69,[2]Sheet4!$A$1:$D$272,2,0)</f>
        <v>N</v>
      </c>
      <c r="G69" s="11" t="str">
        <f>VLOOKUP(B69,[2]Sheet4!$A$1:$D$272,3,0)</f>
        <v>消费以后有长期登录，登录天数多，充消比低</v>
      </c>
      <c r="H69" s="20">
        <f>VLOOKUP(B69,[2]Sheet4!$A$1:$D$272,4,0)</f>
        <v>8256.6</v>
      </c>
      <c r="I69" s="13"/>
      <c r="J69" s="13"/>
    </row>
    <row r="70" spans="1:10" ht="28.5" x14ac:dyDescent="0.2">
      <c r="A70" s="11" t="s">
        <v>1183</v>
      </c>
      <c r="B70" s="3" t="s">
        <v>1171</v>
      </c>
      <c r="C70" s="11" t="s">
        <v>1182</v>
      </c>
      <c r="D70" s="11">
        <v>2</v>
      </c>
      <c r="E70" s="11" t="s">
        <v>43</v>
      </c>
      <c r="F70" s="11" t="str">
        <f>VLOOKUP(B70,'[1]2、聚类风险用户明细'!$B$2:$F$695,5,FALSE)</f>
        <v>N</v>
      </c>
      <c r="G70" s="11" t="str">
        <f>VLOOKUP(B70,'[1]2、聚类风险用户明细'!$B$2:$G$239,6,FALSE)</f>
        <v>登录天数多，消费次数多，等级高</v>
      </c>
      <c r="H70" s="20">
        <f>VLOOKUP(B70,'[1]2、聚类风险用户明细'!$B$2:$H$239,7,FALSE)</f>
        <v>140605.01999999999</v>
      </c>
      <c r="I70" s="13"/>
      <c r="J70" s="13"/>
    </row>
    <row r="71" spans="1:10" ht="28.5" x14ac:dyDescent="0.2">
      <c r="A71" s="11" t="s">
        <v>1183</v>
      </c>
      <c r="B71" s="3" t="s">
        <v>1172</v>
      </c>
      <c r="C71" s="11" t="s">
        <v>1182</v>
      </c>
      <c r="D71" s="11">
        <v>2</v>
      </c>
      <c r="E71" s="11" t="s">
        <v>42</v>
      </c>
      <c r="F71" s="11" t="str">
        <f>VLOOKUP(B71,'[1]2、聚类风险用户明细'!$B$2:$F$695,5,FALSE)</f>
        <v>N</v>
      </c>
      <c r="G71" s="11" t="str">
        <f>VLOOKUP(B71,'[1]2、聚类风险用户明细'!$B$2:$G$239,6,FALSE)</f>
        <v>消费次数多，等级较高</v>
      </c>
      <c r="H71" s="20">
        <f>VLOOKUP(B71,'[1]2、聚类风险用户明细'!$B$2:$H$239,7,FALSE)</f>
        <v>7268.76</v>
      </c>
      <c r="I71" s="13"/>
      <c r="J71" s="13"/>
    </row>
    <row r="72" spans="1:10" ht="28.5" x14ac:dyDescent="0.2">
      <c r="A72" s="11" t="s">
        <v>1183</v>
      </c>
      <c r="B72" s="3" t="s">
        <v>1173</v>
      </c>
      <c r="C72" s="11" t="s">
        <v>1182</v>
      </c>
      <c r="D72" s="11">
        <v>2</v>
      </c>
      <c r="E72" s="11" t="s">
        <v>37</v>
      </c>
      <c r="F72" s="11" t="str">
        <f>VLOOKUP(B72,[2]Sheet4!$A$1:$D$272,2,0)</f>
        <v>N</v>
      </c>
      <c r="G72" s="11" t="str">
        <f>VLOOKUP(B72,[2]Sheet4!$A$1:$D$272,3,0)</f>
        <v>消费记录多，购买次数多，购买道具类型多，用户登录天数多</v>
      </c>
      <c r="H72" s="20">
        <f>VLOOKUP(B72,[2]Sheet4!$A$1:$D$272,4,0)</f>
        <v>10947.24</v>
      </c>
      <c r="I72" s="13"/>
      <c r="J72" s="13"/>
    </row>
    <row r="73" spans="1:10" ht="28.5" x14ac:dyDescent="0.2">
      <c r="A73" s="11" t="s">
        <v>1183</v>
      </c>
      <c r="B73" s="3" t="s">
        <v>1174</v>
      </c>
      <c r="C73" s="11" t="s">
        <v>1182</v>
      </c>
      <c r="D73" s="11">
        <v>2</v>
      </c>
      <c r="E73" s="11" t="s">
        <v>39</v>
      </c>
      <c r="F73" s="11" t="str">
        <f>VLOOKUP(B73,'[1]2、聚类风险用户明细'!$B$2:$F$695,5,FALSE)</f>
        <v>Y</v>
      </c>
      <c r="G73" s="11" t="str">
        <f>VLOOKUP(B73,'[1]2、聚类风险用户明细'!$B$2:$G$239,6,FALSE)</f>
        <v>登录天数少，消费次数少，等级高</v>
      </c>
      <c r="H73" s="20">
        <f>VLOOKUP(B73,'[1]2、聚类风险用户明细'!$B$2:$H$239,7,FALSE)</f>
        <v>9361.08</v>
      </c>
      <c r="I73" s="13"/>
      <c r="J73" s="13"/>
    </row>
    <row r="74" spans="1:10" ht="28.5" x14ac:dyDescent="0.2">
      <c r="A74" s="11" t="s">
        <v>1183</v>
      </c>
      <c r="B74" s="3" t="s">
        <v>1175</v>
      </c>
      <c r="C74" s="11" t="s">
        <v>1182</v>
      </c>
      <c r="D74" s="11">
        <v>2</v>
      </c>
      <c r="E74" s="11" t="s">
        <v>39</v>
      </c>
      <c r="F74" s="11" t="str">
        <f>VLOOKUP(B74,'[1]2、聚类风险用户明细'!$B$2:$F$695,5,FALSE)</f>
        <v>N</v>
      </c>
      <c r="G74" s="11" t="str">
        <f>VLOOKUP(B74,'[1]2、聚类风险用户明细'!$B$2:$G$239,6,FALSE)</f>
        <v>登录天数多，消费次数多</v>
      </c>
      <c r="H74" s="20">
        <f>VLOOKUP(B74,'[1]2、聚类风险用户明细'!$B$2:$H$239,7,FALSE)</f>
        <v>47321.7</v>
      </c>
      <c r="I74" s="13"/>
      <c r="J74" s="13"/>
    </row>
    <row r="75" spans="1:10" ht="28.5" x14ac:dyDescent="0.2">
      <c r="A75" s="11" t="s">
        <v>1183</v>
      </c>
      <c r="B75" s="3" t="s">
        <v>1176</v>
      </c>
      <c r="C75" s="11" t="s">
        <v>1182</v>
      </c>
      <c r="D75" s="11">
        <v>2</v>
      </c>
      <c r="E75" s="11" t="s">
        <v>43</v>
      </c>
      <c r="F75" s="11" t="str">
        <f>VLOOKUP(B75,'[1]2、聚类风险用户明细'!$B$2:$F$695,5,FALSE)</f>
        <v>Y</v>
      </c>
      <c r="G75" s="11" t="str">
        <f>VLOOKUP(B75,'[1]2、聚类风险用户明细'!$B$2:$G$239,6,FALSE)</f>
        <v>消费次数多但登录天数和消费天数少</v>
      </c>
      <c r="H75" s="20">
        <f>VLOOKUP(B75,'[1]2、聚类风险用户明细'!$B$2:$H$239,7,FALSE)</f>
        <v>7383.9</v>
      </c>
      <c r="I75" s="13"/>
      <c r="J75" s="13"/>
    </row>
    <row r="76" spans="1:10" ht="28.5" x14ac:dyDescent="0.2">
      <c r="A76" s="11" t="s">
        <v>1183</v>
      </c>
      <c r="B76" s="3" t="s">
        <v>119</v>
      </c>
      <c r="C76" s="11" t="s">
        <v>1182</v>
      </c>
      <c r="D76" s="11">
        <v>2</v>
      </c>
      <c r="E76" s="11" t="s">
        <v>37</v>
      </c>
      <c r="F76" s="11" t="str">
        <f>VLOOKUP(B76,[2]Sheet4!$A$1:$D$272,2,0)</f>
        <v>N</v>
      </c>
      <c r="G76" s="11" t="str">
        <f>VLOOKUP(B76,[2]Sheet4!$A$1:$D$272,3,0)</f>
        <v>消费记录多，购买次数多，购买道具类型多，用户登录天数多</v>
      </c>
      <c r="H76" s="20">
        <f>VLOOKUP(B76,[2]Sheet4!$A$1:$D$272,4,0)</f>
        <v>76827.100000070001</v>
      </c>
      <c r="I76" s="13"/>
      <c r="J76" s="13"/>
    </row>
    <row r="77" spans="1:10" ht="28.5" x14ac:dyDescent="0.2">
      <c r="A77" s="11" t="s">
        <v>1183</v>
      </c>
      <c r="B77" s="3" t="s">
        <v>1177</v>
      </c>
      <c r="C77" s="11" t="s">
        <v>1182</v>
      </c>
      <c r="D77" s="11">
        <v>2</v>
      </c>
      <c r="E77" s="11" t="s">
        <v>43</v>
      </c>
      <c r="F77" s="11" t="str">
        <f>VLOOKUP(B77,'[1]2、聚类风险用户明细'!$B$2:$F$695,5,FALSE)</f>
        <v>N</v>
      </c>
      <c r="G77" s="11" t="str">
        <f>VLOOKUP(B77,'[1]2、聚类风险用户明细'!$B$2:$G$239,6,FALSE)</f>
        <v>登录天数多，消费次数多</v>
      </c>
      <c r="H77" s="20">
        <f>VLOOKUP(B77,'[1]2、聚类风险用户明细'!$B$2:$H$239,7,FALSE)</f>
        <v>240505.5</v>
      </c>
      <c r="I77" s="13"/>
      <c r="J77" s="13"/>
    </row>
    <row r="78" spans="1:10" ht="28.5" x14ac:dyDescent="0.2">
      <c r="A78" s="11" t="s">
        <v>1183</v>
      </c>
      <c r="B78" s="3" t="s">
        <v>82</v>
      </c>
      <c r="C78" s="11" t="s">
        <v>1182</v>
      </c>
      <c r="D78" s="11">
        <v>2</v>
      </c>
      <c r="E78" s="11" t="s">
        <v>38</v>
      </c>
      <c r="F78" s="11" t="str">
        <f>VLOOKUP(B78,[2]Sheet4!$A$1:$D$272,2,0)</f>
        <v>Y</v>
      </c>
      <c r="G78" s="11" t="str">
        <f>VLOOKUP(B78,[2]Sheet4!$A$1:$D$272,3,0)</f>
        <v>消费以后无长期登录，登录天数少，充消比高</v>
      </c>
      <c r="H78" s="20">
        <f>VLOOKUP(B78,[2]Sheet4!$A$1:$D$272,4,0)</f>
        <v>12538.1373</v>
      </c>
      <c r="I78" s="13"/>
      <c r="J78" s="13"/>
    </row>
    <row r="79" spans="1:10" ht="28.5" x14ac:dyDescent="0.2">
      <c r="A79" s="11" t="s">
        <v>1183</v>
      </c>
      <c r="B79" s="3" t="s">
        <v>114</v>
      </c>
      <c r="C79" s="11" t="s">
        <v>1182</v>
      </c>
      <c r="D79" s="11">
        <v>2</v>
      </c>
      <c r="E79" s="11" t="s">
        <v>43</v>
      </c>
      <c r="F79" s="11" t="str">
        <f>VLOOKUP(B79,'[1]2、聚类风险用户明细'!$B$2:$F$695,5,FALSE)</f>
        <v>N</v>
      </c>
      <c r="G79" s="11" t="str">
        <f>VLOOKUP(B79,'[1]2、聚类风险用户明细'!$B$2:$G$239,6,FALSE)</f>
        <v>消费次数多，登录天数多，等级高</v>
      </c>
      <c r="H79" s="20">
        <f>VLOOKUP(B79,'[1]2、聚类风险用户明细'!$B$2:$H$239,7,FALSE)</f>
        <v>202111.5</v>
      </c>
      <c r="I79" s="13"/>
      <c r="J79" s="13"/>
    </row>
    <row r="80" spans="1:10" ht="28.5" x14ac:dyDescent="0.2">
      <c r="A80" s="11" t="s">
        <v>1183</v>
      </c>
      <c r="B80" s="3" t="s">
        <v>1178</v>
      </c>
      <c r="C80" s="11" t="s">
        <v>1182</v>
      </c>
      <c r="D80" s="11">
        <v>2</v>
      </c>
      <c r="E80" s="11" t="s">
        <v>43</v>
      </c>
      <c r="F80" s="11" t="str">
        <f>VLOOKUP(B80,'[1]2、聚类风险用户明细'!$B$2:$F$695,5,FALSE)</f>
        <v>N</v>
      </c>
      <c r="G80" s="11" t="str">
        <f>VLOOKUP(B80,'[1]2、聚类风险用户明细'!$B$2:$G$239,6,FALSE)</f>
        <v>消费次数多，登录天数多，等级高</v>
      </c>
      <c r="H80" s="20">
        <f>VLOOKUP(B80,'[1]2、聚类风险用户明细'!$B$2:$H$239,7,FALSE)</f>
        <v>126544.08</v>
      </c>
      <c r="I80" s="13"/>
      <c r="J80" s="13"/>
    </row>
    <row r="81" spans="1:10" ht="28.5" x14ac:dyDescent="0.2">
      <c r="A81" s="11" t="s">
        <v>1183</v>
      </c>
      <c r="B81" s="3" t="s">
        <v>112</v>
      </c>
      <c r="C81" s="11" t="s">
        <v>1182</v>
      </c>
      <c r="D81" s="11">
        <v>2</v>
      </c>
      <c r="E81" s="11" t="s">
        <v>43</v>
      </c>
      <c r="F81" s="11" t="str">
        <f>VLOOKUP(B81,'[1]2、聚类风险用户明细'!$B$2:$F$695,5,FALSE)</f>
        <v>N</v>
      </c>
      <c r="G81" s="11" t="str">
        <f>VLOOKUP(B81,'[1]2、聚类风险用户明细'!$B$2:$G$239,6,FALSE)</f>
        <v>消费次数多，登录天数多，等级高</v>
      </c>
      <c r="H81" s="20">
        <f>VLOOKUP(B81,'[1]2、聚类风险用户明细'!$B$2:$H$239,7,FALSE)</f>
        <v>240999.9</v>
      </c>
      <c r="I81" s="13"/>
      <c r="J81" s="13"/>
    </row>
    <row r="82" spans="1:10" ht="28.5" x14ac:dyDescent="0.2">
      <c r="A82" s="11" t="s">
        <v>1183</v>
      </c>
      <c r="B82" s="3" t="s">
        <v>115</v>
      </c>
      <c r="C82" s="11" t="s">
        <v>1182</v>
      </c>
      <c r="D82" s="11">
        <v>2</v>
      </c>
      <c r="E82" s="11" t="s">
        <v>37</v>
      </c>
      <c r="F82" s="11" t="str">
        <f>VLOOKUP(B82,[2]Sheet4!$A$1:$D$272,2,0)</f>
        <v>N</v>
      </c>
      <c r="G82" s="11" t="str">
        <f>VLOOKUP(B82,[2]Sheet4!$A$1:$D$272,3,0)</f>
        <v>消费记录多，购买次数多，购买道具类型多，用户登录天数多</v>
      </c>
      <c r="H82" s="20">
        <f>VLOOKUP(B82,[2]Sheet4!$A$1:$D$272,4,0)</f>
        <v>10947.24</v>
      </c>
      <c r="I82" s="13"/>
      <c r="J82" s="13"/>
    </row>
    <row r="83" spans="1:10" ht="28.5" x14ac:dyDescent="0.2">
      <c r="A83" s="11" t="s">
        <v>1183</v>
      </c>
      <c r="B83" s="3" t="s">
        <v>1179</v>
      </c>
      <c r="C83" s="11" t="s">
        <v>1182</v>
      </c>
      <c r="D83" s="11">
        <v>2</v>
      </c>
      <c r="E83" s="11" t="s">
        <v>43</v>
      </c>
      <c r="F83" s="11" t="str">
        <f>VLOOKUP(B83,'[1]2、聚类风险用户明细'!$B$2:$F$695,5,FALSE)</f>
        <v>Y</v>
      </c>
      <c r="G83" s="11" t="str">
        <f>VLOOKUP(B83,'[1]2、聚类风险用户明细'!$B$2:$G$239,6,FALSE)</f>
        <v>消费次数多但消费天数少</v>
      </c>
      <c r="H83" s="20">
        <f>VLOOKUP(B83,'[1]2、聚类风险用户明细'!$B$2:$H$239,7,FALSE)</f>
        <v>145256.22</v>
      </c>
      <c r="I83" s="13"/>
      <c r="J83" s="13"/>
    </row>
    <row r="84" spans="1:10" ht="28.5" x14ac:dyDescent="0.2">
      <c r="A84" s="11" t="s">
        <v>1183</v>
      </c>
      <c r="B84" s="3" t="s">
        <v>1180</v>
      </c>
      <c r="C84" s="11" t="s">
        <v>1182</v>
      </c>
      <c r="D84" s="11">
        <v>2</v>
      </c>
      <c r="E84" s="11" t="s">
        <v>43</v>
      </c>
      <c r="F84" s="11" t="str">
        <f>VLOOKUP(B84,'[1]2、聚类风险用户明细'!$B$2:$F$695,5,FALSE)</f>
        <v>N</v>
      </c>
      <c r="G84" s="11" t="str">
        <f>VLOOKUP(B84,'[1]2、聚类风险用户明细'!$B$2:$G$239,6,FALSE)</f>
        <v>登录天数较多，等级较高</v>
      </c>
      <c r="H84" s="20">
        <f>VLOOKUP(B84,'[1]2、聚类风险用户明细'!$B$2:$H$239,7,FALSE)</f>
        <v>44120.58</v>
      </c>
      <c r="I84" s="13"/>
      <c r="J84" s="13"/>
    </row>
    <row r="85" spans="1:10" ht="28.5" x14ac:dyDescent="0.2">
      <c r="A85" s="11" t="s">
        <v>1183</v>
      </c>
      <c r="B85" s="3" t="s">
        <v>109</v>
      </c>
      <c r="C85" s="11" t="s">
        <v>1182</v>
      </c>
      <c r="D85" s="11">
        <v>2</v>
      </c>
      <c r="E85" s="11" t="s">
        <v>37</v>
      </c>
      <c r="F85" s="11" t="str">
        <f>VLOOKUP(B85,[2]Sheet4!$A$1:$D$272,2,0)</f>
        <v>N</v>
      </c>
      <c r="G85" s="11" t="str">
        <f>VLOOKUP(B85,[2]Sheet4!$A$1:$D$272,3,0)</f>
        <v>消费记录多，购买次数多，购买道具类型多，用户登录天数多</v>
      </c>
      <c r="H85" s="20">
        <f>VLOOKUP(B85,[2]Sheet4!$A$1:$D$272,4,0)</f>
        <v>9723.0000000092004</v>
      </c>
      <c r="I85" s="13"/>
      <c r="J85" s="13"/>
    </row>
    <row r="86" spans="1:10" ht="28.5" x14ac:dyDescent="0.2">
      <c r="A86" s="11" t="s">
        <v>1183</v>
      </c>
      <c r="B86" s="3" t="s">
        <v>120</v>
      </c>
      <c r="C86" s="11" t="s">
        <v>1182</v>
      </c>
      <c r="D86" s="11">
        <v>2</v>
      </c>
      <c r="E86" s="11" t="s">
        <v>41</v>
      </c>
      <c r="F86" s="11" t="str">
        <f>VLOOKUP(B86,[2]Sheet4!$A$1:$D$272,2,0)</f>
        <v>N</v>
      </c>
      <c r="G86" s="11" t="str">
        <f>VLOOKUP(B86,[2]Sheet4!$A$1:$D$272,3,0)</f>
        <v>消费记录多，购买次数多，购买道具类型多，用户登录天数多</v>
      </c>
      <c r="H86" s="20">
        <f>VLOOKUP(B86,[2]Sheet4!$A$1:$D$272,4,0)</f>
        <v>10947.24</v>
      </c>
      <c r="I86" s="13"/>
      <c r="J86" s="13"/>
    </row>
    <row r="87" spans="1:10" ht="28.5" x14ac:dyDescent="0.2">
      <c r="A87" s="11" t="s">
        <v>1183</v>
      </c>
      <c r="B87" s="3" t="s">
        <v>124</v>
      </c>
      <c r="C87" s="11" t="s">
        <v>1182</v>
      </c>
      <c r="D87" s="11">
        <v>2</v>
      </c>
      <c r="E87" s="11" t="s">
        <v>42</v>
      </c>
      <c r="F87" s="11" t="str">
        <f>VLOOKUP(B87,'[1]2、聚类风险用户明细'!$B$2:$F$695,5,FALSE)</f>
        <v>N</v>
      </c>
      <c r="G87" s="11" t="str">
        <f>VLOOKUP(B87,'[1]2、聚类风险用户明细'!$B$2:$G$239,6,FALSE)</f>
        <v>登录天数多，消费次数多,活跃度高</v>
      </c>
      <c r="H87" s="20">
        <f>VLOOKUP(B87,'[1]2、聚类风险用户明细'!$B$2:$H$239,7,FALSE)</f>
        <v>11154.72</v>
      </c>
      <c r="I87" s="13"/>
      <c r="J87" s="13"/>
    </row>
    <row r="88" spans="1:10" ht="28.5" x14ac:dyDescent="0.2">
      <c r="A88" s="11" t="s">
        <v>1183</v>
      </c>
      <c r="B88" s="3" t="s">
        <v>88</v>
      </c>
      <c r="C88" s="11" t="s">
        <v>1182</v>
      </c>
      <c r="D88" s="11">
        <v>2</v>
      </c>
      <c r="E88" s="11" t="s">
        <v>38</v>
      </c>
      <c r="F88" s="11" t="str">
        <f>VLOOKUP(B88,[2]Sheet4!$A$1:$D$272,2,0)</f>
        <v>N</v>
      </c>
      <c r="G88" s="11" t="str">
        <f>VLOOKUP(B88,[2]Sheet4!$A$1:$D$272,3,0)</f>
        <v>消费以后有长期登录，登录天数多，充消比低</v>
      </c>
      <c r="H88" s="20">
        <f>VLOOKUP(B88,[2]Sheet4!$A$1:$D$272,4,0)</f>
        <v>12538.1373</v>
      </c>
      <c r="I88" s="13"/>
      <c r="J88" s="13"/>
    </row>
    <row r="89" spans="1:10" ht="28.5" x14ac:dyDescent="0.2">
      <c r="A89" s="11" t="s">
        <v>1223</v>
      </c>
      <c r="B89" s="3" t="s">
        <v>1186</v>
      </c>
      <c r="C89" s="11" t="s">
        <v>1182</v>
      </c>
      <c r="D89" s="11">
        <v>2</v>
      </c>
      <c r="E89" s="11" t="s">
        <v>43</v>
      </c>
      <c r="F89" s="11" t="str">
        <f>VLOOKUP(B89,'[1]2、聚类风险用户明细'!$B$2:$F$695,5,FALSE)</f>
        <v>N</v>
      </c>
      <c r="G89" s="11" t="str">
        <f>VLOOKUP(B89,'[1]2、聚类风险用户明细'!$B$2:$G$239,6,FALSE)</f>
        <v>登录天数多，消费次数多，等级高</v>
      </c>
      <c r="H89" s="20">
        <f>VLOOKUP(B89,'[1]2、聚类风险用户明细'!$B$2:$H$239,7,FALSE)</f>
        <v>820456.87994999997</v>
      </c>
      <c r="I89" s="13"/>
      <c r="J89" s="13"/>
    </row>
    <row r="90" spans="1:10" ht="28.5" x14ac:dyDescent="0.2">
      <c r="A90" s="11" t="s">
        <v>1223</v>
      </c>
      <c r="B90" s="3" t="s">
        <v>129</v>
      </c>
      <c r="C90" s="11" t="s">
        <v>1182</v>
      </c>
      <c r="D90" s="11">
        <v>2</v>
      </c>
      <c r="E90" s="11" t="s">
        <v>37</v>
      </c>
      <c r="F90" s="11" t="str">
        <f>VLOOKUP(B90,[2]Sheet4!$A$1:$D$272,2,0)</f>
        <v>N</v>
      </c>
      <c r="G90" s="11" t="str">
        <f>VLOOKUP(B90,[2]Sheet4!$A$1:$D$272,3,0)</f>
        <v>消费记录多，购买次数多，购买道具类型多，用户登录天数多</v>
      </c>
      <c r="H90" s="20">
        <f>VLOOKUP(B90,[2]Sheet4!$A$1:$D$272,4,0)</f>
        <v>48193.26</v>
      </c>
      <c r="I90" s="13"/>
      <c r="J90" s="13"/>
    </row>
    <row r="91" spans="1:10" ht="28.5" x14ac:dyDescent="0.2">
      <c r="A91" s="11" t="s">
        <v>1223</v>
      </c>
      <c r="B91" s="3" t="s">
        <v>128</v>
      </c>
      <c r="C91" s="11" t="s">
        <v>1182</v>
      </c>
      <c r="D91" s="11">
        <v>2</v>
      </c>
      <c r="E91" s="11" t="s">
        <v>37</v>
      </c>
      <c r="F91" s="11" t="str">
        <f>VLOOKUP(B91,[2]Sheet4!$A$1:$D$272,2,0)</f>
        <v>N</v>
      </c>
      <c r="G91" s="11" t="str">
        <f>VLOOKUP(B91,[2]Sheet4!$A$1:$D$272,3,0)</f>
        <v>消费记录多，购买道具类型多，用户登录天数多</v>
      </c>
      <c r="H91" s="20">
        <f>VLOOKUP(B91,[2]Sheet4!$A$1:$D$272,4,0)</f>
        <v>14482.92</v>
      </c>
      <c r="I91" s="13"/>
      <c r="J91" s="13"/>
    </row>
    <row r="92" spans="1:10" ht="28.5" x14ac:dyDescent="0.2">
      <c r="A92" s="11" t="s">
        <v>1223</v>
      </c>
      <c r="B92" s="3" t="s">
        <v>197</v>
      </c>
      <c r="C92" s="11" t="s">
        <v>1182</v>
      </c>
      <c r="D92" s="11">
        <v>2</v>
      </c>
      <c r="E92" s="11" t="s">
        <v>37</v>
      </c>
      <c r="F92" s="11" t="str">
        <f>VLOOKUP(B92,[2]Sheet4!$A$1:$D$272,2,0)</f>
        <v>N</v>
      </c>
      <c r="G92" s="11" t="str">
        <f>VLOOKUP(B92,[2]Sheet4!$A$1:$D$272,3,0)</f>
        <v>消费记录多，购买道具类型多，用户登录天数多</v>
      </c>
      <c r="H92" s="20">
        <f>VLOOKUP(B92,[2]Sheet4!$A$1:$D$272,4,0)</f>
        <v>10947.24</v>
      </c>
      <c r="I92" s="13"/>
      <c r="J92" s="13"/>
    </row>
    <row r="93" spans="1:10" ht="28.5" x14ac:dyDescent="0.2">
      <c r="A93" s="11" t="s">
        <v>1223</v>
      </c>
      <c r="B93" s="3" t="s">
        <v>131</v>
      </c>
      <c r="C93" s="11" t="s">
        <v>1182</v>
      </c>
      <c r="D93" s="11">
        <v>2</v>
      </c>
      <c r="E93" s="11" t="s">
        <v>43</v>
      </c>
      <c r="F93" s="11" t="str">
        <f>VLOOKUP(B93,'[1]2、聚类风险用户明细'!$B$2:$F$695,5,FALSE)</f>
        <v>Y</v>
      </c>
      <c r="G93" s="11" t="str">
        <f>VLOOKUP(B93,'[1]2、聚类风险用户明细'!$B$2:$G$239,6,FALSE)</f>
        <v>登录天数少</v>
      </c>
      <c r="H93" s="20">
        <f>VLOOKUP(B93,'[1]2、聚类风险用户明细'!$B$2:$H$239,7,FALSE)</f>
        <v>11693.6775</v>
      </c>
      <c r="I93" s="13"/>
      <c r="J93" s="13"/>
    </row>
    <row r="94" spans="1:10" ht="28.5" x14ac:dyDescent="0.2">
      <c r="A94" s="11" t="s">
        <v>1223</v>
      </c>
      <c r="B94" s="3" t="s">
        <v>143</v>
      </c>
      <c r="C94" s="11" t="s">
        <v>1182</v>
      </c>
      <c r="D94" s="11">
        <v>2</v>
      </c>
      <c r="E94" s="11" t="s">
        <v>37</v>
      </c>
      <c r="F94" s="11" t="str">
        <f>VLOOKUP(B94,[2]Sheet4!$A$1:$D$272,2,0)</f>
        <v>N</v>
      </c>
      <c r="G94" s="11" t="str">
        <f>VLOOKUP(B94,[2]Sheet4!$A$1:$D$272,3,0)</f>
        <v>消费记录多，购买道具类型多，用户登录天数多</v>
      </c>
      <c r="H94" s="20">
        <f>VLOOKUP(B94,[2]Sheet4!$A$1:$D$272,4,0)</f>
        <v>24845.800000003201</v>
      </c>
      <c r="I94" s="13"/>
      <c r="J94" s="13"/>
    </row>
    <row r="95" spans="1:10" ht="28.5" x14ac:dyDescent="0.2">
      <c r="A95" s="11" t="s">
        <v>1223</v>
      </c>
      <c r="B95" s="3" t="s">
        <v>1187</v>
      </c>
      <c r="C95" s="11" t="s">
        <v>1182</v>
      </c>
      <c r="D95" s="11">
        <v>2</v>
      </c>
      <c r="E95" s="11" t="s">
        <v>43</v>
      </c>
      <c r="F95" s="11" t="str">
        <f>VLOOKUP(B95,'[1]2、聚类风险用户明细'!$B$2:$F$695,5,FALSE)</f>
        <v>N</v>
      </c>
      <c r="G95" s="11" t="str">
        <f>VLOOKUP(B95,'[1]2、聚类风险用户明细'!$B$2:$G$239,6,FALSE)</f>
        <v>登录天数多，等级高</v>
      </c>
      <c r="H95" s="20">
        <f>VLOOKUP(B95,'[1]2、聚类风险用户明细'!$B$2:$H$239,7,FALSE)</f>
        <v>613155.84140000003</v>
      </c>
      <c r="I95" s="13"/>
      <c r="J95" s="13"/>
    </row>
    <row r="96" spans="1:10" ht="28.5" x14ac:dyDescent="0.2">
      <c r="A96" s="11" t="s">
        <v>1223</v>
      </c>
      <c r="B96" s="3" t="s">
        <v>133</v>
      </c>
      <c r="C96" s="11" t="s">
        <v>1182</v>
      </c>
      <c r="D96" s="11">
        <v>2</v>
      </c>
      <c r="E96" s="11" t="s">
        <v>37</v>
      </c>
      <c r="F96" s="11" t="str">
        <f>VLOOKUP(B96,[2]Sheet4!$A$1:$D$272,2,0)</f>
        <v>N</v>
      </c>
      <c r="G96" s="11" t="str">
        <f>VLOOKUP(B96,[2]Sheet4!$A$1:$D$272,3,0)</f>
        <v>消费记录多，购买道具类型多，用户登录天数多</v>
      </c>
      <c r="H96" s="20">
        <f>VLOOKUP(B96,[2]Sheet4!$A$1:$D$272,4,0)</f>
        <v>76827.100000070001</v>
      </c>
      <c r="I96" s="13"/>
      <c r="J96" s="13"/>
    </row>
    <row r="97" spans="1:10" ht="28.5" x14ac:dyDescent="0.2">
      <c r="A97" s="11" t="s">
        <v>1223</v>
      </c>
      <c r="B97" s="3" t="s">
        <v>1188</v>
      </c>
      <c r="C97" s="11" t="s">
        <v>1182</v>
      </c>
      <c r="D97" s="11">
        <v>2</v>
      </c>
      <c r="E97" s="11" t="s">
        <v>43</v>
      </c>
      <c r="F97" s="11" t="str">
        <f>VLOOKUP(B97,'[1]2、聚类风险用户明细'!$B$2:$F$695,5,FALSE)</f>
        <v>N</v>
      </c>
      <c r="G97" s="11" t="str">
        <f>VLOOKUP(B97,'[1]2、聚类风险用户明细'!$B$2:$G$239,6,FALSE)</f>
        <v>登录天数多，等级高</v>
      </c>
      <c r="H97" s="20">
        <f>VLOOKUP(B97,'[1]2、聚类风险用户明细'!$B$2:$H$239,7,FALSE)</f>
        <v>410683.7</v>
      </c>
      <c r="I97" s="13"/>
      <c r="J97" s="13"/>
    </row>
    <row r="98" spans="1:10" ht="28.5" x14ac:dyDescent="0.2">
      <c r="A98" s="11" t="s">
        <v>1223</v>
      </c>
      <c r="B98" s="3" t="s">
        <v>134</v>
      </c>
      <c r="C98" s="11" t="s">
        <v>1182</v>
      </c>
      <c r="D98" s="11">
        <v>2</v>
      </c>
      <c r="E98" s="11" t="s">
        <v>37</v>
      </c>
      <c r="F98" s="11" t="str">
        <f>VLOOKUP(B98,[2]Sheet4!$A$1:$D$272,2,0)</f>
        <v>N</v>
      </c>
      <c r="G98" s="11" t="str">
        <f>VLOOKUP(B98,[2]Sheet4!$A$1:$D$272,3,0)</f>
        <v>消费记录多，购买道具类型多，用户登录天数多</v>
      </c>
      <c r="H98" s="20">
        <f>VLOOKUP(B98,[2]Sheet4!$A$1:$D$272,4,0)</f>
        <v>12538.1373</v>
      </c>
      <c r="I98" s="13"/>
      <c r="J98" s="13"/>
    </row>
    <row r="99" spans="1:10" ht="28.5" x14ac:dyDescent="0.2">
      <c r="A99" s="11" t="s">
        <v>1223</v>
      </c>
      <c r="B99" s="3" t="s">
        <v>152</v>
      </c>
      <c r="C99" s="11" t="s">
        <v>1182</v>
      </c>
      <c r="D99" s="11">
        <v>2</v>
      </c>
      <c r="E99" s="11" t="s">
        <v>43</v>
      </c>
      <c r="F99" s="11" t="str">
        <f>VLOOKUP(B99,'[1]2、聚类风险用户明细'!$B$2:$F$695,5,FALSE)</f>
        <v>Y</v>
      </c>
      <c r="G99" s="11" t="str">
        <f>VLOOKUP(B99,'[1]2、聚类风险用户明细'!$B$2:$G$239,6,FALSE)</f>
        <v>登录天数少，等级较高</v>
      </c>
      <c r="H99" s="20">
        <f>VLOOKUP(B99,'[1]2、聚类风险用户明细'!$B$2:$H$239,7,FALSE)</f>
        <v>132304.85</v>
      </c>
      <c r="I99" s="13"/>
      <c r="J99" s="13"/>
    </row>
    <row r="100" spans="1:10" ht="28.5" x14ac:dyDescent="0.2">
      <c r="A100" s="11" t="s">
        <v>1223</v>
      </c>
      <c r="B100" s="3" t="s">
        <v>139</v>
      </c>
      <c r="C100" s="11" t="s">
        <v>1182</v>
      </c>
      <c r="D100" s="11">
        <v>2</v>
      </c>
      <c r="E100" s="11" t="s">
        <v>37</v>
      </c>
      <c r="F100" s="11" t="str">
        <f>VLOOKUP(B100,[2]Sheet4!$A$1:$D$272,2,0)</f>
        <v>N</v>
      </c>
      <c r="G100" s="11" t="str">
        <f>VLOOKUP(B100,[2]Sheet4!$A$1:$D$272,3,0)</f>
        <v>消费记录多，购买道具类型多，用户登录天数多</v>
      </c>
      <c r="H100" s="20">
        <f>VLOOKUP(B100,[2]Sheet4!$A$1:$D$272,4,0)</f>
        <v>48193.26</v>
      </c>
      <c r="I100" s="13"/>
      <c r="J100" s="13"/>
    </row>
    <row r="101" spans="1:10" ht="28.5" x14ac:dyDescent="0.2">
      <c r="A101" s="11" t="s">
        <v>1223</v>
      </c>
      <c r="B101" s="3" t="s">
        <v>135</v>
      </c>
      <c r="C101" s="11" t="s">
        <v>1182</v>
      </c>
      <c r="D101" s="11">
        <v>2</v>
      </c>
      <c r="E101" s="11" t="s">
        <v>43</v>
      </c>
      <c r="F101" s="11" t="str">
        <f>VLOOKUP(B101,'[1]2、聚类风险用户明细'!$B$2:$F$695,5,FALSE)</f>
        <v>Y</v>
      </c>
      <c r="G101" s="11" t="str">
        <f>VLOOKUP(B101,'[1]2、聚类风险用户明细'!$B$2:$G$239,6,FALSE)</f>
        <v>充值金额大</v>
      </c>
      <c r="H101" s="20">
        <f>VLOOKUP(B101,'[1]2、聚类风险用户明细'!$B$2:$H$239,7,FALSE)</f>
        <v>1188482.8089999999</v>
      </c>
      <c r="I101" s="13"/>
      <c r="J101" s="13"/>
    </row>
    <row r="102" spans="1:10" ht="28.5" x14ac:dyDescent="0.2">
      <c r="A102" s="11" t="s">
        <v>1223</v>
      </c>
      <c r="B102" s="3" t="s">
        <v>142</v>
      </c>
      <c r="C102" s="11" t="s">
        <v>1182</v>
      </c>
      <c r="D102" s="11">
        <v>2</v>
      </c>
      <c r="E102" s="11" t="s">
        <v>37</v>
      </c>
      <c r="F102" s="11" t="str">
        <f>VLOOKUP(B102,[2]Sheet4!$A$1:$D$272,2,0)</f>
        <v>N</v>
      </c>
      <c r="G102" s="11" t="str">
        <f>VLOOKUP(B102,[2]Sheet4!$A$1:$D$272,3,0)</f>
        <v>消费记录多，购买道具类型多，用户登录天数多</v>
      </c>
      <c r="H102" s="20">
        <f>VLOOKUP(B102,[2]Sheet4!$A$1:$D$272,4,0)</f>
        <v>10947.24</v>
      </c>
      <c r="I102" s="13"/>
      <c r="J102" s="13"/>
    </row>
    <row r="103" spans="1:10" ht="28.5" x14ac:dyDescent="0.2">
      <c r="A103" s="11" t="s">
        <v>1223</v>
      </c>
      <c r="B103" s="3" t="s">
        <v>1189</v>
      </c>
      <c r="C103" s="11" t="s">
        <v>1182</v>
      </c>
      <c r="D103" s="11">
        <v>2</v>
      </c>
      <c r="E103" s="11" t="s">
        <v>43</v>
      </c>
      <c r="F103" s="11" t="str">
        <f>VLOOKUP(B103,'[1]2、聚类风险用户明细'!$B$2:$F$695,5,FALSE)</f>
        <v>N</v>
      </c>
      <c r="G103" s="11" t="str">
        <f>VLOOKUP(B103,'[1]2、聚类风险用户明细'!$B$2:$G$239,6,FALSE)</f>
        <v>登录天数多，消费次数多，活跃度高</v>
      </c>
      <c r="H103" s="20">
        <f>VLOOKUP(B103,'[1]2、聚类风险用户明细'!$B$2:$H$239,7,FALSE)</f>
        <v>508424.48</v>
      </c>
      <c r="I103" s="13"/>
      <c r="J103" s="13"/>
    </row>
    <row r="104" spans="1:10" ht="28.5" x14ac:dyDescent="0.2">
      <c r="A104" s="11" t="s">
        <v>1223</v>
      </c>
      <c r="B104" s="3" t="s">
        <v>1190</v>
      </c>
      <c r="C104" s="11" t="s">
        <v>1182</v>
      </c>
      <c r="D104" s="11">
        <v>2</v>
      </c>
      <c r="E104" s="11" t="s">
        <v>43</v>
      </c>
      <c r="F104" s="11" t="str">
        <f>VLOOKUP(B104,'[1]2、聚类风险用户明细'!$B$2:$F$695,5,FALSE)</f>
        <v>N</v>
      </c>
      <c r="G104" s="11" t="str">
        <f>VLOOKUP(B104,'[1]2、聚类风险用户明细'!$B$2:$G$239,6,FALSE)</f>
        <v>登录天数多，消费次数多，活跃度高</v>
      </c>
      <c r="H104" s="20">
        <f>VLOOKUP(B104,'[1]2、聚类风险用户明细'!$B$2:$H$239,7,FALSE)</f>
        <v>575932.99399999995</v>
      </c>
      <c r="I104" s="13"/>
      <c r="J104" s="13"/>
    </row>
    <row r="105" spans="1:10" ht="28.5" x14ac:dyDescent="0.2">
      <c r="A105" s="11" t="s">
        <v>1223</v>
      </c>
      <c r="B105" s="3" t="s">
        <v>1191</v>
      </c>
      <c r="C105" s="11" t="s">
        <v>1182</v>
      </c>
      <c r="D105" s="11">
        <v>2</v>
      </c>
      <c r="E105" s="11" t="s">
        <v>43</v>
      </c>
      <c r="F105" s="11" t="str">
        <f>VLOOKUP(B105,'[1]2、聚类风险用户明细'!$B$2:$F$695,5,FALSE)</f>
        <v>N</v>
      </c>
      <c r="G105" s="11" t="str">
        <f>VLOOKUP(B105,'[1]2、聚类风险用户明细'!$B$2:$G$239,6,FALSE)</f>
        <v>登录天数多，消费次数多，活跃度高</v>
      </c>
      <c r="H105" s="20">
        <f>VLOOKUP(B105,'[1]2、聚类风险用户明细'!$B$2:$H$239,7,FALSE)</f>
        <v>386764.99650000001</v>
      </c>
      <c r="I105" s="13"/>
      <c r="J105" s="13"/>
    </row>
    <row r="106" spans="1:10" ht="28.5" x14ac:dyDescent="0.2">
      <c r="A106" s="11" t="s">
        <v>1223</v>
      </c>
      <c r="B106" s="3" t="s">
        <v>132</v>
      </c>
      <c r="C106" s="11" t="s">
        <v>1182</v>
      </c>
      <c r="D106" s="11">
        <v>2</v>
      </c>
      <c r="E106" s="11" t="s">
        <v>37</v>
      </c>
      <c r="F106" s="11" t="str">
        <f>VLOOKUP(B106,[2]Sheet4!$A$1:$D$272,2,0)</f>
        <v>N</v>
      </c>
      <c r="G106" s="11" t="str">
        <f>VLOOKUP(B106,[2]Sheet4!$A$1:$D$272,3,0)</f>
        <v>消费记录多，购买道具类型多，用户登录天数多</v>
      </c>
      <c r="H106" s="20">
        <f>VLOOKUP(B106,[2]Sheet4!$A$1:$D$272,4,0)</f>
        <v>76827.100000070001</v>
      </c>
      <c r="I106" s="13"/>
      <c r="J106" s="13"/>
    </row>
    <row r="107" spans="1:10" ht="28.5" x14ac:dyDescent="0.2">
      <c r="A107" s="11" t="s">
        <v>1223</v>
      </c>
      <c r="B107" s="3" t="s">
        <v>239</v>
      </c>
      <c r="C107" s="11" t="s">
        <v>1182</v>
      </c>
      <c r="D107" s="11">
        <v>2</v>
      </c>
      <c r="E107" s="11" t="s">
        <v>43</v>
      </c>
      <c r="F107" s="11" t="str">
        <f>VLOOKUP(B107,'[1]2、聚类风险用户明细'!$B$2:$F$695,5,FALSE)</f>
        <v>N</v>
      </c>
      <c r="G107" s="11" t="str">
        <f>VLOOKUP(B107,'[1]2、聚类风险用户明细'!$B$2:$G$239,6,FALSE)</f>
        <v>登录天数多，消费次数多，活跃度高</v>
      </c>
      <c r="H107" s="20">
        <f>VLOOKUP(B107,'[1]2、聚类风险用户明细'!$B$2:$H$239,7,FALSE)</f>
        <v>898682.78989999997</v>
      </c>
      <c r="I107" s="13"/>
      <c r="J107" s="13"/>
    </row>
    <row r="108" spans="1:10" ht="28.5" x14ac:dyDescent="0.2">
      <c r="A108" s="11" t="s">
        <v>1223</v>
      </c>
      <c r="B108" s="3" t="s">
        <v>145</v>
      </c>
      <c r="C108" s="11" t="s">
        <v>1182</v>
      </c>
      <c r="D108" s="11">
        <v>2</v>
      </c>
      <c r="E108" s="11" t="s">
        <v>43</v>
      </c>
      <c r="F108" s="11" t="str">
        <f>VLOOKUP(B108,'[1]2、聚类风险用户明细'!$B$2:$F$695,5,FALSE)</f>
        <v>Y</v>
      </c>
      <c r="G108" s="11" t="str">
        <f>VLOOKUP(B108,'[1]2、聚类风险用户明细'!$B$2:$G$239,6,FALSE)</f>
        <v>登录天数少，消费次数少</v>
      </c>
      <c r="H108" s="20">
        <f>VLOOKUP(B108,'[1]2、聚类风险用户明细'!$B$2:$H$239,7,FALSE)</f>
        <v>15604.5</v>
      </c>
      <c r="I108" s="13"/>
      <c r="J108" s="13"/>
    </row>
    <row r="109" spans="1:10" ht="28.5" x14ac:dyDescent="0.2">
      <c r="A109" s="11" t="s">
        <v>1223</v>
      </c>
      <c r="B109" s="3" t="s">
        <v>130</v>
      </c>
      <c r="C109" s="11" t="s">
        <v>1182</v>
      </c>
      <c r="D109" s="11">
        <v>2</v>
      </c>
      <c r="E109" s="11" t="s">
        <v>43</v>
      </c>
      <c r="F109" s="11" t="str">
        <f>VLOOKUP(B109,'[1]2、聚类风险用户明细'!$B$2:$F$695,5,FALSE)</f>
        <v>N</v>
      </c>
      <c r="G109" s="11" t="str">
        <f>VLOOKUP(B109,'[1]2、聚类风险用户明细'!$B$2:$G$239,6,FALSE)</f>
        <v>登录天数多，消费多</v>
      </c>
      <c r="H109" s="20">
        <f>VLOOKUP(B109,'[1]2、聚类风险用户明细'!$B$2:$H$239,7,FALSE)</f>
        <v>714376.64950000006</v>
      </c>
      <c r="I109" s="13"/>
      <c r="J109" s="13"/>
    </row>
    <row r="110" spans="1:10" ht="28.5" x14ac:dyDescent="0.2">
      <c r="A110" s="11" t="s">
        <v>1223</v>
      </c>
      <c r="B110" s="3" t="s">
        <v>172</v>
      </c>
      <c r="C110" s="11" t="s">
        <v>1182</v>
      </c>
      <c r="D110" s="11">
        <v>2</v>
      </c>
      <c r="E110" s="11" t="s">
        <v>43</v>
      </c>
      <c r="F110" s="11" t="str">
        <f>VLOOKUP(B110,'[1]2、聚类风险用户明细'!$B$2:$F$695,5,FALSE)</f>
        <v>N</v>
      </c>
      <c r="G110" s="11" t="str">
        <f>VLOOKUP(B110,'[1]2、聚类风险用户明细'!$B$2:$G$239,6,FALSE)</f>
        <v>登录天数多，活跃度高</v>
      </c>
      <c r="H110" s="20">
        <f>VLOOKUP(B110,'[1]2、聚类风险用户明细'!$B$2:$H$239,7,FALSE)</f>
        <v>708190.6</v>
      </c>
      <c r="I110" s="13"/>
      <c r="J110" s="13"/>
    </row>
    <row r="111" spans="1:10" ht="28.5" x14ac:dyDescent="0.2">
      <c r="A111" s="11" t="s">
        <v>1223</v>
      </c>
      <c r="B111" s="3" t="s">
        <v>147</v>
      </c>
      <c r="C111" s="11" t="s">
        <v>1182</v>
      </c>
      <c r="D111" s="11">
        <v>2</v>
      </c>
      <c r="E111" s="11" t="s">
        <v>38</v>
      </c>
      <c r="F111" s="11" t="str">
        <f>VLOOKUP(B111,[2]Sheet4!$A$1:$D$272,2,0)</f>
        <v>Y</v>
      </c>
      <c r="G111" s="11" t="str">
        <f>VLOOKUP(B111,[2]Sheet4!$A$1:$D$272,3,0)</f>
        <v>登录天数少</v>
      </c>
      <c r="H111" s="20">
        <f>VLOOKUP(B111,[2]Sheet4!$A$1:$D$272,4,0)</f>
        <v>14482.92</v>
      </c>
      <c r="I111" s="13"/>
      <c r="J111" s="13"/>
    </row>
    <row r="112" spans="1:10" ht="28.5" x14ac:dyDescent="0.2">
      <c r="A112" s="11" t="s">
        <v>1223</v>
      </c>
      <c r="B112" s="3" t="s">
        <v>154</v>
      </c>
      <c r="C112" s="11" t="s">
        <v>1182</v>
      </c>
      <c r="D112" s="11">
        <v>2</v>
      </c>
      <c r="E112" s="11" t="s">
        <v>37</v>
      </c>
      <c r="F112" s="11" t="str">
        <f>VLOOKUP(B112,[2]Sheet4!$A$1:$D$272,2,0)</f>
        <v>N</v>
      </c>
      <c r="G112" s="11" t="str">
        <f>VLOOKUP(B112,[2]Sheet4!$A$1:$D$272,3,0)</f>
        <v>消费记录多，购买道具类型多，用户登录天数多</v>
      </c>
      <c r="H112" s="20">
        <f>VLOOKUP(B112,[2]Sheet4!$A$1:$D$272,4,0)</f>
        <v>10947.24</v>
      </c>
      <c r="I112" s="13"/>
      <c r="J112" s="13"/>
    </row>
    <row r="113" spans="1:10" ht="28.5" x14ac:dyDescent="0.2">
      <c r="A113" s="11" t="s">
        <v>1223</v>
      </c>
      <c r="B113" s="3" t="s">
        <v>138</v>
      </c>
      <c r="C113" s="11" t="s">
        <v>1182</v>
      </c>
      <c r="D113" s="11">
        <v>2</v>
      </c>
      <c r="E113" s="11" t="s">
        <v>37</v>
      </c>
      <c r="F113" s="11" t="str">
        <f>VLOOKUP(B113,[2]Sheet4!$A$1:$D$272,2,0)</f>
        <v>N</v>
      </c>
      <c r="G113" s="11" t="str">
        <f>VLOOKUP(B113,[2]Sheet4!$A$1:$D$272,3,0)</f>
        <v>消费记录多，购买道具类型多，用户登录天数多</v>
      </c>
      <c r="H113" s="20">
        <f>VLOOKUP(B113,[2]Sheet4!$A$1:$D$272,4,0)</f>
        <v>81334.400000053196</v>
      </c>
      <c r="I113" s="13"/>
      <c r="J113" s="13"/>
    </row>
    <row r="114" spans="1:10" ht="28.5" x14ac:dyDescent="0.2">
      <c r="A114" s="11" t="s">
        <v>1223</v>
      </c>
      <c r="B114" s="3" t="s">
        <v>174</v>
      </c>
      <c r="C114" s="11" t="s">
        <v>1182</v>
      </c>
      <c r="D114" s="11">
        <v>2</v>
      </c>
      <c r="E114" s="11" t="s">
        <v>43</v>
      </c>
      <c r="F114" s="11" t="str">
        <f>VLOOKUP(B114,'[1]2、聚类风险用户明细'!$B$2:$F$695,5,FALSE)</f>
        <v>N</v>
      </c>
      <c r="G114" s="11" t="str">
        <f>VLOOKUP(B114,'[1]2、聚类风险用户明细'!$B$2:$G$239,6,FALSE)</f>
        <v>充消比低</v>
      </c>
      <c r="H114" s="20">
        <f>VLOOKUP(B114,'[1]2、聚类风险用户明细'!$B$2:$H$239,7,FALSE)</f>
        <v>23004.45</v>
      </c>
      <c r="I114" s="13"/>
      <c r="J114" s="13"/>
    </row>
    <row r="115" spans="1:10" ht="28.5" x14ac:dyDescent="0.2">
      <c r="A115" s="11" t="s">
        <v>1223</v>
      </c>
      <c r="B115" s="3" t="s">
        <v>144</v>
      </c>
      <c r="C115" s="11" t="s">
        <v>1182</v>
      </c>
      <c r="D115" s="11">
        <v>2</v>
      </c>
      <c r="E115" s="11" t="s">
        <v>37</v>
      </c>
      <c r="F115" s="11" t="str">
        <f>VLOOKUP(B115,[2]Sheet4!$A$1:$D$272,2,0)</f>
        <v>N</v>
      </c>
      <c r="G115" s="11" t="str">
        <f>VLOOKUP(B115,[2]Sheet4!$A$1:$D$272,3,0)</f>
        <v>消费记录多，购买道具类型多，用户登录天数多</v>
      </c>
      <c r="H115" s="20">
        <f>VLOOKUP(B115,[2]Sheet4!$A$1:$D$272,4,0)</f>
        <v>9723.0000000092004</v>
      </c>
      <c r="I115" s="13"/>
      <c r="J115" s="13"/>
    </row>
    <row r="116" spans="1:10" ht="28.5" x14ac:dyDescent="0.2">
      <c r="A116" s="11" t="s">
        <v>1223</v>
      </c>
      <c r="B116" s="3" t="s">
        <v>165</v>
      </c>
      <c r="C116" s="11" t="s">
        <v>1182</v>
      </c>
      <c r="D116" s="11">
        <v>2</v>
      </c>
      <c r="E116" s="11" t="s">
        <v>37</v>
      </c>
      <c r="F116" s="11" t="str">
        <f>VLOOKUP(B116,[2]Sheet4!$A$1:$D$272,2,0)</f>
        <v>N</v>
      </c>
      <c r="G116" s="11" t="str">
        <f>VLOOKUP(B116,[2]Sheet4!$A$1:$D$272,3,0)</f>
        <v>消费记录多，购买道具类型多，用户登录天数多</v>
      </c>
      <c r="H116" s="20">
        <f>VLOOKUP(B116,[2]Sheet4!$A$1:$D$272,4,0)</f>
        <v>76827.100000070001</v>
      </c>
      <c r="I116" s="13"/>
      <c r="J116" s="13"/>
    </row>
    <row r="117" spans="1:10" ht="28.5" x14ac:dyDescent="0.2">
      <c r="A117" s="11" t="s">
        <v>1223</v>
      </c>
      <c r="B117" s="3" t="s">
        <v>1192</v>
      </c>
      <c r="C117" s="11" t="s">
        <v>1182</v>
      </c>
      <c r="D117" s="11">
        <v>2</v>
      </c>
      <c r="E117" s="11" t="s">
        <v>38</v>
      </c>
      <c r="F117" s="11" t="str">
        <f>VLOOKUP(B117,[2]Sheet4!$A$1:$D$272,2,0)</f>
        <v>Y</v>
      </c>
      <c r="G117" s="11" t="str">
        <f>VLOOKUP(B117,[2]Sheet4!$A$1:$D$272,3,0)</f>
        <v>充消比高，登录天数过少</v>
      </c>
      <c r="H117" s="20">
        <f>VLOOKUP(B117,[2]Sheet4!$A$1:$D$272,4,0)</f>
        <v>46551.400000030393</v>
      </c>
      <c r="I117" s="13"/>
      <c r="J117" s="13"/>
    </row>
    <row r="118" spans="1:10" ht="28.5" x14ac:dyDescent="0.2">
      <c r="A118" s="11" t="s">
        <v>1223</v>
      </c>
      <c r="B118" s="3" t="s">
        <v>1193</v>
      </c>
      <c r="C118" s="11" t="s">
        <v>1182</v>
      </c>
      <c r="D118" s="11">
        <v>2</v>
      </c>
      <c r="E118" s="11" t="s">
        <v>43</v>
      </c>
      <c r="F118" s="11" t="str">
        <f>VLOOKUP(B118,'[1]2、聚类风险用户明细'!$B$2:$F$695,5,FALSE)</f>
        <v>N</v>
      </c>
      <c r="G118" s="11" t="str">
        <f>VLOOKUP(B118,'[1]2、聚类风险用户明细'!$B$2:$G$239,6,FALSE)</f>
        <v>登录天数多，消费次数多，活跃度高</v>
      </c>
      <c r="H118" s="20">
        <f>VLOOKUP(B118,'[1]2、聚类风险用户明细'!$B$2:$H$239,7,FALSE)</f>
        <v>256253.55</v>
      </c>
      <c r="I118" s="13"/>
      <c r="J118" s="13"/>
    </row>
    <row r="119" spans="1:10" ht="28.5" x14ac:dyDescent="0.2">
      <c r="A119" s="11" t="s">
        <v>1223</v>
      </c>
      <c r="B119" s="3" t="s">
        <v>162</v>
      </c>
      <c r="C119" s="11" t="s">
        <v>1182</v>
      </c>
      <c r="D119" s="11">
        <v>2</v>
      </c>
      <c r="E119" s="11" t="s">
        <v>37</v>
      </c>
      <c r="F119" s="11" t="str">
        <f>VLOOKUP(B119,[2]Sheet4!$A$1:$D$272,2,0)</f>
        <v>N</v>
      </c>
      <c r="G119" s="11" t="str">
        <f>VLOOKUP(B119,[2]Sheet4!$A$1:$D$272,3,0)</f>
        <v>消费记录多，购买道具类型多，用户登录天数多</v>
      </c>
      <c r="H119" s="20">
        <f>VLOOKUP(B119,[2]Sheet4!$A$1:$D$272,4,0)</f>
        <v>8256.6</v>
      </c>
      <c r="I119" s="13"/>
      <c r="J119" s="13"/>
    </row>
    <row r="120" spans="1:10" ht="28.5" x14ac:dyDescent="0.2">
      <c r="A120" s="11" t="s">
        <v>1223</v>
      </c>
      <c r="B120" s="3" t="s">
        <v>148</v>
      </c>
      <c r="C120" s="11" t="s">
        <v>1182</v>
      </c>
      <c r="D120" s="11">
        <v>2</v>
      </c>
      <c r="E120" s="11" t="s">
        <v>37</v>
      </c>
      <c r="F120" s="11" t="str">
        <f>VLOOKUP(B120,[2]Sheet4!$A$1:$D$272,2,0)</f>
        <v>N</v>
      </c>
      <c r="G120" s="11" t="str">
        <f>VLOOKUP(B120,[2]Sheet4!$A$1:$D$272,3,0)</f>
        <v>消费记录多，购买道具类型多，用户登录天数多</v>
      </c>
      <c r="H120" s="20">
        <f>VLOOKUP(B120,[2]Sheet4!$A$1:$D$272,4,0)</f>
        <v>48193.26</v>
      </c>
      <c r="I120" s="13"/>
      <c r="J120" s="13"/>
    </row>
    <row r="121" spans="1:10" ht="28.5" x14ac:dyDescent="0.2">
      <c r="A121" s="11" t="s">
        <v>1223</v>
      </c>
      <c r="B121" s="3" t="s">
        <v>164</v>
      </c>
      <c r="C121" s="11" t="s">
        <v>1182</v>
      </c>
      <c r="D121" s="11">
        <v>2</v>
      </c>
      <c r="E121" s="11" t="s">
        <v>37</v>
      </c>
      <c r="F121" s="11" t="str">
        <f>VLOOKUP(B121,[2]Sheet4!$A$1:$D$272,2,0)</f>
        <v>N</v>
      </c>
      <c r="G121" s="11" t="str">
        <f>VLOOKUP(B121,[2]Sheet4!$A$1:$D$272,3,0)</f>
        <v>消费记录多，购买道具类型多，用户登录天数多</v>
      </c>
      <c r="H121" s="20">
        <f>VLOOKUP(B121,[2]Sheet4!$A$1:$D$272,4,0)</f>
        <v>14482.92</v>
      </c>
      <c r="I121" s="13"/>
      <c r="J121" s="13"/>
    </row>
    <row r="122" spans="1:10" ht="28.5" x14ac:dyDescent="0.2">
      <c r="A122" s="11" t="s">
        <v>1223</v>
      </c>
      <c r="B122" s="3" t="s">
        <v>155</v>
      </c>
      <c r="C122" s="11" t="s">
        <v>1182</v>
      </c>
      <c r="D122" s="11">
        <v>2</v>
      </c>
      <c r="E122" s="11" t="s">
        <v>43</v>
      </c>
      <c r="F122" s="11" t="str">
        <f>VLOOKUP(B122,'[1]2、聚类风险用户明细'!$B$2:$F$695,5,FALSE)</f>
        <v>Y</v>
      </c>
      <c r="G122" s="11" t="str">
        <f>VLOOKUP(B122,'[1]2、聚类风险用户明细'!$B$2:$G$239,6,FALSE)</f>
        <v>登录天数少，等级高</v>
      </c>
      <c r="H122" s="20">
        <f>VLOOKUP(B122,'[1]2、聚类风险用户明细'!$B$2:$H$239,7,FALSE)</f>
        <v>41697.449999999997</v>
      </c>
      <c r="I122" s="13"/>
      <c r="J122" s="13"/>
    </row>
    <row r="123" spans="1:10" ht="28.5" x14ac:dyDescent="0.2">
      <c r="A123" s="11" t="s">
        <v>1223</v>
      </c>
      <c r="B123" s="3" t="s">
        <v>1194</v>
      </c>
      <c r="C123" s="11" t="s">
        <v>1182</v>
      </c>
      <c r="D123" s="11">
        <v>2</v>
      </c>
      <c r="E123" s="11" t="s">
        <v>43</v>
      </c>
      <c r="F123" s="11" t="str">
        <f>VLOOKUP(B123,'[1]2、聚类风险用户明细'!$B$2:$F$695,5,FALSE)</f>
        <v>N</v>
      </c>
      <c r="G123" s="11" t="str">
        <f>VLOOKUP(B123,'[1]2、聚类风险用户明细'!$B$2:$G$239,6,FALSE)</f>
        <v>登录天数多，消费次数多</v>
      </c>
      <c r="H123" s="20">
        <f>VLOOKUP(B123,'[1]2、聚类风险用户明细'!$B$2:$H$239,7,FALSE)</f>
        <v>280199.03000000003</v>
      </c>
      <c r="I123" s="13"/>
      <c r="J123" s="13"/>
    </row>
    <row r="124" spans="1:10" ht="28.5" x14ac:dyDescent="0.2">
      <c r="A124" s="11" t="s">
        <v>1223</v>
      </c>
      <c r="B124" s="3" t="s">
        <v>236</v>
      </c>
      <c r="C124" s="11" t="s">
        <v>1182</v>
      </c>
      <c r="D124" s="11">
        <v>2</v>
      </c>
      <c r="E124" s="11" t="s">
        <v>37</v>
      </c>
      <c r="F124" s="11" t="str">
        <f>VLOOKUP(B124,[2]Sheet4!$A$1:$D$272,2,0)</f>
        <v>N</v>
      </c>
      <c r="G124" s="11" t="str">
        <f>VLOOKUP(B124,[2]Sheet4!$A$1:$D$272,3,0)</f>
        <v>消费记录多，购买道具类型多，用户登录天数多</v>
      </c>
      <c r="H124" s="20">
        <f>VLOOKUP(B124,[2]Sheet4!$A$1:$D$272,4,0)</f>
        <v>24845.800000003201</v>
      </c>
      <c r="I124" s="13"/>
      <c r="J124" s="13"/>
    </row>
    <row r="125" spans="1:10" ht="28.5" x14ac:dyDescent="0.2">
      <c r="A125" s="11" t="s">
        <v>1223</v>
      </c>
      <c r="B125" s="3" t="s">
        <v>1195</v>
      </c>
      <c r="C125" s="11" t="s">
        <v>1182</v>
      </c>
      <c r="D125" s="11">
        <v>2</v>
      </c>
      <c r="E125" s="11" t="s">
        <v>43</v>
      </c>
      <c r="F125" s="11" t="str">
        <f>VLOOKUP(B125,'[1]2、聚类风险用户明细'!$B$2:$F$695,5,FALSE)</f>
        <v>N</v>
      </c>
      <c r="G125" s="11" t="str">
        <f>VLOOKUP(B125,'[1]2、聚类风险用户明细'!$B$2:$G$239,6,FALSE)</f>
        <v>登录天数多，消费次数多,等级高</v>
      </c>
      <c r="H125" s="20">
        <f>VLOOKUP(B125,'[1]2、聚类风险用户明细'!$B$2:$H$239,7,FALSE)</f>
        <v>367206.91979999997</v>
      </c>
      <c r="I125" s="13"/>
      <c r="J125" s="13"/>
    </row>
    <row r="126" spans="1:10" ht="28.5" x14ac:dyDescent="0.2">
      <c r="A126" s="11" t="s">
        <v>1223</v>
      </c>
      <c r="B126" s="3" t="s">
        <v>151</v>
      </c>
      <c r="C126" s="11" t="s">
        <v>1182</v>
      </c>
      <c r="D126" s="11">
        <v>2</v>
      </c>
      <c r="E126" s="11" t="s">
        <v>37</v>
      </c>
      <c r="F126" s="11" t="str">
        <f>VLOOKUP(B126,[2]Sheet4!$A$1:$D$272,2,0)</f>
        <v>N</v>
      </c>
      <c r="G126" s="11" t="str">
        <f>VLOOKUP(B126,[2]Sheet4!$A$1:$D$272,3,0)</f>
        <v>消费记录多，购买道具类型多，用户登录天数多</v>
      </c>
      <c r="H126" s="20">
        <f>VLOOKUP(B126,[2]Sheet4!$A$1:$D$272,4,0)</f>
        <v>76827.100000070001</v>
      </c>
      <c r="I126" s="13"/>
      <c r="J126" s="13"/>
    </row>
    <row r="127" spans="1:10" ht="28.5" x14ac:dyDescent="0.2">
      <c r="A127" s="11" t="s">
        <v>1223</v>
      </c>
      <c r="B127" s="3" t="s">
        <v>146</v>
      </c>
      <c r="C127" s="11" t="s">
        <v>1182</v>
      </c>
      <c r="D127" s="11">
        <v>2</v>
      </c>
      <c r="E127" s="11" t="s">
        <v>37</v>
      </c>
      <c r="F127" s="11" t="str">
        <f>VLOOKUP(B127,[2]Sheet4!$A$1:$D$272,2,0)</f>
        <v>N</v>
      </c>
      <c r="G127" s="11" t="str">
        <f>VLOOKUP(B127,[2]Sheet4!$A$1:$D$272,3,0)</f>
        <v>消费记录多，购买道具类型多，用户登录天数多</v>
      </c>
      <c r="H127" s="20">
        <f>VLOOKUP(B127,[2]Sheet4!$A$1:$D$272,4,0)</f>
        <v>46551.400000030393</v>
      </c>
      <c r="I127" s="13"/>
      <c r="J127" s="13"/>
    </row>
    <row r="128" spans="1:10" ht="28.5" x14ac:dyDescent="0.2">
      <c r="A128" s="11" t="s">
        <v>1223</v>
      </c>
      <c r="B128" s="3" t="s">
        <v>163</v>
      </c>
      <c r="C128" s="11" t="s">
        <v>1182</v>
      </c>
      <c r="D128" s="11">
        <v>2</v>
      </c>
      <c r="E128" s="11" t="s">
        <v>37</v>
      </c>
      <c r="F128" s="11" t="str">
        <f>VLOOKUP(B128,[2]Sheet4!$A$1:$D$272,2,0)</f>
        <v>N</v>
      </c>
      <c r="G128" s="11" t="str">
        <f>VLOOKUP(B128,[2]Sheet4!$A$1:$D$272,3,0)</f>
        <v>消费记录多，购买次数多，购买道具类型多，用户登录天数多</v>
      </c>
      <c r="H128" s="20">
        <f>VLOOKUP(B128,[2]Sheet4!$A$1:$D$272,4,0)</f>
        <v>12538.1373</v>
      </c>
      <c r="I128" s="13"/>
      <c r="J128" s="13"/>
    </row>
    <row r="129" spans="1:10" ht="28.5" x14ac:dyDescent="0.2">
      <c r="A129" s="11" t="s">
        <v>1223</v>
      </c>
      <c r="B129" s="3" t="s">
        <v>150</v>
      </c>
      <c r="C129" s="11" t="s">
        <v>1182</v>
      </c>
      <c r="D129" s="11">
        <v>2</v>
      </c>
      <c r="E129" s="11" t="s">
        <v>37</v>
      </c>
      <c r="F129" s="11" t="str">
        <f>VLOOKUP(B129,[2]Sheet4!$A$1:$D$272,2,0)</f>
        <v>N</v>
      </c>
      <c r="G129" s="11" t="str">
        <f>VLOOKUP(B129,[2]Sheet4!$A$1:$D$272,3,0)</f>
        <v>消费记录多，购买次数多，购买道具类型多，用户登录天数多</v>
      </c>
      <c r="H129" s="20">
        <f>VLOOKUP(B129,[2]Sheet4!$A$1:$D$272,4,0)</f>
        <v>8256.6</v>
      </c>
      <c r="I129" s="13"/>
      <c r="J129" s="13"/>
    </row>
    <row r="130" spans="1:10" ht="28.5" x14ac:dyDescent="0.2">
      <c r="A130" s="11" t="s">
        <v>1223</v>
      </c>
      <c r="B130" s="3" t="s">
        <v>168</v>
      </c>
      <c r="C130" s="11" t="s">
        <v>1182</v>
      </c>
      <c r="D130" s="11">
        <v>2</v>
      </c>
      <c r="E130" s="11" t="s">
        <v>38</v>
      </c>
      <c r="F130" s="11" t="str">
        <f>VLOOKUP(B130,[2]Sheet4!$A$1:$D$272,2,0)</f>
        <v>N</v>
      </c>
      <c r="G130" s="11" t="str">
        <f>VLOOKUP(B130,[2]Sheet4!$A$1:$D$272,3,0)</f>
        <v>消费以后有长期登录，登录天数多，充消比低</v>
      </c>
      <c r="H130" s="20">
        <f>VLOOKUP(B130,[2]Sheet4!$A$1:$D$272,4,0)</f>
        <v>48193.26</v>
      </c>
      <c r="I130" s="13"/>
      <c r="J130" s="13"/>
    </row>
    <row r="131" spans="1:10" ht="28.5" x14ac:dyDescent="0.2">
      <c r="A131" s="11" t="s">
        <v>1223</v>
      </c>
      <c r="B131" s="3" t="s">
        <v>1196</v>
      </c>
      <c r="C131" s="11" t="s">
        <v>1182</v>
      </c>
      <c r="D131" s="11">
        <v>2</v>
      </c>
      <c r="E131" s="11" t="s">
        <v>38</v>
      </c>
      <c r="F131" s="11" t="str">
        <f>VLOOKUP(B131,[2]Sheet4!$A$1:$D$272,2,0)</f>
        <v>N</v>
      </c>
      <c r="G131" s="11" t="str">
        <f>VLOOKUP(B131,[2]Sheet4!$A$1:$D$272,3,0)</f>
        <v>消费以后有长期登录，登录天数多，充消比低</v>
      </c>
      <c r="H131" s="20">
        <f>VLOOKUP(B131,[2]Sheet4!$A$1:$D$272,4,0)</f>
        <v>14482.92</v>
      </c>
      <c r="I131" s="13"/>
      <c r="J131" s="13"/>
    </row>
    <row r="132" spans="1:10" ht="28.5" x14ac:dyDescent="0.2">
      <c r="A132" s="11" t="s">
        <v>1223</v>
      </c>
      <c r="B132" s="3" t="s">
        <v>127</v>
      </c>
      <c r="C132" s="11" t="s">
        <v>1182</v>
      </c>
      <c r="D132" s="11">
        <v>2</v>
      </c>
      <c r="E132" s="11" t="s">
        <v>38</v>
      </c>
      <c r="F132" s="11" t="str">
        <f>VLOOKUP(B132,[2]Sheet4!$A$1:$D$272,2,0)</f>
        <v>N</v>
      </c>
      <c r="G132" s="11" t="str">
        <f>VLOOKUP(B132,[2]Sheet4!$A$1:$D$272,3,0)</f>
        <v>消费以后有长期登录，登录天数多，充消比低</v>
      </c>
      <c r="H132" s="20">
        <f>VLOOKUP(B132,[2]Sheet4!$A$1:$D$272,4,0)</f>
        <v>10947.24</v>
      </c>
      <c r="I132" s="13"/>
      <c r="J132" s="13"/>
    </row>
    <row r="133" spans="1:10" ht="28.5" x14ac:dyDescent="0.2">
      <c r="A133" s="11" t="s">
        <v>1223</v>
      </c>
      <c r="B133" s="3" t="s">
        <v>140</v>
      </c>
      <c r="C133" s="11" t="s">
        <v>1182</v>
      </c>
      <c r="D133" s="11">
        <v>2</v>
      </c>
      <c r="E133" s="11" t="s">
        <v>37</v>
      </c>
      <c r="F133" s="11" t="str">
        <f>VLOOKUP(B133,[2]Sheet4!$A$1:$D$272,2,0)</f>
        <v>N</v>
      </c>
      <c r="G133" s="11" t="str">
        <f>VLOOKUP(B133,[2]Sheet4!$A$1:$D$272,3,0)</f>
        <v>消费记录多，购买次数多，购买道具类型多，用户登录天数多</v>
      </c>
      <c r="H133" s="20">
        <f>VLOOKUP(B133,[2]Sheet4!$A$1:$D$272,4,0)</f>
        <v>81334.400000053196</v>
      </c>
      <c r="I133" s="13"/>
      <c r="J133" s="13"/>
    </row>
    <row r="134" spans="1:10" ht="28.5" x14ac:dyDescent="0.2">
      <c r="A134" s="11" t="s">
        <v>1223</v>
      </c>
      <c r="B134" s="3" t="s">
        <v>160</v>
      </c>
      <c r="C134" s="11" t="s">
        <v>1182</v>
      </c>
      <c r="D134" s="11">
        <v>2</v>
      </c>
      <c r="E134" s="11" t="s">
        <v>38</v>
      </c>
      <c r="F134" s="11" t="str">
        <f>VLOOKUP(B134,[2]Sheet4!$A$1:$D$272,2,0)</f>
        <v>N</v>
      </c>
      <c r="G134" s="11" t="str">
        <f>VLOOKUP(B134,[2]Sheet4!$A$1:$D$272,3,0)</f>
        <v>消费以后有登录，登录天数多，末次登陆等级高</v>
      </c>
      <c r="H134" s="20">
        <f>VLOOKUP(B134,[2]Sheet4!$A$1:$D$272,4,0)</f>
        <v>24845.800000003201</v>
      </c>
      <c r="I134" s="13"/>
      <c r="J134" s="13"/>
    </row>
    <row r="135" spans="1:10" ht="28.5" x14ac:dyDescent="0.2">
      <c r="A135" s="11" t="s">
        <v>1223</v>
      </c>
      <c r="B135" s="3" t="s">
        <v>205</v>
      </c>
      <c r="C135" s="11" t="s">
        <v>1182</v>
      </c>
      <c r="D135" s="11">
        <v>2</v>
      </c>
      <c r="E135" s="11" t="s">
        <v>38</v>
      </c>
      <c r="F135" s="11" t="str">
        <f>VLOOKUP(B135,[2]Sheet4!$A$1:$D$272,2,0)</f>
        <v>N</v>
      </c>
      <c r="G135" s="11" t="str">
        <f>VLOOKUP(B135,[2]Sheet4!$A$1:$D$272,3,0)</f>
        <v>消费以后有登录，登录天数多，末次登陆等级高</v>
      </c>
      <c r="H135" s="20">
        <f>VLOOKUP(B135,[2]Sheet4!$A$1:$D$272,4,0)</f>
        <v>9723.0000000092004</v>
      </c>
      <c r="I135" s="13"/>
      <c r="J135" s="13"/>
    </row>
    <row r="136" spans="1:10" ht="28.5" x14ac:dyDescent="0.2">
      <c r="A136" s="11" t="s">
        <v>1223</v>
      </c>
      <c r="B136" s="3" t="s">
        <v>183</v>
      </c>
      <c r="C136" s="11" t="s">
        <v>1182</v>
      </c>
      <c r="D136" s="11">
        <v>2</v>
      </c>
      <c r="E136" s="11" t="s">
        <v>43</v>
      </c>
      <c r="F136" s="11" t="str">
        <f>VLOOKUP(B136,'[1]2、聚类风险用户明细'!$B$2:$F$695,5,FALSE)</f>
        <v>N</v>
      </c>
      <c r="G136" s="11" t="str">
        <f>VLOOKUP(B136,'[1]2、聚类风险用户明细'!$B$2:$G$239,6,FALSE)</f>
        <v>消费次数多,等级高</v>
      </c>
      <c r="H136" s="20">
        <f>VLOOKUP(B136,'[1]2、聚类风险用户明细'!$B$2:$H$239,7,FALSE)</f>
        <v>74169</v>
      </c>
      <c r="I136" s="13"/>
      <c r="J136" s="13"/>
    </row>
    <row r="137" spans="1:10" ht="28.5" x14ac:dyDescent="0.2">
      <c r="A137" s="11" t="s">
        <v>1223</v>
      </c>
      <c r="B137" s="3" t="s">
        <v>204</v>
      </c>
      <c r="C137" s="11" t="s">
        <v>1182</v>
      </c>
      <c r="D137" s="11">
        <v>2</v>
      </c>
      <c r="E137" s="11" t="s">
        <v>37</v>
      </c>
      <c r="F137" s="11" t="str">
        <f>VLOOKUP(B137,[2]Sheet4!$A$1:$D$272,2,0)</f>
        <v>N</v>
      </c>
      <c r="G137" s="11" t="str">
        <f>VLOOKUP(B137,[2]Sheet4!$A$1:$D$272,3,0)</f>
        <v>消费记录多，购买次数多，购买道具类型多，用户登录天数多</v>
      </c>
      <c r="H137" s="20">
        <f>VLOOKUP(B137,[2]Sheet4!$A$1:$D$272,4,0)</f>
        <v>46551.400000030393</v>
      </c>
      <c r="I137" s="13"/>
      <c r="J137" s="13"/>
    </row>
    <row r="138" spans="1:10" ht="28.5" x14ac:dyDescent="0.2">
      <c r="A138" s="11" t="s">
        <v>1223</v>
      </c>
      <c r="B138" s="3" t="s">
        <v>190</v>
      </c>
      <c r="C138" s="11" t="s">
        <v>1182</v>
      </c>
      <c r="D138" s="11">
        <v>2</v>
      </c>
      <c r="E138" s="11" t="s">
        <v>40</v>
      </c>
      <c r="F138" s="11" t="str">
        <f>VLOOKUP(B138,'[1]2、聚类风险用户明细'!$B$2:$F$695,5,FALSE)</f>
        <v>N</v>
      </c>
      <c r="G138" s="11" t="str">
        <f>VLOOKUP(B138,'[1]2、聚类风险用户明细'!$B$2:$G$239,6,FALSE)</f>
        <v>消费次数多，等级较高</v>
      </c>
      <c r="H138" s="20">
        <f>VLOOKUP(B138,'[1]2、聚类风险用户明细'!$B$2:$H$239,7,FALSE)</f>
        <v>16009.95</v>
      </c>
      <c r="I138" s="13"/>
      <c r="J138" s="13"/>
    </row>
    <row r="139" spans="1:10" ht="28.5" x14ac:dyDescent="0.2">
      <c r="A139" s="11" t="s">
        <v>1223</v>
      </c>
      <c r="B139" s="3" t="s">
        <v>224</v>
      </c>
      <c r="C139" s="11" t="s">
        <v>1182</v>
      </c>
      <c r="D139" s="11">
        <v>2</v>
      </c>
      <c r="E139" s="11" t="s">
        <v>37</v>
      </c>
      <c r="F139" s="11" t="str">
        <f>VLOOKUP(B139,[2]Sheet4!$A$1:$D$272,2,0)</f>
        <v>N</v>
      </c>
      <c r="G139" s="11" t="str">
        <f>VLOOKUP(B139,[2]Sheet4!$A$1:$D$272,3,0)</f>
        <v>消费记录多，购买次数多，购买道具类型多，用户登录天数多</v>
      </c>
      <c r="H139" s="20">
        <f>VLOOKUP(B139,[2]Sheet4!$A$1:$D$272,4,0)</f>
        <v>8256.6</v>
      </c>
      <c r="I139" s="13"/>
      <c r="J139" s="13"/>
    </row>
    <row r="140" spans="1:10" ht="28.5" x14ac:dyDescent="0.2">
      <c r="A140" s="11" t="s">
        <v>1223</v>
      </c>
      <c r="B140" s="3" t="s">
        <v>153</v>
      </c>
      <c r="C140" s="11" t="s">
        <v>1182</v>
      </c>
      <c r="D140" s="11">
        <v>2</v>
      </c>
      <c r="E140" s="11" t="s">
        <v>37</v>
      </c>
      <c r="F140" s="11" t="str">
        <f>VLOOKUP(B140,[2]Sheet4!$A$1:$D$272,2,0)</f>
        <v>N</v>
      </c>
      <c r="G140" s="11" t="str">
        <f>VLOOKUP(B140,[2]Sheet4!$A$1:$D$272,3,0)</f>
        <v>消费记录多，购买次数多，购买道具类型多，用户登录天数多</v>
      </c>
      <c r="H140" s="20">
        <f>VLOOKUP(B140,[2]Sheet4!$A$1:$D$272,4,0)</f>
        <v>48193.26</v>
      </c>
      <c r="I140" s="13"/>
      <c r="J140" s="13"/>
    </row>
    <row r="141" spans="1:10" ht="28.5" x14ac:dyDescent="0.2">
      <c r="A141" s="11" t="s">
        <v>1223</v>
      </c>
      <c r="B141" s="3" t="s">
        <v>141</v>
      </c>
      <c r="C141" s="11" t="s">
        <v>1182</v>
      </c>
      <c r="D141" s="11">
        <v>2</v>
      </c>
      <c r="E141" s="11" t="s">
        <v>37</v>
      </c>
      <c r="F141" s="11" t="str">
        <f>VLOOKUP(B141,[2]Sheet4!$A$1:$D$272,2,0)</f>
        <v>N</v>
      </c>
      <c r="G141" s="11" t="str">
        <f>VLOOKUP(B141,[2]Sheet4!$A$1:$D$272,3,0)</f>
        <v>消费记录多，购买次数多，购买道具类型多，用户登录天数多</v>
      </c>
      <c r="H141" s="20">
        <f>VLOOKUP(B141,[2]Sheet4!$A$1:$D$272,4,0)</f>
        <v>14482.92</v>
      </c>
      <c r="I141" s="13"/>
      <c r="J141" s="13"/>
    </row>
    <row r="142" spans="1:10" ht="28.5" x14ac:dyDescent="0.2">
      <c r="A142" s="11" t="s">
        <v>1223</v>
      </c>
      <c r="B142" s="3" t="s">
        <v>241</v>
      </c>
      <c r="C142" s="11" t="s">
        <v>1182</v>
      </c>
      <c r="D142" s="11">
        <v>2</v>
      </c>
      <c r="E142" s="11" t="s">
        <v>37</v>
      </c>
      <c r="F142" s="11" t="str">
        <f>VLOOKUP(B142,[2]Sheet4!$A$1:$D$272,2,0)</f>
        <v>N</v>
      </c>
      <c r="G142" s="11" t="str">
        <f>VLOOKUP(B142,[2]Sheet4!$A$1:$D$272,3,0)</f>
        <v>消费记录多，购买次数多，购买道具类型多，用户登录天数多</v>
      </c>
      <c r="H142" s="20">
        <f>VLOOKUP(B142,[2]Sheet4!$A$1:$D$272,4,0)</f>
        <v>10947.24</v>
      </c>
      <c r="I142" s="13"/>
      <c r="J142" s="13"/>
    </row>
    <row r="143" spans="1:10" ht="28.5" x14ac:dyDescent="0.2">
      <c r="A143" s="11" t="s">
        <v>1223</v>
      </c>
      <c r="B143" s="3" t="s">
        <v>222</v>
      </c>
      <c r="C143" s="11" t="s">
        <v>1182</v>
      </c>
      <c r="D143" s="11">
        <v>2</v>
      </c>
      <c r="E143" s="11" t="s">
        <v>37</v>
      </c>
      <c r="F143" s="11" t="str">
        <f>VLOOKUP(B143,[2]Sheet4!$A$1:$D$272,2,0)</f>
        <v>N</v>
      </c>
      <c r="G143" s="11" t="str">
        <f>VLOOKUP(B143,[2]Sheet4!$A$1:$D$272,3,0)</f>
        <v>消费记录多，购买次数多，购买道具类型多，用户登录天数多</v>
      </c>
      <c r="H143" s="20">
        <f>VLOOKUP(B143,[2]Sheet4!$A$1:$D$272,4,0)</f>
        <v>81334.400000053196</v>
      </c>
      <c r="I143" s="13"/>
      <c r="J143" s="13"/>
    </row>
    <row r="144" spans="1:10" ht="28.5" x14ac:dyDescent="0.2">
      <c r="A144" s="11" t="s">
        <v>1223</v>
      </c>
      <c r="B144" s="3" t="s">
        <v>1197</v>
      </c>
      <c r="C144" s="11" t="s">
        <v>1182</v>
      </c>
      <c r="D144" s="11">
        <v>2</v>
      </c>
      <c r="E144" s="11" t="s">
        <v>43</v>
      </c>
      <c r="F144" s="11" t="str">
        <f>VLOOKUP(B144,'[1]2、聚类风险用户明细'!$B$2:$F$695,5,FALSE)</f>
        <v>N</v>
      </c>
      <c r="G144" s="11" t="str">
        <f>VLOOKUP(B144,'[1]2、聚类风险用户明细'!$B$2:$G$239,6,FALSE)</f>
        <v>消费次数多，等级较高</v>
      </c>
      <c r="H144" s="20">
        <f>VLOOKUP(B144,'[1]2、聚类风险用户明细'!$B$2:$H$239,7,FALSE)</f>
        <v>51109.65</v>
      </c>
      <c r="I144" s="13"/>
      <c r="J144" s="13"/>
    </row>
    <row r="145" spans="1:10" ht="28.5" x14ac:dyDescent="0.2">
      <c r="A145" s="11" t="s">
        <v>1223</v>
      </c>
      <c r="B145" s="3" t="s">
        <v>216</v>
      </c>
      <c r="C145" s="11" t="s">
        <v>1182</v>
      </c>
      <c r="D145" s="11">
        <v>2</v>
      </c>
      <c r="E145" s="11" t="s">
        <v>37</v>
      </c>
      <c r="F145" s="11" t="str">
        <f>VLOOKUP(B145,[2]Sheet4!$A$1:$D$272,2,0)</f>
        <v>N</v>
      </c>
      <c r="G145" s="11" t="str">
        <f>VLOOKUP(B145,[2]Sheet4!$A$1:$D$272,3,0)</f>
        <v>消费记录多，购买次数多，购买道具类型多，用户登录天数多</v>
      </c>
      <c r="H145" s="20">
        <f>VLOOKUP(B145,[2]Sheet4!$A$1:$D$272,4,0)</f>
        <v>9723.0000000092004</v>
      </c>
      <c r="I145" s="13"/>
      <c r="J145" s="13"/>
    </row>
    <row r="146" spans="1:10" ht="28.5" x14ac:dyDescent="0.2">
      <c r="A146" s="11" t="s">
        <v>1223</v>
      </c>
      <c r="B146" s="3" t="s">
        <v>207</v>
      </c>
      <c r="C146" s="11" t="s">
        <v>1182</v>
      </c>
      <c r="D146" s="11">
        <v>2</v>
      </c>
      <c r="E146" s="11" t="s">
        <v>37</v>
      </c>
      <c r="F146" s="11" t="str">
        <f>VLOOKUP(B146,[2]Sheet4!$A$1:$D$272,2,0)</f>
        <v>N</v>
      </c>
      <c r="G146" s="11" t="str">
        <f>VLOOKUP(B146,[2]Sheet4!$A$1:$D$272,3,0)</f>
        <v>消费记录多，购买次数多，购买道具类型多，用户登录天数多</v>
      </c>
      <c r="H146" s="20">
        <f>VLOOKUP(B146,[2]Sheet4!$A$1:$D$272,4,0)</f>
        <v>76827.100000070001</v>
      </c>
      <c r="I146" s="13"/>
      <c r="J146" s="13"/>
    </row>
    <row r="147" spans="1:10" ht="28.5" x14ac:dyDescent="0.2">
      <c r="A147" s="11" t="s">
        <v>1223</v>
      </c>
      <c r="B147" s="3" t="s">
        <v>1198</v>
      </c>
      <c r="C147" s="11" t="s">
        <v>1182</v>
      </c>
      <c r="D147" s="11">
        <v>2</v>
      </c>
      <c r="E147" s="11" t="s">
        <v>43</v>
      </c>
      <c r="F147" s="11" t="str">
        <f>VLOOKUP(B147,'[1]2、聚类风险用户明细'!$B$2:$F$695,5,FALSE)</f>
        <v>N</v>
      </c>
      <c r="G147" s="11" t="str">
        <f>VLOOKUP(B147,'[1]2、聚类风险用户明细'!$B$2:$G$239,6,FALSE)</f>
        <v>消费次数多，等级较高</v>
      </c>
      <c r="H147" s="20">
        <f>VLOOKUP(B147,'[1]2、聚类风险用户明细'!$B$2:$H$239,7,FALSE)</f>
        <v>135608.77995</v>
      </c>
      <c r="I147" s="13"/>
      <c r="J147" s="13"/>
    </row>
    <row r="148" spans="1:10" ht="28.5" x14ac:dyDescent="0.2">
      <c r="A148" s="11" t="s">
        <v>1223</v>
      </c>
      <c r="B148" s="3" t="s">
        <v>161</v>
      </c>
      <c r="C148" s="11" t="s">
        <v>1182</v>
      </c>
      <c r="D148" s="11">
        <v>2</v>
      </c>
      <c r="E148" s="11" t="s">
        <v>37</v>
      </c>
      <c r="F148" s="11" t="str">
        <f>VLOOKUP(B148,[2]Sheet4!$A$1:$D$272,2,0)</f>
        <v>N</v>
      </c>
      <c r="G148" s="11" t="str">
        <f>VLOOKUP(B148,[2]Sheet4!$A$1:$D$272,3,0)</f>
        <v>消费记录多，购买次数多，购买道具类型多，用户登录天数多</v>
      </c>
      <c r="H148" s="20">
        <f>VLOOKUP(B148,[2]Sheet4!$A$1:$D$272,4,0)</f>
        <v>12538.1373</v>
      </c>
      <c r="I148" s="13"/>
      <c r="J148" s="13"/>
    </row>
    <row r="149" spans="1:10" ht="28.5" x14ac:dyDescent="0.2">
      <c r="A149" s="11" t="s">
        <v>1223</v>
      </c>
      <c r="B149" s="3" t="s">
        <v>175</v>
      </c>
      <c r="C149" s="11" t="s">
        <v>1182</v>
      </c>
      <c r="D149" s="11">
        <v>2</v>
      </c>
      <c r="E149" s="11" t="s">
        <v>37</v>
      </c>
      <c r="F149" s="11" t="str">
        <f>VLOOKUP(B149,[2]Sheet4!$A$1:$D$272,2,0)</f>
        <v>N</v>
      </c>
      <c r="G149" s="11" t="str">
        <f>VLOOKUP(B149,[2]Sheet4!$A$1:$D$272,3,0)</f>
        <v>消费记录多，购买次数多，购买道具类型多，用户登录天数多</v>
      </c>
      <c r="H149" s="20">
        <f>VLOOKUP(B149,[2]Sheet4!$A$1:$D$272,4,0)</f>
        <v>8256.6</v>
      </c>
      <c r="I149" s="13"/>
      <c r="J149" s="13"/>
    </row>
    <row r="150" spans="1:10" ht="28.5" x14ac:dyDescent="0.2">
      <c r="A150" s="11" t="s">
        <v>1223</v>
      </c>
      <c r="B150" s="3" t="s">
        <v>166</v>
      </c>
      <c r="C150" s="11" t="s">
        <v>1182</v>
      </c>
      <c r="D150" s="11">
        <v>2</v>
      </c>
      <c r="E150" s="11" t="s">
        <v>43</v>
      </c>
      <c r="F150" s="11" t="str">
        <f>VLOOKUP(B150,'[1]2、聚类风险用户明细'!$B$2:$F$695,5,FALSE)</f>
        <v>N</v>
      </c>
      <c r="G150" s="11" t="str">
        <f>VLOOKUP(B150,'[1]2、聚类风险用户明细'!$B$2:$G$239,6,FALSE)</f>
        <v>登录天数多，消费次数多，活跃度高</v>
      </c>
      <c r="H150" s="20">
        <f>VLOOKUP(B150,'[1]2、聚类风险用户明细'!$B$2:$H$239,7,FALSE)</f>
        <v>582317.4</v>
      </c>
      <c r="I150" s="13"/>
      <c r="J150" s="13"/>
    </row>
    <row r="151" spans="1:10" ht="28.5" x14ac:dyDescent="0.2">
      <c r="A151" s="11" t="s">
        <v>1223</v>
      </c>
      <c r="B151" s="3" t="s">
        <v>158</v>
      </c>
      <c r="C151" s="11" t="s">
        <v>1182</v>
      </c>
      <c r="D151" s="11">
        <v>2</v>
      </c>
      <c r="E151" s="11" t="s">
        <v>37</v>
      </c>
      <c r="F151" s="11" t="str">
        <f>VLOOKUP(B151,[2]Sheet4!$A$1:$D$272,2,0)</f>
        <v>N</v>
      </c>
      <c r="G151" s="11" t="str">
        <f>VLOOKUP(B151,[2]Sheet4!$A$1:$D$272,3,0)</f>
        <v>消费记录多，购买次数多，购买道具类型多，用户登录天数多</v>
      </c>
      <c r="H151" s="20">
        <f>VLOOKUP(B151,[2]Sheet4!$A$1:$D$272,4,0)</f>
        <v>14482.92</v>
      </c>
      <c r="I151" s="13"/>
      <c r="J151" s="13"/>
    </row>
    <row r="152" spans="1:10" ht="28.5" x14ac:dyDescent="0.2">
      <c r="A152" s="11" t="s">
        <v>1223</v>
      </c>
      <c r="B152" s="3" t="s">
        <v>185</v>
      </c>
      <c r="C152" s="11" t="s">
        <v>1182</v>
      </c>
      <c r="D152" s="11">
        <v>2</v>
      </c>
      <c r="E152" s="11" t="s">
        <v>37</v>
      </c>
      <c r="F152" s="11" t="str">
        <f>VLOOKUP(B152,[2]Sheet4!$A$1:$D$272,2,0)</f>
        <v>N</v>
      </c>
      <c r="G152" s="11" t="str">
        <f>VLOOKUP(B152,[2]Sheet4!$A$1:$D$272,3,0)</f>
        <v>消费记录多，购买次数多，购买道具类型多，用户登录天数多</v>
      </c>
      <c r="H152" s="20">
        <f>VLOOKUP(B152,[2]Sheet4!$A$1:$D$272,4,0)</f>
        <v>10947.24</v>
      </c>
      <c r="I152" s="13"/>
      <c r="J152" s="13"/>
    </row>
    <row r="153" spans="1:10" ht="28.5" x14ac:dyDescent="0.2">
      <c r="A153" s="11" t="s">
        <v>1223</v>
      </c>
      <c r="B153" s="3" t="s">
        <v>233</v>
      </c>
      <c r="C153" s="11" t="s">
        <v>1182</v>
      </c>
      <c r="D153" s="11">
        <v>2</v>
      </c>
      <c r="E153" s="11" t="s">
        <v>37</v>
      </c>
      <c r="F153" s="11" t="str">
        <f>VLOOKUP(B153,[2]Sheet4!$A$1:$D$272,2,0)</f>
        <v>N</v>
      </c>
      <c r="G153" s="11" t="str">
        <f>VLOOKUP(B153,[2]Sheet4!$A$1:$D$272,3,0)</f>
        <v>消费记录多，购买次数多，购买道具类型多，用户登录天数多</v>
      </c>
      <c r="H153" s="20">
        <f>VLOOKUP(B153,[2]Sheet4!$A$1:$D$272,4,0)</f>
        <v>81334.400000053196</v>
      </c>
      <c r="I153" s="13"/>
      <c r="J153" s="13"/>
    </row>
    <row r="154" spans="1:10" ht="28.5" x14ac:dyDescent="0.2">
      <c r="A154" s="11" t="s">
        <v>1223</v>
      </c>
      <c r="B154" s="3" t="s">
        <v>182</v>
      </c>
      <c r="C154" s="11" t="s">
        <v>1182</v>
      </c>
      <c r="D154" s="11">
        <v>2</v>
      </c>
      <c r="E154" s="11" t="s">
        <v>42</v>
      </c>
      <c r="F154" s="11" t="str">
        <f>VLOOKUP(B154,'[1]2、聚类风险用户明细'!$B$2:$F$695,5,FALSE)</f>
        <v>N</v>
      </c>
      <c r="G154" s="11" t="str">
        <f>VLOOKUP(B154,'[1]2、聚类风险用户明细'!$B$2:$G$239,6,FALSE)</f>
        <v>消费次数多，等级高</v>
      </c>
      <c r="H154" s="20">
        <f>VLOOKUP(B154,'[1]2、聚类风险用户明细'!$B$2:$H$239,7,FALSE)</f>
        <v>15235.8</v>
      </c>
      <c r="I154" s="13"/>
      <c r="J154" s="13"/>
    </row>
    <row r="155" spans="1:10" ht="28.5" x14ac:dyDescent="0.2">
      <c r="A155" s="11" t="s">
        <v>1223</v>
      </c>
      <c r="B155" s="3" t="s">
        <v>230</v>
      </c>
      <c r="C155" s="11" t="s">
        <v>1182</v>
      </c>
      <c r="D155" s="11">
        <v>2</v>
      </c>
      <c r="E155" s="11" t="s">
        <v>37</v>
      </c>
      <c r="F155" s="11" t="str">
        <f>VLOOKUP(B155,[2]Sheet4!$A$1:$D$272,2,0)</f>
        <v>N</v>
      </c>
      <c r="G155" s="11" t="str">
        <f>VLOOKUP(B155,[2]Sheet4!$A$1:$D$272,3,0)</f>
        <v>消费记录多，购买次数多，购买道具类型多，用户登录天数多</v>
      </c>
      <c r="H155" s="20">
        <f>VLOOKUP(B155,[2]Sheet4!$A$1:$D$272,4,0)</f>
        <v>9723.0000000092004</v>
      </c>
      <c r="I155" s="13"/>
      <c r="J155" s="13"/>
    </row>
    <row r="156" spans="1:10" ht="28.5" x14ac:dyDescent="0.2">
      <c r="A156" s="11" t="s">
        <v>1223</v>
      </c>
      <c r="B156" s="3" t="s">
        <v>181</v>
      </c>
      <c r="C156" s="11" t="s">
        <v>1182</v>
      </c>
      <c r="D156" s="11">
        <v>2</v>
      </c>
      <c r="E156" s="11" t="s">
        <v>39</v>
      </c>
      <c r="F156" s="11" t="str">
        <f>VLOOKUP(B156,'[1]2、聚类风险用户明细'!$B$2:$F$695,5,FALSE)</f>
        <v>N</v>
      </c>
      <c r="G156" s="11" t="str">
        <f>VLOOKUP(B156,'[1]2、聚类风险用户明细'!$B$2:$G$239,6,FALSE)</f>
        <v>用户锁级，登录天数多</v>
      </c>
      <c r="H156" s="20">
        <f>VLOOKUP(B156,'[1]2、聚类风险用户明细'!$B$2:$H$239,7,FALSE)</f>
        <v>12380</v>
      </c>
      <c r="I156" s="13"/>
      <c r="J156" s="13"/>
    </row>
    <row r="157" spans="1:10" ht="28.5" x14ac:dyDescent="0.2">
      <c r="A157" s="11" t="s">
        <v>1223</v>
      </c>
      <c r="B157" s="3" t="s">
        <v>1199</v>
      </c>
      <c r="C157" s="11" t="s">
        <v>1182</v>
      </c>
      <c r="D157" s="11">
        <v>2</v>
      </c>
      <c r="E157" s="11" t="s">
        <v>38</v>
      </c>
      <c r="F157" s="11" t="str">
        <f>VLOOKUP(B157,[2]Sheet4!$A$1:$D$272,2,0)</f>
        <v>N</v>
      </c>
      <c r="G157" s="11" t="str">
        <f>VLOOKUP(B157,[2]Sheet4!$A$1:$D$272,3,0)</f>
        <v>消费以后有登录，登录天数多，末次登陆等级高</v>
      </c>
      <c r="H157" s="20">
        <f>VLOOKUP(B157,[2]Sheet4!$A$1:$D$272,4,0)</f>
        <v>46551.400000030393</v>
      </c>
      <c r="I157" s="13"/>
      <c r="J157" s="13"/>
    </row>
    <row r="158" spans="1:10" ht="28.5" x14ac:dyDescent="0.2">
      <c r="A158" s="11" t="s">
        <v>1223</v>
      </c>
      <c r="B158" s="3" t="s">
        <v>240</v>
      </c>
      <c r="C158" s="11" t="s">
        <v>1182</v>
      </c>
      <c r="D158" s="11">
        <v>2</v>
      </c>
      <c r="E158" s="11" t="s">
        <v>37</v>
      </c>
      <c r="F158" s="11" t="str">
        <f>VLOOKUP(B158,[2]Sheet4!$A$1:$D$272,2,0)</f>
        <v>N</v>
      </c>
      <c r="G158" s="11" t="str">
        <f>VLOOKUP(B158,[2]Sheet4!$A$1:$D$272,3,0)</f>
        <v>消费记录多，购买次数多，购买道具类型多，用户登录天数多</v>
      </c>
      <c r="H158" s="20">
        <f>VLOOKUP(B158,[2]Sheet4!$A$1:$D$272,4,0)</f>
        <v>12538.1373</v>
      </c>
      <c r="I158" s="13"/>
      <c r="J158" s="13"/>
    </row>
    <row r="159" spans="1:10" ht="28.5" x14ac:dyDescent="0.2">
      <c r="A159" s="11" t="s">
        <v>1223</v>
      </c>
      <c r="B159" s="3" t="s">
        <v>177</v>
      </c>
      <c r="C159" s="11" t="s">
        <v>1182</v>
      </c>
      <c r="D159" s="11">
        <v>2</v>
      </c>
      <c r="E159" s="11" t="s">
        <v>37</v>
      </c>
      <c r="F159" s="11" t="str">
        <f>VLOOKUP(B159,[2]Sheet4!$A$1:$D$272,2,0)</f>
        <v>N</v>
      </c>
      <c r="G159" s="11" t="str">
        <f>VLOOKUP(B159,[2]Sheet4!$A$1:$D$272,3,0)</f>
        <v>消费记录多，购买次数多，购买道具类型多，用户登录天数多</v>
      </c>
      <c r="H159" s="20">
        <f>VLOOKUP(B159,[2]Sheet4!$A$1:$D$272,4,0)</f>
        <v>8256.6</v>
      </c>
      <c r="I159" s="13"/>
      <c r="J159" s="13"/>
    </row>
    <row r="160" spans="1:10" ht="28.5" x14ac:dyDescent="0.2">
      <c r="A160" s="11" t="s">
        <v>1223</v>
      </c>
      <c r="B160" s="3" t="s">
        <v>242</v>
      </c>
      <c r="C160" s="11" t="s">
        <v>1182</v>
      </c>
      <c r="D160" s="11">
        <v>2</v>
      </c>
      <c r="E160" s="11" t="s">
        <v>37</v>
      </c>
      <c r="F160" s="11" t="str">
        <f>VLOOKUP(B160,[2]Sheet4!$A$1:$D$272,2,0)</f>
        <v>N</v>
      </c>
      <c r="G160" s="11" t="str">
        <f>VLOOKUP(B160,[2]Sheet4!$A$1:$D$272,3,0)</f>
        <v>消费记录多，购买次数多，购买道具类型多，用户登录天数多</v>
      </c>
      <c r="H160" s="20">
        <f>VLOOKUP(B160,[2]Sheet4!$A$1:$D$272,4,0)</f>
        <v>48193.26</v>
      </c>
      <c r="I160" s="13"/>
      <c r="J160" s="13"/>
    </row>
    <row r="161" spans="1:10" ht="28.5" x14ac:dyDescent="0.2">
      <c r="A161" s="11" t="s">
        <v>1223</v>
      </c>
      <c r="B161" s="3" t="s">
        <v>188</v>
      </c>
      <c r="C161" s="11" t="s">
        <v>1182</v>
      </c>
      <c r="D161" s="11">
        <v>2</v>
      </c>
      <c r="E161" s="11" t="s">
        <v>37</v>
      </c>
      <c r="F161" s="11" t="str">
        <f>VLOOKUP(B161,[2]Sheet4!$A$1:$D$272,2,0)</f>
        <v>N</v>
      </c>
      <c r="G161" s="11" t="str">
        <f>VLOOKUP(B161,[2]Sheet4!$A$1:$D$272,3,0)</f>
        <v>消费记录多，购买次数多，购买道具类型多，用户登录天数多</v>
      </c>
      <c r="H161" s="20">
        <f>VLOOKUP(B161,[2]Sheet4!$A$1:$D$272,4,0)</f>
        <v>14482.92</v>
      </c>
      <c r="I161" s="13"/>
      <c r="J161" s="13"/>
    </row>
    <row r="162" spans="1:10" ht="28.5" x14ac:dyDescent="0.2">
      <c r="A162" s="11" t="s">
        <v>1223</v>
      </c>
      <c r="B162" s="3" t="s">
        <v>232</v>
      </c>
      <c r="C162" s="11" t="s">
        <v>1182</v>
      </c>
      <c r="D162" s="11">
        <v>2</v>
      </c>
      <c r="E162" s="11" t="s">
        <v>37</v>
      </c>
      <c r="F162" s="11" t="str">
        <f>VLOOKUP(B162,[2]Sheet4!$A$1:$D$272,2,0)</f>
        <v>N</v>
      </c>
      <c r="G162" s="11" t="str">
        <f>VLOOKUP(B162,[2]Sheet4!$A$1:$D$272,3,0)</f>
        <v>消费记录多，购买次数多，购买道具类型多，用户登录天数多</v>
      </c>
      <c r="H162" s="20">
        <f>VLOOKUP(B162,[2]Sheet4!$A$1:$D$272,4,0)</f>
        <v>10947.24</v>
      </c>
      <c r="I162" s="13"/>
      <c r="J162" s="13"/>
    </row>
    <row r="163" spans="1:10" ht="28.5" x14ac:dyDescent="0.2">
      <c r="A163" s="11" t="s">
        <v>1223</v>
      </c>
      <c r="B163" s="3" t="s">
        <v>167</v>
      </c>
      <c r="C163" s="11" t="s">
        <v>1182</v>
      </c>
      <c r="D163" s="11">
        <v>2</v>
      </c>
      <c r="E163" s="11" t="s">
        <v>37</v>
      </c>
      <c r="F163" s="11" t="str">
        <f>VLOOKUP(B163,[2]Sheet4!$A$1:$D$272,2,0)</f>
        <v>N</v>
      </c>
      <c r="G163" s="11" t="str">
        <f>VLOOKUP(B163,[2]Sheet4!$A$1:$D$272,3,0)</f>
        <v>消费记录多，购买次数多，购买道具类型多，用户登录天数多</v>
      </c>
      <c r="H163" s="20">
        <f>VLOOKUP(B163,[2]Sheet4!$A$1:$D$272,4,0)</f>
        <v>81334.400000053196</v>
      </c>
      <c r="I163" s="13"/>
      <c r="J163" s="13"/>
    </row>
    <row r="164" spans="1:10" ht="28.5" x14ac:dyDescent="0.2">
      <c r="A164" s="11" t="s">
        <v>1223</v>
      </c>
      <c r="B164" s="3" t="s">
        <v>180</v>
      </c>
      <c r="C164" s="11" t="s">
        <v>1182</v>
      </c>
      <c r="D164" s="11">
        <v>2</v>
      </c>
      <c r="E164" s="11" t="s">
        <v>37</v>
      </c>
      <c r="F164" s="11" t="str">
        <f>VLOOKUP(B164,[2]Sheet4!$A$1:$D$272,2,0)</f>
        <v>N</v>
      </c>
      <c r="G164" s="11" t="str">
        <f>VLOOKUP(B164,[2]Sheet4!$A$1:$D$272,3,0)</f>
        <v>消费记录多，购买次数多，购买道具类型多，用户登录天数多</v>
      </c>
      <c r="H164" s="20">
        <f>VLOOKUP(B164,[2]Sheet4!$A$1:$D$272,4,0)</f>
        <v>24845.800000003201</v>
      </c>
      <c r="I164" s="13"/>
      <c r="J164" s="13"/>
    </row>
    <row r="165" spans="1:10" ht="28.5" x14ac:dyDescent="0.2">
      <c r="A165" s="11" t="s">
        <v>1223</v>
      </c>
      <c r="B165" s="3" t="s">
        <v>187</v>
      </c>
      <c r="C165" s="11" t="s">
        <v>1182</v>
      </c>
      <c r="D165" s="11">
        <v>2</v>
      </c>
      <c r="E165" s="11" t="s">
        <v>37</v>
      </c>
      <c r="F165" s="11" t="str">
        <f>VLOOKUP(B165,[2]Sheet4!$A$1:$D$272,2,0)</f>
        <v>N</v>
      </c>
      <c r="G165" s="11" t="str">
        <f>VLOOKUP(B165,[2]Sheet4!$A$1:$D$272,3,0)</f>
        <v>消费记录多，购买次数多，购买道具类型多，用户登录天数多</v>
      </c>
      <c r="H165" s="20">
        <f>VLOOKUP(B165,[2]Sheet4!$A$1:$D$272,4,0)</f>
        <v>9723.0000000092004</v>
      </c>
      <c r="I165" s="13"/>
      <c r="J165" s="13"/>
    </row>
    <row r="166" spans="1:10" ht="28.5" x14ac:dyDescent="0.2">
      <c r="A166" s="11" t="s">
        <v>1223</v>
      </c>
      <c r="B166" s="3" t="s">
        <v>169</v>
      </c>
      <c r="C166" s="11" t="s">
        <v>1182</v>
      </c>
      <c r="D166" s="11">
        <v>2</v>
      </c>
      <c r="E166" s="11" t="s">
        <v>37</v>
      </c>
      <c r="F166" s="11" t="str">
        <f>VLOOKUP(B166,[2]Sheet4!$A$1:$D$272,2,0)</f>
        <v>N</v>
      </c>
      <c r="G166" s="11" t="str">
        <f>VLOOKUP(B166,[2]Sheet4!$A$1:$D$272,3,0)</f>
        <v>消费记录多，购买次数多，购买道具类型多，用户登录天数多</v>
      </c>
      <c r="H166" s="20">
        <f>VLOOKUP(B166,[2]Sheet4!$A$1:$D$272,4,0)</f>
        <v>76827.100000070001</v>
      </c>
      <c r="I166" s="13"/>
      <c r="J166" s="13"/>
    </row>
    <row r="167" spans="1:10" ht="28.5" x14ac:dyDescent="0.2">
      <c r="A167" s="11" t="s">
        <v>1223</v>
      </c>
      <c r="B167" s="3" t="s">
        <v>170</v>
      </c>
      <c r="C167" s="11" t="s">
        <v>1182</v>
      </c>
      <c r="D167" s="11">
        <v>2</v>
      </c>
      <c r="E167" s="11" t="s">
        <v>43</v>
      </c>
      <c r="F167" s="11" t="str">
        <f>VLOOKUP(B167,'[1]2、聚类风险用户明细'!$B$2:$F$695,5,FALSE)</f>
        <v>N</v>
      </c>
      <c r="G167" s="11" t="str">
        <f>VLOOKUP(B167,'[1]2、聚类风险用户明细'!$B$2:$G$239,6,FALSE)</f>
        <v>登录天数多，消费次数多，活跃度高</v>
      </c>
      <c r="H167" s="20">
        <f>VLOOKUP(B167,'[1]2、聚类风险用户明细'!$B$2:$H$239,7,FALSE)</f>
        <v>644659.20990000002</v>
      </c>
      <c r="I167" s="13"/>
      <c r="J167" s="13"/>
    </row>
    <row r="168" spans="1:10" ht="28.5" x14ac:dyDescent="0.2">
      <c r="A168" s="11" t="s">
        <v>1223</v>
      </c>
      <c r="B168" s="3" t="s">
        <v>157</v>
      </c>
      <c r="C168" s="11" t="s">
        <v>1182</v>
      </c>
      <c r="D168" s="11">
        <v>2</v>
      </c>
      <c r="E168" s="11" t="s">
        <v>43</v>
      </c>
      <c r="F168" s="11" t="str">
        <f>VLOOKUP(B168,'[1]2、聚类风险用户明细'!$B$2:$F$695,5,FALSE)</f>
        <v>Y</v>
      </c>
      <c r="G168" s="11" t="str">
        <f>VLOOKUP(B168,'[1]2、聚类风险用户明细'!$B$2:$G$239,6,FALSE)</f>
        <v>登录天数不多</v>
      </c>
      <c r="H168" s="20">
        <f>VLOOKUP(B168,'[1]2、聚类风险用户明细'!$B$2:$H$239,7,FALSE)</f>
        <v>50346</v>
      </c>
      <c r="I168" s="13"/>
      <c r="J168" s="13"/>
    </row>
    <row r="169" spans="1:10" ht="28.5" x14ac:dyDescent="0.2">
      <c r="A169" s="11" t="s">
        <v>1223</v>
      </c>
      <c r="B169" s="3" t="s">
        <v>1200</v>
      </c>
      <c r="C169" s="11" t="s">
        <v>1182</v>
      </c>
      <c r="D169" s="11">
        <v>2</v>
      </c>
      <c r="E169" s="11" t="s">
        <v>38</v>
      </c>
      <c r="F169" s="11" t="str">
        <f>VLOOKUP(B169,[2]Sheet4!$A$1:$D$272,2,0)</f>
        <v>N</v>
      </c>
      <c r="G169" s="11" t="str">
        <f>VLOOKUP(B169,[2]Sheet4!$A$1:$D$272,3,0)</f>
        <v>末次登录角色等级高，消费以后有登录，登录天数多</v>
      </c>
      <c r="H169" s="20">
        <f>VLOOKUP(B169,[2]Sheet4!$A$1:$D$272,4,0)</f>
        <v>8256.6</v>
      </c>
      <c r="I169" s="13"/>
      <c r="J169" s="13"/>
    </row>
    <row r="170" spans="1:10" ht="28.5" x14ac:dyDescent="0.2">
      <c r="A170" s="11" t="s">
        <v>1223</v>
      </c>
      <c r="B170" s="3" t="s">
        <v>136</v>
      </c>
      <c r="C170" s="11" t="s">
        <v>1182</v>
      </c>
      <c r="D170" s="11">
        <v>2</v>
      </c>
      <c r="E170" s="11" t="s">
        <v>43</v>
      </c>
      <c r="F170" s="11" t="str">
        <f>VLOOKUP(B170,'[1]2、聚类风险用户明细'!$B$2:$F$695,5,FALSE)</f>
        <v>N</v>
      </c>
      <c r="G170" s="11" t="str">
        <f>VLOOKUP(B170,'[1]2、聚类风险用户明细'!$B$2:$G$239,6,FALSE)</f>
        <v>登录天数多，消费次数多，活跃度高</v>
      </c>
      <c r="H170" s="20">
        <f>VLOOKUP(B170,'[1]2、聚类风险用户明细'!$B$2:$H$239,7,FALSE)</f>
        <v>704617.44889999996</v>
      </c>
      <c r="I170" s="13"/>
      <c r="J170" s="13"/>
    </row>
    <row r="171" spans="1:10" ht="28.5" x14ac:dyDescent="0.2">
      <c r="A171" s="11" t="s">
        <v>1223</v>
      </c>
      <c r="B171" s="3" t="s">
        <v>195</v>
      </c>
      <c r="C171" s="11" t="s">
        <v>1182</v>
      </c>
      <c r="D171" s="11">
        <v>2</v>
      </c>
      <c r="E171" s="11" t="s">
        <v>37</v>
      </c>
      <c r="F171" s="11" t="str">
        <f>VLOOKUP(B171,[2]Sheet4!$A$1:$D$272,2,0)</f>
        <v>N</v>
      </c>
      <c r="G171" s="11" t="str">
        <f>VLOOKUP(B171,[2]Sheet4!$A$1:$D$272,3,0)</f>
        <v>消费记录多，购买次数多，购买道具类型多，用户登录天数多</v>
      </c>
      <c r="H171" s="20">
        <f>VLOOKUP(B171,[2]Sheet4!$A$1:$D$272,4,0)</f>
        <v>14482.92</v>
      </c>
      <c r="I171" s="13"/>
      <c r="J171" s="13"/>
    </row>
    <row r="172" spans="1:10" ht="28.5" x14ac:dyDescent="0.2">
      <c r="A172" s="11" t="s">
        <v>1223</v>
      </c>
      <c r="B172" s="3" t="s">
        <v>173</v>
      </c>
      <c r="C172" s="11" t="s">
        <v>1182</v>
      </c>
      <c r="D172" s="11">
        <v>2</v>
      </c>
      <c r="E172" s="11" t="s">
        <v>37</v>
      </c>
      <c r="F172" s="11" t="str">
        <f>VLOOKUP(B172,[2]Sheet4!$A$1:$D$272,2,0)</f>
        <v>N</v>
      </c>
      <c r="G172" s="11" t="str">
        <f>VLOOKUP(B172,[2]Sheet4!$A$1:$D$272,3,0)</f>
        <v>消费记录多，购买次数多，购买道具类型多，用户登录天数多</v>
      </c>
      <c r="H172" s="20">
        <f>VLOOKUP(B172,[2]Sheet4!$A$1:$D$272,4,0)</f>
        <v>10947.24</v>
      </c>
      <c r="I172" s="13"/>
      <c r="J172" s="13"/>
    </row>
    <row r="173" spans="1:10" ht="28.5" x14ac:dyDescent="0.2">
      <c r="A173" s="11" t="s">
        <v>1223</v>
      </c>
      <c r="B173" s="3" t="s">
        <v>178</v>
      </c>
      <c r="C173" s="11" t="s">
        <v>1182</v>
      </c>
      <c r="D173" s="11">
        <v>2</v>
      </c>
      <c r="E173" s="11" t="s">
        <v>37</v>
      </c>
      <c r="F173" s="11" t="str">
        <f>VLOOKUP(B173,[2]Sheet4!$A$1:$D$272,2,0)</f>
        <v>N</v>
      </c>
      <c r="G173" s="11" t="str">
        <f>VLOOKUP(B173,[2]Sheet4!$A$1:$D$272,3,0)</f>
        <v>消费记录多，购买次数多，购买道具类型多，用户登录天数多</v>
      </c>
      <c r="H173" s="20">
        <f>VLOOKUP(B173,[2]Sheet4!$A$1:$D$272,4,0)</f>
        <v>81334.400000053196</v>
      </c>
      <c r="I173" s="13"/>
      <c r="J173" s="13"/>
    </row>
    <row r="174" spans="1:10" ht="28.5" x14ac:dyDescent="0.2">
      <c r="A174" s="11" t="s">
        <v>1223</v>
      </c>
      <c r="B174" s="3" t="s">
        <v>220</v>
      </c>
      <c r="C174" s="11" t="s">
        <v>1182</v>
      </c>
      <c r="D174" s="11">
        <v>2</v>
      </c>
      <c r="E174" s="11" t="s">
        <v>37</v>
      </c>
      <c r="F174" s="11" t="str">
        <f>VLOOKUP(B174,[2]Sheet4!$A$1:$D$272,2,0)</f>
        <v>N</v>
      </c>
      <c r="G174" s="11" t="str">
        <f>VLOOKUP(B174,[2]Sheet4!$A$1:$D$272,3,0)</f>
        <v>消费记录多，购买次数多，购买道具类型多，用户登录天数多</v>
      </c>
      <c r="H174" s="20">
        <f>VLOOKUP(B174,[2]Sheet4!$A$1:$D$272,4,0)</f>
        <v>24845.800000003201</v>
      </c>
      <c r="I174" s="13"/>
      <c r="J174" s="13"/>
    </row>
    <row r="175" spans="1:10" ht="28.5" x14ac:dyDescent="0.2">
      <c r="A175" s="11" t="s">
        <v>1223</v>
      </c>
      <c r="B175" s="3" t="s">
        <v>201</v>
      </c>
      <c r="C175" s="11" t="s">
        <v>1182</v>
      </c>
      <c r="D175" s="11">
        <v>2</v>
      </c>
      <c r="E175" s="11" t="s">
        <v>42</v>
      </c>
      <c r="F175" s="11" t="str">
        <f>VLOOKUP(B175,'[1]2、聚类风险用户明细'!$B$2:$F$695,5,FALSE)</f>
        <v>Y</v>
      </c>
      <c r="G175" s="11" t="str">
        <f>VLOOKUP(B175,'[1]2、聚类风险用户明细'!$B$2:$G$239,6,FALSE)</f>
        <v>登录天数少，但消费次数多，等级较高</v>
      </c>
      <c r="H175" s="20">
        <f>VLOOKUP(B175,'[1]2、聚类风险用户明细'!$B$2:$H$239,7,FALSE)</f>
        <v>10914.3</v>
      </c>
      <c r="I175" s="13"/>
      <c r="J175" s="13"/>
    </row>
    <row r="176" spans="1:10" ht="28.5" x14ac:dyDescent="0.2">
      <c r="A176" s="11" t="s">
        <v>1223</v>
      </c>
      <c r="B176" s="3" t="s">
        <v>237</v>
      </c>
      <c r="C176" s="11" t="s">
        <v>1182</v>
      </c>
      <c r="D176" s="11">
        <v>2</v>
      </c>
      <c r="E176" s="11" t="s">
        <v>37</v>
      </c>
      <c r="F176" s="11" t="str">
        <f>VLOOKUP(B176,[2]Sheet4!$A$1:$D$272,2,0)</f>
        <v>N</v>
      </c>
      <c r="G176" s="11" t="str">
        <f>VLOOKUP(B176,[2]Sheet4!$A$1:$D$272,3,0)</f>
        <v>消费记录多，购买次数多，购买道具类型多，用户登录天数多</v>
      </c>
      <c r="H176" s="20">
        <f>VLOOKUP(B176,[2]Sheet4!$A$1:$D$272,4,0)</f>
        <v>76827.100000070001</v>
      </c>
      <c r="I176" s="13"/>
      <c r="J176" s="13"/>
    </row>
    <row r="177" spans="1:10" ht="28.5" x14ac:dyDescent="0.2">
      <c r="A177" s="11" t="s">
        <v>1223</v>
      </c>
      <c r="B177" s="3" t="s">
        <v>1201</v>
      </c>
      <c r="C177" s="11" t="s">
        <v>1182</v>
      </c>
      <c r="D177" s="11">
        <v>2</v>
      </c>
      <c r="E177" s="11" t="s">
        <v>43</v>
      </c>
      <c r="F177" s="11" t="str">
        <f>VLOOKUP(B177,'[1]2、聚类风险用户明细'!$B$2:$F$695,5,FALSE)</f>
        <v>N</v>
      </c>
      <c r="G177" s="11" t="str">
        <f>VLOOKUP(B177,'[1]2、聚类风险用户明细'!$B$2:$G$239,6,FALSE)</f>
        <v>需要查看6.30日后的数据</v>
      </c>
      <c r="H177" s="20">
        <f>VLOOKUP(B177,'[1]2、聚类风险用户明细'!$B$2:$H$239,7,FALSE)</f>
        <v>23155.200000000001</v>
      </c>
      <c r="I177" s="13"/>
      <c r="J177" s="13"/>
    </row>
    <row r="178" spans="1:10" ht="28.5" x14ac:dyDescent="0.2">
      <c r="A178" s="11" t="s">
        <v>1223</v>
      </c>
      <c r="B178" s="3" t="s">
        <v>228</v>
      </c>
      <c r="C178" s="11" t="s">
        <v>1182</v>
      </c>
      <c r="D178" s="11">
        <v>2</v>
      </c>
      <c r="E178" s="11" t="s">
        <v>37</v>
      </c>
      <c r="F178" s="11" t="str">
        <f>VLOOKUP(B178,[2]Sheet4!$A$1:$D$272,2,0)</f>
        <v>N</v>
      </c>
      <c r="G178" s="11" t="str">
        <f>VLOOKUP(B178,[2]Sheet4!$A$1:$D$272,3,0)</f>
        <v>消费记录多，购买次数多，购买道具类型多，用户登录天数多</v>
      </c>
      <c r="H178" s="20">
        <f>VLOOKUP(B178,[2]Sheet4!$A$1:$D$272,4,0)</f>
        <v>12538.1373</v>
      </c>
      <c r="I178" s="13"/>
      <c r="J178" s="13"/>
    </row>
    <row r="179" spans="1:10" ht="28.5" x14ac:dyDescent="0.2">
      <c r="A179" s="11" t="s">
        <v>1223</v>
      </c>
      <c r="B179" s="3" t="s">
        <v>159</v>
      </c>
      <c r="C179" s="11" t="s">
        <v>1182</v>
      </c>
      <c r="D179" s="11">
        <v>2</v>
      </c>
      <c r="E179" s="11" t="s">
        <v>37</v>
      </c>
      <c r="F179" s="11" t="str">
        <f>VLOOKUP(B179,[2]Sheet4!$A$1:$D$272,2,0)</f>
        <v>N</v>
      </c>
      <c r="G179" s="11" t="str">
        <f>VLOOKUP(B179,[2]Sheet4!$A$1:$D$272,3,0)</f>
        <v>消费记录多，购买次数多，购买道具类型多，用户登录天数多</v>
      </c>
      <c r="H179" s="20">
        <f>VLOOKUP(B179,[2]Sheet4!$A$1:$D$272,4,0)</f>
        <v>8256.6</v>
      </c>
      <c r="I179" s="13"/>
      <c r="J179" s="13"/>
    </row>
    <row r="180" spans="1:10" ht="28.5" x14ac:dyDescent="0.2">
      <c r="A180" s="11" t="s">
        <v>1223</v>
      </c>
      <c r="B180" s="3" t="s">
        <v>226</v>
      </c>
      <c r="C180" s="11" t="s">
        <v>1182</v>
      </c>
      <c r="D180" s="11">
        <v>2</v>
      </c>
      <c r="E180" s="11" t="s">
        <v>37</v>
      </c>
      <c r="F180" s="11" t="str">
        <f>VLOOKUP(B180,[2]Sheet4!$A$1:$D$272,2,0)</f>
        <v>N</v>
      </c>
      <c r="G180" s="11" t="str">
        <f>VLOOKUP(B180,[2]Sheet4!$A$1:$D$272,3,0)</f>
        <v>消费记录多，购买次数多，购买道具类型多，用户登录天数多</v>
      </c>
      <c r="H180" s="20">
        <f>VLOOKUP(B180,[2]Sheet4!$A$1:$D$272,4,0)</f>
        <v>48193.26</v>
      </c>
      <c r="I180" s="13"/>
      <c r="J180" s="13"/>
    </row>
    <row r="181" spans="1:10" ht="28.5" x14ac:dyDescent="0.2">
      <c r="A181" s="11" t="s">
        <v>1223</v>
      </c>
      <c r="B181" s="3" t="s">
        <v>193</v>
      </c>
      <c r="C181" s="11" t="s">
        <v>1182</v>
      </c>
      <c r="D181" s="11">
        <v>2</v>
      </c>
      <c r="E181" s="11" t="s">
        <v>37</v>
      </c>
      <c r="F181" s="11" t="str">
        <f>VLOOKUP(B181,[2]Sheet4!$A$1:$D$272,2,0)</f>
        <v>N</v>
      </c>
      <c r="G181" s="11" t="str">
        <f>VLOOKUP(B181,[2]Sheet4!$A$1:$D$272,3,0)</f>
        <v>消费记录多，购买次数多，购买道具类型多，用户登录天数多</v>
      </c>
      <c r="H181" s="20">
        <f>VLOOKUP(B181,[2]Sheet4!$A$1:$D$272,4,0)</f>
        <v>14482.92</v>
      </c>
      <c r="I181" s="13"/>
      <c r="J181" s="13"/>
    </row>
    <row r="182" spans="1:10" ht="28.5" x14ac:dyDescent="0.2">
      <c r="A182" s="11" t="s">
        <v>1223</v>
      </c>
      <c r="B182" s="3" t="s">
        <v>1202</v>
      </c>
      <c r="C182" s="11" t="s">
        <v>1182</v>
      </c>
      <c r="D182" s="11">
        <v>2</v>
      </c>
      <c r="E182" s="11" t="s">
        <v>43</v>
      </c>
      <c r="F182" s="11" t="str">
        <f>VLOOKUP(B182,'[1]2、聚类风险用户明细'!$B$2:$F$695,5,FALSE)</f>
        <v>N</v>
      </c>
      <c r="G182" s="11" t="str">
        <f>VLOOKUP(B182,'[1]2、聚类风险用户明细'!$B$2:$G$239,6,FALSE)</f>
        <v>登录天数较多，等级较高</v>
      </c>
      <c r="H182" s="20">
        <f>VLOOKUP(B182,'[1]2、聚类风险用户明细'!$B$2:$H$239,7,FALSE)</f>
        <v>126724.35</v>
      </c>
      <c r="I182" s="13"/>
      <c r="J182" s="13"/>
    </row>
    <row r="183" spans="1:10" ht="28.5" x14ac:dyDescent="0.2">
      <c r="A183" s="11" t="s">
        <v>1223</v>
      </c>
      <c r="B183" s="3" t="s">
        <v>1203</v>
      </c>
      <c r="C183" s="11" t="s">
        <v>1182</v>
      </c>
      <c r="D183" s="11">
        <v>2</v>
      </c>
      <c r="E183" s="11" t="s">
        <v>43</v>
      </c>
      <c r="F183" s="11" t="str">
        <f>VLOOKUP(B183,'[1]2、聚类风险用户明细'!$B$2:$F$695,5,FALSE)</f>
        <v>N</v>
      </c>
      <c r="G183" s="11" t="str">
        <f>VLOOKUP(B183,'[1]2、聚类风险用户明细'!$B$2:$G$239,6,FALSE)</f>
        <v>充消比不高</v>
      </c>
      <c r="H183" s="20">
        <f>VLOOKUP(B183,'[1]2、聚类风险用户明细'!$B$2:$H$239,7,FALSE)</f>
        <v>25496.85</v>
      </c>
      <c r="I183" s="13"/>
      <c r="J183" s="13"/>
    </row>
    <row r="184" spans="1:10" ht="28.5" x14ac:dyDescent="0.2">
      <c r="A184" s="11" t="s">
        <v>1223</v>
      </c>
      <c r="B184" s="3" t="s">
        <v>176</v>
      </c>
      <c r="C184" s="11" t="s">
        <v>1182</v>
      </c>
      <c r="D184" s="11">
        <v>2</v>
      </c>
      <c r="E184" s="11" t="s">
        <v>37</v>
      </c>
      <c r="F184" s="11" t="str">
        <f>VLOOKUP(B184,[2]Sheet4!$A$1:$D$272,2,0)</f>
        <v>N</v>
      </c>
      <c r="G184" s="11" t="str">
        <f>VLOOKUP(B184,[2]Sheet4!$A$1:$D$272,3,0)</f>
        <v>消费记录多，购买次数多，购买道具类型多，用户登录天数多</v>
      </c>
      <c r="H184" s="20">
        <f>VLOOKUP(B184,[2]Sheet4!$A$1:$D$272,4,0)</f>
        <v>24845.800000003201</v>
      </c>
      <c r="I184" s="13"/>
      <c r="J184" s="13"/>
    </row>
    <row r="185" spans="1:10" ht="28.5" x14ac:dyDescent="0.2">
      <c r="A185" s="11" t="s">
        <v>1223</v>
      </c>
      <c r="B185" s="3" t="s">
        <v>137</v>
      </c>
      <c r="C185" s="11" t="s">
        <v>1182</v>
      </c>
      <c r="D185" s="11">
        <v>2</v>
      </c>
      <c r="E185" s="11" t="s">
        <v>43</v>
      </c>
      <c r="F185" s="11" t="str">
        <f>VLOOKUP(B185,'[1]2、聚类风险用户明细'!$B$2:$F$695,5,FALSE)</f>
        <v>N</v>
      </c>
      <c r="G185" s="11" t="str">
        <f>VLOOKUP(B185,'[1]2、聚类风险用户明细'!$B$2:$G$239,6,FALSE)</f>
        <v>登录天数多，消费次数多</v>
      </c>
      <c r="H185" s="20">
        <f>VLOOKUP(B185,'[1]2、聚类风险用户明细'!$B$2:$H$239,7,FALSE)</f>
        <v>493673.72970000003</v>
      </c>
      <c r="I185" s="13"/>
      <c r="J185" s="13"/>
    </row>
    <row r="186" spans="1:10" ht="28.5" x14ac:dyDescent="0.2">
      <c r="A186" s="11" t="s">
        <v>1223</v>
      </c>
      <c r="B186" s="3" t="s">
        <v>192</v>
      </c>
      <c r="C186" s="11" t="s">
        <v>1182</v>
      </c>
      <c r="D186" s="11">
        <v>2</v>
      </c>
      <c r="E186" s="11" t="s">
        <v>37</v>
      </c>
      <c r="F186" s="11" t="str">
        <f>VLOOKUP(B186,[2]Sheet4!$A$1:$D$272,2,0)</f>
        <v>N</v>
      </c>
      <c r="G186" s="11" t="str">
        <f>VLOOKUP(B186,[2]Sheet4!$A$1:$D$272,3,0)</f>
        <v>消费记录多，购买次数多，购买道具类型多，用户登录天数多</v>
      </c>
      <c r="H186" s="20">
        <f>VLOOKUP(B186,[2]Sheet4!$A$1:$D$272,4,0)</f>
        <v>76827.100000070001</v>
      </c>
      <c r="I186" s="13"/>
      <c r="J186" s="13"/>
    </row>
    <row r="187" spans="1:10" ht="28.5" x14ac:dyDescent="0.2">
      <c r="A187" s="11" t="s">
        <v>1223</v>
      </c>
      <c r="B187" s="3" t="s">
        <v>1204</v>
      </c>
      <c r="C187" s="11" t="s">
        <v>1182</v>
      </c>
      <c r="D187" s="11">
        <v>2</v>
      </c>
      <c r="E187" s="11" t="s">
        <v>42</v>
      </c>
      <c r="F187" s="11" t="str">
        <f>VLOOKUP(B187,'[1]2、聚类风险用户明细'!$B$2:$F$695,5,FALSE)</f>
        <v>Y</v>
      </c>
      <c r="G187" s="11" t="str">
        <f>VLOOKUP(B187,'[1]2、聚类风险用户明细'!$B$2:$G$239,6,FALSE)</f>
        <v>登录天数少，消费次数少，消费总量多</v>
      </c>
      <c r="H187" s="20">
        <f>VLOOKUP(B187,'[1]2、聚类风险用户明细'!$B$2:$H$239,7,FALSE)</f>
        <v>14873.434499999999</v>
      </c>
      <c r="I187" s="13"/>
      <c r="J187" s="13"/>
    </row>
    <row r="188" spans="1:10" ht="28.5" x14ac:dyDescent="0.2">
      <c r="A188" s="11" t="s">
        <v>1223</v>
      </c>
      <c r="B188" s="3" t="s">
        <v>186</v>
      </c>
      <c r="C188" s="11" t="s">
        <v>1182</v>
      </c>
      <c r="D188" s="11">
        <v>2</v>
      </c>
      <c r="E188" s="11" t="s">
        <v>43</v>
      </c>
      <c r="F188" s="11" t="str">
        <f>VLOOKUP(B188,'[1]2、聚类风险用户明细'!$B$2:$F$695,5,FALSE)</f>
        <v>N</v>
      </c>
      <c r="G188" s="11" t="str">
        <f>VLOOKUP(B188,'[1]2、聚类风险用户明细'!$B$2:$G$239,6,FALSE)</f>
        <v>充消比不高</v>
      </c>
      <c r="H188" s="20">
        <f>VLOOKUP(B188,'[1]2、聚类风险用户明细'!$B$2:$H$239,7,FALSE)</f>
        <v>16582.5</v>
      </c>
      <c r="I188" s="13"/>
      <c r="J188" s="13"/>
    </row>
    <row r="189" spans="1:10" ht="28.5" x14ac:dyDescent="0.2">
      <c r="A189" s="11" t="s">
        <v>1223</v>
      </c>
      <c r="B189" s="3" t="s">
        <v>199</v>
      </c>
      <c r="C189" s="11" t="s">
        <v>1182</v>
      </c>
      <c r="D189" s="11">
        <v>2</v>
      </c>
      <c r="E189" s="11" t="s">
        <v>39</v>
      </c>
      <c r="F189" s="11" t="str">
        <f>VLOOKUP(B189,'[1]2、聚类风险用户明细'!$B$2:$F$695,5,FALSE)</f>
        <v>N</v>
      </c>
      <c r="G189" s="11" t="str">
        <f>VLOOKUP(B189,'[1]2、聚类风险用户明细'!$B$2:$G$239,6,FALSE)</f>
        <v>登录天数多，消费次数多</v>
      </c>
      <c r="H189" s="20">
        <f>VLOOKUP(B189,'[1]2、聚类风险用户明细'!$B$2:$H$239,7,FALSE)</f>
        <v>79981.818079999997</v>
      </c>
      <c r="I189" s="13"/>
      <c r="J189" s="13"/>
    </row>
    <row r="190" spans="1:10" ht="28.5" x14ac:dyDescent="0.2">
      <c r="A190" s="11" t="s">
        <v>1223</v>
      </c>
      <c r="B190" s="3" t="s">
        <v>171</v>
      </c>
      <c r="C190" s="11" t="s">
        <v>1182</v>
      </c>
      <c r="D190" s="11">
        <v>2</v>
      </c>
      <c r="E190" s="11" t="s">
        <v>37</v>
      </c>
      <c r="F190" s="11" t="str">
        <f>VLOOKUP(B190,[2]Sheet4!$A$1:$D$272,2,0)</f>
        <v>N</v>
      </c>
      <c r="G190" s="11" t="str">
        <f>VLOOKUP(B190,[2]Sheet4!$A$1:$D$272,3,0)</f>
        <v>消费记录多，购买次数多，购买道具类型多，用户登录天数多</v>
      </c>
      <c r="H190" s="20">
        <f>VLOOKUP(B190,[2]Sheet4!$A$1:$D$272,4,0)</f>
        <v>48193.26</v>
      </c>
      <c r="I190" s="13"/>
      <c r="J190" s="13"/>
    </row>
    <row r="191" spans="1:10" ht="28.5" x14ac:dyDescent="0.2">
      <c r="A191" s="11" t="s">
        <v>1223</v>
      </c>
      <c r="B191" s="3" t="s">
        <v>1205</v>
      </c>
      <c r="C191" s="11" t="s">
        <v>1182</v>
      </c>
      <c r="D191" s="11">
        <v>2</v>
      </c>
      <c r="E191" s="11" t="s">
        <v>43</v>
      </c>
      <c r="F191" s="11" t="str">
        <f>VLOOKUP(B191,'[1]2、聚类风险用户明细'!$B$2:$F$695,5,FALSE)</f>
        <v>N</v>
      </c>
      <c r="G191" s="11" t="str">
        <f>VLOOKUP(B191,'[1]2、聚类风险用户明细'!$B$2:$G$239,6,FALSE)</f>
        <v>充消比不高</v>
      </c>
      <c r="H191" s="20">
        <f>VLOOKUP(B191,'[1]2、聚类风险用户明细'!$B$2:$H$239,7,FALSE)</f>
        <v>10793.7</v>
      </c>
      <c r="I191" s="13"/>
      <c r="J191" s="13"/>
    </row>
    <row r="192" spans="1:10" ht="28.5" x14ac:dyDescent="0.2">
      <c r="A192" s="11" t="s">
        <v>1223</v>
      </c>
      <c r="B192" s="3" t="s">
        <v>215</v>
      </c>
      <c r="C192" s="11" t="s">
        <v>1182</v>
      </c>
      <c r="D192" s="11">
        <v>2</v>
      </c>
      <c r="E192" s="11" t="s">
        <v>39</v>
      </c>
      <c r="F192" s="11" t="str">
        <f>VLOOKUP(B192,'[1]2、聚类风险用户明细'!$B$2:$F$695,5,FALSE)</f>
        <v>N</v>
      </c>
      <c r="G192" s="11" t="str">
        <f>VLOOKUP(B192,'[1]2、聚类风险用户明细'!$B$2:$G$239,6,FALSE)</f>
        <v>用户锁级，登录天数多，消费次数不多</v>
      </c>
      <c r="H192" s="20">
        <f>VLOOKUP(B192,'[1]2、聚类风险用户明细'!$B$2:$H$239,7,FALSE)</f>
        <v>15780.1</v>
      </c>
      <c r="I192" s="13"/>
      <c r="J192" s="13"/>
    </row>
    <row r="193" spans="1:10" ht="28.5" x14ac:dyDescent="0.2">
      <c r="A193" s="11" t="s">
        <v>1223</v>
      </c>
      <c r="B193" s="3" t="s">
        <v>214</v>
      </c>
      <c r="C193" s="11" t="s">
        <v>1182</v>
      </c>
      <c r="D193" s="11">
        <v>2</v>
      </c>
      <c r="E193" s="11" t="s">
        <v>43</v>
      </c>
      <c r="F193" s="11" t="str">
        <f>VLOOKUP(B193,'[1]2、聚类风险用户明细'!$B$2:$F$695,5,FALSE)</f>
        <v>N</v>
      </c>
      <c r="G193" s="11" t="str">
        <f>VLOOKUP(B193,'[1]2、聚类风险用户明细'!$B$2:$G$239,6,FALSE)</f>
        <v>充消比不高</v>
      </c>
      <c r="H193" s="20">
        <f>VLOOKUP(B193,'[1]2、聚类风险用户明细'!$B$2:$H$239,7,FALSE)</f>
        <v>41456.25</v>
      </c>
      <c r="I193" s="13"/>
      <c r="J193" s="13"/>
    </row>
    <row r="194" spans="1:10" ht="28.5" x14ac:dyDescent="0.2">
      <c r="A194" s="11" t="s">
        <v>1223</v>
      </c>
      <c r="B194" s="3" t="s">
        <v>202</v>
      </c>
      <c r="C194" s="11" t="s">
        <v>1182</v>
      </c>
      <c r="D194" s="11">
        <v>2</v>
      </c>
      <c r="E194" s="11" t="s">
        <v>42</v>
      </c>
      <c r="F194" s="11" t="str">
        <f>VLOOKUP(B194,'[1]2、聚类风险用户明细'!$B$2:$F$695,5,FALSE)</f>
        <v>N</v>
      </c>
      <c r="G194" s="11" t="str">
        <f>VLOOKUP(B194,'[1]2、聚类风险用户明细'!$B$2:$G$239,6,FALSE)</f>
        <v>用户锁级，充消比不高</v>
      </c>
      <c r="H194" s="20">
        <f>VLOOKUP(B194,'[1]2、聚类风险用户明细'!$B$2:$H$239,7,FALSE)</f>
        <v>12090.15</v>
      </c>
      <c r="I194" s="13"/>
      <c r="J194" s="13"/>
    </row>
    <row r="195" spans="1:10" ht="28.5" x14ac:dyDescent="0.2">
      <c r="A195" s="11" t="s">
        <v>1223</v>
      </c>
      <c r="B195" s="3" t="s">
        <v>225</v>
      </c>
      <c r="C195" s="11" t="s">
        <v>1182</v>
      </c>
      <c r="D195" s="11">
        <v>2</v>
      </c>
      <c r="E195" s="11" t="s">
        <v>37</v>
      </c>
      <c r="F195" s="11" t="str">
        <f>VLOOKUP(B195,[2]Sheet4!$A$1:$D$272,2,0)</f>
        <v>N</v>
      </c>
      <c r="G195" s="11" t="str">
        <f>VLOOKUP(B195,[2]Sheet4!$A$1:$D$272,3,0)</f>
        <v>消费记录多，购买次数多，购买道具类型多，用户登录天数多</v>
      </c>
      <c r="H195" s="20">
        <f>VLOOKUP(B195,[2]Sheet4!$A$1:$D$272,4,0)</f>
        <v>9723.0000000092004</v>
      </c>
      <c r="I195" s="13"/>
      <c r="J195" s="13"/>
    </row>
    <row r="196" spans="1:10" ht="28.5" x14ac:dyDescent="0.2">
      <c r="A196" s="11" t="s">
        <v>1223</v>
      </c>
      <c r="B196" s="3" t="s">
        <v>1206</v>
      </c>
      <c r="C196" s="11" t="s">
        <v>1182</v>
      </c>
      <c r="D196" s="11">
        <v>2</v>
      </c>
      <c r="E196" s="11" t="s">
        <v>37</v>
      </c>
      <c r="F196" s="11" t="str">
        <f>VLOOKUP(B196,[2]Sheet4!$A$1:$D$272,2,0)</f>
        <v>N</v>
      </c>
      <c r="G196" s="11" t="str">
        <f>VLOOKUP(B196,[2]Sheet4!$A$1:$D$272,3,0)</f>
        <v>消费记录多，购买次数多，购买道具类型多，用户登录天数多</v>
      </c>
      <c r="H196" s="20">
        <f>VLOOKUP(B196,[2]Sheet4!$A$1:$D$272,4,0)</f>
        <v>76827.100000070001</v>
      </c>
      <c r="I196" s="13"/>
      <c r="J196" s="13"/>
    </row>
    <row r="197" spans="1:10" ht="28.5" x14ac:dyDescent="0.2">
      <c r="A197" s="11" t="s">
        <v>1223</v>
      </c>
      <c r="B197" s="3" t="s">
        <v>194</v>
      </c>
      <c r="C197" s="11" t="s">
        <v>1182</v>
      </c>
      <c r="D197" s="11">
        <v>2</v>
      </c>
      <c r="E197" s="11" t="s">
        <v>37</v>
      </c>
      <c r="F197" s="11" t="str">
        <f>VLOOKUP(B197,[2]Sheet4!$A$1:$D$272,2,0)</f>
        <v>N</v>
      </c>
      <c r="G197" s="11" t="str">
        <f>VLOOKUP(B197,[2]Sheet4!$A$1:$D$272,3,0)</f>
        <v>消费记录多，购买次数多，购买道具类型多，用户登录天数多</v>
      </c>
      <c r="H197" s="20">
        <f>VLOOKUP(B197,[2]Sheet4!$A$1:$D$272,4,0)</f>
        <v>46551.400000030393</v>
      </c>
      <c r="I197" s="13"/>
      <c r="J197" s="13"/>
    </row>
    <row r="198" spans="1:10" ht="28.5" x14ac:dyDescent="0.2">
      <c r="A198" s="11" t="s">
        <v>1223</v>
      </c>
      <c r="B198" s="3" t="s">
        <v>203</v>
      </c>
      <c r="C198" s="11" t="s">
        <v>1182</v>
      </c>
      <c r="D198" s="11">
        <v>2</v>
      </c>
      <c r="E198" s="11" t="s">
        <v>39</v>
      </c>
      <c r="F198" s="11" t="str">
        <f>VLOOKUP(B198,'[1]2、聚类风险用户明细'!$B$2:$F$695,5,FALSE)</f>
        <v>N</v>
      </c>
      <c r="G198" s="11" t="str">
        <f>VLOOKUP(B198,'[1]2、聚类风险用户明细'!$B$2:$G$239,6,FALSE)</f>
        <v>充消比不高</v>
      </c>
      <c r="H198" s="20">
        <f>VLOOKUP(B198,'[1]2、聚类风险用户明细'!$B$2:$H$239,7,FALSE)</f>
        <v>10220.85</v>
      </c>
      <c r="I198" s="13"/>
      <c r="J198" s="13"/>
    </row>
    <row r="199" spans="1:10" ht="28.5" x14ac:dyDescent="0.2">
      <c r="A199" s="11" t="s">
        <v>1223</v>
      </c>
      <c r="B199" s="3" t="s">
        <v>208</v>
      </c>
      <c r="C199" s="11" t="s">
        <v>1182</v>
      </c>
      <c r="D199" s="11">
        <v>2</v>
      </c>
      <c r="E199" s="11" t="s">
        <v>43</v>
      </c>
      <c r="F199" s="11" t="str">
        <f>VLOOKUP(B199,'[1]2、聚类风险用户明细'!$B$2:$F$695,5,FALSE)</f>
        <v>N</v>
      </c>
      <c r="G199" s="11" t="str">
        <f>VLOOKUP(B199,'[1]2、聚类风险用户明细'!$B$2:$G$239,6,FALSE)</f>
        <v>消费次数多，等级较高</v>
      </c>
      <c r="H199" s="20">
        <f>VLOOKUP(B199,'[1]2、聚类风险用户明细'!$B$2:$H$239,7,FALSE)</f>
        <v>15979.5</v>
      </c>
      <c r="I199" s="13"/>
      <c r="J199" s="13"/>
    </row>
    <row r="200" spans="1:10" ht="28.5" x14ac:dyDescent="0.2">
      <c r="A200" s="11" t="s">
        <v>1223</v>
      </c>
      <c r="B200" s="3" t="s">
        <v>217</v>
      </c>
      <c r="C200" s="11" t="s">
        <v>1182</v>
      </c>
      <c r="D200" s="11">
        <v>2</v>
      </c>
      <c r="E200" s="11" t="s">
        <v>43</v>
      </c>
      <c r="F200" s="11" t="str">
        <f>VLOOKUP(B200,'[1]2、聚类风险用户明细'!$B$2:$F$695,5,FALSE)</f>
        <v>N</v>
      </c>
      <c r="G200" s="11" t="str">
        <f>VLOOKUP(B200,'[1]2、聚类风险用户明细'!$B$2:$G$239,6,FALSE)</f>
        <v>消费次数多，等级高</v>
      </c>
      <c r="H200" s="20">
        <f>VLOOKUP(B200,'[1]2、聚类风险用户明细'!$B$2:$H$239,7,FALSE)</f>
        <v>33768</v>
      </c>
      <c r="I200" s="13"/>
      <c r="J200" s="13"/>
    </row>
    <row r="201" spans="1:10" ht="28.5" x14ac:dyDescent="0.2">
      <c r="A201" s="11" t="s">
        <v>1223</v>
      </c>
      <c r="B201" s="3" t="s">
        <v>229</v>
      </c>
      <c r="C201" s="11" t="s">
        <v>1182</v>
      </c>
      <c r="D201" s="11">
        <v>2</v>
      </c>
      <c r="E201" s="11" t="s">
        <v>37</v>
      </c>
      <c r="F201" s="11" t="str">
        <f>VLOOKUP(B201,[2]Sheet4!$A$1:$D$272,2,0)</f>
        <v>N</v>
      </c>
      <c r="G201" s="11" t="str">
        <f>VLOOKUP(B201,[2]Sheet4!$A$1:$D$272,3,0)</f>
        <v>消费记录多，购买次数多，购买道具类型多，用户登录天数多</v>
      </c>
      <c r="H201" s="20">
        <f>VLOOKUP(B201,[2]Sheet4!$A$1:$D$272,4,0)</f>
        <v>14482.92</v>
      </c>
      <c r="I201" s="13"/>
      <c r="J201" s="13"/>
    </row>
    <row r="202" spans="1:10" ht="28.5" x14ac:dyDescent="0.2">
      <c r="A202" s="11" t="s">
        <v>1223</v>
      </c>
      <c r="B202" s="3" t="s">
        <v>211</v>
      </c>
      <c r="C202" s="11" t="s">
        <v>1182</v>
      </c>
      <c r="D202" s="11">
        <v>2</v>
      </c>
      <c r="E202" s="11" t="s">
        <v>37</v>
      </c>
      <c r="F202" s="11" t="str">
        <f>VLOOKUP(B202,[2]Sheet4!$A$1:$D$272,2,0)</f>
        <v>N</v>
      </c>
      <c r="G202" s="11" t="str">
        <f>VLOOKUP(B202,[2]Sheet4!$A$1:$D$272,3,0)</f>
        <v>消费记录多，购买次数多，购买道具类型多，用户登录天数多</v>
      </c>
      <c r="H202" s="20">
        <f>VLOOKUP(B202,[2]Sheet4!$A$1:$D$272,4,0)</f>
        <v>10947.24</v>
      </c>
      <c r="I202" s="13"/>
      <c r="J202" s="13"/>
    </row>
    <row r="203" spans="1:10" ht="28.5" x14ac:dyDescent="0.2">
      <c r="A203" s="11" t="s">
        <v>1223</v>
      </c>
      <c r="B203" s="3" t="s">
        <v>1207</v>
      </c>
      <c r="C203" s="11" t="s">
        <v>1182</v>
      </c>
      <c r="D203" s="11">
        <v>2</v>
      </c>
      <c r="E203" s="11" t="s">
        <v>37</v>
      </c>
      <c r="F203" s="11" t="str">
        <f>VLOOKUP(B203,[2]Sheet4!$A$1:$D$272,2,0)</f>
        <v>N</v>
      </c>
      <c r="G203" s="11" t="str">
        <f>VLOOKUP(B203,[2]Sheet4!$A$1:$D$272,3,0)</f>
        <v>消费记录多，购买次数多，购买道具类型多，用户登录天数多</v>
      </c>
      <c r="H203" s="20">
        <f>VLOOKUP(B203,[2]Sheet4!$A$1:$D$272,4,0)</f>
        <v>81334.400000053196</v>
      </c>
      <c r="I203" s="13"/>
      <c r="J203" s="13"/>
    </row>
    <row r="204" spans="1:10" ht="28.5" x14ac:dyDescent="0.2">
      <c r="A204" s="11" t="s">
        <v>1223</v>
      </c>
      <c r="B204" s="3" t="s">
        <v>1208</v>
      </c>
      <c r="C204" s="11" t="s">
        <v>1182</v>
      </c>
      <c r="D204" s="11">
        <v>2</v>
      </c>
      <c r="E204" s="11" t="s">
        <v>39</v>
      </c>
      <c r="F204" s="11" t="str">
        <f>VLOOKUP(B204,'[1]2、聚类风险用户明细'!$B$2:$F$695,5,FALSE)</f>
        <v>N</v>
      </c>
      <c r="G204" s="11" t="str">
        <f>VLOOKUP(B204,'[1]2、聚类风险用户明细'!$B$2:$G$239,6,FALSE)</f>
        <v>消费次数多，登录天数多，等级高</v>
      </c>
      <c r="H204" s="20">
        <f>VLOOKUP(B204,'[1]2、聚类风险用户明细'!$B$2:$H$239,7,FALSE)</f>
        <v>25412.479950000001</v>
      </c>
      <c r="I204" s="13"/>
      <c r="J204" s="13"/>
    </row>
    <row r="205" spans="1:10" ht="28.5" x14ac:dyDescent="0.2">
      <c r="A205" s="11" t="s">
        <v>1223</v>
      </c>
      <c r="B205" s="3" t="s">
        <v>206</v>
      </c>
      <c r="C205" s="11" t="s">
        <v>1182</v>
      </c>
      <c r="D205" s="11">
        <v>2</v>
      </c>
      <c r="E205" s="11" t="s">
        <v>43</v>
      </c>
      <c r="F205" s="11" t="str">
        <f>VLOOKUP(B205,'[1]2、聚类风险用户明细'!$B$2:$F$695,5,FALSE)</f>
        <v>N</v>
      </c>
      <c r="G205" s="11" t="str">
        <f>VLOOKUP(B205,'[1]2、聚类风险用户明细'!$B$2:$G$239,6,FALSE)</f>
        <v>消费次数多，登录天数多</v>
      </c>
      <c r="H205" s="20">
        <f>VLOOKUP(B205,'[1]2、聚类风险用户明细'!$B$2:$H$239,7,FALSE)</f>
        <v>449687.75</v>
      </c>
      <c r="I205" s="13"/>
      <c r="J205" s="13"/>
    </row>
    <row r="206" spans="1:10" ht="28.5" x14ac:dyDescent="0.2">
      <c r="A206" s="11" t="s">
        <v>1223</v>
      </c>
      <c r="B206" s="3" t="s">
        <v>189</v>
      </c>
      <c r="C206" s="11" t="s">
        <v>1182</v>
      </c>
      <c r="D206" s="11">
        <v>2</v>
      </c>
      <c r="E206" s="11" t="s">
        <v>37</v>
      </c>
      <c r="F206" s="11" t="str">
        <f>VLOOKUP(B206,[2]Sheet4!$A$1:$D$272,2,0)</f>
        <v>N</v>
      </c>
      <c r="G206" s="11" t="str">
        <f>VLOOKUP(B206,[2]Sheet4!$A$1:$D$272,3,0)</f>
        <v>消费记录多，购买次数多，购买道具类型多，用户登录天数多</v>
      </c>
      <c r="H206" s="20">
        <f>VLOOKUP(B206,[2]Sheet4!$A$1:$D$272,4,0)</f>
        <v>76827.100000070001</v>
      </c>
      <c r="I206" s="13"/>
      <c r="J206" s="13"/>
    </row>
    <row r="207" spans="1:10" ht="28.5" x14ac:dyDescent="0.2">
      <c r="A207" s="11" t="s">
        <v>1223</v>
      </c>
      <c r="B207" s="3" t="s">
        <v>1209</v>
      </c>
      <c r="C207" s="11" t="s">
        <v>1182</v>
      </c>
      <c r="D207" s="11">
        <v>2</v>
      </c>
      <c r="E207" s="11" t="s">
        <v>42</v>
      </c>
      <c r="F207" s="11" t="str">
        <f>VLOOKUP(B207,'[1]2、聚类风险用户明细'!$B$2:$F$695,5,FALSE)</f>
        <v>N</v>
      </c>
      <c r="G207" s="11" t="str">
        <f>VLOOKUP(B207,'[1]2、聚类风险用户明细'!$B$2:$G$239,6,FALSE)</f>
        <v>登录天数较多，等级较高</v>
      </c>
      <c r="H207" s="20">
        <f>VLOOKUP(B207,'[1]2、聚类风险用户明细'!$B$2:$H$239,7,FALSE)</f>
        <v>10713.3</v>
      </c>
      <c r="I207" s="13"/>
      <c r="J207" s="13"/>
    </row>
    <row r="208" spans="1:10" ht="28.5" x14ac:dyDescent="0.2">
      <c r="A208" s="11" t="s">
        <v>1223</v>
      </c>
      <c r="B208" s="3" t="s">
        <v>1210</v>
      </c>
      <c r="C208" s="11" t="s">
        <v>1182</v>
      </c>
      <c r="D208" s="11">
        <v>2</v>
      </c>
      <c r="E208" s="11" t="s">
        <v>43</v>
      </c>
      <c r="F208" s="11" t="str">
        <f>VLOOKUP(B208,'[1]2、聚类风险用户明细'!$B$2:$F$695,5,FALSE)</f>
        <v>N</v>
      </c>
      <c r="G208" s="11" t="str">
        <f>VLOOKUP(B208,'[1]2、聚类风险用户明细'!$B$2:$G$239,6,FALSE)</f>
        <v>登录天数较多，等级较高</v>
      </c>
      <c r="H208" s="20">
        <f>VLOOKUP(B208,'[1]2、聚类风险用户明细'!$B$2:$H$239,7,FALSE)</f>
        <v>121036.2</v>
      </c>
      <c r="I208" s="13"/>
      <c r="J208" s="13"/>
    </row>
    <row r="209" spans="1:10" ht="28.5" x14ac:dyDescent="0.2">
      <c r="A209" s="11" t="s">
        <v>1223</v>
      </c>
      <c r="B209" s="3" t="s">
        <v>200</v>
      </c>
      <c r="C209" s="11" t="s">
        <v>1182</v>
      </c>
      <c r="D209" s="11">
        <v>2</v>
      </c>
      <c r="E209" s="11" t="s">
        <v>37</v>
      </c>
      <c r="F209" s="11" t="str">
        <f>VLOOKUP(B209,[2]Sheet4!$A$1:$D$272,2,0)</f>
        <v>N</v>
      </c>
      <c r="G209" s="11" t="str">
        <f>VLOOKUP(B209,[2]Sheet4!$A$1:$D$272,3,0)</f>
        <v>消费记录多，购买次数多，购买道具类型多，用户登录天数多</v>
      </c>
      <c r="H209" s="20">
        <f>VLOOKUP(B209,[2]Sheet4!$A$1:$D$272,4,0)</f>
        <v>8256.6</v>
      </c>
      <c r="I209" s="13"/>
      <c r="J209" s="13"/>
    </row>
    <row r="210" spans="1:10" ht="28.5" x14ac:dyDescent="0.2">
      <c r="A210" s="11" t="s">
        <v>1223</v>
      </c>
      <c r="B210" s="3" t="s">
        <v>213</v>
      </c>
      <c r="C210" s="11" t="s">
        <v>1182</v>
      </c>
      <c r="D210" s="11">
        <v>2</v>
      </c>
      <c r="E210" s="11" t="s">
        <v>40</v>
      </c>
      <c r="F210" s="11" t="str">
        <f>VLOOKUP(B210,'[1]2、聚类风险用户明细'!$B$2:$F$695,5,FALSE)</f>
        <v>N</v>
      </c>
      <c r="G210" s="11" t="str">
        <f>VLOOKUP(B210,'[1]2、聚类风险用户明细'!$B$2:$G$239,6,FALSE)</f>
        <v>登录天数较多，等级较高</v>
      </c>
      <c r="H210" s="20">
        <f>VLOOKUP(B210,'[1]2、聚类风险用户明细'!$B$2:$H$239,7,FALSE)</f>
        <v>21401.479950000001</v>
      </c>
      <c r="I210" s="13"/>
      <c r="J210" s="13"/>
    </row>
    <row r="211" spans="1:10" ht="28.5" x14ac:dyDescent="0.2">
      <c r="A211" s="11" t="s">
        <v>1223</v>
      </c>
      <c r="B211" s="3" t="s">
        <v>1211</v>
      </c>
      <c r="C211" s="11" t="s">
        <v>1182</v>
      </c>
      <c r="D211" s="11">
        <v>2</v>
      </c>
      <c r="E211" s="11" t="s">
        <v>40</v>
      </c>
      <c r="F211" s="11" t="str">
        <f>VLOOKUP(B211,'[1]2、聚类风险用户明细'!$B$2:$F$695,5,FALSE)</f>
        <v>Y</v>
      </c>
      <c r="G211" s="11" t="str">
        <f>VLOOKUP(B211,'[1]2、聚类风险用户明细'!$B$2:$G$239,6,FALSE)</f>
        <v>消费天数少</v>
      </c>
      <c r="H211" s="20">
        <f>VLOOKUP(B211,'[1]2、聚类风险用户明细'!$B$2:$H$239,7,FALSE)</f>
        <v>11637.9</v>
      </c>
      <c r="I211" s="13"/>
      <c r="J211" s="13"/>
    </row>
    <row r="212" spans="1:10" ht="28.5" x14ac:dyDescent="0.2">
      <c r="A212" s="11" t="s">
        <v>1223</v>
      </c>
      <c r="B212" s="3" t="s">
        <v>210</v>
      </c>
      <c r="C212" s="11" t="s">
        <v>1182</v>
      </c>
      <c r="D212" s="11">
        <v>2</v>
      </c>
      <c r="E212" s="11" t="s">
        <v>43</v>
      </c>
      <c r="F212" s="11" t="str">
        <f>VLOOKUP(B212,'[1]2、聚类风险用户明细'!$B$2:$F$695,5,FALSE)</f>
        <v>N</v>
      </c>
      <c r="G212" s="11" t="str">
        <f>VLOOKUP(B212,'[1]2、聚类风险用户明细'!$B$2:$G$239,6,FALSE)</f>
        <v>充消比不高</v>
      </c>
      <c r="H212" s="20">
        <f>VLOOKUP(B212,'[1]2、聚类风险用户明细'!$B$2:$H$239,7,FALSE)</f>
        <v>15678</v>
      </c>
      <c r="I212" s="13"/>
      <c r="J212" s="13"/>
    </row>
    <row r="213" spans="1:10" ht="28.5" x14ac:dyDescent="0.2">
      <c r="A213" s="11" t="s">
        <v>1223</v>
      </c>
      <c r="B213" s="3" t="s">
        <v>1212</v>
      </c>
      <c r="C213" s="11" t="s">
        <v>1182</v>
      </c>
      <c r="D213" s="11">
        <v>2</v>
      </c>
      <c r="E213" s="11" t="s">
        <v>37</v>
      </c>
      <c r="F213" s="11" t="str">
        <f>VLOOKUP(B213,[2]Sheet4!$A$1:$D$272,2,0)</f>
        <v>N</v>
      </c>
      <c r="G213" s="11" t="str">
        <f>VLOOKUP(B213,[2]Sheet4!$A$1:$D$272,3,0)</f>
        <v>消费记录多，购买次数多，购买道具类型多，用户登录天数多</v>
      </c>
      <c r="H213" s="20">
        <f>VLOOKUP(B213,[2]Sheet4!$A$1:$D$272,4,0)</f>
        <v>81334.400000053196</v>
      </c>
      <c r="I213" s="13"/>
      <c r="J213" s="13"/>
    </row>
    <row r="214" spans="1:10" ht="28.5" x14ac:dyDescent="0.2">
      <c r="A214" s="11" t="s">
        <v>1223</v>
      </c>
      <c r="B214" s="3" t="s">
        <v>196</v>
      </c>
      <c r="C214" s="11" t="s">
        <v>1182</v>
      </c>
      <c r="D214" s="11">
        <v>2</v>
      </c>
      <c r="E214" s="11" t="s">
        <v>37</v>
      </c>
      <c r="F214" s="11" t="str">
        <f>VLOOKUP(B214,[2]Sheet4!$A$1:$D$272,2,0)</f>
        <v>N</v>
      </c>
      <c r="G214" s="11" t="str">
        <f>VLOOKUP(B214,[2]Sheet4!$A$1:$D$272,3,0)</f>
        <v>消费记录多，购买次数多，购买道具类型多，用户登录天数多</v>
      </c>
      <c r="H214" s="20">
        <f>VLOOKUP(B214,[2]Sheet4!$A$1:$D$272,4,0)</f>
        <v>24845.800000003201</v>
      </c>
      <c r="I214" s="13"/>
      <c r="J214" s="13"/>
    </row>
    <row r="215" spans="1:10" ht="28.5" x14ac:dyDescent="0.2">
      <c r="A215" s="11" t="s">
        <v>1223</v>
      </c>
      <c r="B215" s="3" t="s">
        <v>1213</v>
      </c>
      <c r="C215" s="11" t="s">
        <v>1182</v>
      </c>
      <c r="D215" s="11">
        <v>2</v>
      </c>
      <c r="E215" s="11" t="s">
        <v>43</v>
      </c>
      <c r="F215" s="11" t="str">
        <f>VLOOKUP(B215,'[1]2、聚类风险用户明细'!$B$2:$F$695,5,FALSE)</f>
        <v>N</v>
      </c>
      <c r="G215" s="11" t="str">
        <f>VLOOKUP(B215,'[1]2、聚类风险用户明细'!$B$2:$G$239,6,FALSE)</f>
        <v>充消比不高</v>
      </c>
      <c r="H215" s="20">
        <f>VLOOKUP(B215,'[1]2、聚类风险用户明细'!$B$2:$H$239,7,FALSE)</f>
        <v>43506.45</v>
      </c>
      <c r="I215" s="13"/>
      <c r="J215" s="13"/>
    </row>
    <row r="216" spans="1:10" ht="28.5" x14ac:dyDescent="0.2">
      <c r="A216" s="11" t="s">
        <v>1223</v>
      </c>
      <c r="B216" s="3" t="s">
        <v>231</v>
      </c>
      <c r="C216" s="11" t="s">
        <v>1182</v>
      </c>
      <c r="D216" s="11">
        <v>2</v>
      </c>
      <c r="E216" s="11" t="s">
        <v>37</v>
      </c>
      <c r="F216" s="11" t="str">
        <f>VLOOKUP(B216,[2]Sheet4!$A$1:$D$272,2,0)</f>
        <v>N</v>
      </c>
      <c r="G216" s="11" t="str">
        <f>VLOOKUP(B216,[2]Sheet4!$A$1:$D$272,3,0)</f>
        <v>消费记录多，购买次数多，购买道具类型多，用户登录天数多</v>
      </c>
      <c r="H216" s="20">
        <f>VLOOKUP(B216,[2]Sheet4!$A$1:$D$272,4,0)</f>
        <v>76827.100000070001</v>
      </c>
      <c r="I216" s="13"/>
      <c r="J216" s="13"/>
    </row>
    <row r="217" spans="1:10" ht="28.5" x14ac:dyDescent="0.2">
      <c r="A217" s="11" t="s">
        <v>1223</v>
      </c>
      <c r="B217" s="3" t="s">
        <v>1214</v>
      </c>
      <c r="C217" s="11" t="s">
        <v>1182</v>
      </c>
      <c r="D217" s="11">
        <v>2</v>
      </c>
      <c r="E217" s="11" t="s">
        <v>43</v>
      </c>
      <c r="F217" s="11" t="str">
        <f>VLOOKUP(B217,'[1]2、聚类风险用户明细'!$B$2:$F$695,5,FALSE)</f>
        <v>N</v>
      </c>
      <c r="G217" s="11" t="str">
        <f>VLOOKUP(B217,'[1]2、聚类风险用户明细'!$B$2:$G$239,6,FALSE)</f>
        <v>充消比不高</v>
      </c>
      <c r="H217" s="20">
        <f>VLOOKUP(B217,'[1]2、聚类风险用户明细'!$B$2:$H$239,7,FALSE)</f>
        <v>68842.5</v>
      </c>
      <c r="I217" s="13"/>
      <c r="J217" s="13"/>
    </row>
    <row r="218" spans="1:10" ht="28.5" x14ac:dyDescent="0.2">
      <c r="A218" s="11" t="s">
        <v>1223</v>
      </c>
      <c r="B218" s="3" t="s">
        <v>238</v>
      </c>
      <c r="C218" s="11" t="s">
        <v>1182</v>
      </c>
      <c r="D218" s="11">
        <v>2</v>
      </c>
      <c r="E218" s="11" t="s">
        <v>37</v>
      </c>
      <c r="F218" s="11" t="str">
        <f>VLOOKUP(B218,[2]Sheet4!$A$1:$D$272,2,0)</f>
        <v>N</v>
      </c>
      <c r="G218" s="11" t="str">
        <f>VLOOKUP(B218,[2]Sheet4!$A$1:$D$272,3,0)</f>
        <v>消费记录多，购买次数多，购买道具类型多，用户登录天数多</v>
      </c>
      <c r="H218" s="20">
        <f>VLOOKUP(B218,[2]Sheet4!$A$1:$D$272,4,0)</f>
        <v>12538.1373</v>
      </c>
      <c r="I218" s="13"/>
      <c r="J218" s="13"/>
    </row>
    <row r="219" spans="1:10" ht="28.5" x14ac:dyDescent="0.2">
      <c r="A219" s="11" t="s">
        <v>1223</v>
      </c>
      <c r="B219" s="3" t="s">
        <v>1215</v>
      </c>
      <c r="C219" s="11" t="s">
        <v>1182</v>
      </c>
      <c r="D219" s="11">
        <v>2</v>
      </c>
      <c r="E219" s="11" t="s">
        <v>39</v>
      </c>
      <c r="F219" s="11" t="str">
        <f>VLOOKUP(B219,'[1]2、聚类风险用户明细'!$B$2:$F$695,5,FALSE)</f>
        <v>N</v>
      </c>
      <c r="G219" s="11" t="str">
        <f>VLOOKUP(B219,'[1]2、聚类风险用户明细'!$B$2:$G$239,6,FALSE)</f>
        <v>充消比不高</v>
      </c>
      <c r="H219" s="20">
        <f>VLOOKUP(B219,'[1]2、聚类风险用户明细'!$B$2:$H$239,7,FALSE)</f>
        <v>14472</v>
      </c>
      <c r="I219" s="13"/>
      <c r="J219" s="13"/>
    </row>
    <row r="220" spans="1:10" ht="28.5" x14ac:dyDescent="0.2">
      <c r="A220" s="11" t="s">
        <v>1223</v>
      </c>
      <c r="B220" s="3" t="s">
        <v>1216</v>
      </c>
      <c r="C220" s="11" t="s">
        <v>1182</v>
      </c>
      <c r="D220" s="11">
        <v>2</v>
      </c>
      <c r="E220" s="11" t="s">
        <v>38</v>
      </c>
      <c r="F220" s="11" t="str">
        <f>VLOOKUP(B220,[2]Sheet4!$A$1:$D$272,2,0)</f>
        <v>N</v>
      </c>
      <c r="G220" s="11" t="str">
        <f>VLOOKUP(B220,[2]Sheet4!$A$1:$D$272,3,0)</f>
        <v>末次登录角色等级高，消费以后有登录，登录天数多</v>
      </c>
      <c r="H220" s="20">
        <f>VLOOKUP(B220,[2]Sheet4!$A$1:$D$272,4,0)</f>
        <v>48193.26</v>
      </c>
      <c r="I220" s="13"/>
      <c r="J220" s="13"/>
    </row>
    <row r="221" spans="1:10" ht="28.5" x14ac:dyDescent="0.2">
      <c r="A221" s="11" t="s">
        <v>1223</v>
      </c>
      <c r="B221" s="3" t="s">
        <v>1217</v>
      </c>
      <c r="C221" s="11" t="s">
        <v>1182</v>
      </c>
      <c r="D221" s="11">
        <v>2</v>
      </c>
      <c r="E221" s="11" t="s">
        <v>43</v>
      </c>
      <c r="F221" s="11" t="str">
        <f>VLOOKUP(B221,'[1]2、聚类风险用户明细'!$B$2:$F$695,5,FALSE)</f>
        <v>N</v>
      </c>
      <c r="G221" s="11" t="str">
        <f>VLOOKUP(B221,'[1]2、聚类风险用户明细'!$B$2:$G$239,6,FALSE)</f>
        <v>登录天数多，消费次数多，等级高</v>
      </c>
      <c r="H221" s="20">
        <f>VLOOKUP(B221,'[1]2、聚类风险用户明细'!$B$2:$H$239,7,FALSE)</f>
        <v>217441.8</v>
      </c>
      <c r="I221" s="13"/>
      <c r="J221" s="13"/>
    </row>
    <row r="222" spans="1:10" ht="28.5" x14ac:dyDescent="0.2">
      <c r="A222" s="11" t="s">
        <v>1223</v>
      </c>
      <c r="B222" s="3" t="s">
        <v>1218</v>
      </c>
      <c r="C222" s="11" t="s">
        <v>1182</v>
      </c>
      <c r="D222" s="11">
        <v>2</v>
      </c>
      <c r="E222" s="11" t="s">
        <v>43</v>
      </c>
      <c r="F222" s="11" t="str">
        <f>VLOOKUP(B222,'[1]2、聚类风险用户明细'!$B$2:$F$695,5,FALSE)</f>
        <v>N</v>
      </c>
      <c r="G222" s="11" t="str">
        <f>VLOOKUP(B222,'[1]2、聚类风险用户明细'!$B$2:$G$239,6,FALSE)</f>
        <v>充消比不高</v>
      </c>
      <c r="H222" s="20">
        <f>VLOOKUP(B222,'[1]2、聚类风险用户明细'!$B$2:$H$239,7,FALSE)</f>
        <v>81163.809899999993</v>
      </c>
      <c r="I222" s="13"/>
      <c r="J222" s="13"/>
    </row>
    <row r="223" spans="1:10" ht="28.5" x14ac:dyDescent="0.2">
      <c r="A223" s="11" t="s">
        <v>1223</v>
      </c>
      <c r="B223" s="3" t="s">
        <v>179</v>
      </c>
      <c r="C223" s="11" t="s">
        <v>1182</v>
      </c>
      <c r="D223" s="11">
        <v>2</v>
      </c>
      <c r="E223" s="11" t="s">
        <v>43</v>
      </c>
      <c r="F223" s="11" t="str">
        <f>VLOOKUP(B223,'[1]2、聚类风险用户明细'!$B$2:$F$695,5,FALSE)</f>
        <v>N</v>
      </c>
      <c r="G223" s="11" t="str">
        <f>VLOOKUP(B223,'[1]2、聚类风险用户明细'!$B$2:$G$239,6,FALSE)</f>
        <v>登录天数多，消费次数多，等级高</v>
      </c>
      <c r="H223" s="20">
        <f>VLOOKUP(B223,'[1]2、聚类风险用户明细'!$B$2:$H$239,7,FALSE)</f>
        <v>469381.43</v>
      </c>
      <c r="I223" s="13"/>
      <c r="J223" s="13"/>
    </row>
    <row r="224" spans="1:10" ht="28.5" x14ac:dyDescent="0.2">
      <c r="A224" s="11" t="s">
        <v>1223</v>
      </c>
      <c r="B224" s="3" t="s">
        <v>184</v>
      </c>
      <c r="C224" s="11" t="s">
        <v>1182</v>
      </c>
      <c r="D224" s="11">
        <v>2</v>
      </c>
      <c r="E224" s="11" t="s">
        <v>37</v>
      </c>
      <c r="F224" s="11" t="str">
        <f>VLOOKUP(B224,[2]Sheet4!$A$1:$D$272,2,0)</f>
        <v>N</v>
      </c>
      <c r="G224" s="11" t="str">
        <f>VLOOKUP(B224,[2]Sheet4!$A$1:$D$272,3,0)</f>
        <v>消费记录多，购买次数多，购买道具类型多，用户登录天数多</v>
      </c>
      <c r="H224" s="20">
        <f>VLOOKUP(B224,[2]Sheet4!$A$1:$D$272,4,0)</f>
        <v>24845.800000003201</v>
      </c>
      <c r="I224" s="13"/>
      <c r="J224" s="13"/>
    </row>
    <row r="225" spans="1:10" ht="28.5" x14ac:dyDescent="0.2">
      <c r="A225" s="11" t="s">
        <v>1223</v>
      </c>
      <c r="B225" s="3" t="s">
        <v>149</v>
      </c>
      <c r="C225" s="11" t="s">
        <v>1182</v>
      </c>
      <c r="D225" s="11">
        <v>2</v>
      </c>
      <c r="E225" s="11" t="s">
        <v>43</v>
      </c>
      <c r="F225" s="11" t="str">
        <f>VLOOKUP(B225,'[1]2、聚类风险用户明细'!$B$2:$F$695,5,FALSE)</f>
        <v>N</v>
      </c>
      <c r="G225" s="11" t="str">
        <f>VLOOKUP(B225,'[1]2、聚类风险用户明细'!$B$2:$G$239,6,FALSE)</f>
        <v>登录天数多，消费次数多，等级高</v>
      </c>
      <c r="H225" s="20">
        <f>VLOOKUP(B225,'[1]2、聚类风险用户明细'!$B$2:$H$239,7,FALSE)</f>
        <v>401841.75</v>
      </c>
      <c r="I225" s="13"/>
      <c r="J225" s="13"/>
    </row>
    <row r="226" spans="1:10" ht="28.5" x14ac:dyDescent="0.2">
      <c r="A226" s="11" t="s">
        <v>1223</v>
      </c>
      <c r="B226" s="3" t="s">
        <v>219</v>
      </c>
      <c r="C226" s="11" t="s">
        <v>1182</v>
      </c>
      <c r="D226" s="11">
        <v>2</v>
      </c>
      <c r="E226" s="11" t="s">
        <v>37</v>
      </c>
      <c r="F226" s="11" t="str">
        <f>VLOOKUP(B226,[2]Sheet4!$A$1:$D$272,2,0)</f>
        <v>N</v>
      </c>
      <c r="G226" s="11" t="str">
        <f>VLOOKUP(B226,[2]Sheet4!$A$1:$D$272,3,0)</f>
        <v>消费记录多，购买次数多，购买道具类型多，用户登录天数多</v>
      </c>
      <c r="H226" s="20">
        <f>VLOOKUP(B226,[2]Sheet4!$A$1:$D$272,4,0)</f>
        <v>76827.100000070001</v>
      </c>
      <c r="I226" s="13"/>
      <c r="J226" s="13"/>
    </row>
    <row r="227" spans="1:10" ht="28.5" x14ac:dyDescent="0.2">
      <c r="A227" s="11" t="s">
        <v>1223</v>
      </c>
      <c r="B227" s="3" t="s">
        <v>223</v>
      </c>
      <c r="C227" s="11" t="s">
        <v>1182</v>
      </c>
      <c r="D227" s="11">
        <v>2</v>
      </c>
      <c r="E227" s="11" t="s">
        <v>42</v>
      </c>
      <c r="F227" s="11" t="str">
        <f>VLOOKUP(B227,'[1]2、聚类风险用户明细'!$B$2:$F$695,5,FALSE)</f>
        <v>N</v>
      </c>
      <c r="G227" s="11" t="str">
        <f>VLOOKUP(B227,'[1]2、聚类风险用户明细'!$B$2:$G$239,6,FALSE)</f>
        <v>登录天数较多，等级较高</v>
      </c>
      <c r="H227" s="20">
        <f>VLOOKUP(B227,'[1]2、聚类风险用户明细'!$B$2:$H$239,7,FALSE)</f>
        <v>12854.0193</v>
      </c>
      <c r="I227" s="13"/>
      <c r="J227" s="13"/>
    </row>
    <row r="228" spans="1:10" ht="28.5" x14ac:dyDescent="0.2">
      <c r="A228" s="11" t="s">
        <v>1223</v>
      </c>
      <c r="B228" s="3" t="s">
        <v>235</v>
      </c>
      <c r="C228" s="11" t="s">
        <v>1182</v>
      </c>
      <c r="D228" s="11">
        <v>2</v>
      </c>
      <c r="E228" s="11" t="s">
        <v>43</v>
      </c>
      <c r="F228" s="11" t="str">
        <f>VLOOKUP(B228,'[1]2、聚类风险用户明细'!$B$2:$F$695,5,FALSE)</f>
        <v>N</v>
      </c>
      <c r="G228" s="11" t="str">
        <f>VLOOKUP(B228,'[1]2、聚类风险用户明细'!$B$2:$G$239,6,FALSE)</f>
        <v>登录天数多，消费次数多，等级高</v>
      </c>
      <c r="H228" s="20">
        <f>VLOOKUP(B228,'[1]2、聚类风险用户明细'!$B$2:$H$239,7,FALSE)</f>
        <v>616250.49979999999</v>
      </c>
      <c r="I228" s="13"/>
      <c r="J228" s="13"/>
    </row>
    <row r="229" spans="1:10" ht="28.5" x14ac:dyDescent="0.2">
      <c r="A229" s="11" t="s">
        <v>1223</v>
      </c>
      <c r="B229" s="3" t="s">
        <v>212</v>
      </c>
      <c r="C229" s="11" t="s">
        <v>1182</v>
      </c>
      <c r="D229" s="11">
        <v>2</v>
      </c>
      <c r="E229" s="11" t="s">
        <v>42</v>
      </c>
      <c r="F229" s="11" t="str">
        <f>VLOOKUP(B229,'[1]2、聚类风险用户明细'!$B$2:$F$695,5,FALSE)</f>
        <v>N</v>
      </c>
      <c r="G229" s="11" t="str">
        <f>VLOOKUP(B229,'[1]2、聚类风险用户明细'!$B$2:$G$239,6,FALSE)</f>
        <v>登录天数多，等级较高</v>
      </c>
      <c r="H229" s="20">
        <f>VLOOKUP(B229,'[1]2、聚类风险用户明细'!$B$2:$H$239,7,FALSE)</f>
        <v>17285.479950000001</v>
      </c>
      <c r="I229" s="13"/>
      <c r="J229" s="13"/>
    </row>
    <row r="230" spans="1:10" ht="28.5" x14ac:dyDescent="0.2">
      <c r="A230" s="11" t="s">
        <v>1223</v>
      </c>
      <c r="B230" s="3" t="s">
        <v>1219</v>
      </c>
      <c r="C230" s="11" t="s">
        <v>1182</v>
      </c>
      <c r="D230" s="11">
        <v>2</v>
      </c>
      <c r="E230" s="11" t="s">
        <v>43</v>
      </c>
      <c r="F230" s="11" t="str">
        <f>VLOOKUP(B230,'[1]2、聚类风险用户明细'!$B$2:$F$695,5,FALSE)</f>
        <v>N</v>
      </c>
      <c r="G230" s="11" t="str">
        <f>VLOOKUP(B230,'[1]2、聚类风险用户明细'!$B$2:$G$239,6,FALSE)</f>
        <v>登录天数多，消费次数多，等级高</v>
      </c>
      <c r="H230" s="20">
        <f>VLOOKUP(B230,'[1]2、聚类风险用户明细'!$B$2:$H$239,7,FALSE)</f>
        <v>188829.45</v>
      </c>
      <c r="I230" s="13"/>
      <c r="J230" s="13"/>
    </row>
    <row r="231" spans="1:10" ht="28.5" x14ac:dyDescent="0.2">
      <c r="A231" s="11" t="s">
        <v>1223</v>
      </c>
      <c r="B231" s="3" t="s">
        <v>1220</v>
      </c>
      <c r="C231" s="11" t="s">
        <v>1182</v>
      </c>
      <c r="D231" s="11">
        <v>2</v>
      </c>
      <c r="E231" s="11" t="s">
        <v>43</v>
      </c>
      <c r="F231" s="11" t="str">
        <f>VLOOKUP(B231,'[1]2、聚类风险用户明细'!$B$2:$F$695,5,FALSE)</f>
        <v>N</v>
      </c>
      <c r="G231" s="11" t="str">
        <f>VLOOKUP(B231,'[1]2、聚类风险用户明细'!$B$2:$G$239,6,FALSE)</f>
        <v>登录天数多，消费次数多，等级高</v>
      </c>
      <c r="H231" s="20">
        <f>VLOOKUP(B231,'[1]2、聚类风险用户明细'!$B$2:$H$239,7,FALSE)</f>
        <v>186342.08</v>
      </c>
      <c r="I231" s="13"/>
      <c r="J231" s="13"/>
    </row>
    <row r="232" spans="1:10" ht="28.5" x14ac:dyDescent="0.2">
      <c r="A232" s="11" t="s">
        <v>1223</v>
      </c>
      <c r="B232" s="3" t="s">
        <v>209</v>
      </c>
      <c r="C232" s="11" t="s">
        <v>1182</v>
      </c>
      <c r="D232" s="11">
        <v>2</v>
      </c>
      <c r="E232" s="11" t="s">
        <v>39</v>
      </c>
      <c r="F232" s="11" t="str">
        <f>VLOOKUP(B232,'[1]2、聚类风险用户明细'!$B$2:$F$695,5,FALSE)</f>
        <v>N</v>
      </c>
      <c r="G232" s="11" t="str">
        <f>VLOOKUP(B232,'[1]2、聚类风险用户明细'!$B$2:$G$239,6,FALSE)</f>
        <v>登录天数多，等级较高</v>
      </c>
      <c r="H232" s="20">
        <f>VLOOKUP(B232,'[1]2、聚类风险用户明细'!$B$2:$H$239,7,FALSE)</f>
        <v>16386.709900000002</v>
      </c>
      <c r="I232" s="13"/>
      <c r="J232" s="13"/>
    </row>
    <row r="233" spans="1:10" ht="28.5" x14ac:dyDescent="0.2">
      <c r="A233" s="11" t="s">
        <v>1223</v>
      </c>
      <c r="B233" s="3" t="s">
        <v>156</v>
      </c>
      <c r="C233" s="11" t="s">
        <v>1182</v>
      </c>
      <c r="D233" s="11">
        <v>2</v>
      </c>
      <c r="E233" s="11" t="s">
        <v>40</v>
      </c>
      <c r="F233" s="11" t="str">
        <f>VLOOKUP(B233,'[1]2、聚类风险用户明细'!$B$2:$F$695,5,FALSE)</f>
        <v>N</v>
      </c>
      <c r="G233" s="11" t="str">
        <f>VLOOKUP(B233,'[1]2、聚类风险用户明细'!$B$2:$G$239,6,FALSE)</f>
        <v>消费次数多，等级较高</v>
      </c>
      <c r="H233" s="20">
        <f>VLOOKUP(B233,'[1]2、聚类风险用户明细'!$B$2:$H$239,7,FALSE)</f>
        <v>12240.9</v>
      </c>
      <c r="I233" s="13"/>
      <c r="J233" s="13"/>
    </row>
    <row r="234" spans="1:10" ht="28.5" x14ac:dyDescent="0.2">
      <c r="A234" s="11" t="s">
        <v>1223</v>
      </c>
      <c r="B234" s="3" t="s">
        <v>191</v>
      </c>
      <c r="C234" s="11" t="s">
        <v>1182</v>
      </c>
      <c r="D234" s="11">
        <v>2</v>
      </c>
      <c r="E234" s="11" t="s">
        <v>43</v>
      </c>
      <c r="F234" s="11" t="str">
        <f>VLOOKUP(B234,'[1]2、聚类风险用户明细'!$B$2:$F$695,5,FALSE)</f>
        <v>Y</v>
      </c>
      <c r="G234" s="11" t="str">
        <f>VLOOKUP(B234,'[1]2、聚类风险用户明细'!$B$2:$G$239,6,FALSE)</f>
        <v>消费天数少，消费次数多</v>
      </c>
      <c r="H234" s="20">
        <f>VLOOKUP(B234,'[1]2、聚类风险用户明细'!$B$2:$H$239,7,FALSE)</f>
        <v>26471.7</v>
      </c>
      <c r="I234" s="13"/>
      <c r="J234" s="13"/>
    </row>
    <row r="235" spans="1:10" ht="28.5" x14ac:dyDescent="0.2">
      <c r="A235" s="11" t="s">
        <v>1223</v>
      </c>
      <c r="B235" s="3" t="s">
        <v>234</v>
      </c>
      <c r="C235" s="11" t="s">
        <v>1182</v>
      </c>
      <c r="D235" s="11">
        <v>2</v>
      </c>
      <c r="E235" s="11" t="s">
        <v>37</v>
      </c>
      <c r="F235" s="11" t="str">
        <f>VLOOKUP(B235,[2]Sheet4!$A$1:$D$272,2,0)</f>
        <v>N</v>
      </c>
      <c r="G235" s="11" t="str">
        <f>VLOOKUP(B235,[2]Sheet4!$A$1:$D$272,3,0)</f>
        <v>消费记录多，购买次数多，购买道具类型多，用户登录天数多</v>
      </c>
      <c r="H235" s="20">
        <f>VLOOKUP(B235,[2]Sheet4!$A$1:$D$272,4,0)</f>
        <v>9723.0000000092004</v>
      </c>
      <c r="I235" s="13"/>
      <c r="J235" s="13"/>
    </row>
    <row r="236" spans="1:10" ht="28.5" x14ac:dyDescent="0.2">
      <c r="A236" s="11" t="s">
        <v>1223</v>
      </c>
      <c r="B236" s="3" t="s">
        <v>198</v>
      </c>
      <c r="C236" s="11" t="s">
        <v>1182</v>
      </c>
      <c r="D236" s="11">
        <v>2</v>
      </c>
      <c r="E236" s="11" t="s">
        <v>39</v>
      </c>
      <c r="F236" s="11" t="str">
        <f>VLOOKUP(B236,'[1]2、聚类风险用户明细'!$B$2:$F$695,5,FALSE)</f>
        <v>N</v>
      </c>
      <c r="G236" s="11" t="str">
        <f>VLOOKUP(B236,'[1]2、聚类风险用户明细'!$B$2:$G$239,6,FALSE)</f>
        <v>消费次数多，等级较高</v>
      </c>
      <c r="H236" s="20">
        <f>VLOOKUP(B236,'[1]2、聚类风险用户明细'!$B$2:$H$239,7,FALSE)</f>
        <v>23351.179950000002</v>
      </c>
      <c r="I236" s="13"/>
      <c r="J236" s="13"/>
    </row>
    <row r="237" spans="1:10" ht="28.5" x14ac:dyDescent="0.2">
      <c r="A237" s="11" t="s">
        <v>1223</v>
      </c>
      <c r="B237" s="3" t="s">
        <v>221</v>
      </c>
      <c r="C237" s="11" t="s">
        <v>1182</v>
      </c>
      <c r="D237" s="11">
        <v>2</v>
      </c>
      <c r="E237" s="11" t="s">
        <v>43</v>
      </c>
      <c r="F237" s="11" t="str">
        <f>VLOOKUP(B237,'[1]2、聚类风险用户明细'!$B$2:$F$695,5,FALSE)</f>
        <v>Y</v>
      </c>
      <c r="G237" s="11" t="str">
        <f>VLOOKUP(B237,'[1]2、聚类风险用户明细'!$B$2:$G$239,6,FALSE)</f>
        <v>消费天数少，消费次数多</v>
      </c>
      <c r="H237" s="20">
        <f>VLOOKUP(B237,'[1]2、聚类风险用户明细'!$B$2:$H$239,7,FALSE)</f>
        <v>12172.2</v>
      </c>
      <c r="I237" s="13"/>
      <c r="J237" s="13"/>
    </row>
    <row r="238" spans="1:10" ht="28.5" x14ac:dyDescent="0.2">
      <c r="A238" s="11" t="s">
        <v>1223</v>
      </c>
      <c r="B238" s="3" t="s">
        <v>218</v>
      </c>
      <c r="C238" s="11" t="s">
        <v>1182</v>
      </c>
      <c r="D238" s="11">
        <v>2</v>
      </c>
      <c r="E238" s="11" t="s">
        <v>42</v>
      </c>
      <c r="F238" s="11" t="str">
        <f>VLOOKUP(B238,'[1]2、聚类风险用户明细'!$B$2:$F$695,5,FALSE)</f>
        <v>N</v>
      </c>
      <c r="G238" s="11" t="str">
        <f>VLOOKUP(B238,'[1]2、聚类风险用户明细'!$B$2:$G$239,6,FALSE)</f>
        <v>登录天数多，消费次数多，等级高</v>
      </c>
      <c r="H238" s="20">
        <f>VLOOKUP(B238,'[1]2、聚类风险用户明细'!$B$2:$H$239,7,FALSE)</f>
        <v>10074.859899999999</v>
      </c>
      <c r="I238" s="13"/>
      <c r="J238" s="13"/>
    </row>
    <row r="239" spans="1:10" ht="28.5" x14ac:dyDescent="0.2">
      <c r="A239" s="11" t="s">
        <v>1223</v>
      </c>
      <c r="B239" s="3" t="s">
        <v>1221</v>
      </c>
      <c r="C239" s="11" t="s">
        <v>1182</v>
      </c>
      <c r="D239" s="11">
        <v>2</v>
      </c>
      <c r="E239" s="11" t="s">
        <v>43</v>
      </c>
      <c r="F239" s="11" t="str">
        <f>VLOOKUP(B239,'[1]2、聚类风险用户明细'!$B$2:$F$695,5,FALSE)</f>
        <v>N</v>
      </c>
      <c r="G239" s="11" t="str">
        <f>VLOOKUP(B239,'[1]2、聚类风险用户明细'!$B$2:$G$239,6,FALSE)</f>
        <v>登录天数较多，等级较高</v>
      </c>
      <c r="H239" s="20">
        <f>VLOOKUP(B239,'[1]2、聚类风险用户明细'!$B$2:$H$239,7,FALSE)</f>
        <v>201008.03</v>
      </c>
      <c r="I239" s="13"/>
      <c r="J239" s="13"/>
    </row>
    <row r="240" spans="1:10" ht="28.5" x14ac:dyDescent="0.2">
      <c r="A240" s="11" t="s">
        <v>1223</v>
      </c>
      <c r="B240" s="3" t="s">
        <v>227</v>
      </c>
      <c r="C240" s="11" t="s">
        <v>1182</v>
      </c>
      <c r="D240" s="11">
        <v>2</v>
      </c>
      <c r="E240" s="11" t="s">
        <v>37</v>
      </c>
      <c r="F240" s="11" t="str">
        <f>VLOOKUP(B240,[2]Sheet4!$A$1:$D$272,2,0)</f>
        <v>N</v>
      </c>
      <c r="G240" s="11" t="str">
        <f>VLOOKUP(B240,[2]Sheet4!$A$1:$D$272,3,0)</f>
        <v>消费记录多，购买次数多，购买道具类型多，用户登录天数多</v>
      </c>
      <c r="H240" s="20">
        <f>VLOOKUP(B240,[2]Sheet4!$A$1:$D$272,4,0)</f>
        <v>48193.26</v>
      </c>
      <c r="I240" s="13"/>
      <c r="J240" s="13"/>
    </row>
    <row r="241" spans="1:10" ht="28.5" x14ac:dyDescent="0.2">
      <c r="A241" s="11" t="s">
        <v>1548</v>
      </c>
      <c r="B241" s="3" t="s">
        <v>243</v>
      </c>
      <c r="C241" s="11" t="s">
        <v>4</v>
      </c>
      <c r="D241" s="11">
        <v>8</v>
      </c>
      <c r="E241" s="11" t="s">
        <v>41</v>
      </c>
      <c r="F241" s="11" t="str">
        <f>VLOOKUP(B241,[3]Sheet1!$A$1:$D$188,2,0)</f>
        <v>N</v>
      </c>
      <c r="G241" s="11" t="str">
        <f>VLOOKUP(B241,[3]Sheet1!$A$1:$D$188,3,0)</f>
        <v>用户登录记录正常，消费以后有长期登录。</v>
      </c>
      <c r="H241" s="20">
        <f>VLOOKUP(B241,[3]Sheet1!$A$1:$D$188,4,0)</f>
        <v>81334.400000053196</v>
      </c>
      <c r="I241" s="13"/>
      <c r="J241" s="13"/>
    </row>
    <row r="242" spans="1:10" ht="28.5" x14ac:dyDescent="0.2">
      <c r="A242" s="11" t="s">
        <v>1548</v>
      </c>
      <c r="B242" s="3" t="s">
        <v>244</v>
      </c>
      <c r="C242" s="11" t="s">
        <v>4</v>
      </c>
      <c r="D242" s="11">
        <v>7</v>
      </c>
      <c r="E242" s="11" t="s">
        <v>41</v>
      </c>
      <c r="F242" s="11" t="str">
        <f>VLOOKUP(B242,[3]Sheet1!$A$1:$D$188,2,0)</f>
        <v>N</v>
      </c>
      <c r="G242" s="11" t="str">
        <f>VLOOKUP(B242,[3]Sheet1!$A$1:$D$188,3,0)</f>
        <v>用户登录记录正常，消费以后有长期登录。</v>
      </c>
      <c r="H242" s="20">
        <f>VLOOKUP(B242,[3]Sheet1!$A$1:$D$188,4,0)</f>
        <v>24845.800000003201</v>
      </c>
      <c r="I242" s="13"/>
      <c r="J242" s="13"/>
    </row>
    <row r="243" spans="1:10" ht="28.5" x14ac:dyDescent="0.2">
      <c r="A243" s="11" t="s">
        <v>1548</v>
      </c>
      <c r="B243" s="3" t="s">
        <v>245</v>
      </c>
      <c r="C243" s="11" t="s">
        <v>4</v>
      </c>
      <c r="D243" s="11">
        <v>6</v>
      </c>
      <c r="E243" s="11" t="s">
        <v>43</v>
      </c>
      <c r="F243" s="11" t="str">
        <f>VLOOKUP(B243,[3]Sheet1!$A$1:$D$188,2,0)</f>
        <v>N</v>
      </c>
      <c r="G243" s="11" t="str">
        <f>VLOOKUP(B243,[3]Sheet1!$A$1:$D$188,3,0)</f>
        <v>用户登录记录正常，消费以后有长期登录。</v>
      </c>
      <c r="H243" s="20">
        <f>VLOOKUP(B243,[3]Sheet1!$A$1:$D$188,4,0)</f>
        <v>29155.700000009801</v>
      </c>
      <c r="I243" s="13"/>
      <c r="J243" s="13"/>
    </row>
    <row r="244" spans="1:10" ht="28.5" x14ac:dyDescent="0.2">
      <c r="A244" s="11" t="s">
        <v>1548</v>
      </c>
      <c r="B244" s="3" t="s">
        <v>246</v>
      </c>
      <c r="C244" s="11" t="s">
        <v>4</v>
      </c>
      <c r="D244" s="11">
        <v>6</v>
      </c>
      <c r="E244" s="11" t="s">
        <v>43</v>
      </c>
      <c r="F244" s="11" t="str">
        <f>VLOOKUP(B244,[3]Sheet1!$A$1:$D$188,2,0)</f>
        <v>Y</v>
      </c>
      <c r="G244" s="11" t="str">
        <f>VLOOKUP(B244,[3]Sheet1!$A$1:$D$188,3,0)</f>
        <v>登陆天数过少</v>
      </c>
      <c r="H244" s="20">
        <f>VLOOKUP(B244,[3]Sheet1!$A$1:$D$188,4,0)</f>
        <v>44303.70000004</v>
      </c>
      <c r="I244" s="13"/>
      <c r="J244" s="13"/>
    </row>
    <row r="245" spans="1:10" ht="28.5" x14ac:dyDescent="0.2">
      <c r="A245" s="11" t="s">
        <v>1548</v>
      </c>
      <c r="B245" s="3" t="s">
        <v>247</v>
      </c>
      <c r="C245" s="11" t="s">
        <v>4</v>
      </c>
      <c r="D245" s="11">
        <v>5</v>
      </c>
      <c r="E245" s="11" t="s">
        <v>41</v>
      </c>
      <c r="F245" s="11" t="str">
        <f>VLOOKUP(B245,[3]Sheet1!$A$1:$D$188,2,0)</f>
        <v>Y</v>
      </c>
      <c r="G245" s="11" t="str">
        <f>VLOOKUP(B245,[3]Sheet1!$A$1:$D$188,3,0)</f>
        <v>上线1小时充值了142次,金额为9723元，基本未消费，充值后无登陆。</v>
      </c>
      <c r="H245" s="20">
        <f>VLOOKUP(B245,[3]Sheet1!$A$1:$D$188,4,0)</f>
        <v>9723.0000000092004</v>
      </c>
      <c r="I245" s="13"/>
      <c r="J245" s="13"/>
    </row>
    <row r="246" spans="1:10" ht="28.5" x14ac:dyDescent="0.2">
      <c r="A246" s="11" t="s">
        <v>1548</v>
      </c>
      <c r="B246" s="3" t="s">
        <v>248</v>
      </c>
      <c r="C246" s="11" t="s">
        <v>4</v>
      </c>
      <c r="D246" s="11">
        <v>4</v>
      </c>
      <c r="E246" s="11" t="s">
        <v>41</v>
      </c>
      <c r="F246" s="11" t="str">
        <f>VLOOKUP(B246,[3]Sheet1!$A$1:$D$188,2,0)</f>
        <v>Y</v>
      </c>
      <c r="G246" s="11" t="str">
        <f>VLOOKUP(B246,[3]Sheet1!$A$1:$D$188,3,0)</f>
        <v>几天内充值了7万多，基本未消费，充值后无登陆。</v>
      </c>
      <c r="H246" s="20">
        <f>VLOOKUP(B246,[3]Sheet1!$A$1:$D$188,4,0)</f>
        <v>76827.100000070001</v>
      </c>
      <c r="I246" s="13"/>
      <c r="J246" s="13"/>
    </row>
    <row r="247" spans="1:10" ht="28.5" x14ac:dyDescent="0.2">
      <c r="A247" s="11" t="s">
        <v>1548</v>
      </c>
      <c r="B247" s="3" t="s">
        <v>249</v>
      </c>
      <c r="C247" s="11" t="s">
        <v>4</v>
      </c>
      <c r="D247" s="11">
        <v>4</v>
      </c>
      <c r="E247" s="11" t="s">
        <v>41</v>
      </c>
      <c r="F247" s="11" t="str">
        <f>VLOOKUP(B247,[3]Sheet1!$A$1:$D$188,2,0)</f>
        <v>Y</v>
      </c>
      <c r="G247" s="11" t="str">
        <f>VLOOKUP(B247,[3]Sheet1!$A$1:$D$188,3,0)</f>
        <v>几天内充值了4万多，基本未消费，充值后无登陆。</v>
      </c>
      <c r="H247" s="20">
        <f>VLOOKUP(B247,[3]Sheet1!$A$1:$D$188,4,0)</f>
        <v>46551.400000030393</v>
      </c>
      <c r="I247" s="13"/>
      <c r="J247" s="13"/>
    </row>
    <row r="248" spans="1:10" ht="28.5" x14ac:dyDescent="0.2">
      <c r="A248" s="11" t="s">
        <v>1548</v>
      </c>
      <c r="B248" s="3" t="s">
        <v>1226</v>
      </c>
      <c r="C248" s="11" t="s">
        <v>4</v>
      </c>
      <c r="D248" s="11">
        <v>3</v>
      </c>
      <c r="E248" s="11" t="s">
        <v>43</v>
      </c>
      <c r="F248" s="11" t="str">
        <f>VLOOKUP(B248,[3]Sheet1!$A$1:$D$188,2,0)</f>
        <v>N</v>
      </c>
      <c r="G248" s="11" t="str">
        <f>VLOOKUP(B248,[3]Sheet1!$A$1:$D$188,3,0)</f>
        <v>登陆天数正常，消费次数多</v>
      </c>
      <c r="H248" s="20">
        <f>VLOOKUP(B248,[3]Sheet1!$A$1:$D$188,4,0)</f>
        <v>125639.50000112</v>
      </c>
      <c r="I248" s="13"/>
      <c r="J248" s="13"/>
    </row>
    <row r="249" spans="1:10" ht="28.5" x14ac:dyDescent="0.2">
      <c r="A249" s="11" t="s">
        <v>1548</v>
      </c>
      <c r="B249" s="3" t="s">
        <v>251</v>
      </c>
      <c r="C249" s="11" t="s">
        <v>4</v>
      </c>
      <c r="D249" s="11">
        <v>3</v>
      </c>
      <c r="E249" s="11" t="s">
        <v>37</v>
      </c>
      <c r="F249" s="11" t="str">
        <f>VLOOKUP(B249,'[1]2、聚类风险用户明细'!$B$248:$F$691,5,FALSE)</f>
        <v>N</v>
      </c>
      <c r="G249" s="11" t="str">
        <f>VLOOKUP(B249,'[1]2、聚类风险用户明细'!$B$248:$G$691,6,FALSE)</f>
        <v>登录天数多，等级高</v>
      </c>
      <c r="H249" s="20">
        <f>VLOOKUP(B249,'[1]2、聚类风险用户明细'!$B$248:$H$691,7,FALSE)</f>
        <v>359257.5</v>
      </c>
      <c r="I249" s="13"/>
      <c r="J249" s="13"/>
    </row>
    <row r="250" spans="1:10" ht="28.5" x14ac:dyDescent="0.2">
      <c r="A250" s="11" t="s">
        <v>1548</v>
      </c>
      <c r="B250" s="3" t="s">
        <v>252</v>
      </c>
      <c r="C250" s="11" t="s">
        <v>4</v>
      </c>
      <c r="D250" s="11">
        <v>3</v>
      </c>
      <c r="E250" s="11" t="s">
        <v>37</v>
      </c>
      <c r="F250" s="11" t="str">
        <f>VLOOKUP(B250,'[1]2、聚类风险用户明细'!$B$248:$F$691,5,FALSE)</f>
        <v>N</v>
      </c>
      <c r="G250" s="11" t="str">
        <f>VLOOKUP(B250,'[1]2、聚类风险用户明细'!$B$248:$G$691,6,FALSE)</f>
        <v>登录天数多，等级高</v>
      </c>
      <c r="H250" s="20">
        <f>VLOOKUP(B250,'[1]2、聚类风险用户明细'!$B$248:$H$691,7,FALSE)</f>
        <v>265299.3</v>
      </c>
      <c r="I250" s="13"/>
      <c r="J250" s="13"/>
    </row>
    <row r="251" spans="1:10" ht="28.5" x14ac:dyDescent="0.2">
      <c r="A251" s="11" t="s">
        <v>1548</v>
      </c>
      <c r="B251" s="3" t="s">
        <v>250</v>
      </c>
      <c r="C251" s="11" t="s">
        <v>4</v>
      </c>
      <c r="D251" s="11">
        <v>3</v>
      </c>
      <c r="E251" s="11" t="s">
        <v>37</v>
      </c>
      <c r="F251" s="11" t="str">
        <f>VLOOKUP(B251,'[1]2、聚类风险用户明细'!$B$248:$F$691,5,FALSE)</f>
        <v>N</v>
      </c>
      <c r="G251" s="11" t="str">
        <f>VLOOKUP(B251,'[1]2、聚类风险用户明细'!$B$248:$G$691,6,FALSE)</f>
        <v>登录天数多，消费次数多</v>
      </c>
      <c r="H251" s="20">
        <f>VLOOKUP(B251,'[1]2、聚类风险用户明细'!$B$248:$H$691,7,FALSE)</f>
        <v>194049.8</v>
      </c>
      <c r="I251" s="13"/>
      <c r="J251" s="13"/>
    </row>
    <row r="252" spans="1:10" ht="28.5" x14ac:dyDescent="0.2">
      <c r="A252" s="11" t="s">
        <v>1548</v>
      </c>
      <c r="B252" s="3" t="s">
        <v>266</v>
      </c>
      <c r="C252" s="11" t="s">
        <v>4</v>
      </c>
      <c r="D252" s="11">
        <v>3</v>
      </c>
      <c r="E252" s="11" t="s">
        <v>43</v>
      </c>
      <c r="F252" s="11" t="str">
        <f>VLOOKUP(B252,[3]Sheet1!$A$1:$D$188,2,0)</f>
        <v>N</v>
      </c>
      <c r="G252" s="11" t="str">
        <f>VLOOKUP(B252,[3]Sheet1!$A$1:$D$188,3,0)</f>
        <v>用户登录记录正常，消费以后有长期登录。</v>
      </c>
      <c r="H252" s="20">
        <f>VLOOKUP(B252,[3]Sheet1!$A$1:$D$188,4,0)</f>
        <v>117146.400001064</v>
      </c>
      <c r="I252" s="13"/>
      <c r="J252" s="13"/>
    </row>
    <row r="253" spans="1:10" ht="28.5" x14ac:dyDescent="0.2">
      <c r="A253" s="11" t="s">
        <v>1548</v>
      </c>
      <c r="B253" s="3" t="s">
        <v>253</v>
      </c>
      <c r="C253" s="11" t="s">
        <v>4</v>
      </c>
      <c r="D253" s="11">
        <v>3</v>
      </c>
      <c r="E253" s="11" t="s">
        <v>37</v>
      </c>
      <c r="F253" s="11" t="str">
        <f>VLOOKUP(B253,'[1]2、聚类风险用户明细'!$B$248:$F$691,5,FALSE)</f>
        <v>N</v>
      </c>
      <c r="G253" s="11" t="str">
        <f>VLOOKUP(B253,'[1]2、聚类风险用户明细'!$B$248:$G$691,6,FALSE)</f>
        <v>登录天数多，消费次数多</v>
      </c>
      <c r="H253" s="20">
        <f>VLOOKUP(B253,'[1]2、聚类风险用户明细'!$B$248:$H$691,7,FALSE)</f>
        <v>197302</v>
      </c>
      <c r="I253" s="13"/>
      <c r="J253" s="13"/>
    </row>
    <row r="254" spans="1:10" ht="28.5" x14ac:dyDescent="0.2">
      <c r="A254" s="11" t="s">
        <v>1548</v>
      </c>
      <c r="B254" s="3" t="s">
        <v>257</v>
      </c>
      <c r="C254" s="11" t="s">
        <v>4</v>
      </c>
      <c r="D254" s="11">
        <v>3</v>
      </c>
      <c r="E254" s="11" t="s">
        <v>37</v>
      </c>
      <c r="F254" s="11" t="str">
        <f>VLOOKUP(B254,'[1]2、聚类风险用户明细'!$B$248:$F$691,5,FALSE)</f>
        <v>N</v>
      </c>
      <c r="G254" s="11" t="str">
        <f>VLOOKUP(B254,'[1]2、聚类风险用户明细'!$B$248:$G$691,6,FALSE)</f>
        <v>登录天数多，消费次数多</v>
      </c>
      <c r="H254" s="20">
        <f>VLOOKUP(B254,'[1]2、聚类风险用户明细'!$B$248:$H$691,7,FALSE)</f>
        <v>162715.000000853</v>
      </c>
      <c r="I254" s="13"/>
      <c r="J254" s="13"/>
    </row>
    <row r="255" spans="1:10" ht="28.5" x14ac:dyDescent="0.2">
      <c r="A255" s="11" t="s">
        <v>1548</v>
      </c>
      <c r="B255" s="3" t="s">
        <v>258</v>
      </c>
      <c r="C255" s="11" t="s">
        <v>4</v>
      </c>
      <c r="D255" s="11">
        <v>3</v>
      </c>
      <c r="E255" s="11" t="s">
        <v>43</v>
      </c>
      <c r="F255" s="11" t="str">
        <f>VLOOKUP(B255,[3]Sheet1!$A$1:$D$188,2,0)</f>
        <v>Y</v>
      </c>
      <c r="G255" s="11" t="str">
        <f>VLOOKUP(B255,[3]Sheet1!$A$1:$D$188,3,0)</f>
        <v>登陆天数过少,消费次数少</v>
      </c>
      <c r="H255" s="20">
        <f>VLOOKUP(B255,[3]Sheet1!$A$1:$D$188,4,0)</f>
        <v>40240.900006976051</v>
      </c>
      <c r="I255" s="13"/>
      <c r="J255" s="13"/>
    </row>
    <row r="256" spans="1:10" ht="28.5" x14ac:dyDescent="0.2">
      <c r="A256" s="11" t="s">
        <v>1548</v>
      </c>
      <c r="B256" s="3" t="s">
        <v>255</v>
      </c>
      <c r="C256" s="11" t="s">
        <v>4</v>
      </c>
      <c r="D256" s="11">
        <v>3</v>
      </c>
      <c r="E256" s="11" t="s">
        <v>37</v>
      </c>
      <c r="F256" s="11" t="str">
        <f>VLOOKUP(B256,'[1]2、聚类风险用户明细'!$B$248:$F$691,5,FALSE)</f>
        <v>N</v>
      </c>
      <c r="G256" s="11" t="str">
        <f>VLOOKUP(B256,'[1]2、聚类风险用户明细'!$B$248:$G$691,6,FALSE)</f>
        <v>登录天数多，消费次数多</v>
      </c>
      <c r="H256" s="20">
        <f>VLOOKUP(B256,'[1]2、聚类风险用户明细'!$B$248:$H$691,7,FALSE)</f>
        <v>228811.1</v>
      </c>
      <c r="I256" s="13"/>
      <c r="J256" s="13"/>
    </row>
    <row r="257" spans="1:10" ht="28.5" x14ac:dyDescent="0.2">
      <c r="A257" s="11" t="s">
        <v>1548</v>
      </c>
      <c r="B257" s="3" t="s">
        <v>256</v>
      </c>
      <c r="C257" s="11" t="s">
        <v>4</v>
      </c>
      <c r="D257" s="11">
        <v>3</v>
      </c>
      <c r="E257" s="11" t="s">
        <v>37</v>
      </c>
      <c r="F257" s="11" t="str">
        <f>VLOOKUP(B257,'[1]2、聚类风险用户明细'!$B$248:$F$691,5,FALSE)</f>
        <v>N</v>
      </c>
      <c r="G257" s="11" t="str">
        <f>VLOOKUP(B257,'[1]2、聚类风险用户明细'!$B$248:$G$691,6,FALSE)</f>
        <v>登录天数多，消费次数多</v>
      </c>
      <c r="H257" s="20">
        <f>VLOOKUP(B257,'[1]2、聚类风险用户明细'!$B$248:$H$691,7,FALSE)</f>
        <v>198310</v>
      </c>
      <c r="I257" s="13"/>
      <c r="J257" s="13"/>
    </row>
    <row r="258" spans="1:10" ht="28.5" x14ac:dyDescent="0.2">
      <c r="A258" s="11" t="s">
        <v>1548</v>
      </c>
      <c r="B258" s="3" t="s">
        <v>265</v>
      </c>
      <c r="C258" s="11" t="s">
        <v>4</v>
      </c>
      <c r="D258" s="11">
        <v>3</v>
      </c>
      <c r="E258" s="11" t="s">
        <v>42</v>
      </c>
      <c r="F258" s="11" t="str">
        <f>VLOOKUP(B258,[3]Sheet1!$A$1:$D$188,2,0)</f>
        <v>Y</v>
      </c>
      <c r="G258" s="11" t="str">
        <f>VLOOKUP(B258,[3]Sheet1!$A$1:$D$188,3,0)</f>
        <v>用户登录记录过少，消费以后无长期登录。消费游戏道具类型单一。</v>
      </c>
      <c r="H258" s="20">
        <f>VLOOKUP(B258,[3]Sheet1!$A$1:$D$188,4,0)</f>
        <v>2499.0000004419499</v>
      </c>
      <c r="I258" s="13"/>
      <c r="J258" s="13"/>
    </row>
    <row r="259" spans="1:10" ht="28.5" x14ac:dyDescent="0.2">
      <c r="A259" s="11" t="s">
        <v>1548</v>
      </c>
      <c r="B259" s="3" t="s">
        <v>1234</v>
      </c>
      <c r="C259" s="11" t="s">
        <v>4</v>
      </c>
      <c r="D259" s="11">
        <v>3</v>
      </c>
      <c r="E259" s="11" t="s">
        <v>43</v>
      </c>
      <c r="F259" s="11" t="str">
        <f>VLOOKUP(B259,[3]Sheet1!$A$1:$D$188,2,0)</f>
        <v>N</v>
      </c>
      <c r="G259" s="11" t="str">
        <f>VLOOKUP(B259,[3]Sheet1!$A$1:$D$188,3,0)</f>
        <v>登陆天数正常，消费次数多</v>
      </c>
      <c r="H259" s="20">
        <f>VLOOKUP(B259,[3]Sheet1!$A$1:$D$188,4,0)</f>
        <v>1806.0000000099999</v>
      </c>
      <c r="I259" s="13"/>
      <c r="J259" s="13"/>
    </row>
    <row r="260" spans="1:10" ht="28.5" x14ac:dyDescent="0.2">
      <c r="A260" s="11" t="s">
        <v>1548</v>
      </c>
      <c r="B260" s="3" t="s">
        <v>254</v>
      </c>
      <c r="C260" s="11" t="s">
        <v>4</v>
      </c>
      <c r="D260" s="11">
        <v>3</v>
      </c>
      <c r="E260" s="11" t="s">
        <v>37</v>
      </c>
      <c r="F260" s="11" t="str">
        <f>VLOOKUP(B260,'[1]2、聚类风险用户明细'!$B$248:$F$691,5,FALSE)</f>
        <v>N</v>
      </c>
      <c r="G260" s="11" t="str">
        <f>VLOOKUP(B260,'[1]2、聚类风险用户明细'!$B$248:$G$691,6,FALSE)</f>
        <v>登录天数多，消费次数多</v>
      </c>
      <c r="H260" s="20">
        <f>VLOOKUP(B260,'[1]2、聚类风险用户明细'!$B$248:$H$691,7,FALSE)</f>
        <v>210611.1</v>
      </c>
      <c r="I260" s="13"/>
      <c r="J260" s="13"/>
    </row>
    <row r="261" spans="1:10" ht="28.5" x14ac:dyDescent="0.2">
      <c r="A261" s="11" t="s">
        <v>1548</v>
      </c>
      <c r="B261" s="3" t="s">
        <v>261</v>
      </c>
      <c r="C261" s="11" t="s">
        <v>4</v>
      </c>
      <c r="D261" s="11">
        <v>3</v>
      </c>
      <c r="E261" s="11" t="s">
        <v>37</v>
      </c>
      <c r="F261" s="11" t="str">
        <f>VLOOKUP(B261,'[1]2、聚类风险用户明细'!$B$248:$F$691,5,FALSE)</f>
        <v>N</v>
      </c>
      <c r="G261" s="11" t="str">
        <f>VLOOKUP(B261,'[1]2、聚类风险用户明细'!$B$248:$G$691,6,FALSE)</f>
        <v>登录天数多，消费次数多</v>
      </c>
      <c r="H261" s="20">
        <f>VLOOKUP(B261,'[1]2、聚类风险用户明细'!$B$248:$H$691,7,FALSE)</f>
        <v>168306.6</v>
      </c>
      <c r="I261" s="13"/>
      <c r="J261" s="13"/>
    </row>
    <row r="262" spans="1:10" ht="28.5" x14ac:dyDescent="0.2">
      <c r="A262" s="11" t="s">
        <v>1548</v>
      </c>
      <c r="B262" s="3" t="s">
        <v>271</v>
      </c>
      <c r="C262" s="11" t="s">
        <v>4</v>
      </c>
      <c r="D262" s="11">
        <v>3</v>
      </c>
      <c r="E262" s="11" t="s">
        <v>43</v>
      </c>
      <c r="F262" s="11" t="str">
        <f>VLOOKUP(B262,[3]Sheet1!$A$1:$D$188,2,0)</f>
        <v>N</v>
      </c>
      <c r="G262" s="11" t="str">
        <f>VLOOKUP(B262,[3]Sheet1!$A$1:$D$188,3,0)</f>
        <v>用户消费记录多，购买记录多，购买道具类型丰富</v>
      </c>
      <c r="H262" s="20">
        <f>VLOOKUP(B262,[3]Sheet1!$A$1:$D$188,4,0)</f>
        <v>1751.4000000120002</v>
      </c>
      <c r="I262" s="13"/>
      <c r="J262" s="13"/>
    </row>
    <row r="263" spans="1:10" ht="28.5" x14ac:dyDescent="0.2">
      <c r="A263" s="11" t="s">
        <v>1548</v>
      </c>
      <c r="B263" s="3" t="s">
        <v>276</v>
      </c>
      <c r="C263" s="11" t="s">
        <v>4</v>
      </c>
      <c r="D263" s="11">
        <v>3</v>
      </c>
      <c r="E263" s="11" t="s">
        <v>37</v>
      </c>
      <c r="F263" s="11" t="str">
        <f>VLOOKUP(B263,'[1]2、聚类风险用户明细'!$B$248:$F$691,5,FALSE)</f>
        <v>N</v>
      </c>
      <c r="G263" s="11" t="str">
        <f>VLOOKUP(B263,'[1]2、聚类风险用户明细'!$B$248:$G$691,6,FALSE)</f>
        <v>登录天数多，消费次数多</v>
      </c>
      <c r="H263" s="20">
        <f>VLOOKUP(B263,'[1]2、聚类风险用户明细'!$B$248:$H$691,7,FALSE)</f>
        <v>161248.5</v>
      </c>
      <c r="I263" s="13"/>
      <c r="J263" s="13"/>
    </row>
    <row r="264" spans="1:10" ht="28.5" x14ac:dyDescent="0.2">
      <c r="A264" s="11" t="s">
        <v>1548</v>
      </c>
      <c r="B264" s="3" t="s">
        <v>270</v>
      </c>
      <c r="C264" s="11" t="s">
        <v>4</v>
      </c>
      <c r="D264" s="11">
        <v>3</v>
      </c>
      <c r="E264" s="11" t="s">
        <v>37</v>
      </c>
      <c r="F264" s="11" t="str">
        <f>VLOOKUP(B264,'[1]2、聚类风险用户明细'!$B$248:$F$691,5,FALSE)</f>
        <v>N</v>
      </c>
      <c r="G264" s="11" t="str">
        <f>VLOOKUP(B264,'[1]2、聚类风险用户明细'!$B$248:$G$691,6,FALSE)</f>
        <v>登录天数多，消费次数多</v>
      </c>
      <c r="H264" s="20">
        <f>VLOOKUP(B264,'[1]2、聚类风险用户明细'!$B$248:$H$691,7,FALSE)</f>
        <v>137008.9</v>
      </c>
      <c r="I264" s="13"/>
      <c r="J264" s="13"/>
    </row>
    <row r="265" spans="1:10" ht="28.5" x14ac:dyDescent="0.2">
      <c r="A265" s="11" t="s">
        <v>1548</v>
      </c>
      <c r="B265" s="3" t="s">
        <v>262</v>
      </c>
      <c r="C265" s="11" t="s">
        <v>4</v>
      </c>
      <c r="D265" s="11">
        <v>3</v>
      </c>
      <c r="E265" s="11" t="s">
        <v>37</v>
      </c>
      <c r="F265" s="11" t="str">
        <f>VLOOKUP(B265,'[1]2、聚类风险用户明细'!$B$248:$F$691,5,FALSE)</f>
        <v>N</v>
      </c>
      <c r="G265" s="11" t="str">
        <f>VLOOKUP(B265,'[1]2、聚类风险用户明细'!$B$248:$G$691,6,FALSE)</f>
        <v>登录天数多，消费次数多</v>
      </c>
      <c r="H265" s="20">
        <f>VLOOKUP(B265,'[1]2、聚类风险用户明细'!$B$248:$H$691,7,FALSE)</f>
        <v>153174.70002635801</v>
      </c>
      <c r="I265" s="13"/>
      <c r="J265" s="13"/>
    </row>
    <row r="266" spans="1:10" ht="28.5" x14ac:dyDescent="0.2">
      <c r="A266" s="11" t="s">
        <v>1548</v>
      </c>
      <c r="B266" s="3" t="s">
        <v>263</v>
      </c>
      <c r="C266" s="11" t="s">
        <v>4</v>
      </c>
      <c r="D266" s="11">
        <v>3</v>
      </c>
      <c r="E266" s="11" t="s">
        <v>37</v>
      </c>
      <c r="F266" s="11" t="str">
        <f>VLOOKUP(B266,'[1]2、聚类风险用户明细'!$B$248:$F$691,5,FALSE)</f>
        <v>N</v>
      </c>
      <c r="G266" s="11" t="str">
        <f>VLOOKUP(B266,'[1]2、聚类风险用户明细'!$B$248:$G$691,6,FALSE)</f>
        <v>登录天数多，消费次数多</v>
      </c>
      <c r="H266" s="20">
        <f>VLOOKUP(B266,'[1]2、聚类风险用户明细'!$B$248:$H$691,7,FALSE)</f>
        <v>149587.9</v>
      </c>
      <c r="I266" s="13"/>
      <c r="J266" s="13"/>
    </row>
    <row r="267" spans="1:10" ht="28.5" x14ac:dyDescent="0.2">
      <c r="A267" s="11" t="s">
        <v>1548</v>
      </c>
      <c r="B267" s="3" t="s">
        <v>1240</v>
      </c>
      <c r="C267" s="11" t="s">
        <v>4</v>
      </c>
      <c r="D267" s="11">
        <v>3</v>
      </c>
      <c r="E267" s="11" t="s">
        <v>43</v>
      </c>
      <c r="F267" s="11" t="str">
        <f>VLOOKUP(B267,[3]Sheet1!$A$1:$D$188,2,0)</f>
        <v>Y</v>
      </c>
      <c r="G267" s="11" t="str">
        <f>VLOOKUP(B267,[3]Sheet1!$A$1:$D$188,3,0)</f>
        <v>登陆天数过少,消费次数少</v>
      </c>
      <c r="H267" s="20">
        <f>VLOOKUP(B267,[3]Sheet1!$A$1:$D$188,4,0)</f>
        <v>2523.5000000059999</v>
      </c>
      <c r="I267" s="13"/>
      <c r="J267" s="13"/>
    </row>
    <row r="268" spans="1:10" ht="28.5" x14ac:dyDescent="0.2">
      <c r="A268" s="11" t="s">
        <v>1548</v>
      </c>
      <c r="B268" s="3" t="s">
        <v>1251</v>
      </c>
      <c r="C268" s="11" t="s">
        <v>4</v>
      </c>
      <c r="D268" s="11">
        <v>3</v>
      </c>
      <c r="E268" s="11" t="s">
        <v>43</v>
      </c>
      <c r="F268" s="11" t="str">
        <f>VLOOKUP(B268,[3]Sheet1!$A$1:$D$188,2,0)</f>
        <v>N</v>
      </c>
      <c r="G268" s="11" t="str">
        <f>VLOOKUP(B268,[3]Sheet1!$A$1:$D$188,3,0)</f>
        <v>登陆天数正常，消费次数多</v>
      </c>
      <c r="H268" s="20">
        <f>VLOOKUP(B268,[3]Sheet1!$A$1:$D$188,4,0)</f>
        <v>62791.400000125002</v>
      </c>
      <c r="I268" s="13"/>
      <c r="J268" s="13"/>
    </row>
    <row r="269" spans="1:10" ht="28.5" x14ac:dyDescent="0.2">
      <c r="A269" s="11" t="s">
        <v>1548</v>
      </c>
      <c r="B269" s="3" t="s">
        <v>259</v>
      </c>
      <c r="C269" s="11" t="s">
        <v>4</v>
      </c>
      <c r="D269" s="11">
        <v>3</v>
      </c>
      <c r="E269" s="11" t="s">
        <v>37</v>
      </c>
      <c r="F269" s="11" t="str">
        <f>VLOOKUP(B269,'[1]2、聚类风险用户明细'!$B$248:$F$691,5,FALSE)</f>
        <v>N</v>
      </c>
      <c r="G269" s="11" t="str">
        <f>VLOOKUP(B269,'[1]2、聚类风险用户明细'!$B$248:$G$691,6,FALSE)</f>
        <v>登录天数多，等级高</v>
      </c>
      <c r="H269" s="20">
        <f>VLOOKUP(B269,'[1]2、聚类风险用户明细'!$B$248:$H$691,7,FALSE)</f>
        <v>167992.30000615999</v>
      </c>
      <c r="I269" s="13"/>
      <c r="J269" s="13"/>
    </row>
    <row r="270" spans="1:10" ht="28.5" x14ac:dyDescent="0.2">
      <c r="A270" s="11" t="s">
        <v>1548</v>
      </c>
      <c r="B270" s="3" t="s">
        <v>267</v>
      </c>
      <c r="C270" s="11" t="s">
        <v>4</v>
      </c>
      <c r="D270" s="11">
        <v>3</v>
      </c>
      <c r="E270" s="11" t="s">
        <v>43</v>
      </c>
      <c r="F270" s="11" t="str">
        <f>VLOOKUP(B270,[3]Sheet1!$A$1:$D$188,2,0)</f>
        <v>Y</v>
      </c>
      <c r="G270" s="11" t="str">
        <f>VLOOKUP(B270,[3]Sheet1!$A$1:$D$188,3,0)</f>
        <v>登陆天数过少,消费次数少</v>
      </c>
      <c r="H270" s="20">
        <f>VLOOKUP(B270,[3]Sheet1!$A$1:$D$188,4,0)</f>
        <v>5727.4000010207001</v>
      </c>
      <c r="I270" s="13"/>
      <c r="J270" s="13"/>
    </row>
    <row r="271" spans="1:10" ht="28.5" x14ac:dyDescent="0.2">
      <c r="A271" s="11" t="s">
        <v>1548</v>
      </c>
      <c r="B271" s="3" t="s">
        <v>260</v>
      </c>
      <c r="C271" s="11" t="s">
        <v>4</v>
      </c>
      <c r="D271" s="11">
        <v>3</v>
      </c>
      <c r="E271" s="11" t="s">
        <v>37</v>
      </c>
      <c r="F271" s="11" t="s">
        <v>1584</v>
      </c>
      <c r="G271" s="11" t="s">
        <v>1585</v>
      </c>
      <c r="H271" s="20">
        <v>113056.3</v>
      </c>
      <c r="I271" s="13"/>
      <c r="J271" s="13"/>
    </row>
    <row r="272" spans="1:10" ht="28.5" x14ac:dyDescent="0.2">
      <c r="A272" s="11" t="s">
        <v>1548</v>
      </c>
      <c r="B272" s="3" t="s">
        <v>289</v>
      </c>
      <c r="C272" s="11" t="s">
        <v>4</v>
      </c>
      <c r="D272" s="11">
        <v>3</v>
      </c>
      <c r="E272" s="11" t="s">
        <v>37</v>
      </c>
      <c r="F272" s="11" t="str">
        <f>VLOOKUP(B272,'[1]2、聚类风险用户明细'!$B$248:$F$691,5,FALSE)</f>
        <v>N</v>
      </c>
      <c r="G272" s="11" t="str">
        <f>VLOOKUP(B272,'[1]2、聚类风险用户明细'!$B$248:$G$691,6,FALSE)</f>
        <v>登录天数多，消费次数多,等级较高</v>
      </c>
      <c r="H272" s="20">
        <f>VLOOKUP(B272,'[1]2、聚类风险用户明细'!$B$248:$H$691,7,FALSE)</f>
        <v>112630</v>
      </c>
      <c r="I272" s="13"/>
      <c r="J272" s="13"/>
    </row>
    <row r="273" spans="1:10" ht="28.5" x14ac:dyDescent="0.2">
      <c r="A273" s="11" t="s">
        <v>1548</v>
      </c>
      <c r="B273" s="3" t="s">
        <v>344</v>
      </c>
      <c r="C273" s="11" t="s">
        <v>4</v>
      </c>
      <c r="D273" s="11">
        <v>3</v>
      </c>
      <c r="E273" s="11" t="s">
        <v>37</v>
      </c>
      <c r="F273" s="11" t="str">
        <f>VLOOKUP(B273,'[1]2、聚类风险用户明细'!$B$248:$F$691,5,FALSE)</f>
        <v>N</v>
      </c>
      <c r="G273" s="11" t="str">
        <f>VLOOKUP(B273,'[1]2、聚类风险用户明细'!$B$248:$G$691,6,FALSE)</f>
        <v>登录天数多，消费次数多,等级较高</v>
      </c>
      <c r="H273" s="20">
        <f>VLOOKUP(B273,'[1]2、聚类风险用户明细'!$B$248:$H$691,7,FALSE)</f>
        <v>101692.5</v>
      </c>
      <c r="I273" s="13"/>
      <c r="J273" s="13"/>
    </row>
    <row r="274" spans="1:10" ht="28.5" x14ac:dyDescent="0.2">
      <c r="A274" s="11" t="s">
        <v>1548</v>
      </c>
      <c r="B274" s="3" t="s">
        <v>279</v>
      </c>
      <c r="C274" s="11" t="s">
        <v>1571</v>
      </c>
      <c r="D274" s="11">
        <v>2</v>
      </c>
      <c r="E274" s="11" t="s">
        <v>37</v>
      </c>
      <c r="F274" s="11" t="str">
        <f>VLOOKUP(B274,'[1]2、聚类风险用户明细'!$B$248:$F$691,5,FALSE)</f>
        <v>N</v>
      </c>
      <c r="G274" s="11" t="str">
        <f>VLOOKUP(B274,'[1]2、聚类风险用户明细'!$B$248:$G$691,6,FALSE)</f>
        <v>登录天数多，消费次数多,等级高</v>
      </c>
      <c r="H274" s="20">
        <f>VLOOKUP(B274,'[1]2、聚类风险用户明细'!$B$248:$H$691,7,FALSE)</f>
        <v>129071.6</v>
      </c>
      <c r="I274" s="13"/>
      <c r="J274" s="13"/>
    </row>
    <row r="275" spans="1:10" ht="28.5" x14ac:dyDescent="0.2">
      <c r="A275" s="11" t="s">
        <v>1548</v>
      </c>
      <c r="B275" s="3" t="s">
        <v>1242</v>
      </c>
      <c r="C275" s="11" t="s">
        <v>1571</v>
      </c>
      <c r="D275" s="11">
        <v>2</v>
      </c>
      <c r="E275" s="11" t="s">
        <v>43</v>
      </c>
      <c r="F275" s="11" t="str">
        <f>VLOOKUP(B275,[3]Sheet1!$A$1:$D$188,2,0)</f>
        <v>N</v>
      </c>
      <c r="G275" s="11" t="str">
        <f>VLOOKUP(B275,[3]Sheet1!$A$1:$D$188,3,0)</f>
        <v>登陆天数正常，消费次数多</v>
      </c>
      <c r="H275" s="20">
        <f>VLOOKUP(B275,[3]Sheet1!$A$1:$D$188,4,0)</f>
        <v>2017.400000048</v>
      </c>
      <c r="I275" s="13"/>
      <c r="J275" s="13"/>
    </row>
    <row r="276" spans="1:10" ht="28.5" x14ac:dyDescent="0.2">
      <c r="A276" s="11" t="s">
        <v>1548</v>
      </c>
      <c r="B276" s="3" t="s">
        <v>275</v>
      </c>
      <c r="C276" s="11" t="s">
        <v>1571</v>
      </c>
      <c r="D276" s="11">
        <v>2</v>
      </c>
      <c r="E276" s="11" t="s">
        <v>40</v>
      </c>
      <c r="F276" s="11" t="str">
        <f>VLOOKUP(B276,[3]Sheet1!$A$1:$D$188,2,0)</f>
        <v>Y</v>
      </c>
      <c r="G276" s="11" t="str">
        <f>VLOOKUP(B276,[3]Sheet1!$A$1:$D$188,3,0)</f>
        <v>用户登陆次数少</v>
      </c>
      <c r="H276" s="20">
        <f>VLOOKUP(B276,[3]Sheet1!$A$1:$D$188,4,0)</f>
        <v>3058.3000005427998</v>
      </c>
      <c r="I276" s="13"/>
      <c r="J276" s="13"/>
    </row>
    <row r="277" spans="1:10" ht="28.5" x14ac:dyDescent="0.2">
      <c r="A277" s="11" t="s">
        <v>1548</v>
      </c>
      <c r="B277" s="3" t="s">
        <v>1235</v>
      </c>
      <c r="C277" s="11" t="s">
        <v>1571</v>
      </c>
      <c r="D277" s="11">
        <v>2</v>
      </c>
      <c r="E277" s="11" t="s">
        <v>43</v>
      </c>
      <c r="F277" s="11" t="str">
        <f>VLOOKUP(B277,[3]Sheet1!$A$1:$D$188,2,0)</f>
        <v>Y</v>
      </c>
      <c r="G277" s="11" t="str">
        <f>VLOOKUP(B277,[3]Sheet1!$A$1:$D$188,3,0)</f>
        <v>登陆天数过少,消费次数少</v>
      </c>
      <c r="H277" s="20">
        <f>VLOOKUP(B277,[3]Sheet1!$A$1:$D$188,4,0)</f>
        <v>84567.000002071902</v>
      </c>
      <c r="I277" s="13"/>
      <c r="J277" s="13"/>
    </row>
    <row r="278" spans="1:10" ht="28.5" x14ac:dyDescent="0.2">
      <c r="A278" s="11" t="s">
        <v>1548</v>
      </c>
      <c r="B278" s="3" t="s">
        <v>269</v>
      </c>
      <c r="C278" s="11" t="s">
        <v>1571</v>
      </c>
      <c r="D278" s="11">
        <v>2</v>
      </c>
      <c r="E278" s="11" t="s">
        <v>37</v>
      </c>
      <c r="F278" s="11" t="str">
        <f>VLOOKUP(B278,'[1]2、聚类风险用户明细'!$B$248:$F$691,5,FALSE)</f>
        <v>N</v>
      </c>
      <c r="G278" s="11" t="str">
        <f>VLOOKUP(B278,'[1]2、聚类风险用户明细'!$B$248:$G$691,6,FALSE)</f>
        <v>登录天数多，消费次数多,等级较高</v>
      </c>
      <c r="H278" s="20">
        <f>VLOOKUP(B278,'[1]2、聚类风险用户明细'!$B$248:$H$691,7,FALSE)</f>
        <v>120579.2</v>
      </c>
      <c r="I278" s="13"/>
      <c r="J278" s="13"/>
    </row>
    <row r="279" spans="1:10" ht="28.5" x14ac:dyDescent="0.2">
      <c r="A279" s="11" t="s">
        <v>1548</v>
      </c>
      <c r="B279" s="3" t="s">
        <v>277</v>
      </c>
      <c r="C279" s="11" t="s">
        <v>1571</v>
      </c>
      <c r="D279" s="11">
        <v>2</v>
      </c>
      <c r="E279" s="11" t="s">
        <v>42</v>
      </c>
      <c r="F279" s="11" t="str">
        <f>VLOOKUP(B279,[3]Sheet1!$A$1:$D$188,2,0)</f>
        <v>N</v>
      </c>
      <c r="G279" s="11" t="str">
        <f>VLOOKUP(B279,[3]Sheet1!$A$1:$D$188,3,0)</f>
        <v>用户登录记录正常，消费以后有长期登录。</v>
      </c>
      <c r="H279" s="20">
        <f>VLOOKUP(B279,[3]Sheet1!$A$1:$D$188,4,0)</f>
        <v>2758.0000004925</v>
      </c>
      <c r="I279" s="13"/>
      <c r="J279" s="13"/>
    </row>
    <row r="280" spans="1:10" ht="28.5" x14ac:dyDescent="0.2">
      <c r="A280" s="11" t="s">
        <v>1548</v>
      </c>
      <c r="B280" s="3" t="s">
        <v>287</v>
      </c>
      <c r="C280" s="11" t="s">
        <v>1571</v>
      </c>
      <c r="D280" s="11">
        <v>2</v>
      </c>
      <c r="E280" s="11" t="s">
        <v>37</v>
      </c>
      <c r="F280" s="11" t="str">
        <f>VLOOKUP(B280,'[1]2、聚类风险用户明细'!$B$248:$F$691,5,FALSE)</f>
        <v>N</v>
      </c>
      <c r="G280" s="11" t="str">
        <f>VLOOKUP(B280,'[1]2、聚类风险用户明细'!$B$248:$G$691,6,FALSE)</f>
        <v>登录天数多，消费次数多</v>
      </c>
      <c r="H280" s="20">
        <f>VLOOKUP(B280,'[1]2、聚类风险用户明细'!$B$248:$H$691,7,FALSE)</f>
        <v>119305.2</v>
      </c>
      <c r="I280" s="13"/>
      <c r="J280" s="13"/>
    </row>
    <row r="281" spans="1:10" ht="28.5" x14ac:dyDescent="0.2">
      <c r="A281" s="11" t="s">
        <v>1548</v>
      </c>
      <c r="B281" s="3" t="s">
        <v>1246</v>
      </c>
      <c r="C281" s="11" t="s">
        <v>1571</v>
      </c>
      <c r="D281" s="11">
        <v>2</v>
      </c>
      <c r="E281" s="11" t="s">
        <v>42</v>
      </c>
      <c r="F281" s="11" t="str">
        <f>VLOOKUP(B281,[3]Sheet1!$A$1:$D$188,2,0)</f>
        <v>N</v>
      </c>
      <c r="G281" s="11" t="str">
        <f>VLOOKUP(B281,[3]Sheet1!$A$1:$D$188,3,0)</f>
        <v>末级登陆角色等级高，登陆记录正常。</v>
      </c>
      <c r="H281" s="20">
        <f>VLOOKUP(B281,[3]Sheet1!$A$1:$D$188,4,0)</f>
        <v>1736.0000000099999</v>
      </c>
      <c r="I281" s="13"/>
      <c r="J281" s="13"/>
    </row>
    <row r="282" spans="1:10" ht="28.5" x14ac:dyDescent="0.2">
      <c r="A282" s="11" t="s">
        <v>1548</v>
      </c>
      <c r="B282" s="3" t="s">
        <v>282</v>
      </c>
      <c r="C282" s="11" t="s">
        <v>1571</v>
      </c>
      <c r="D282" s="11">
        <v>2</v>
      </c>
      <c r="E282" s="11" t="s">
        <v>37</v>
      </c>
      <c r="F282" s="11" t="str">
        <f>VLOOKUP(B282,'[1]2、聚类风险用户明细'!$B$248:$F$691,5,FALSE)</f>
        <v>N</v>
      </c>
      <c r="G282" s="11" t="str">
        <f>VLOOKUP(B282,'[1]2、聚类风险用户明细'!$B$248:$G$691,6,FALSE)</f>
        <v>登录天数多，消费次数多,等级较高</v>
      </c>
      <c r="H282" s="20">
        <f>VLOOKUP(B282,'[1]2、聚类风险用户明细'!$B$248:$H$691,7,FALSE)</f>
        <v>98308.000010000003</v>
      </c>
      <c r="I282" s="13"/>
      <c r="J282" s="13"/>
    </row>
    <row r="283" spans="1:10" ht="28.5" x14ac:dyDescent="0.2">
      <c r="A283" s="11" t="s">
        <v>1548</v>
      </c>
      <c r="B283" s="3" t="s">
        <v>408</v>
      </c>
      <c r="C283" s="11" t="s">
        <v>1571</v>
      </c>
      <c r="D283" s="11">
        <v>2</v>
      </c>
      <c r="E283" s="11" t="s">
        <v>37</v>
      </c>
      <c r="F283" s="11" t="str">
        <f>VLOOKUP(B283,'[1]2、聚类风险用户明细'!$B$248:$F$691,5,FALSE)</f>
        <v>N</v>
      </c>
      <c r="G283" s="11" t="str">
        <f>VLOOKUP(B283,'[1]2、聚类风险用户明细'!$B$248:$G$691,6,FALSE)</f>
        <v>登录天数多，消费次数多,等级较高</v>
      </c>
      <c r="H283" s="20">
        <f>VLOOKUP(B283,'[1]2、聚类风险用户明细'!$B$248:$H$691,7,FALSE)</f>
        <v>113800.4</v>
      </c>
      <c r="I283" s="13"/>
      <c r="J283" s="13"/>
    </row>
    <row r="284" spans="1:10" ht="28.5" x14ac:dyDescent="0.2">
      <c r="A284" s="11" t="s">
        <v>1548</v>
      </c>
      <c r="B284" s="3" t="s">
        <v>281</v>
      </c>
      <c r="C284" s="11" t="s">
        <v>1571</v>
      </c>
      <c r="D284" s="11">
        <v>2</v>
      </c>
      <c r="E284" s="11" t="s">
        <v>37</v>
      </c>
      <c r="F284" s="11" t="str">
        <f>VLOOKUP(B284,'[1]2、聚类风险用户明细'!$B$248:$F$691,5,FALSE)</f>
        <v>N</v>
      </c>
      <c r="G284" s="11" t="str">
        <f>VLOOKUP(B284,'[1]2、聚类风险用户明细'!$B$248:$G$691,6,FALSE)</f>
        <v>登录天数多，消费次数多</v>
      </c>
      <c r="H284" s="20">
        <f>VLOOKUP(B284,'[1]2、聚类风险用户明细'!$B$248:$H$691,7,FALSE)</f>
        <v>111462.39999999999</v>
      </c>
      <c r="I284" s="13"/>
      <c r="J284" s="13"/>
    </row>
    <row r="285" spans="1:10" ht="28.5" x14ac:dyDescent="0.2">
      <c r="A285" s="11" t="s">
        <v>1548</v>
      </c>
      <c r="B285" s="3" t="s">
        <v>302</v>
      </c>
      <c r="C285" s="11" t="s">
        <v>1571</v>
      </c>
      <c r="D285" s="11">
        <v>2</v>
      </c>
      <c r="E285" s="11" t="s">
        <v>37</v>
      </c>
      <c r="F285" s="11" t="str">
        <f>VLOOKUP(B285,'[1]2、聚类风险用户明细'!$B$248:$F$691,5,FALSE)</f>
        <v>N</v>
      </c>
      <c r="G285" s="11" t="str">
        <f>VLOOKUP(B285,'[1]2、聚类风险用户明细'!$B$248:$G$691,6,FALSE)</f>
        <v>登录天数多，消费次数多</v>
      </c>
      <c r="H285" s="20">
        <f>VLOOKUP(B285,'[1]2、聚类风险用户明细'!$B$248:$H$691,7,FALSE)</f>
        <v>107730.7</v>
      </c>
      <c r="I285" s="13"/>
      <c r="J285" s="13"/>
    </row>
    <row r="286" spans="1:10" ht="28.5" x14ac:dyDescent="0.2">
      <c r="A286" s="11" t="s">
        <v>1548</v>
      </c>
      <c r="B286" s="3" t="s">
        <v>292</v>
      </c>
      <c r="C286" s="11" t="s">
        <v>1571</v>
      </c>
      <c r="D286" s="11">
        <v>2</v>
      </c>
      <c r="E286" s="11" t="s">
        <v>37</v>
      </c>
      <c r="F286" s="11" t="str">
        <f>VLOOKUP(B286,'[1]2、聚类风险用户明细'!$B$248:$F$691,5,FALSE)</f>
        <v>N</v>
      </c>
      <c r="G286" s="11" t="str">
        <f>VLOOKUP(B286,'[1]2、聚类风险用户明细'!$B$248:$G$691,6,FALSE)</f>
        <v>登录天数多，消费次数多</v>
      </c>
      <c r="H286" s="20">
        <f>VLOOKUP(B286,'[1]2、聚类风险用户明细'!$B$248:$H$691,7,FALSE)</f>
        <v>109448.5</v>
      </c>
      <c r="I286" s="13"/>
      <c r="J286" s="13"/>
    </row>
    <row r="287" spans="1:10" ht="28.5" x14ac:dyDescent="0.2">
      <c r="A287" s="11" t="s">
        <v>1548</v>
      </c>
      <c r="B287" s="3" t="s">
        <v>264</v>
      </c>
      <c r="C287" s="11" t="s">
        <v>1571</v>
      </c>
      <c r="D287" s="11">
        <v>2</v>
      </c>
      <c r="E287" s="11" t="s">
        <v>37</v>
      </c>
      <c r="F287" s="11" t="str">
        <f>VLOOKUP(B287,'[1]2、聚类风险用户明细'!$B$248:$F$691,5,FALSE)</f>
        <v>N</v>
      </c>
      <c r="G287" s="11" t="str">
        <f>VLOOKUP(B287,'[1]2、聚类风险用户明细'!$B$248:$G$691,6,FALSE)</f>
        <v>登录天数多，消费次数多,等级较高</v>
      </c>
      <c r="H287" s="20">
        <f>VLOOKUP(B287,'[1]2、聚类风险用户明细'!$B$248:$H$691,7,FALSE)</f>
        <v>146817.29999999999</v>
      </c>
      <c r="I287" s="13"/>
      <c r="J287" s="13"/>
    </row>
    <row r="288" spans="1:10" ht="28.5" x14ac:dyDescent="0.2">
      <c r="A288" s="11" t="s">
        <v>1548</v>
      </c>
      <c r="B288" s="3" t="s">
        <v>309</v>
      </c>
      <c r="C288" s="11" t="s">
        <v>1571</v>
      </c>
      <c r="D288" s="11">
        <v>2</v>
      </c>
      <c r="E288" s="11" t="s">
        <v>37</v>
      </c>
      <c r="F288" s="11" t="str">
        <f>VLOOKUP(B288,'[1]2、聚类风险用户明细'!$B$248:$F$691,5,FALSE)</f>
        <v>N</v>
      </c>
      <c r="G288" s="11" t="str">
        <f>VLOOKUP(B288,'[1]2、聚类风险用户明细'!$B$248:$G$691,6,FALSE)</f>
        <v>登录天数多，消费次数多</v>
      </c>
      <c r="H288" s="20">
        <f>VLOOKUP(B288,'[1]2、聚类风险用户明细'!$B$248:$H$691,7,FALSE)</f>
        <v>131377.4</v>
      </c>
      <c r="I288" s="13"/>
      <c r="J288" s="13"/>
    </row>
    <row r="289" spans="1:10" ht="28.5" x14ac:dyDescent="0.2">
      <c r="A289" s="11" t="s">
        <v>1548</v>
      </c>
      <c r="B289" s="3" t="s">
        <v>278</v>
      </c>
      <c r="C289" s="11" t="s">
        <v>1571</v>
      </c>
      <c r="D289" s="11">
        <v>2</v>
      </c>
      <c r="E289" s="11" t="s">
        <v>37</v>
      </c>
      <c r="F289" s="11" t="str">
        <f>VLOOKUP(B289,'[1]2、聚类风险用户明细'!$B$248:$F$691,5,FALSE)</f>
        <v>N</v>
      </c>
      <c r="G289" s="11" t="str">
        <f>VLOOKUP(B289,'[1]2、聚类风险用户明细'!$B$248:$G$691,6,FALSE)</f>
        <v>登录天数多，消费次数多</v>
      </c>
      <c r="H289" s="20">
        <f>VLOOKUP(B289,'[1]2、聚类风险用户明细'!$B$248:$H$691,7,FALSE)</f>
        <v>142337.29999999999</v>
      </c>
      <c r="I289" s="13"/>
      <c r="J289" s="13"/>
    </row>
    <row r="290" spans="1:10" ht="28.5" x14ac:dyDescent="0.2">
      <c r="A290" s="11" t="s">
        <v>1548</v>
      </c>
      <c r="B290" s="3" t="s">
        <v>273</v>
      </c>
      <c r="C290" s="11" t="s">
        <v>1571</v>
      </c>
      <c r="D290" s="11">
        <v>2</v>
      </c>
      <c r="E290" s="11" t="s">
        <v>37</v>
      </c>
      <c r="F290" s="11" t="str">
        <f>VLOOKUP(B290,'[1]2、聚类风险用户明细'!$B$248:$F$691,5,FALSE)</f>
        <v>N</v>
      </c>
      <c r="G290" s="11" t="str">
        <f>VLOOKUP(B290,'[1]2、聚类风险用户明细'!$B$248:$G$691,6,FALSE)</f>
        <v>登录天数多，消费次数多</v>
      </c>
      <c r="H290" s="20">
        <f>VLOOKUP(B290,'[1]2、聚类风险用户明细'!$B$248:$H$691,7,FALSE)</f>
        <v>116310.6</v>
      </c>
      <c r="I290" s="13"/>
      <c r="J290" s="13"/>
    </row>
    <row r="291" spans="1:10" ht="28.5" x14ac:dyDescent="0.2">
      <c r="A291" s="11" t="s">
        <v>1548</v>
      </c>
      <c r="B291" s="3" t="s">
        <v>274</v>
      </c>
      <c r="C291" s="11" t="s">
        <v>1571</v>
      </c>
      <c r="D291" s="11">
        <v>2</v>
      </c>
      <c r="E291" s="11" t="s">
        <v>37</v>
      </c>
      <c r="F291" s="11" t="str">
        <f>VLOOKUP(B291,'[1]2、聚类风险用户明细'!$B$248:$F$691,5,FALSE)</f>
        <v>N</v>
      </c>
      <c r="G291" s="11" t="str">
        <f>VLOOKUP(B291,'[1]2、聚类风险用户明细'!$B$248:$G$691,6,FALSE)</f>
        <v>登录天数多，消费次数多</v>
      </c>
      <c r="H291" s="20">
        <f>VLOOKUP(B291,'[1]2、聚类风险用户明细'!$B$248:$H$691,7,FALSE)</f>
        <v>142209.20000000001</v>
      </c>
      <c r="I291" s="13"/>
      <c r="J291" s="13"/>
    </row>
    <row r="292" spans="1:10" ht="28.5" x14ac:dyDescent="0.2">
      <c r="A292" s="11" t="s">
        <v>1548</v>
      </c>
      <c r="B292" s="3" t="s">
        <v>285</v>
      </c>
      <c r="C292" s="11" t="s">
        <v>1571</v>
      </c>
      <c r="D292" s="11">
        <v>2</v>
      </c>
      <c r="E292" s="11" t="s">
        <v>37</v>
      </c>
      <c r="F292" s="11" t="str">
        <f>VLOOKUP(B292,'[1]2、聚类风险用户明细'!$B$248:$F$691,5,FALSE)</f>
        <v>N</v>
      </c>
      <c r="G292" s="11" t="str">
        <f>VLOOKUP(B292,'[1]2、聚类风险用户明细'!$B$248:$G$691,6,FALSE)</f>
        <v>登录天数多，消费次数多,等级较高</v>
      </c>
      <c r="H292" s="20">
        <f>VLOOKUP(B292,'[1]2、聚类风险用户明细'!$B$248:$H$691,7,FALSE)</f>
        <v>115798.9</v>
      </c>
      <c r="I292" s="13"/>
      <c r="J292" s="13"/>
    </row>
    <row r="293" spans="1:10" ht="28.5" x14ac:dyDescent="0.2">
      <c r="A293" s="11" t="s">
        <v>1548</v>
      </c>
      <c r="B293" s="3" t="s">
        <v>288</v>
      </c>
      <c r="C293" s="11" t="s">
        <v>1571</v>
      </c>
      <c r="D293" s="11">
        <v>2</v>
      </c>
      <c r="E293" s="11" t="s">
        <v>37</v>
      </c>
      <c r="F293" s="11" t="str">
        <f>VLOOKUP(B293,'[1]2、聚类风险用户明细'!$B$248:$F$691,5,FALSE)</f>
        <v>N</v>
      </c>
      <c r="G293" s="11" t="str">
        <f>VLOOKUP(B293,'[1]2、聚类风险用户明细'!$B$248:$G$691,6,FALSE)</f>
        <v>登录天数多，消费次数多,等级较高</v>
      </c>
      <c r="H293" s="20">
        <f>VLOOKUP(B293,'[1]2、聚类风险用户明细'!$B$248:$H$691,7,FALSE)</f>
        <v>130948.3</v>
      </c>
      <c r="I293" s="13"/>
      <c r="J293" s="13"/>
    </row>
    <row r="294" spans="1:10" ht="28.5" x14ac:dyDescent="0.2">
      <c r="A294" s="11" t="s">
        <v>1548</v>
      </c>
      <c r="B294" s="3" t="s">
        <v>1250</v>
      </c>
      <c r="C294" s="11" t="s">
        <v>1571</v>
      </c>
      <c r="D294" s="11">
        <v>2</v>
      </c>
      <c r="E294" s="11" t="s">
        <v>42</v>
      </c>
      <c r="F294" s="11" t="str">
        <f>VLOOKUP(B294,[3]Sheet1!$A$1:$D$188,2,0)</f>
        <v>N</v>
      </c>
      <c r="G294" s="11" t="str">
        <f>VLOOKUP(B294,[3]Sheet1!$A$1:$D$188,3,0)</f>
        <v>用户登录记录正常，消费以后有长期登录。</v>
      </c>
      <c r="H294" s="20">
        <f>VLOOKUP(B294,[3]Sheet1!$A$1:$D$188,4,0)</f>
        <v>3520.3000000006</v>
      </c>
      <c r="I294" s="13"/>
      <c r="J294" s="13"/>
    </row>
    <row r="295" spans="1:10" ht="28.5" x14ac:dyDescent="0.2">
      <c r="A295" s="11" t="s">
        <v>1548</v>
      </c>
      <c r="B295" s="3" t="s">
        <v>351</v>
      </c>
      <c r="C295" s="11" t="s">
        <v>1571</v>
      </c>
      <c r="D295" s="11">
        <v>2</v>
      </c>
      <c r="E295" s="11" t="s">
        <v>37</v>
      </c>
      <c r="F295" s="11" t="str">
        <f>VLOOKUP(B295,'[1]2、聚类风险用户明细'!$B$248:$F$691,5,FALSE)</f>
        <v>N</v>
      </c>
      <c r="G295" s="11" t="str">
        <f>VLOOKUP(B295,'[1]2、聚类风险用户明细'!$B$248:$G$691,6,FALSE)</f>
        <v>登录天数多，消费次数多</v>
      </c>
      <c r="H295" s="20">
        <f>VLOOKUP(B295,'[1]2、聚类风险用户明细'!$B$248:$H$691,7,FALSE)</f>
        <v>106896.3</v>
      </c>
      <c r="I295" s="13"/>
      <c r="J295" s="13"/>
    </row>
    <row r="296" spans="1:10" ht="28.5" x14ac:dyDescent="0.2">
      <c r="A296" s="11" t="s">
        <v>1548</v>
      </c>
      <c r="B296" s="3" t="s">
        <v>280</v>
      </c>
      <c r="C296" s="11" t="s">
        <v>1571</v>
      </c>
      <c r="D296" s="11">
        <v>2</v>
      </c>
      <c r="E296" s="11" t="s">
        <v>37</v>
      </c>
      <c r="F296" s="11" t="str">
        <f>VLOOKUP(B296,'[1]2、聚类风险用户明细'!$B$248:$F$691,5,FALSE)</f>
        <v>N</v>
      </c>
      <c r="G296" s="11" t="str">
        <f>VLOOKUP(B296,'[1]2、聚类风险用户明细'!$B$248:$G$691,6,FALSE)</f>
        <v>登录天数多，消费次数多</v>
      </c>
      <c r="H296" s="20">
        <f>VLOOKUP(B296,'[1]2、聚类风险用户明细'!$B$248:$H$691,7,FALSE)</f>
        <v>146962.20000000001</v>
      </c>
      <c r="I296" s="13"/>
      <c r="J296" s="13"/>
    </row>
    <row r="297" spans="1:10" ht="28.5" x14ac:dyDescent="0.2">
      <c r="A297" s="11" t="s">
        <v>1548</v>
      </c>
      <c r="B297" s="3" t="s">
        <v>1257</v>
      </c>
      <c r="C297" s="11" t="s">
        <v>1571</v>
      </c>
      <c r="D297" s="11">
        <v>2</v>
      </c>
      <c r="E297" s="11" t="s">
        <v>40</v>
      </c>
      <c r="F297" s="11" t="str">
        <f>VLOOKUP(B297,[3]Sheet1!$A$1:$D$188,2,0)</f>
        <v>Y</v>
      </c>
      <c r="G297" s="11" t="str">
        <f>VLOOKUP(B297,[3]Sheet1!$A$1:$D$188,3,0)</f>
        <v>用户登陆次数少</v>
      </c>
      <c r="H297" s="20">
        <f>VLOOKUP(B297,[3]Sheet1!$A$1:$D$188,4,0)</f>
        <v>4389.7000000657999</v>
      </c>
      <c r="I297" s="13"/>
      <c r="J297" s="13"/>
    </row>
    <row r="298" spans="1:10" ht="28.5" x14ac:dyDescent="0.2">
      <c r="A298" s="11" t="s">
        <v>1548</v>
      </c>
      <c r="B298" s="3" t="s">
        <v>272</v>
      </c>
      <c r="C298" s="11" t="s">
        <v>1571</v>
      </c>
      <c r="D298" s="11">
        <v>2</v>
      </c>
      <c r="E298" s="11" t="s">
        <v>37</v>
      </c>
      <c r="F298" s="11" t="str">
        <f>VLOOKUP(B298,'[1]2、聚类风险用户明细'!$B$248:$F$691,5,FALSE)</f>
        <v>N</v>
      </c>
      <c r="G298" s="11" t="str">
        <f>VLOOKUP(B298,'[1]2、聚类风险用户明细'!$B$248:$G$691,6,FALSE)</f>
        <v>登录天数多，消费次数多</v>
      </c>
      <c r="H298" s="20">
        <f>VLOOKUP(B298,'[1]2、聚类风险用户明细'!$B$248:$H$691,7,FALSE)</f>
        <v>146455.4</v>
      </c>
      <c r="I298" s="13"/>
      <c r="J298" s="13"/>
    </row>
    <row r="299" spans="1:10" ht="28.5" x14ac:dyDescent="0.2">
      <c r="A299" s="11" t="s">
        <v>1548</v>
      </c>
      <c r="B299" s="3" t="s">
        <v>295</v>
      </c>
      <c r="C299" s="11" t="s">
        <v>1571</v>
      </c>
      <c r="D299" s="11">
        <v>2</v>
      </c>
      <c r="E299" s="11" t="s">
        <v>37</v>
      </c>
      <c r="F299" s="11" t="str">
        <f>VLOOKUP(B299,'[1]2、聚类风险用户明细'!$B$248:$F$691,5,FALSE)</f>
        <v>N</v>
      </c>
      <c r="G299" s="11" t="str">
        <f>VLOOKUP(B299,'[1]2、聚类风险用户明细'!$B$248:$G$691,6,FALSE)</f>
        <v>登录天数多，消费次数多</v>
      </c>
      <c r="H299" s="20">
        <f>VLOOKUP(B299,'[1]2、聚类风险用户明细'!$B$248:$H$691,7,FALSE)</f>
        <v>106814.400000576</v>
      </c>
      <c r="I299" s="13"/>
      <c r="J299" s="13"/>
    </row>
    <row r="300" spans="1:10" ht="28.5" x14ac:dyDescent="0.2">
      <c r="A300" s="11" t="s">
        <v>1548</v>
      </c>
      <c r="B300" s="3" t="s">
        <v>1266</v>
      </c>
      <c r="C300" s="11" t="s">
        <v>1571</v>
      </c>
      <c r="D300" s="11">
        <v>2</v>
      </c>
      <c r="E300" s="11" t="s">
        <v>42</v>
      </c>
      <c r="F300" s="11" t="str">
        <f>VLOOKUP(B300,[3]Sheet1!$A$1:$D$188,2,0)</f>
        <v>N</v>
      </c>
      <c r="G300" s="11" t="str">
        <f>VLOOKUP(B300,[3]Sheet1!$A$1:$D$188,3,0)</f>
        <v>用户消费记录多，购买记录多，购买道具类型丰富</v>
      </c>
      <c r="H300" s="20">
        <f>VLOOKUP(B300,[3]Sheet1!$A$1:$D$188,4,0)</f>
        <v>2513.00000001435</v>
      </c>
      <c r="I300" s="13"/>
      <c r="J300" s="13"/>
    </row>
    <row r="301" spans="1:10" ht="28.5" x14ac:dyDescent="0.2">
      <c r="A301" s="11" t="s">
        <v>1548</v>
      </c>
      <c r="B301" s="3" t="s">
        <v>308</v>
      </c>
      <c r="C301" s="11" t="s">
        <v>1571</v>
      </c>
      <c r="D301" s="11">
        <v>2</v>
      </c>
      <c r="E301" s="11" t="s">
        <v>37</v>
      </c>
      <c r="F301" s="11" t="str">
        <f>VLOOKUP(B301,'[1]2、聚类风险用户明细'!$B$248:$F$691,5,FALSE)</f>
        <v>N</v>
      </c>
      <c r="G301" s="11" t="str">
        <f>VLOOKUP(B301,'[1]2、聚类风险用户明细'!$B$248:$G$691,6,FALSE)</f>
        <v>登录天数多，消费次数多</v>
      </c>
      <c r="H301" s="20">
        <f>VLOOKUP(B301,'[1]2、聚类风险用户明细'!$B$248:$H$691,7,FALSE)</f>
        <v>114018.8</v>
      </c>
      <c r="I301" s="13"/>
      <c r="J301" s="13"/>
    </row>
    <row r="302" spans="1:10" ht="28.5" x14ac:dyDescent="0.2">
      <c r="A302" s="11" t="s">
        <v>1548</v>
      </c>
      <c r="B302" s="3" t="s">
        <v>293</v>
      </c>
      <c r="C302" s="11" t="s">
        <v>1571</v>
      </c>
      <c r="D302" s="11">
        <v>2</v>
      </c>
      <c r="E302" s="11" t="s">
        <v>40</v>
      </c>
      <c r="F302" s="11" t="str">
        <f>VLOOKUP(B302,[3]Sheet1!$A$1:$D$188,2,0)</f>
        <v>N</v>
      </c>
      <c r="G302" s="11" t="str">
        <f>VLOOKUP(B302,[3]Sheet1!$A$1:$D$188,3,0)</f>
        <v>用户登录记录正常，消费以后有长期登录。</v>
      </c>
      <c r="H302" s="20">
        <f>VLOOKUP(B302,[3]Sheet1!$A$1:$D$188,4,0)</f>
        <v>2458.4000004349</v>
      </c>
      <c r="I302" s="13"/>
      <c r="J302" s="13"/>
    </row>
    <row r="303" spans="1:10" ht="28.5" x14ac:dyDescent="0.2">
      <c r="A303" s="11" t="s">
        <v>1548</v>
      </c>
      <c r="B303" s="3" t="s">
        <v>300</v>
      </c>
      <c r="C303" s="11" t="s">
        <v>1571</v>
      </c>
      <c r="D303" s="11">
        <v>2</v>
      </c>
      <c r="E303" s="11" t="s">
        <v>39</v>
      </c>
      <c r="F303" s="11" t="str">
        <f>VLOOKUP(B303,'[1]2、聚类风险用户明细'!$B$248:$F$691,5,FALSE)</f>
        <v>N</v>
      </c>
      <c r="G303" s="11" t="str">
        <f>VLOOKUP(B303,'[1]2、聚类风险用户明细'!$B$248:$G$691,6,FALSE)</f>
        <v>充消比不高</v>
      </c>
      <c r="H303" s="20">
        <f>VLOOKUP(B303,'[1]2、聚类风险用户明细'!$B$248:$H$691,7,FALSE)</f>
        <v>3923.5000006999999</v>
      </c>
      <c r="I303" s="13"/>
      <c r="J303" s="13"/>
    </row>
    <row r="304" spans="1:10" ht="28.5" x14ac:dyDescent="0.2">
      <c r="A304" s="11" t="s">
        <v>1548</v>
      </c>
      <c r="B304" s="3" t="s">
        <v>369</v>
      </c>
      <c r="C304" s="11" t="s">
        <v>1571</v>
      </c>
      <c r="D304" s="11">
        <v>2</v>
      </c>
      <c r="E304" s="11" t="s">
        <v>37</v>
      </c>
      <c r="F304" s="11" t="str">
        <f>VLOOKUP(B304,'[1]2、聚类风险用户明细'!$B$248:$F$691,5,FALSE)</f>
        <v>N</v>
      </c>
      <c r="G304" s="11" t="str">
        <f>VLOOKUP(B304,'[1]2、聚类风险用户明细'!$B$248:$G$691,6,FALSE)</f>
        <v>登录天数多，消费次数多</v>
      </c>
      <c r="H304" s="20">
        <f>VLOOKUP(B304,'[1]2、聚类风险用户明细'!$B$248:$H$691,7,FALSE)</f>
        <v>112812</v>
      </c>
      <c r="I304" s="13"/>
      <c r="J304" s="13"/>
    </row>
    <row r="305" spans="1:10" ht="28.5" x14ac:dyDescent="0.2">
      <c r="A305" s="11" t="s">
        <v>1548</v>
      </c>
      <c r="B305" s="3" t="s">
        <v>303</v>
      </c>
      <c r="C305" s="11" t="s">
        <v>1571</v>
      </c>
      <c r="D305" s="11">
        <v>2</v>
      </c>
      <c r="E305" s="11" t="s">
        <v>43</v>
      </c>
      <c r="F305" s="11" t="str">
        <f>VLOOKUP(B305,[3]Sheet1!$A$1:$D$188,2,0)</f>
        <v>Y</v>
      </c>
      <c r="G305" s="11" t="str">
        <f>VLOOKUP(B305,[3]Sheet1!$A$1:$D$188,3,0)</f>
        <v>登陆天数过少,消费次数少</v>
      </c>
      <c r="H305" s="20">
        <f>VLOOKUP(B305,[3]Sheet1!$A$1:$D$188,4,0)</f>
        <v>18270.000002088302</v>
      </c>
      <c r="I305" s="13"/>
      <c r="J305" s="13"/>
    </row>
    <row r="306" spans="1:10" ht="28.5" x14ac:dyDescent="0.2">
      <c r="A306" s="11" t="s">
        <v>1548</v>
      </c>
      <c r="B306" s="3" t="s">
        <v>1245</v>
      </c>
      <c r="C306" s="11" t="s">
        <v>1571</v>
      </c>
      <c r="D306" s="11">
        <v>2</v>
      </c>
      <c r="E306" s="11" t="s">
        <v>43</v>
      </c>
      <c r="F306" s="11" t="str">
        <f>VLOOKUP(B306,[3]Sheet1!$A$1:$D$188,2,0)</f>
        <v>Y</v>
      </c>
      <c r="G306" s="11" t="str">
        <f>VLOOKUP(B306,[3]Sheet1!$A$1:$D$188,3,0)</f>
        <v>登陆天数过少,消费次数少</v>
      </c>
      <c r="H306" s="20">
        <f>VLOOKUP(B306,[3]Sheet1!$A$1:$D$188,4,0)</f>
        <v>5502.0000000780001</v>
      </c>
      <c r="I306" s="13"/>
      <c r="J306" s="13"/>
    </row>
    <row r="307" spans="1:10" ht="28.5" x14ac:dyDescent="0.2">
      <c r="A307" s="11" t="s">
        <v>1548</v>
      </c>
      <c r="B307" s="3" t="s">
        <v>305</v>
      </c>
      <c r="C307" s="11" t="s">
        <v>1571</v>
      </c>
      <c r="D307" s="11">
        <v>2</v>
      </c>
      <c r="E307" s="11" t="s">
        <v>39</v>
      </c>
      <c r="F307" s="11" t="str">
        <f>VLOOKUP(B307,'[1]2、聚类风险用户明细'!$B$248:$F$691,5,FALSE)</f>
        <v>N</v>
      </c>
      <c r="G307" s="11" t="str">
        <f>VLOOKUP(B307,'[1]2、聚类风险用户明细'!$B$248:$G$691,6,FALSE)</f>
        <v>充消比不高</v>
      </c>
      <c r="H307" s="20">
        <f>VLOOKUP(B307,'[1]2、聚类风险用户明细'!$B$248:$H$691,7,FALSE)</f>
        <v>3570.0000006374999</v>
      </c>
      <c r="I307" s="13"/>
      <c r="J307" s="13"/>
    </row>
    <row r="308" spans="1:10" ht="28.5" x14ac:dyDescent="0.2">
      <c r="A308" s="11" t="s">
        <v>1548</v>
      </c>
      <c r="B308" s="3" t="s">
        <v>290</v>
      </c>
      <c r="C308" s="11" t="s">
        <v>1571</v>
      </c>
      <c r="D308" s="11">
        <v>2</v>
      </c>
      <c r="E308" s="11" t="s">
        <v>42</v>
      </c>
      <c r="F308" s="11" t="str">
        <f>VLOOKUP(B308,[3]Sheet1!$A$1:$D$188,2,0)</f>
        <v>Y</v>
      </c>
      <c r="G308" s="11" t="str">
        <f>VLOOKUP(B308,[3]Sheet1!$A$1:$D$188,3,0)</f>
        <v>用户登录记录过少，消费以后无长期登录。</v>
      </c>
      <c r="H308" s="20">
        <f>VLOOKUP(B308,[3]Sheet1!$A$1:$D$188,4,0)</f>
        <v>3161.2000000174999</v>
      </c>
      <c r="I308" s="13"/>
      <c r="J308" s="13"/>
    </row>
    <row r="309" spans="1:10" ht="28.5" x14ac:dyDescent="0.2">
      <c r="A309" s="11" t="s">
        <v>1548</v>
      </c>
      <c r="B309" s="3" t="s">
        <v>378</v>
      </c>
      <c r="C309" s="11" t="s">
        <v>1571</v>
      </c>
      <c r="D309" s="11">
        <v>2</v>
      </c>
      <c r="E309" s="11" t="s">
        <v>39</v>
      </c>
      <c r="F309" s="11" t="str">
        <f>VLOOKUP(B309,'[1]2、聚类风险用户明细'!$B$248:$F$691,5,FALSE)</f>
        <v>N</v>
      </c>
      <c r="G309" s="11" t="str">
        <f>VLOOKUP(B309,'[1]2、聚类风险用户明细'!$B$248:$G$691,6,FALSE)</f>
        <v>充消比不高</v>
      </c>
      <c r="H309" s="20">
        <f>VLOOKUP(B309,'[1]2、聚类风险用户明细'!$B$248:$H$691,7,FALSE)</f>
        <v>10920</v>
      </c>
      <c r="I309" s="13"/>
      <c r="J309" s="13"/>
    </row>
    <row r="310" spans="1:10" ht="28.5" x14ac:dyDescent="0.2">
      <c r="A310" s="11" t="s">
        <v>1548</v>
      </c>
      <c r="B310" s="3" t="s">
        <v>291</v>
      </c>
      <c r="C310" s="11" t="s">
        <v>1571</v>
      </c>
      <c r="D310" s="11">
        <v>2</v>
      </c>
      <c r="E310" s="11" t="s">
        <v>43</v>
      </c>
      <c r="F310" s="11" t="str">
        <f>VLOOKUP(B310,[3]Sheet1!$A$1:$D$188,2,0)</f>
        <v>N</v>
      </c>
      <c r="G310" s="11" t="str">
        <f>VLOOKUP(B310,[3]Sheet1!$A$1:$D$188,3,0)</f>
        <v>登陆天数正常，消费次数多</v>
      </c>
      <c r="H310" s="20">
        <f>VLOOKUP(B310,[3]Sheet1!$A$1:$D$188,4,0)</f>
        <v>57593.900007491204</v>
      </c>
      <c r="I310" s="13"/>
      <c r="J310" s="13"/>
    </row>
    <row r="311" spans="1:10" ht="28.5" x14ac:dyDescent="0.2">
      <c r="A311" s="11" t="s">
        <v>1548</v>
      </c>
      <c r="B311" s="3" t="s">
        <v>310</v>
      </c>
      <c r="C311" s="11" t="s">
        <v>1571</v>
      </c>
      <c r="D311" s="11">
        <v>2</v>
      </c>
      <c r="E311" s="11" t="s">
        <v>37</v>
      </c>
      <c r="F311" s="11" t="str">
        <f>VLOOKUP(B311,'[1]2、聚类风险用户明细'!$B$248:$F$691,5,FALSE)</f>
        <v>N</v>
      </c>
      <c r="G311" s="11" t="str">
        <f>VLOOKUP(B311,'[1]2、聚类风险用户明细'!$B$248:$G$691,6,FALSE)</f>
        <v>登录天数多，消费次数多</v>
      </c>
      <c r="H311" s="20">
        <f>VLOOKUP(B311,'[1]2、聚类风险用户明细'!$B$248:$H$691,7,FALSE)</f>
        <v>97392.400000623995</v>
      </c>
      <c r="I311" s="13"/>
      <c r="J311" s="13"/>
    </row>
    <row r="312" spans="1:10" ht="28.5" x14ac:dyDescent="0.2">
      <c r="A312" s="11" t="s">
        <v>1548</v>
      </c>
      <c r="B312" s="3" t="s">
        <v>1253</v>
      </c>
      <c r="C312" s="11" t="s">
        <v>1571</v>
      </c>
      <c r="D312" s="11">
        <v>2</v>
      </c>
      <c r="E312" s="11" t="s">
        <v>43</v>
      </c>
      <c r="F312" s="11" t="str">
        <f>VLOOKUP(B312,[3]Sheet1!$A$1:$D$188,2,0)</f>
        <v>N</v>
      </c>
      <c r="G312" s="11" t="str">
        <f>VLOOKUP(B312,[3]Sheet1!$A$1:$D$188,3,0)</f>
        <v>登陆天数正常，消费次数多</v>
      </c>
      <c r="H312" s="20">
        <f>VLOOKUP(B312,[3]Sheet1!$A$1:$D$188,4,0)</f>
        <v>66986.500000757602</v>
      </c>
      <c r="I312" s="13"/>
      <c r="J312" s="13"/>
    </row>
    <row r="313" spans="1:10" ht="28.5" x14ac:dyDescent="0.2">
      <c r="A313" s="11" t="s">
        <v>1548</v>
      </c>
      <c r="B313" s="3" t="s">
        <v>311</v>
      </c>
      <c r="C313" s="11" t="s">
        <v>1571</v>
      </c>
      <c r="D313" s="11">
        <v>2</v>
      </c>
      <c r="E313" s="11" t="s">
        <v>40</v>
      </c>
      <c r="F313" s="11" t="str">
        <f>VLOOKUP(B313,[3]Sheet1!$A$1:$D$188,2,0)</f>
        <v>Y</v>
      </c>
      <c r="G313" s="11" t="str">
        <f>VLOOKUP(B313,[3]Sheet1!$A$1:$D$188,3,0)</f>
        <v>用户登录记录过少，消费以后无长期登录。</v>
      </c>
      <c r="H313" s="20">
        <f>VLOOKUP(B313,[3]Sheet1!$A$1:$D$188,4,0)</f>
        <v>1680</v>
      </c>
      <c r="I313" s="13"/>
      <c r="J313" s="13"/>
    </row>
    <row r="314" spans="1:10" ht="28.5" x14ac:dyDescent="0.2">
      <c r="A314" s="11" t="s">
        <v>1548</v>
      </c>
      <c r="B314" s="3" t="s">
        <v>424</v>
      </c>
      <c r="C314" s="11" t="s">
        <v>1571</v>
      </c>
      <c r="D314" s="11">
        <v>2</v>
      </c>
      <c r="E314" s="11" t="s">
        <v>37</v>
      </c>
      <c r="F314" s="11" t="str">
        <f>VLOOKUP(B314,'[1]2、聚类风险用户明细'!$B$248:$F$691,5,FALSE)</f>
        <v>N</v>
      </c>
      <c r="G314" s="11" t="str">
        <f>VLOOKUP(B314,'[1]2、聚类风险用户明细'!$B$248:$G$691,6,FALSE)</f>
        <v>登录天数多，消费次数多</v>
      </c>
      <c r="H314" s="20">
        <f>VLOOKUP(B314,'[1]2、聚类风险用户明细'!$B$248:$H$691,7,FALSE)</f>
        <v>92101.800002315096</v>
      </c>
      <c r="I314" s="13"/>
      <c r="J314" s="13"/>
    </row>
    <row r="315" spans="1:10" ht="28.5" x14ac:dyDescent="0.2">
      <c r="A315" s="11" t="s">
        <v>1548</v>
      </c>
      <c r="B315" s="3" t="s">
        <v>345</v>
      </c>
      <c r="C315" s="11" t="s">
        <v>1571</v>
      </c>
      <c r="D315" s="11">
        <v>2</v>
      </c>
      <c r="E315" s="11" t="s">
        <v>39</v>
      </c>
      <c r="F315" s="11" t="str">
        <f>VLOOKUP(B315,'[1]2、聚类风险用户明细'!$B$248:$F$691,5,FALSE)</f>
        <v>N</v>
      </c>
      <c r="G315" s="11" t="str">
        <f>VLOOKUP(B315,'[1]2、聚类风险用户明细'!$B$248:$G$691,6,FALSE)</f>
        <v>充消比不高</v>
      </c>
      <c r="H315" s="20">
        <f>VLOOKUP(B315,'[1]2、聚类风险用户明细'!$B$248:$H$691,7,FALSE)</f>
        <v>2141.3000003625498</v>
      </c>
      <c r="I315" s="13"/>
      <c r="J315" s="13"/>
    </row>
    <row r="316" spans="1:10" ht="28.5" x14ac:dyDescent="0.2">
      <c r="A316" s="11" t="s">
        <v>1548</v>
      </c>
      <c r="B316" s="3" t="s">
        <v>348</v>
      </c>
      <c r="C316" s="11" t="s">
        <v>1571</v>
      </c>
      <c r="D316" s="11">
        <v>2</v>
      </c>
      <c r="E316" s="11" t="s">
        <v>39</v>
      </c>
      <c r="F316" s="11" t="str">
        <f>VLOOKUP(B316,'[1]2、聚类风险用户明细'!$B$248:$F$691,5,FALSE)</f>
        <v>N</v>
      </c>
      <c r="G316" s="11" t="str">
        <f>VLOOKUP(B316,'[1]2、聚类风险用户明细'!$B$248:$G$691,6,FALSE)</f>
        <v>充消比不高</v>
      </c>
      <c r="H316" s="20">
        <f>VLOOKUP(B316,'[1]2、聚类风险用户明细'!$B$248:$H$691,7,FALSE)</f>
        <v>1722</v>
      </c>
      <c r="I316" s="13"/>
      <c r="J316" s="13"/>
    </row>
    <row r="317" spans="1:10" ht="28.5" x14ac:dyDescent="0.2">
      <c r="A317" s="11" t="s">
        <v>1548</v>
      </c>
      <c r="B317" s="3" t="s">
        <v>294</v>
      </c>
      <c r="C317" s="11" t="s">
        <v>1571</v>
      </c>
      <c r="D317" s="11">
        <v>2</v>
      </c>
      <c r="E317" s="11" t="s">
        <v>40</v>
      </c>
      <c r="F317" s="11" t="str">
        <f>VLOOKUP(B317,[3]Sheet1!$A$1:$D$188,2,0)</f>
        <v>Y</v>
      </c>
      <c r="G317" s="11" t="str">
        <f>VLOOKUP(B317,[3]Sheet1!$A$1:$D$188,3,0)</f>
        <v>用户登录记录过少，消费以后无长期登录。</v>
      </c>
      <c r="H317" s="20">
        <f>VLOOKUP(B317,[3]Sheet1!$A$1:$D$188,4,0)</f>
        <v>1750</v>
      </c>
      <c r="I317" s="13"/>
      <c r="J317" s="13"/>
    </row>
    <row r="318" spans="1:10" ht="28.5" x14ac:dyDescent="0.2">
      <c r="A318" s="11" t="s">
        <v>1548</v>
      </c>
      <c r="B318" s="3" t="s">
        <v>1275</v>
      </c>
      <c r="C318" s="11" t="s">
        <v>1571</v>
      </c>
      <c r="D318" s="11">
        <v>2</v>
      </c>
      <c r="E318" s="11" t="s">
        <v>40</v>
      </c>
      <c r="F318" s="11" t="str">
        <f>VLOOKUP(B318,[3]Sheet1!$A$1:$D$188,2,0)</f>
        <v>N</v>
      </c>
      <c r="G318" s="11" t="str">
        <f>VLOOKUP(B318,[3]Sheet1!$A$1:$D$188,3,0)</f>
        <v>用户登录记录正常，消费以后有长期登录。</v>
      </c>
      <c r="H318" s="20">
        <f>VLOOKUP(B318,[3]Sheet1!$A$1:$D$188,4,0)</f>
        <v>3505.6000000220001</v>
      </c>
      <c r="I318" s="13"/>
      <c r="J318" s="13"/>
    </row>
    <row r="319" spans="1:10" ht="28.5" x14ac:dyDescent="0.2">
      <c r="A319" s="11" t="s">
        <v>1548</v>
      </c>
      <c r="B319" s="3" t="s">
        <v>298</v>
      </c>
      <c r="C319" s="11" t="s">
        <v>1571</v>
      </c>
      <c r="D319" s="11">
        <v>2</v>
      </c>
      <c r="E319" s="11" t="s">
        <v>40</v>
      </c>
      <c r="F319" s="11" t="str">
        <f>VLOOKUP(B319,[3]Sheet1!$A$1:$D$188,2,0)</f>
        <v>Y</v>
      </c>
      <c r="G319" s="11" t="str">
        <f>VLOOKUP(B319,[3]Sheet1!$A$1:$D$188,3,0)</f>
        <v>用户登录记录过少，消费以后无长期登录。</v>
      </c>
      <c r="H319" s="20">
        <f>VLOOKUP(B319,[3]Sheet1!$A$1:$D$188,4,0)</f>
        <v>2530.5000000046002</v>
      </c>
      <c r="I319" s="13"/>
      <c r="J319" s="13"/>
    </row>
    <row r="320" spans="1:10" ht="28.5" x14ac:dyDescent="0.2">
      <c r="A320" s="11" t="s">
        <v>1548</v>
      </c>
      <c r="B320" s="3" t="s">
        <v>335</v>
      </c>
      <c r="C320" s="11" t="s">
        <v>1571</v>
      </c>
      <c r="D320" s="11">
        <v>2</v>
      </c>
      <c r="E320" s="11" t="s">
        <v>43</v>
      </c>
      <c r="F320" s="11" t="str">
        <f>VLOOKUP(B320,[3]Sheet1!$A$1:$D$188,2,0)</f>
        <v>N</v>
      </c>
      <c r="G320" s="11" t="str">
        <f>VLOOKUP(B320,[3]Sheet1!$A$1:$D$188,3,0)</f>
        <v>用户登录记录正常，消费以后有长期登录。</v>
      </c>
      <c r="H320" s="20">
        <f>VLOOKUP(B320,[3]Sheet1!$A$1:$D$188,4,0)</f>
        <v>4005.4000000006999</v>
      </c>
      <c r="I320" s="13"/>
      <c r="J320" s="13"/>
    </row>
    <row r="321" spans="1:10" ht="28.5" x14ac:dyDescent="0.2">
      <c r="A321" s="11" t="s">
        <v>1548</v>
      </c>
      <c r="B321" s="3" t="s">
        <v>338</v>
      </c>
      <c r="C321" s="11" t="s">
        <v>1571</v>
      </c>
      <c r="D321" s="11">
        <v>2</v>
      </c>
      <c r="E321" s="11" t="s">
        <v>39</v>
      </c>
      <c r="F321" s="11" t="str">
        <f>VLOOKUP(B321,'[1]2、聚类风险用户明细'!$B$248:$F$691,5,FALSE)</f>
        <v>N</v>
      </c>
      <c r="G321" s="11" t="str">
        <f>VLOOKUP(B321,'[1]2、聚类风险用户明细'!$B$248:$G$691,6,FALSE)</f>
        <v>充消比不高</v>
      </c>
      <c r="H321" s="20">
        <f>VLOOKUP(B321,'[1]2、聚类风险用户明细'!$B$248:$H$691,7,FALSE)</f>
        <v>8593.2000014259993</v>
      </c>
      <c r="I321" s="13"/>
      <c r="J321" s="13"/>
    </row>
    <row r="322" spans="1:10" ht="28.5" x14ac:dyDescent="0.2">
      <c r="A322" s="11" t="s">
        <v>1548</v>
      </c>
      <c r="B322" s="3" t="s">
        <v>307</v>
      </c>
      <c r="C322" s="11" t="s">
        <v>1571</v>
      </c>
      <c r="D322" s="11">
        <v>2</v>
      </c>
      <c r="E322" s="11" t="s">
        <v>37</v>
      </c>
      <c r="F322" s="11" t="str">
        <f>VLOOKUP(B322,'[1]2、聚类风险用户明细'!$B$248:$F$691,5,FALSE)</f>
        <v>N</v>
      </c>
      <c r="G322" s="11" t="str">
        <f>VLOOKUP(B322,'[1]2、聚类风险用户明细'!$B$248:$G$691,6,FALSE)</f>
        <v>登录天数多，消费次数多</v>
      </c>
      <c r="H322" s="20">
        <f>VLOOKUP(B322,'[1]2、聚类风险用户明细'!$B$248:$H$691,7,FALSE)</f>
        <v>95460.4</v>
      </c>
      <c r="I322" s="13"/>
      <c r="J322" s="13"/>
    </row>
    <row r="323" spans="1:10" ht="28.5" x14ac:dyDescent="0.2">
      <c r="A323" s="11" t="s">
        <v>1548</v>
      </c>
      <c r="B323" s="3" t="s">
        <v>1282</v>
      </c>
      <c r="C323" s="11" t="s">
        <v>1571</v>
      </c>
      <c r="D323" s="11">
        <v>2</v>
      </c>
      <c r="E323" s="11" t="s">
        <v>43</v>
      </c>
      <c r="F323" s="11" t="str">
        <f>VLOOKUP(B323,[3]Sheet1!$A$1:$D$188,2,0)</f>
        <v>N</v>
      </c>
      <c r="G323" s="11" t="str">
        <f>VLOOKUP(B323,[3]Sheet1!$A$1:$D$188,3,0)</f>
        <v>用户登录记录正常，消费以后有长期登录。</v>
      </c>
      <c r="H323" s="20">
        <f>VLOOKUP(B323,[3]Sheet1!$A$1:$D$188,4,0)</f>
        <v>25731.999999995602</v>
      </c>
      <c r="I323" s="13"/>
      <c r="J323" s="13"/>
    </row>
    <row r="324" spans="1:10" ht="28.5" x14ac:dyDescent="0.2">
      <c r="A324" s="11" t="s">
        <v>1548</v>
      </c>
      <c r="B324" s="3" t="s">
        <v>420</v>
      </c>
      <c r="C324" s="11" t="s">
        <v>1571</v>
      </c>
      <c r="D324" s="11">
        <v>2</v>
      </c>
      <c r="E324" s="11" t="s">
        <v>37</v>
      </c>
      <c r="F324" s="11" t="str">
        <f>VLOOKUP(B324,'[1]2、聚类风险用户明细'!$B$248:$F$691,5,FALSE)</f>
        <v>N</v>
      </c>
      <c r="G324" s="11" t="str">
        <f>VLOOKUP(B324,'[1]2、聚类风险用户明细'!$B$248:$G$691,6,FALSE)</f>
        <v>登录天数多，消费次数多</v>
      </c>
      <c r="H324" s="20">
        <f>VLOOKUP(B324,'[1]2、聚类风险用户明细'!$B$248:$H$691,7,FALSE)</f>
        <v>96338.2</v>
      </c>
      <c r="I324" s="13"/>
      <c r="J324" s="13"/>
    </row>
    <row r="325" spans="1:10" ht="28.5" x14ac:dyDescent="0.2">
      <c r="A325" s="11" t="s">
        <v>1548</v>
      </c>
      <c r="B325" s="3" t="s">
        <v>1265</v>
      </c>
      <c r="C325" s="11" t="s">
        <v>1571</v>
      </c>
      <c r="D325" s="11">
        <v>2</v>
      </c>
      <c r="E325" s="11" t="s">
        <v>42</v>
      </c>
      <c r="F325" s="11" t="str">
        <f>VLOOKUP(B325,[3]Sheet1!$A$1:$D$188,2,0)</f>
        <v>N</v>
      </c>
      <c r="G325" s="11" t="str">
        <f>VLOOKUP(B325,[3]Sheet1!$A$1:$D$188,3,0)</f>
        <v>用户登录记录正常，消费以后有长期登录。</v>
      </c>
      <c r="H325" s="20">
        <f>VLOOKUP(B325,[3]Sheet1!$A$1:$D$188,4,0)</f>
        <v>3944.5000000465998</v>
      </c>
      <c r="I325" s="13"/>
      <c r="J325" s="13"/>
    </row>
    <row r="326" spans="1:10" ht="28.5" x14ac:dyDescent="0.2">
      <c r="A326" s="11" t="s">
        <v>1548</v>
      </c>
      <c r="B326" s="3" t="s">
        <v>398</v>
      </c>
      <c r="C326" s="11" t="s">
        <v>1571</v>
      </c>
      <c r="D326" s="11">
        <v>2</v>
      </c>
      <c r="E326" s="11" t="s">
        <v>37</v>
      </c>
      <c r="F326" s="11" t="str">
        <f>VLOOKUP(B326,'[1]2、聚类风险用户明细'!$B$248:$F$691,5,FALSE)</f>
        <v>N</v>
      </c>
      <c r="G326" s="11" t="str">
        <f>VLOOKUP(B326,'[1]2、聚类风险用户明细'!$B$248:$G$691,6,FALSE)</f>
        <v>登录天数多，消费次数多</v>
      </c>
      <c r="H326" s="20">
        <f>VLOOKUP(B326,'[1]2、聚类风险用户明细'!$B$248:$H$691,7,FALSE)</f>
        <v>98618.8</v>
      </c>
      <c r="I326" s="13"/>
      <c r="J326" s="13"/>
    </row>
    <row r="327" spans="1:10" ht="28.5" x14ac:dyDescent="0.2">
      <c r="A327" s="11" t="s">
        <v>1548</v>
      </c>
      <c r="B327" s="3" t="s">
        <v>284</v>
      </c>
      <c r="C327" s="11" t="s">
        <v>1571</v>
      </c>
      <c r="D327" s="11">
        <v>2</v>
      </c>
      <c r="E327" s="11" t="s">
        <v>43</v>
      </c>
      <c r="F327" s="11" t="str">
        <f>VLOOKUP(B327,[3]Sheet1!$A$1:$D$188,2,0)</f>
        <v>N</v>
      </c>
      <c r="G327" s="11" t="str">
        <f>VLOOKUP(B327,[3]Sheet1!$A$1:$D$188,3,0)</f>
        <v>用户登录记录正常，消费以后有长期登录。</v>
      </c>
      <c r="H327" s="20">
        <f>VLOOKUP(B327,[3]Sheet1!$A$1:$D$188,4,0)</f>
        <v>37205.000000071996</v>
      </c>
      <c r="I327" s="13"/>
      <c r="J327" s="13"/>
    </row>
    <row r="328" spans="1:10" ht="28.5" x14ac:dyDescent="0.2">
      <c r="A328" s="11" t="s">
        <v>1548</v>
      </c>
      <c r="B328" s="3" t="s">
        <v>312</v>
      </c>
      <c r="C328" s="11" t="s">
        <v>1571</v>
      </c>
      <c r="D328" s="11">
        <v>2</v>
      </c>
      <c r="E328" s="11" t="s">
        <v>40</v>
      </c>
      <c r="F328" s="11" t="str">
        <f>VLOOKUP(B328,[3]Sheet1!$A$1:$D$188,2,0)</f>
        <v>Y</v>
      </c>
      <c r="G328" s="11" t="str">
        <f>VLOOKUP(B328,[3]Sheet1!$A$1:$D$188,3,0)</f>
        <v>用户登录记录过少，消费以后无长期登录。</v>
      </c>
      <c r="H328" s="20">
        <f>VLOOKUP(B328,[3]Sheet1!$A$1:$D$188,4,0)</f>
        <v>1990.8000000050001</v>
      </c>
      <c r="I328" s="13"/>
      <c r="J328" s="13"/>
    </row>
    <row r="329" spans="1:10" ht="28.5" x14ac:dyDescent="0.2">
      <c r="A329" s="11" t="s">
        <v>1548</v>
      </c>
      <c r="B329" s="3" t="s">
        <v>421</v>
      </c>
      <c r="C329" s="11" t="s">
        <v>1571</v>
      </c>
      <c r="D329" s="11">
        <v>2</v>
      </c>
      <c r="E329" s="11" t="s">
        <v>37</v>
      </c>
      <c r="F329" s="11" t="str">
        <f>VLOOKUP(B329,'[1]2、聚类风险用户明细'!$B$248:$F$691,5,FALSE)</f>
        <v>N</v>
      </c>
      <c r="G329" s="11" t="str">
        <f>VLOOKUP(B329,'[1]2、聚类风险用户明细'!$B$248:$G$691,6,FALSE)</f>
        <v>登录天数多，消费次数多</v>
      </c>
      <c r="H329" s="20">
        <f>VLOOKUP(B329,'[1]2、聚类风险用户明细'!$B$248:$H$691,7,FALSE)</f>
        <v>98871.5</v>
      </c>
      <c r="I329" s="13"/>
      <c r="J329" s="13"/>
    </row>
    <row r="330" spans="1:10" ht="28.5" x14ac:dyDescent="0.2">
      <c r="A330" s="11" t="s">
        <v>1548</v>
      </c>
      <c r="B330" s="3" t="s">
        <v>349</v>
      </c>
      <c r="C330" s="11" t="s">
        <v>1571</v>
      </c>
      <c r="D330" s="11">
        <v>2</v>
      </c>
      <c r="E330" s="11" t="s">
        <v>43</v>
      </c>
      <c r="F330" s="11" t="str">
        <f>VLOOKUP(B330,[3]Sheet1!$A$1:$D$188,2,0)</f>
        <v>N</v>
      </c>
      <c r="G330" s="11" t="str">
        <f>VLOOKUP(B330,[3]Sheet1!$A$1:$D$188,3,0)</f>
        <v>用户登录记录正常，消费以后有长期登录。</v>
      </c>
      <c r="H330" s="20">
        <f>VLOOKUP(B330,[3]Sheet1!$A$1:$D$188,4,0)</f>
        <v>75181.400000901296</v>
      </c>
      <c r="I330" s="13"/>
      <c r="J330" s="13"/>
    </row>
    <row r="331" spans="1:10" ht="28.5" x14ac:dyDescent="0.2">
      <c r="A331" s="11" t="s">
        <v>1548</v>
      </c>
      <c r="B331" s="3" t="s">
        <v>314</v>
      </c>
      <c r="C331" s="11" t="s">
        <v>1571</v>
      </c>
      <c r="D331" s="11">
        <v>2</v>
      </c>
      <c r="E331" s="11" t="s">
        <v>39</v>
      </c>
      <c r="F331" s="11" t="str">
        <f>VLOOKUP(B331,'[1]2、聚类风险用户明细'!$B$248:$F$691,5,FALSE)</f>
        <v>N</v>
      </c>
      <c r="G331" s="11" t="str">
        <f>VLOOKUP(B331,'[1]2、聚类风险用户明细'!$B$248:$G$691,6,FALSE)</f>
        <v>充消比不高</v>
      </c>
      <c r="H331" s="20">
        <f>VLOOKUP(B331,'[1]2、聚类风险用户明细'!$B$248:$H$691,7,FALSE)</f>
        <v>1890.0000003375001</v>
      </c>
      <c r="I331" s="13"/>
      <c r="J331" s="13"/>
    </row>
    <row r="332" spans="1:10" ht="28.5" x14ac:dyDescent="0.2">
      <c r="A332" s="11" t="s">
        <v>1548</v>
      </c>
      <c r="B332" s="3" t="s">
        <v>321</v>
      </c>
      <c r="C332" s="11" t="s">
        <v>1571</v>
      </c>
      <c r="D332" s="11">
        <v>2</v>
      </c>
      <c r="E332" s="11" t="s">
        <v>40</v>
      </c>
      <c r="F332" s="11" t="str">
        <f>VLOOKUP(B332,[3]Sheet1!$A$1:$D$188,2,0)</f>
        <v>Y</v>
      </c>
      <c r="G332" s="11" t="str">
        <f>VLOOKUP(B332,[3]Sheet1!$A$1:$D$188,3,0)</f>
        <v>用户登录记录过少，消费以后无长期登录。</v>
      </c>
      <c r="H332" s="20">
        <f>VLOOKUP(B332,[3]Sheet1!$A$1:$D$188,4,0)</f>
        <v>2060.8000000282</v>
      </c>
      <c r="I332" s="13"/>
      <c r="J332" s="13"/>
    </row>
    <row r="333" spans="1:10" ht="28.5" x14ac:dyDescent="0.2">
      <c r="A333" s="11" t="s">
        <v>1548</v>
      </c>
      <c r="B333" s="3" t="s">
        <v>1268</v>
      </c>
      <c r="C333" s="11" t="s">
        <v>1571</v>
      </c>
      <c r="D333" s="11">
        <v>2</v>
      </c>
      <c r="E333" s="11" t="s">
        <v>43</v>
      </c>
      <c r="F333" s="11" t="str">
        <f>VLOOKUP(B333,[3]Sheet1!$A$1:$D$188,2,0)</f>
        <v>N</v>
      </c>
      <c r="G333" s="11" t="str">
        <f>VLOOKUP(B333,[3]Sheet1!$A$1:$D$188,3,0)</f>
        <v>用户登录记录正常，消费以后有长期登录。</v>
      </c>
      <c r="H333" s="20">
        <f>VLOOKUP(B333,[3]Sheet1!$A$1:$D$188,4,0)</f>
        <v>5530</v>
      </c>
      <c r="I333" s="13"/>
      <c r="J333" s="13"/>
    </row>
    <row r="334" spans="1:10" ht="28.5" x14ac:dyDescent="0.2">
      <c r="A334" s="11" t="s">
        <v>1548</v>
      </c>
      <c r="B334" s="3" t="s">
        <v>328</v>
      </c>
      <c r="C334" s="11" t="s">
        <v>1571</v>
      </c>
      <c r="D334" s="11">
        <v>2</v>
      </c>
      <c r="E334" s="11" t="s">
        <v>42</v>
      </c>
      <c r="F334" s="11" t="str">
        <f>VLOOKUP(B334,[3]Sheet1!$A$1:$D$188,2,0)</f>
        <v>N</v>
      </c>
      <c r="G334" s="11" t="str">
        <f>VLOOKUP(B334,[3]Sheet1!$A$1:$D$188,3,0)</f>
        <v>用户登录记录正常，消费以后有长期登录。</v>
      </c>
      <c r="H334" s="20">
        <f>VLOOKUP(B334,[3]Sheet1!$A$1:$D$188,4,0)</f>
        <v>1757.0000002097499</v>
      </c>
      <c r="I334" s="13"/>
      <c r="J334" s="13"/>
    </row>
    <row r="335" spans="1:10" ht="28.5" x14ac:dyDescent="0.2">
      <c r="A335" s="11" t="s">
        <v>1548</v>
      </c>
      <c r="B335" s="3" t="s">
        <v>1280</v>
      </c>
      <c r="C335" s="11" t="s">
        <v>1571</v>
      </c>
      <c r="D335" s="11">
        <v>2</v>
      </c>
      <c r="E335" s="11" t="s">
        <v>42</v>
      </c>
      <c r="F335" s="11" t="str">
        <f>VLOOKUP(B335,[3]Sheet1!$A$1:$D$188,2,0)</f>
        <v>Y</v>
      </c>
      <c r="G335" s="11" t="str">
        <f>VLOOKUP(B335,[3]Sheet1!$A$1:$D$188,3,0)</f>
        <v>用户登陆次数少</v>
      </c>
      <c r="H335" s="20">
        <f>VLOOKUP(B335,[3]Sheet1!$A$1:$D$188,4,0)</f>
        <v>2100</v>
      </c>
      <c r="I335" s="13"/>
      <c r="J335" s="13"/>
    </row>
    <row r="336" spans="1:10" ht="28.5" x14ac:dyDescent="0.2">
      <c r="A336" s="11" t="s">
        <v>1548</v>
      </c>
      <c r="B336" s="3" t="s">
        <v>397</v>
      </c>
      <c r="C336" s="11" t="s">
        <v>1571</v>
      </c>
      <c r="D336" s="11">
        <v>2</v>
      </c>
      <c r="E336" s="11" t="s">
        <v>37</v>
      </c>
      <c r="F336" s="11" t="str">
        <f>VLOOKUP(B336,'[1]2、聚类风险用户明细'!$B$248:$F$691,5,FALSE)</f>
        <v>N</v>
      </c>
      <c r="G336" s="11" t="str">
        <f>VLOOKUP(B336,'[1]2、聚类风险用户明细'!$B$248:$G$691,6,FALSE)</f>
        <v>登录天数多，消费次数多</v>
      </c>
      <c r="H336" s="20">
        <f>VLOOKUP(B336,'[1]2、聚类风险用户明细'!$B$248:$H$691,7,FALSE)</f>
        <v>98235.199999999997</v>
      </c>
      <c r="I336" s="13"/>
      <c r="J336" s="13"/>
    </row>
    <row r="337" spans="1:10" ht="28.5" x14ac:dyDescent="0.2">
      <c r="A337" s="11" t="s">
        <v>1548</v>
      </c>
      <c r="B337" s="3" t="s">
        <v>336</v>
      </c>
      <c r="C337" s="11" t="s">
        <v>1571</v>
      </c>
      <c r="D337" s="11">
        <v>2</v>
      </c>
      <c r="E337" s="11" t="s">
        <v>37</v>
      </c>
      <c r="F337" s="11" t="str">
        <f>VLOOKUP(B337,'[1]2、聚类风险用户明细'!$B$248:$F$691,5,FALSE)</f>
        <v>N</v>
      </c>
      <c r="G337" s="11" t="str">
        <f>VLOOKUP(B337,'[1]2、聚类风险用户明细'!$B$248:$G$691,6,FALSE)</f>
        <v>登录天数多，消费次数多</v>
      </c>
      <c r="H337" s="20">
        <f>VLOOKUP(B337,'[1]2、聚类风险用户明细'!$B$248:$H$691,7,FALSE)</f>
        <v>99233.400009999998</v>
      </c>
      <c r="I337" s="13"/>
      <c r="J337" s="13"/>
    </row>
    <row r="338" spans="1:10" ht="28.5" x14ac:dyDescent="0.2">
      <c r="A338" s="11" t="s">
        <v>1548</v>
      </c>
      <c r="B338" s="3" t="s">
        <v>318</v>
      </c>
      <c r="C338" s="11" t="s">
        <v>1571</v>
      </c>
      <c r="D338" s="11">
        <v>2</v>
      </c>
      <c r="E338" s="11" t="s">
        <v>39</v>
      </c>
      <c r="F338" s="11" t="str">
        <f>VLOOKUP(B338,'[1]2、聚类风险用户明细'!$B$248:$F$691,5,FALSE)</f>
        <v>N</v>
      </c>
      <c r="G338" s="11" t="str">
        <f>VLOOKUP(B338,'[1]2、聚类风险用户明细'!$B$248:$G$691,6,FALSE)</f>
        <v>充消比不高，等级较高</v>
      </c>
      <c r="H338" s="20">
        <f>VLOOKUP(B338,'[1]2、聚类风险用户明细'!$B$248:$H$691,7,FALSE)</f>
        <v>3220.0000005749998</v>
      </c>
      <c r="I338" s="13"/>
      <c r="J338" s="13"/>
    </row>
    <row r="339" spans="1:10" ht="28.5" x14ac:dyDescent="0.2">
      <c r="A339" s="11" t="s">
        <v>1548</v>
      </c>
      <c r="B339" s="3" t="s">
        <v>339</v>
      </c>
      <c r="C339" s="11" t="s">
        <v>1571</v>
      </c>
      <c r="D339" s="11">
        <v>2</v>
      </c>
      <c r="E339" s="11" t="s">
        <v>39</v>
      </c>
      <c r="F339" s="11" t="str">
        <f>VLOOKUP(B339,'[1]2、聚类风险用户明细'!$B$248:$F$691,5,FALSE)</f>
        <v>N</v>
      </c>
      <c r="G339" s="11" t="str">
        <f>VLOOKUP(B339,'[1]2、聚类风险用户明细'!$B$248:$G$691,6,FALSE)</f>
        <v>充消比不高，等级较高</v>
      </c>
      <c r="H339" s="20">
        <f>VLOOKUP(B339,'[1]2、聚类风险用户明细'!$B$248:$H$691,7,FALSE)</f>
        <v>1820.0000003232001</v>
      </c>
      <c r="I339" s="13"/>
      <c r="J339" s="13"/>
    </row>
    <row r="340" spans="1:10" ht="28.5" x14ac:dyDescent="0.2">
      <c r="A340" s="11" t="s">
        <v>1548</v>
      </c>
      <c r="B340" s="3" t="s">
        <v>315</v>
      </c>
      <c r="C340" s="11" t="s">
        <v>1571</v>
      </c>
      <c r="D340" s="11">
        <v>2</v>
      </c>
      <c r="E340" s="11" t="s">
        <v>43</v>
      </c>
      <c r="F340" s="11" t="str">
        <f>VLOOKUP(B340,[3]Sheet1!$A$1:$D$188,2,0)</f>
        <v>N</v>
      </c>
      <c r="G340" s="11" t="str">
        <f>VLOOKUP(B340,[3]Sheet1!$A$1:$D$188,3,0)</f>
        <v>用户登录记录正常，消费以后有长期登录。</v>
      </c>
      <c r="H340" s="20">
        <f>VLOOKUP(B340,[3]Sheet1!$A$1:$D$188,4,0)</f>
        <v>2212.0000000059999</v>
      </c>
      <c r="I340" s="13"/>
      <c r="J340" s="13"/>
    </row>
    <row r="341" spans="1:10" ht="28.5" x14ac:dyDescent="0.2">
      <c r="A341" s="11" t="s">
        <v>1548</v>
      </c>
      <c r="B341" s="3" t="s">
        <v>333</v>
      </c>
      <c r="C341" s="11" t="s">
        <v>1571</v>
      </c>
      <c r="D341" s="11">
        <v>2</v>
      </c>
      <c r="E341" s="11" t="s">
        <v>39</v>
      </c>
      <c r="F341" s="11" t="str">
        <f>VLOOKUP(B341,'[1]2、聚类风险用户明细'!$B$248:$F$691,5,FALSE)</f>
        <v>N</v>
      </c>
      <c r="G341" s="11" t="str">
        <f>VLOOKUP(B341,'[1]2、聚类风险用户明细'!$B$248:$G$691,6,FALSE)</f>
        <v>登录天数多，消费次数多</v>
      </c>
      <c r="H341" s="20">
        <f>VLOOKUP(B341,'[1]2、聚类风险用户明细'!$B$248:$H$691,7,FALSE)</f>
        <v>2362.5</v>
      </c>
      <c r="I341" s="13"/>
      <c r="J341" s="13"/>
    </row>
    <row r="342" spans="1:10" ht="28.5" x14ac:dyDescent="0.2">
      <c r="A342" s="11" t="s">
        <v>1548</v>
      </c>
      <c r="B342" s="3" t="s">
        <v>301</v>
      </c>
      <c r="C342" s="11" t="s">
        <v>1571</v>
      </c>
      <c r="D342" s="11">
        <v>2</v>
      </c>
      <c r="E342" s="11" t="s">
        <v>43</v>
      </c>
      <c r="F342" s="11" t="str">
        <f>VLOOKUP(B342,[3]Sheet1!$A$1:$D$188,2,0)</f>
        <v>N</v>
      </c>
      <c r="G342" s="11" t="str">
        <f>VLOOKUP(B342,[3]Sheet1!$A$1:$D$188,3,0)</f>
        <v>用户登录记录正常，消费以后有长期登录。</v>
      </c>
      <c r="H342" s="20">
        <f>VLOOKUP(B342,[3]Sheet1!$A$1:$D$188,4,0)</f>
        <v>2661.400000011</v>
      </c>
      <c r="I342" s="13"/>
      <c r="J342" s="13"/>
    </row>
    <row r="343" spans="1:10" ht="28.5" x14ac:dyDescent="0.2">
      <c r="A343" s="11" t="s">
        <v>1548</v>
      </c>
      <c r="B343" s="3" t="s">
        <v>352</v>
      </c>
      <c r="C343" s="11" t="s">
        <v>1571</v>
      </c>
      <c r="D343" s="11">
        <v>2</v>
      </c>
      <c r="E343" s="11" t="s">
        <v>39</v>
      </c>
      <c r="F343" s="11" t="str">
        <f>VLOOKUP(B343,'[1]2、聚类风险用户明细'!$B$248:$F$691,5,FALSE)</f>
        <v>N</v>
      </c>
      <c r="G343" s="11" t="str">
        <f>VLOOKUP(B343,'[1]2、聚类风险用户明细'!$B$248:$G$691,6,FALSE)</f>
        <v>充消比不高</v>
      </c>
      <c r="H343" s="20">
        <f>VLOOKUP(B343,'[1]2、聚类风险用户明细'!$B$248:$H$691,7,FALSE)</f>
        <v>2277.8000004037499</v>
      </c>
      <c r="I343" s="13"/>
      <c r="J343" s="13"/>
    </row>
    <row r="344" spans="1:10" ht="28.5" x14ac:dyDescent="0.2">
      <c r="A344" s="11" t="s">
        <v>1548</v>
      </c>
      <c r="B344" s="3" t="s">
        <v>325</v>
      </c>
      <c r="C344" s="11" t="s">
        <v>1571</v>
      </c>
      <c r="D344" s="11">
        <v>2</v>
      </c>
      <c r="E344" s="11" t="s">
        <v>39</v>
      </c>
      <c r="F344" s="11" t="str">
        <f>VLOOKUP(B344,'[1]2、聚类风险用户明细'!$B$248:$F$691,5,FALSE)</f>
        <v>N</v>
      </c>
      <c r="G344" s="11" t="str">
        <f>VLOOKUP(B344,'[1]2、聚类风险用户明细'!$B$248:$G$691,6,FALSE)</f>
        <v>充消比不高，等级较高</v>
      </c>
      <c r="H344" s="20">
        <f>VLOOKUP(B344,'[1]2、聚类风险用户明细'!$B$248:$H$691,7,FALSE)</f>
        <v>2534.0000004395001</v>
      </c>
      <c r="I344" s="13"/>
      <c r="J344" s="13"/>
    </row>
    <row r="345" spans="1:10" ht="28.5" x14ac:dyDescent="0.2">
      <c r="A345" s="11" t="s">
        <v>1548</v>
      </c>
      <c r="B345" s="3" t="s">
        <v>268</v>
      </c>
      <c r="C345" s="11" t="s">
        <v>1571</v>
      </c>
      <c r="D345" s="11">
        <v>2</v>
      </c>
      <c r="E345" s="11" t="s">
        <v>43</v>
      </c>
      <c r="F345" s="11" t="str">
        <f>VLOOKUP(B345,[3]Sheet1!$A$1:$D$188,2,0)</f>
        <v>N</v>
      </c>
      <c r="G345" s="11" t="str">
        <f>VLOOKUP(B345,[3]Sheet1!$A$1:$D$188,3,0)</f>
        <v>用户登录记录正常，消费以后有长期登录。</v>
      </c>
      <c r="H345" s="20">
        <f>VLOOKUP(B345,[3]Sheet1!$A$1:$D$188,4,0)</f>
        <v>40797.400000027003</v>
      </c>
      <c r="I345" s="13"/>
      <c r="J345" s="13"/>
    </row>
    <row r="346" spans="1:10" ht="28.5" x14ac:dyDescent="0.2">
      <c r="A346" s="11" t="s">
        <v>1548</v>
      </c>
      <c r="B346" s="3" t="s">
        <v>340</v>
      </c>
      <c r="C346" s="11" t="s">
        <v>1571</v>
      </c>
      <c r="D346" s="11">
        <v>2</v>
      </c>
      <c r="E346" s="11" t="s">
        <v>39</v>
      </c>
      <c r="F346" s="11" t="str">
        <f>VLOOKUP(B346,'[1]2、聚类风险用户明细'!$B$248:$F$691,5,FALSE)</f>
        <v>N</v>
      </c>
      <c r="G346" s="11" t="str">
        <f>VLOOKUP(B346,'[1]2、聚类风险用户明细'!$B$248:$G$691,6,FALSE)</f>
        <v>充消比不高</v>
      </c>
      <c r="H346" s="20">
        <f>VLOOKUP(B346,'[1]2、聚类风险用户明细'!$B$248:$H$691,7,FALSE)</f>
        <v>1711.5000003046</v>
      </c>
      <c r="I346" s="13"/>
      <c r="J346" s="13"/>
    </row>
    <row r="347" spans="1:10" ht="28.5" x14ac:dyDescent="0.2">
      <c r="A347" s="11" t="s">
        <v>1548</v>
      </c>
      <c r="B347" s="3" t="s">
        <v>332</v>
      </c>
      <c r="C347" s="11" t="s">
        <v>1571</v>
      </c>
      <c r="D347" s="11">
        <v>2</v>
      </c>
      <c r="E347" s="11" t="s">
        <v>39</v>
      </c>
      <c r="F347" s="11" t="str">
        <f>VLOOKUP(B347,'[1]2、聚类风险用户明细'!$B$248:$F$691,5,FALSE)</f>
        <v>N</v>
      </c>
      <c r="G347" s="11" t="str">
        <f>VLOOKUP(B347,'[1]2、聚类风险用户明细'!$B$248:$G$691,6,FALSE)</f>
        <v>登录天数多，活跃度高</v>
      </c>
      <c r="H347" s="20">
        <f>VLOOKUP(B347,'[1]2、聚类风险用户明细'!$B$248:$H$691,7,FALSE)</f>
        <v>2435.9999997345999</v>
      </c>
      <c r="I347" s="13"/>
      <c r="J347" s="13"/>
    </row>
    <row r="348" spans="1:10" ht="28.5" x14ac:dyDescent="0.2">
      <c r="A348" s="11" t="s">
        <v>1548</v>
      </c>
      <c r="B348" s="3" t="s">
        <v>1276</v>
      </c>
      <c r="C348" s="11" t="s">
        <v>1571</v>
      </c>
      <c r="D348" s="11">
        <v>2</v>
      </c>
      <c r="E348" s="11" t="s">
        <v>43</v>
      </c>
      <c r="F348" s="11" t="str">
        <f>VLOOKUP(B348,[3]Sheet1!$A$1:$D$188,2,0)</f>
        <v>N</v>
      </c>
      <c r="G348" s="11" t="str">
        <f>VLOOKUP(B348,[3]Sheet1!$A$1:$D$188,3,0)</f>
        <v>用户登录记录正常，消费以后有长期登录。</v>
      </c>
      <c r="H348" s="20">
        <f>VLOOKUP(B348,[3]Sheet1!$A$1:$D$188,4,0)</f>
        <v>39482.800000285999</v>
      </c>
      <c r="I348" s="13"/>
      <c r="J348" s="13"/>
    </row>
    <row r="349" spans="1:10" ht="28.5" x14ac:dyDescent="0.2">
      <c r="A349" s="11" t="s">
        <v>1548</v>
      </c>
      <c r="B349" s="3" t="s">
        <v>317</v>
      </c>
      <c r="C349" s="11" t="s">
        <v>1571</v>
      </c>
      <c r="D349" s="11">
        <v>2</v>
      </c>
      <c r="E349" s="11" t="s">
        <v>39</v>
      </c>
      <c r="F349" s="11" t="str">
        <f>VLOOKUP(B349,'[1]2、聚类风险用户明细'!$B$248:$F$691,5,FALSE)</f>
        <v>N</v>
      </c>
      <c r="G349" s="11" t="str">
        <f>VLOOKUP(B349,'[1]2、聚类风险用户明细'!$B$248:$G$691,6,FALSE)</f>
        <v>充消比不高，等级较高</v>
      </c>
      <c r="H349" s="20">
        <f>VLOOKUP(B349,'[1]2、聚类风险用户明细'!$B$248:$H$691,7,FALSE)</f>
        <v>6374.900001</v>
      </c>
      <c r="I349" s="13"/>
      <c r="J349" s="13"/>
    </row>
    <row r="350" spans="1:10" ht="28.5" x14ac:dyDescent="0.2">
      <c r="A350" s="11" t="s">
        <v>1548</v>
      </c>
      <c r="B350" s="3" t="s">
        <v>368</v>
      </c>
      <c r="C350" s="11" t="s">
        <v>1571</v>
      </c>
      <c r="D350" s="11">
        <v>2</v>
      </c>
      <c r="E350" s="11" t="s">
        <v>39</v>
      </c>
      <c r="F350" s="11" t="str">
        <f>VLOOKUP(B350,'[1]2、聚类风险用户明细'!$B$248:$F$691,5,FALSE)</f>
        <v>N</v>
      </c>
      <c r="G350" s="11" t="str">
        <f>VLOOKUP(B350,'[1]2、聚类风险用户明细'!$B$248:$G$691,6,FALSE)</f>
        <v>充消比不高，等级较高</v>
      </c>
      <c r="H350" s="20">
        <f>VLOOKUP(B350,'[1]2、聚类风险用户明细'!$B$248:$H$691,7,FALSE)</f>
        <v>3479.00000061335</v>
      </c>
      <c r="I350" s="13"/>
      <c r="J350" s="13"/>
    </row>
    <row r="351" spans="1:10" ht="28.5" x14ac:dyDescent="0.2">
      <c r="A351" s="11" t="s">
        <v>1548</v>
      </c>
      <c r="B351" s="3" t="s">
        <v>319</v>
      </c>
      <c r="C351" s="11" t="s">
        <v>1571</v>
      </c>
      <c r="D351" s="11">
        <v>2</v>
      </c>
      <c r="E351" s="11" t="s">
        <v>37</v>
      </c>
      <c r="F351" s="11" t="str">
        <f>VLOOKUP(B351,'[1]2、聚类风险用户明细'!$B$248:$F$691,5,FALSE)</f>
        <v>N</v>
      </c>
      <c r="G351" s="11" t="str">
        <f>VLOOKUP(B351,'[1]2、聚类风险用户明细'!$B$248:$G$691,6,FALSE)</f>
        <v>登录天数多，消费次数多</v>
      </c>
      <c r="H351" s="20">
        <f>VLOOKUP(B351,'[1]2、聚类风险用户明细'!$B$248:$H$691,7,FALSE)</f>
        <v>89816.300010000006</v>
      </c>
      <c r="I351" s="13"/>
      <c r="J351" s="13"/>
    </row>
    <row r="352" spans="1:10" ht="28.5" x14ac:dyDescent="0.2">
      <c r="A352" s="11" t="s">
        <v>1548</v>
      </c>
      <c r="B352" s="3" t="s">
        <v>372</v>
      </c>
      <c r="C352" s="11" t="s">
        <v>1571</v>
      </c>
      <c r="D352" s="11">
        <v>2</v>
      </c>
      <c r="E352" s="11" t="s">
        <v>37</v>
      </c>
      <c r="F352" s="11" t="str">
        <f>VLOOKUP(B352,'[1]2、聚类风险用户明细'!$B$248:$F$691,5,FALSE)</f>
        <v>N</v>
      </c>
      <c r="G352" s="11" t="str">
        <f>VLOOKUP(B352,'[1]2、聚类风险用户明细'!$B$248:$G$691,6,FALSE)</f>
        <v>登录天数多，消费次数多</v>
      </c>
      <c r="H352" s="20">
        <f>VLOOKUP(B352,'[1]2、聚类风险用户明细'!$B$248:$H$691,7,FALSE)</f>
        <v>91784</v>
      </c>
      <c r="I352" s="13"/>
      <c r="J352" s="13"/>
    </row>
    <row r="353" spans="1:10" ht="28.5" x14ac:dyDescent="0.2">
      <c r="A353" s="11" t="s">
        <v>1548</v>
      </c>
      <c r="B353" s="3" t="s">
        <v>283</v>
      </c>
      <c r="C353" s="11" t="s">
        <v>1571</v>
      </c>
      <c r="D353" s="11">
        <v>2</v>
      </c>
      <c r="E353" s="11" t="s">
        <v>43</v>
      </c>
      <c r="F353" s="11" t="str">
        <f>VLOOKUP(B353,[3]Sheet1!$A$1:$D$188,2,0)</f>
        <v>N</v>
      </c>
      <c r="G353" s="11" t="str">
        <f>VLOOKUP(B353,[3]Sheet1!$A$1:$D$188,3,0)</f>
        <v>用户登录记录正常，消费以后有长期登录。</v>
      </c>
      <c r="H353" s="20">
        <f>VLOOKUP(B353,[3]Sheet1!$A$1:$D$188,4,0)</f>
        <v>71192.800000625488</v>
      </c>
      <c r="I353" s="13"/>
      <c r="J353" s="13"/>
    </row>
    <row r="354" spans="1:10" ht="28.5" x14ac:dyDescent="0.2">
      <c r="A354" s="11" t="s">
        <v>1548</v>
      </c>
      <c r="B354" s="3" t="s">
        <v>375</v>
      </c>
      <c r="C354" s="11" t="s">
        <v>1571</v>
      </c>
      <c r="D354" s="11">
        <v>2</v>
      </c>
      <c r="E354" s="11" t="s">
        <v>39</v>
      </c>
      <c r="F354" s="11" t="str">
        <f>VLOOKUP(B354,'[1]2、聚类风险用户明细'!$B$248:$F$691,5,FALSE)</f>
        <v>N</v>
      </c>
      <c r="G354" s="11" t="str">
        <f>VLOOKUP(B354,'[1]2、聚类风险用户明细'!$B$248:$G$691,6,FALSE)</f>
        <v>充消比不高，等级较高</v>
      </c>
      <c r="H354" s="20">
        <f>VLOOKUP(B354,'[1]2、聚类风险用户明细'!$B$248:$H$691,7,FALSE)</f>
        <v>1919.4000003425001</v>
      </c>
      <c r="I354" s="13"/>
      <c r="J354" s="13"/>
    </row>
    <row r="355" spans="1:10" ht="28.5" x14ac:dyDescent="0.2">
      <c r="A355" s="11" t="s">
        <v>1548</v>
      </c>
      <c r="B355" s="3" t="s">
        <v>324</v>
      </c>
      <c r="C355" s="11" t="s">
        <v>1571</v>
      </c>
      <c r="D355" s="11">
        <v>2</v>
      </c>
      <c r="E355" s="11" t="s">
        <v>39</v>
      </c>
      <c r="F355" s="11" t="str">
        <f>VLOOKUP(B355,'[1]2、聚类风险用户明细'!$B$248:$F$691,5,FALSE)</f>
        <v>N</v>
      </c>
      <c r="G355" s="11" t="str">
        <f>VLOOKUP(B355,'[1]2、聚类风险用户明细'!$B$248:$G$691,6,FALSE)</f>
        <v>充消比不高，等级较高</v>
      </c>
      <c r="H355" s="20">
        <f>VLOOKUP(B355,'[1]2、聚类风险用户明细'!$B$248:$H$691,7,FALSE)</f>
        <v>2031.4000003624999</v>
      </c>
      <c r="I355" s="13"/>
      <c r="J355" s="13"/>
    </row>
    <row r="356" spans="1:10" ht="28.5" x14ac:dyDescent="0.2">
      <c r="A356" s="11" t="s">
        <v>1548</v>
      </c>
      <c r="B356" s="3" t="s">
        <v>342</v>
      </c>
      <c r="C356" s="11" t="s">
        <v>1571</v>
      </c>
      <c r="D356" s="11">
        <v>2</v>
      </c>
      <c r="E356" s="11" t="s">
        <v>39</v>
      </c>
      <c r="F356" s="11" t="str">
        <f>VLOOKUP(B356,'[1]2、聚类风险用户明细'!$B$248:$F$691,5,FALSE)</f>
        <v>N</v>
      </c>
      <c r="G356" s="11" t="str">
        <f>VLOOKUP(B356,'[1]2、聚类风险用户明细'!$B$248:$G$691,6,FALSE)</f>
        <v>充消比不高，等级较高</v>
      </c>
      <c r="H356" s="20">
        <f>VLOOKUP(B356,'[1]2、聚类风险用户明细'!$B$248:$H$691,7,FALSE)</f>
        <v>3283.0000005613501</v>
      </c>
      <c r="I356" s="13"/>
      <c r="J356" s="13"/>
    </row>
    <row r="357" spans="1:10" ht="28.5" x14ac:dyDescent="0.2">
      <c r="A357" s="11" t="s">
        <v>1548</v>
      </c>
      <c r="B357" s="3" t="s">
        <v>320</v>
      </c>
      <c r="C357" s="11" t="s">
        <v>1571</v>
      </c>
      <c r="D357" s="11">
        <v>2</v>
      </c>
      <c r="E357" s="11" t="s">
        <v>37</v>
      </c>
      <c r="F357" s="11" t="str">
        <f>VLOOKUP(B357,'[1]2、聚类风险用户明细'!$B$248:$F$691,5,FALSE)</f>
        <v>N</v>
      </c>
      <c r="G357" s="11" t="str">
        <f>VLOOKUP(B357,'[1]2、聚类风险用户明细'!$B$248:$G$691,6,FALSE)</f>
        <v>登录天数多，消费次数多</v>
      </c>
      <c r="H357" s="20">
        <f>VLOOKUP(B357,'[1]2、聚类风险用户明细'!$B$248:$H$691,7,FALSE)</f>
        <v>93760.8</v>
      </c>
      <c r="I357" s="13"/>
      <c r="J357" s="13"/>
    </row>
    <row r="358" spans="1:10" ht="28.5" x14ac:dyDescent="0.2">
      <c r="A358" s="11" t="s">
        <v>1548</v>
      </c>
      <c r="B358" s="3" t="s">
        <v>347</v>
      </c>
      <c r="C358" s="11" t="s">
        <v>1571</v>
      </c>
      <c r="D358" s="11">
        <v>2</v>
      </c>
      <c r="E358" s="11" t="s">
        <v>43</v>
      </c>
      <c r="F358" s="11" t="str">
        <f>VLOOKUP(B358,[3]Sheet1!$A$1:$D$188,2,0)</f>
        <v>N</v>
      </c>
      <c r="G358" s="11" t="str">
        <f>VLOOKUP(B358,[3]Sheet1!$A$1:$D$188,3,0)</f>
        <v>用户登录记录正常，消费以后有长期登录。</v>
      </c>
      <c r="H358" s="20">
        <f>VLOOKUP(B358,[3]Sheet1!$A$1:$D$188,4,0)</f>
        <v>13720.000002017399</v>
      </c>
      <c r="I358" s="13"/>
      <c r="J358" s="13"/>
    </row>
    <row r="359" spans="1:10" ht="28.5" x14ac:dyDescent="0.2">
      <c r="A359" s="11" t="s">
        <v>1548</v>
      </c>
      <c r="B359" s="3" t="s">
        <v>1277</v>
      </c>
      <c r="C359" s="11" t="s">
        <v>1571</v>
      </c>
      <c r="D359" s="11">
        <v>2</v>
      </c>
      <c r="E359" s="11" t="s">
        <v>43</v>
      </c>
      <c r="F359" s="11" t="str">
        <f>VLOOKUP(B359,[3]Sheet1!$A$1:$D$188,2,0)</f>
        <v>N</v>
      </c>
      <c r="G359" s="11" t="str">
        <f>VLOOKUP(B359,[3]Sheet1!$A$1:$D$188,3,0)</f>
        <v>用户登录记录正常，消费以后有长期登录。</v>
      </c>
      <c r="H359" s="20">
        <f>VLOOKUP(B359,[3]Sheet1!$A$1:$D$188,4,0)</f>
        <v>10937.5000000086</v>
      </c>
      <c r="I359" s="13"/>
      <c r="J359" s="13"/>
    </row>
    <row r="360" spans="1:10" ht="28.5" x14ac:dyDescent="0.2">
      <c r="A360" s="11" t="s">
        <v>1548</v>
      </c>
      <c r="B360" s="3" t="s">
        <v>358</v>
      </c>
      <c r="C360" s="11" t="s">
        <v>1571</v>
      </c>
      <c r="D360" s="11">
        <v>2</v>
      </c>
      <c r="E360" s="11" t="s">
        <v>37</v>
      </c>
      <c r="F360" s="11" t="str">
        <f>VLOOKUP(B360,'[1]2、聚类风险用户明细'!$B$248:$F$691,5,FALSE)</f>
        <v>N</v>
      </c>
      <c r="G360" s="11" t="str">
        <f>VLOOKUP(B360,'[1]2、聚类风险用户明细'!$B$248:$G$691,6,FALSE)</f>
        <v>登录天数多，消费次数多</v>
      </c>
      <c r="H360" s="20">
        <f>VLOOKUP(B360,'[1]2、聚类风险用户明细'!$B$248:$H$691,7,FALSE)</f>
        <v>85533.7</v>
      </c>
      <c r="I360" s="13"/>
      <c r="J360" s="13"/>
    </row>
    <row r="361" spans="1:10" ht="28.5" x14ac:dyDescent="0.2">
      <c r="A361" s="11" t="s">
        <v>1548</v>
      </c>
      <c r="B361" s="3" t="s">
        <v>346</v>
      </c>
      <c r="C361" s="11" t="s">
        <v>1571</v>
      </c>
      <c r="D361" s="11">
        <v>2</v>
      </c>
      <c r="E361" s="11" t="s">
        <v>43</v>
      </c>
      <c r="F361" s="11" t="str">
        <f>VLOOKUP(B361,[3]Sheet1!$A$1:$D$188,2,0)</f>
        <v>N</v>
      </c>
      <c r="G361" s="11" t="str">
        <f>VLOOKUP(B361,[3]Sheet1!$A$1:$D$188,3,0)</f>
        <v>用户登录记录正常，消费以后有长期登录。</v>
      </c>
      <c r="H361" s="20">
        <f>VLOOKUP(B361,[3]Sheet1!$A$1:$D$188,4,0)</f>
        <v>27541.500004893798</v>
      </c>
      <c r="I361" s="13"/>
      <c r="J361" s="13"/>
    </row>
    <row r="362" spans="1:10" ht="28.5" x14ac:dyDescent="0.2">
      <c r="A362" s="11" t="s">
        <v>1548</v>
      </c>
      <c r="B362" s="3" t="s">
        <v>337</v>
      </c>
      <c r="C362" s="11" t="s">
        <v>1571</v>
      </c>
      <c r="D362" s="11">
        <v>2</v>
      </c>
      <c r="E362" s="11" t="s">
        <v>39</v>
      </c>
      <c r="F362" s="11" t="str">
        <f>VLOOKUP(B362,'[1]2、聚类风险用户明细'!$B$248:$F$691,5,FALSE)</f>
        <v>N</v>
      </c>
      <c r="G362" s="11" t="str">
        <f>VLOOKUP(B362,'[1]2、聚类风险用户明细'!$B$248:$G$691,6,FALSE)</f>
        <v>充消比不高，等级较高</v>
      </c>
      <c r="H362" s="20">
        <f>VLOOKUP(B362,'[1]2、聚类风险用户明细'!$B$248:$H$691,7,FALSE)</f>
        <v>2202.2000003803</v>
      </c>
      <c r="I362" s="13"/>
      <c r="J362" s="13"/>
    </row>
    <row r="363" spans="1:10" ht="28.5" x14ac:dyDescent="0.2">
      <c r="A363" s="11" t="s">
        <v>1548</v>
      </c>
      <c r="B363" s="3" t="s">
        <v>1313</v>
      </c>
      <c r="C363" s="11" t="s">
        <v>1571</v>
      </c>
      <c r="D363" s="11">
        <v>2</v>
      </c>
      <c r="E363" s="11" t="s">
        <v>42</v>
      </c>
      <c r="F363" s="11" t="str">
        <f>VLOOKUP(B363,[3]Sheet1!$A$1:$D$188,2,0)</f>
        <v>N</v>
      </c>
      <c r="G363" s="11" t="str">
        <f>VLOOKUP(B363,[3]Sheet1!$A$1:$D$188,3,0)</f>
        <v>用户消费记录多，购买记录多，购买道具类型丰富</v>
      </c>
      <c r="H363" s="20">
        <f>VLOOKUP(B363,[3]Sheet1!$A$1:$D$188,4,0)</f>
        <v>2845.5000000059999</v>
      </c>
      <c r="I363" s="13"/>
      <c r="J363" s="13"/>
    </row>
    <row r="364" spans="1:10" ht="28.5" x14ac:dyDescent="0.2">
      <c r="A364" s="11" t="s">
        <v>1548</v>
      </c>
      <c r="B364" s="3" t="s">
        <v>306</v>
      </c>
      <c r="C364" s="11" t="s">
        <v>1571</v>
      </c>
      <c r="D364" s="11">
        <v>2</v>
      </c>
      <c r="E364" s="11" t="s">
        <v>37</v>
      </c>
      <c r="F364" s="11" t="str">
        <f>VLOOKUP(B364,'[1]2、聚类风险用户明细'!$B$248:$F$691,5,FALSE)</f>
        <v>N</v>
      </c>
      <c r="G364" s="11" t="str">
        <f>VLOOKUP(B364,'[1]2、聚类风险用户明细'!$B$248:$G$691,6,FALSE)</f>
        <v>登录天数多，消费次数多</v>
      </c>
      <c r="H364" s="20">
        <f>VLOOKUP(B364,'[1]2、聚类风险用户明细'!$B$248:$H$691,7,FALSE)</f>
        <v>92735.300001601005</v>
      </c>
      <c r="I364" s="13"/>
      <c r="J364" s="13"/>
    </row>
    <row r="365" spans="1:10" ht="28.5" x14ac:dyDescent="0.2">
      <c r="A365" s="11" t="s">
        <v>1548</v>
      </c>
      <c r="B365" s="3" t="s">
        <v>387</v>
      </c>
      <c r="C365" s="11" t="s">
        <v>1571</v>
      </c>
      <c r="D365" s="11">
        <v>2</v>
      </c>
      <c r="E365" s="11" t="s">
        <v>39</v>
      </c>
      <c r="F365" s="11" t="str">
        <f>VLOOKUP(B365,'[1]2、聚类风险用户明细'!$B$248:$F$691,5,FALSE)</f>
        <v>N</v>
      </c>
      <c r="G365" s="11" t="str">
        <f>VLOOKUP(B365,'[1]2、聚类风险用户明细'!$B$248:$G$691,6,FALSE)</f>
        <v>充消比不高，等级较高</v>
      </c>
      <c r="H365" s="20">
        <f>VLOOKUP(B365,'[1]2、聚类风险用户明细'!$B$248:$H$691,7,FALSE)</f>
        <v>1995</v>
      </c>
      <c r="I365" s="13"/>
      <c r="J365" s="13"/>
    </row>
    <row r="366" spans="1:10" ht="28.5" x14ac:dyDescent="0.2">
      <c r="A366" s="11" t="s">
        <v>1548</v>
      </c>
      <c r="B366" s="3" t="s">
        <v>353</v>
      </c>
      <c r="C366" s="11" t="s">
        <v>1571</v>
      </c>
      <c r="D366" s="11">
        <v>2</v>
      </c>
      <c r="E366" s="11" t="s">
        <v>39</v>
      </c>
      <c r="F366" s="11" t="str">
        <f>VLOOKUP(B366,'[1]2、聚类风险用户明细'!$B$248:$F$691,5,FALSE)</f>
        <v>N</v>
      </c>
      <c r="G366" s="11" t="str">
        <f>VLOOKUP(B366,'[1]2、聚类风险用户明细'!$B$248:$G$691,6,FALSE)</f>
        <v>充消比不高</v>
      </c>
      <c r="H366" s="20">
        <f>VLOOKUP(B366,'[1]2、聚类风险用户明细'!$B$248:$H$691,7,FALSE)</f>
        <v>1773.8</v>
      </c>
      <c r="I366" s="13"/>
      <c r="J366" s="13"/>
    </row>
    <row r="367" spans="1:10" ht="28.5" x14ac:dyDescent="0.2">
      <c r="A367" s="11" t="s">
        <v>1548</v>
      </c>
      <c r="B367" s="3" t="s">
        <v>1294</v>
      </c>
      <c r="C367" s="11" t="s">
        <v>1571</v>
      </c>
      <c r="D367" s="11">
        <v>2</v>
      </c>
      <c r="E367" s="11" t="s">
        <v>40</v>
      </c>
      <c r="F367" s="11" t="str">
        <f>VLOOKUP(B367,[3]Sheet1!$A$1:$D$188,2,0)</f>
        <v>N</v>
      </c>
      <c r="G367" s="11" t="str">
        <f>VLOOKUP(B367,[3]Sheet1!$A$1:$D$188,3,0)</f>
        <v>用户登录记录正常，消费以后有长期登录。</v>
      </c>
      <c r="H367" s="20">
        <f>VLOOKUP(B367,[3]Sheet1!$A$1:$D$188,4,0)</f>
        <v>3481.1000000294498</v>
      </c>
      <c r="I367" s="13"/>
      <c r="J367" s="13"/>
    </row>
    <row r="368" spans="1:10" ht="28.5" x14ac:dyDescent="0.2">
      <c r="A368" s="11" t="s">
        <v>1548</v>
      </c>
      <c r="B368" s="3" t="s">
        <v>1292</v>
      </c>
      <c r="C368" s="11" t="s">
        <v>1571</v>
      </c>
      <c r="D368" s="11">
        <v>2</v>
      </c>
      <c r="E368" s="11" t="s">
        <v>43</v>
      </c>
      <c r="F368" s="11" t="str">
        <f>VLOOKUP(B368,[3]Sheet1!$A$1:$D$188,2,0)</f>
        <v>N</v>
      </c>
      <c r="G368" s="11" t="str">
        <f>VLOOKUP(B368,[3]Sheet1!$A$1:$D$188,3,0)</f>
        <v>用户登录记录正常，消费以后有长期登录。</v>
      </c>
      <c r="H368" s="20">
        <f>VLOOKUP(B368,[3]Sheet1!$A$1:$D$188,4,0)</f>
        <v>12990.600000020198</v>
      </c>
      <c r="I368" s="13"/>
      <c r="J368" s="13"/>
    </row>
    <row r="369" spans="1:10" ht="28.5" x14ac:dyDescent="0.2">
      <c r="A369" s="11" t="s">
        <v>1548</v>
      </c>
      <c r="B369" s="3" t="s">
        <v>296</v>
      </c>
      <c r="C369" s="11" t="s">
        <v>1571</v>
      </c>
      <c r="D369" s="11">
        <v>2</v>
      </c>
      <c r="E369" s="11" t="s">
        <v>40</v>
      </c>
      <c r="F369" s="11" t="str">
        <f>VLOOKUP(B369,[3]Sheet1!$A$1:$D$188,2,0)</f>
        <v>N</v>
      </c>
      <c r="G369" s="11" t="str">
        <f>VLOOKUP(B369,[3]Sheet1!$A$1:$D$188,3,0)</f>
        <v>用户登录记录正常，消费以后有长期登录。</v>
      </c>
      <c r="H369" s="20">
        <f>VLOOKUP(B369,[3]Sheet1!$A$1:$D$188,4,0)</f>
        <v>1738.1000003048998</v>
      </c>
      <c r="I369" s="13"/>
      <c r="J369" s="13"/>
    </row>
    <row r="370" spans="1:10" ht="28.5" x14ac:dyDescent="0.2">
      <c r="A370" s="11" t="s">
        <v>1548</v>
      </c>
      <c r="B370" s="3" t="s">
        <v>354</v>
      </c>
      <c r="C370" s="11" t="s">
        <v>1571</v>
      </c>
      <c r="D370" s="11">
        <v>2</v>
      </c>
      <c r="E370" s="11" t="s">
        <v>42</v>
      </c>
      <c r="F370" s="11" t="str">
        <f>VLOOKUP(B370,[3]Sheet1!$A$1:$D$188,2,0)</f>
        <v>N</v>
      </c>
      <c r="G370" s="11" t="str">
        <f>VLOOKUP(B370,[3]Sheet1!$A$1:$D$188,3,0)</f>
        <v>用户消费记录多，购买记录多，购买道具类型丰富</v>
      </c>
      <c r="H370" s="20">
        <f>VLOOKUP(B370,[3]Sheet1!$A$1:$D$188,4,0)</f>
        <v>2075.5000000092</v>
      </c>
      <c r="I370" s="13"/>
      <c r="J370" s="13"/>
    </row>
    <row r="371" spans="1:10" ht="28.5" x14ac:dyDescent="0.2">
      <c r="A371" s="11" t="s">
        <v>1548</v>
      </c>
      <c r="B371" s="3" t="s">
        <v>391</v>
      </c>
      <c r="C371" s="11" t="s">
        <v>1571</v>
      </c>
      <c r="D371" s="11">
        <v>2</v>
      </c>
      <c r="E371" s="11" t="s">
        <v>39</v>
      </c>
      <c r="F371" s="11" t="str">
        <f>VLOOKUP(B371,'[1]2、聚类风险用户明细'!$B$248:$F$691,5,FALSE)</f>
        <v>N</v>
      </c>
      <c r="G371" s="11" t="str">
        <f>VLOOKUP(B371,'[1]2、聚类风险用户明细'!$B$248:$G$691,6,FALSE)</f>
        <v>充消比不高，等级较高</v>
      </c>
      <c r="H371" s="20">
        <f>VLOOKUP(B371,'[1]2、聚类风险用户明细'!$B$248:$H$691,7,FALSE)</f>
        <v>3794.0000006689002</v>
      </c>
      <c r="I371" s="13"/>
      <c r="J371" s="13"/>
    </row>
    <row r="372" spans="1:10" ht="28.5" x14ac:dyDescent="0.2">
      <c r="A372" s="11" t="s">
        <v>1548</v>
      </c>
      <c r="B372" s="3" t="s">
        <v>363</v>
      </c>
      <c r="C372" s="11" t="s">
        <v>1571</v>
      </c>
      <c r="D372" s="11">
        <v>2</v>
      </c>
      <c r="E372" s="11" t="s">
        <v>37</v>
      </c>
      <c r="F372" s="11" t="str">
        <f>VLOOKUP(B372,'[1]2、聚类风险用户明细'!$B$248:$F$691,5,FALSE)</f>
        <v>N</v>
      </c>
      <c r="G372" s="11" t="str">
        <f>VLOOKUP(B372,'[1]2、聚类风险用户明细'!$B$248:$G$691,6,FALSE)</f>
        <v>登录天数多，消费次数多</v>
      </c>
      <c r="H372" s="20">
        <f>VLOOKUP(B372,'[1]2、聚类风险用户明细'!$B$248:$H$691,7,FALSE)</f>
        <v>89686.8</v>
      </c>
      <c r="I372" s="13"/>
      <c r="J372" s="13"/>
    </row>
    <row r="373" spans="1:10" ht="28.5" x14ac:dyDescent="0.2">
      <c r="A373" s="11" t="s">
        <v>1548</v>
      </c>
      <c r="B373" s="3" t="s">
        <v>417</v>
      </c>
      <c r="C373" s="11" t="s">
        <v>1571</v>
      </c>
      <c r="D373" s="11">
        <v>2</v>
      </c>
      <c r="E373" s="11" t="s">
        <v>39</v>
      </c>
      <c r="F373" s="11" t="str">
        <f>VLOOKUP(B373,'[1]2、聚类风险用户明细'!$B$248:$F$691,5,FALSE)</f>
        <v>N</v>
      </c>
      <c r="G373" s="11" t="str">
        <f>VLOOKUP(B373,'[1]2、聚类风险用户明细'!$B$248:$G$691,6,FALSE)</f>
        <v>充消比不高</v>
      </c>
      <c r="H373" s="20">
        <f>VLOOKUP(B373,'[1]2、聚类风险用户明细'!$B$248:$H$691,7,FALSE)</f>
        <v>2487.8000004344999</v>
      </c>
      <c r="I373" s="13"/>
      <c r="J373" s="13"/>
    </row>
    <row r="374" spans="1:10" ht="28.5" x14ac:dyDescent="0.2">
      <c r="A374" s="11" t="s">
        <v>1548</v>
      </c>
      <c r="B374" s="3" t="s">
        <v>374</v>
      </c>
      <c r="C374" s="11" t="s">
        <v>1571</v>
      </c>
      <c r="D374" s="11">
        <v>2</v>
      </c>
      <c r="E374" s="11" t="s">
        <v>39</v>
      </c>
      <c r="F374" s="11" t="str">
        <f>VLOOKUP(B374,'[1]2、聚类风险用户明细'!$B$248:$F$691,5,FALSE)</f>
        <v>N</v>
      </c>
      <c r="G374" s="11" t="str">
        <f>VLOOKUP(B374,'[1]2、聚类风险用户明细'!$B$248:$G$691,6,FALSE)</f>
        <v>充消比不高，等级较高</v>
      </c>
      <c r="H374" s="20">
        <f>VLOOKUP(B374,'[1]2、聚类风险用户明细'!$B$248:$H$691,7,FALSE)</f>
        <v>2394.0000004256999</v>
      </c>
      <c r="I374" s="13"/>
      <c r="J374" s="13"/>
    </row>
    <row r="375" spans="1:10" ht="28.5" x14ac:dyDescent="0.2">
      <c r="A375" s="11" t="s">
        <v>1548</v>
      </c>
      <c r="B375" s="3" t="s">
        <v>316</v>
      </c>
      <c r="C375" s="11" t="s">
        <v>1571</v>
      </c>
      <c r="D375" s="11">
        <v>2</v>
      </c>
      <c r="E375" s="11" t="s">
        <v>37</v>
      </c>
      <c r="F375" s="11" t="str">
        <f>VLOOKUP(B375,'[1]2、聚类风险用户明细'!$B$248:$F$691,5,FALSE)</f>
        <v>N</v>
      </c>
      <c r="G375" s="11" t="str">
        <f>VLOOKUP(B375,'[1]2、聚类风险用户明细'!$B$248:$G$691,6,FALSE)</f>
        <v>登录天数多，消费次数多</v>
      </c>
      <c r="H375" s="20">
        <f>VLOOKUP(B375,'[1]2、聚类风险用户明细'!$B$248:$H$691,7,FALSE)</f>
        <v>92352.400009999998</v>
      </c>
      <c r="I375" s="13"/>
      <c r="J375" s="13"/>
    </row>
    <row r="376" spans="1:10" ht="28.5" x14ac:dyDescent="0.2">
      <c r="A376" s="11" t="s">
        <v>1548</v>
      </c>
      <c r="B376" s="3" t="s">
        <v>356</v>
      </c>
      <c r="C376" s="11" t="s">
        <v>1571</v>
      </c>
      <c r="D376" s="11">
        <v>2</v>
      </c>
      <c r="E376" s="11" t="s">
        <v>43</v>
      </c>
      <c r="F376" s="11" t="str">
        <f>VLOOKUP(B376,[3]Sheet1!$A$1:$D$188,2,0)</f>
        <v>N</v>
      </c>
      <c r="G376" s="11" t="str">
        <f>VLOOKUP(B376,[3]Sheet1!$A$1:$D$188,3,0)</f>
        <v>用户登录记录正常，消费以后有长期登录。</v>
      </c>
      <c r="H376" s="20">
        <f>VLOOKUP(B376,[3]Sheet1!$A$1:$D$188,4,0)</f>
        <v>12899.6000001387</v>
      </c>
      <c r="I376" s="13"/>
      <c r="J376" s="13"/>
    </row>
    <row r="377" spans="1:10" ht="28.5" x14ac:dyDescent="0.2">
      <c r="A377" s="11" t="s">
        <v>1548</v>
      </c>
      <c r="B377" s="3" t="s">
        <v>428</v>
      </c>
      <c r="C377" s="11" t="s">
        <v>1571</v>
      </c>
      <c r="D377" s="11">
        <v>2</v>
      </c>
      <c r="E377" s="11" t="s">
        <v>39</v>
      </c>
      <c r="F377" s="11" t="str">
        <f>VLOOKUP(B377,'[1]2、聚类风险用户明细'!$B$248:$F$691,5,FALSE)</f>
        <v>N</v>
      </c>
      <c r="G377" s="11" t="str">
        <f>VLOOKUP(B377,'[1]2、聚类风险用户明细'!$B$248:$G$691,6,FALSE)</f>
        <v>充消比不高，等级较高</v>
      </c>
      <c r="H377" s="20">
        <f>VLOOKUP(B377,'[1]2、聚类风险用户明细'!$B$248:$H$691,7,FALSE)</f>
        <v>2522.1</v>
      </c>
      <c r="I377" s="13"/>
      <c r="J377" s="13"/>
    </row>
    <row r="378" spans="1:10" ht="28.5" x14ac:dyDescent="0.2">
      <c r="A378" s="11" t="s">
        <v>1548</v>
      </c>
      <c r="B378" s="3" t="s">
        <v>323</v>
      </c>
      <c r="C378" s="11" t="s">
        <v>1571</v>
      </c>
      <c r="D378" s="11">
        <v>2</v>
      </c>
      <c r="E378" s="11" t="s">
        <v>43</v>
      </c>
      <c r="F378" s="11" t="str">
        <f>VLOOKUP(B378,[3]Sheet1!$A$1:$D$188,2,0)</f>
        <v>N</v>
      </c>
      <c r="G378" s="11" t="str">
        <f>VLOOKUP(B378,[3]Sheet1!$A$1:$D$188,3,0)</f>
        <v>用户登录记录正常，消费以后有长期登录。</v>
      </c>
      <c r="H378" s="20">
        <f>VLOOKUP(B378,[3]Sheet1!$A$1:$D$188,4,0)</f>
        <v>1681.4</v>
      </c>
      <c r="I378" s="13"/>
      <c r="J378" s="13"/>
    </row>
    <row r="379" spans="1:10" ht="28.5" x14ac:dyDescent="0.2">
      <c r="A379" s="11" t="s">
        <v>1548</v>
      </c>
      <c r="B379" s="3" t="s">
        <v>1255</v>
      </c>
      <c r="C379" s="11" t="s">
        <v>1571</v>
      </c>
      <c r="D379" s="11">
        <v>2</v>
      </c>
      <c r="E379" s="11" t="s">
        <v>37</v>
      </c>
      <c r="F379" s="11" t="str">
        <f>VLOOKUP(B379,'[1]2、聚类风险用户明细'!$B$248:$F$691,5,FALSE)</f>
        <v>N</v>
      </c>
      <c r="G379" s="11" t="str">
        <f>VLOOKUP(B379,'[1]2、聚类风险用户明细'!$B$248:$G$691,6,FALSE)</f>
        <v>登录天数多，消费次数多</v>
      </c>
      <c r="H379" s="20">
        <f>VLOOKUP(B379,'[1]2、聚类风险用户明细'!$B$248:$H$691,7,FALSE)</f>
        <v>92500.1</v>
      </c>
      <c r="I379" s="13"/>
      <c r="J379" s="13"/>
    </row>
    <row r="380" spans="1:10" ht="28.5" x14ac:dyDescent="0.2">
      <c r="A380" s="11" t="s">
        <v>1548</v>
      </c>
      <c r="B380" s="3" t="s">
        <v>1299</v>
      </c>
      <c r="C380" s="11" t="s">
        <v>1571</v>
      </c>
      <c r="D380" s="11">
        <v>2</v>
      </c>
      <c r="E380" s="11" t="s">
        <v>43</v>
      </c>
      <c r="F380" s="11" t="str">
        <f>VLOOKUP(B380,[3]Sheet1!$A$1:$D$188,2,0)</f>
        <v>N</v>
      </c>
      <c r="G380" s="11" t="str">
        <f>VLOOKUP(B380,[3]Sheet1!$A$1:$D$188,3,0)</f>
        <v>用户登录记录正常，消费以后有长期登录。</v>
      </c>
      <c r="H380" s="20">
        <f>VLOOKUP(B380,[3]Sheet1!$A$1:$D$188,4,0)</f>
        <v>1743.000000017</v>
      </c>
      <c r="I380" s="13"/>
      <c r="J380" s="13"/>
    </row>
    <row r="381" spans="1:10" ht="28.5" x14ac:dyDescent="0.2">
      <c r="A381" s="11" t="s">
        <v>1548</v>
      </c>
      <c r="B381" s="3" t="s">
        <v>366</v>
      </c>
      <c r="C381" s="11" t="s">
        <v>1571</v>
      </c>
      <c r="D381" s="11">
        <v>2</v>
      </c>
      <c r="E381" s="11" t="s">
        <v>39</v>
      </c>
      <c r="F381" s="11" t="str">
        <f>VLOOKUP(B381,'[1]2、聚类风险用户明细'!$B$248:$F$691,5,FALSE)</f>
        <v>N</v>
      </c>
      <c r="G381" s="11" t="str">
        <f>VLOOKUP(B381,'[1]2、聚类风险用户明细'!$B$248:$G$691,6,FALSE)</f>
        <v>充消比不高</v>
      </c>
      <c r="H381" s="20">
        <f>VLOOKUP(B381,'[1]2、聚类风险用户明细'!$B$248:$H$691,7,FALSE)</f>
        <v>2776.9000004792001</v>
      </c>
      <c r="I381" s="13"/>
      <c r="J381" s="13"/>
    </row>
    <row r="382" spans="1:10" ht="28.5" x14ac:dyDescent="0.2">
      <c r="A382" s="11" t="s">
        <v>1548</v>
      </c>
      <c r="B382" s="3" t="s">
        <v>313</v>
      </c>
      <c r="C382" s="11" t="s">
        <v>1571</v>
      </c>
      <c r="D382" s="11">
        <v>2</v>
      </c>
      <c r="E382" s="11" t="s">
        <v>37</v>
      </c>
      <c r="F382" s="11" t="str">
        <f>VLOOKUP(B382,'[1]2、聚类风险用户明细'!$B$248:$F$691,5,FALSE)</f>
        <v>N</v>
      </c>
      <c r="G382" s="11" t="str">
        <f>VLOOKUP(B382,'[1]2、聚类风险用户明细'!$B$248:$G$691,6,FALSE)</f>
        <v>登录天数多，消费次数多</v>
      </c>
      <c r="H382" s="20">
        <f>VLOOKUP(B382,'[1]2、聚类风险用户明细'!$B$248:$H$691,7,FALSE)</f>
        <v>85428.70001</v>
      </c>
      <c r="I382" s="13"/>
      <c r="J382" s="13"/>
    </row>
    <row r="383" spans="1:10" ht="28.5" x14ac:dyDescent="0.2">
      <c r="A383" s="11" t="s">
        <v>1548</v>
      </c>
      <c r="B383" s="3" t="s">
        <v>331</v>
      </c>
      <c r="C383" s="11" t="s">
        <v>1571</v>
      </c>
      <c r="D383" s="11">
        <v>2</v>
      </c>
      <c r="E383" s="11" t="s">
        <v>37</v>
      </c>
      <c r="F383" s="11" t="str">
        <f>VLOOKUP(B383,'[1]2、聚类风险用户明细'!$B$248:$F$691,5,FALSE)</f>
        <v>N</v>
      </c>
      <c r="G383" s="11" t="str">
        <f>VLOOKUP(B383,'[1]2、聚类风险用户明细'!$B$248:$G$691,6,FALSE)</f>
        <v>登录天数多，消费次数多</v>
      </c>
      <c r="H383" s="20">
        <f>VLOOKUP(B383,'[1]2、聚类风险用户明细'!$B$248:$H$691,7,FALSE)</f>
        <v>90818.70001</v>
      </c>
      <c r="I383" s="13"/>
      <c r="J383" s="13"/>
    </row>
    <row r="384" spans="1:10" ht="28.5" x14ac:dyDescent="0.2">
      <c r="A384" s="11" t="s">
        <v>1548</v>
      </c>
      <c r="B384" s="3" t="s">
        <v>429</v>
      </c>
      <c r="C384" s="11" t="s">
        <v>1571</v>
      </c>
      <c r="D384" s="11">
        <v>2</v>
      </c>
      <c r="E384" s="11" t="s">
        <v>39</v>
      </c>
      <c r="F384" s="11" t="str">
        <f>VLOOKUP(B384,'[1]2、聚类风险用户明细'!$B$248:$F$691,5,FALSE)</f>
        <v>N</v>
      </c>
      <c r="G384" s="11" t="str">
        <f>VLOOKUP(B384,'[1]2、聚类风险用户明细'!$B$248:$G$691,6,FALSE)</f>
        <v>登录天数多，消费次数多，等级较高</v>
      </c>
      <c r="H384" s="20">
        <f>VLOOKUP(B384,'[1]2、聚类风险用户明细'!$B$248:$H$691,7,FALSE)</f>
        <v>9507.4000016444006</v>
      </c>
      <c r="I384" s="13"/>
      <c r="J384" s="13"/>
    </row>
    <row r="385" spans="1:10" ht="28.5" x14ac:dyDescent="0.2">
      <c r="A385" s="11" t="s">
        <v>1548</v>
      </c>
      <c r="B385" s="3" t="s">
        <v>350</v>
      </c>
      <c r="C385" s="11" t="s">
        <v>1571</v>
      </c>
      <c r="D385" s="11">
        <v>2</v>
      </c>
      <c r="E385" s="11" t="s">
        <v>40</v>
      </c>
      <c r="F385" s="11" t="str">
        <f>VLOOKUP(B385,[3]Sheet1!$A$1:$D$188,2,0)</f>
        <v>Y</v>
      </c>
      <c r="G385" s="11" t="str">
        <f>VLOOKUP(B385,[3]Sheet1!$A$1:$D$188,3,0)</f>
        <v>用户登录记录过少，消费以后无长期登录。</v>
      </c>
      <c r="H385" s="20">
        <f>VLOOKUP(B385,[3]Sheet1!$A$1:$D$188,4,0)</f>
        <v>1961.40000003</v>
      </c>
      <c r="I385" s="13"/>
      <c r="J385" s="13"/>
    </row>
    <row r="386" spans="1:10" ht="28.5" x14ac:dyDescent="0.2">
      <c r="A386" s="11" t="s">
        <v>1548</v>
      </c>
      <c r="B386" s="3" t="s">
        <v>1307</v>
      </c>
      <c r="C386" s="11" t="s">
        <v>1571</v>
      </c>
      <c r="D386" s="11">
        <v>2</v>
      </c>
      <c r="E386" s="11" t="s">
        <v>40</v>
      </c>
      <c r="F386" s="11" t="str">
        <f>VLOOKUP(B386,[3]Sheet1!$A$1:$D$188,2,0)</f>
        <v>N</v>
      </c>
      <c r="G386" s="11" t="str">
        <f>VLOOKUP(B386,[3]Sheet1!$A$1:$D$188,3,0)</f>
        <v>用户登录记录正常，消费以后有长期登录。</v>
      </c>
      <c r="H386" s="20">
        <f>VLOOKUP(B386,[3]Sheet1!$A$1:$D$188,4,0)</f>
        <v>2088.8000000120001</v>
      </c>
      <c r="I386" s="13"/>
      <c r="J386" s="13"/>
    </row>
    <row r="387" spans="1:10" ht="28.5" x14ac:dyDescent="0.2">
      <c r="A387" s="11" t="s">
        <v>1548</v>
      </c>
      <c r="B387" s="3" t="s">
        <v>286</v>
      </c>
      <c r="C387" s="11" t="s">
        <v>1571</v>
      </c>
      <c r="D387" s="11">
        <v>2</v>
      </c>
      <c r="E387" s="11" t="s">
        <v>42</v>
      </c>
      <c r="F387" s="11" t="str">
        <f>VLOOKUP(B387,[3]Sheet1!$A$1:$D$188,2,0)</f>
        <v>N</v>
      </c>
      <c r="G387" s="11" t="str">
        <f>VLOOKUP(B387,[3]Sheet1!$A$1:$D$188,3,0)</f>
        <v>用户登录记录正常，消费以后有长期登录。</v>
      </c>
      <c r="H387" s="20">
        <f>VLOOKUP(B387,[3]Sheet1!$A$1:$D$188,4,0)</f>
        <v>2650.9000004606501</v>
      </c>
      <c r="I387" s="13"/>
      <c r="J387" s="13"/>
    </row>
    <row r="388" spans="1:10" ht="28.5" x14ac:dyDescent="0.2">
      <c r="A388" s="11" t="s">
        <v>1548</v>
      </c>
      <c r="B388" s="3" t="s">
        <v>1295</v>
      </c>
      <c r="C388" s="11" t="s">
        <v>1571</v>
      </c>
      <c r="D388" s="11">
        <v>2</v>
      </c>
      <c r="E388" s="11" t="s">
        <v>42</v>
      </c>
      <c r="F388" s="11" t="str">
        <f>VLOOKUP(B388,[3]Sheet1!$A$1:$D$188,2,0)</f>
        <v>N</v>
      </c>
      <c r="G388" s="11" t="str">
        <f>VLOOKUP(B388,[3]Sheet1!$A$1:$D$188,3,0)</f>
        <v>用户登录记录正常，消费以后有长期登录。</v>
      </c>
      <c r="H388" s="20">
        <f>VLOOKUP(B388,[3]Sheet1!$A$1:$D$188,4,0)</f>
        <v>2003.4000000523999</v>
      </c>
      <c r="I388" s="13"/>
      <c r="J388" s="13"/>
    </row>
    <row r="389" spans="1:10" ht="28.5" x14ac:dyDescent="0.2">
      <c r="A389" s="11" t="s">
        <v>1548</v>
      </c>
      <c r="B389" s="3" t="s">
        <v>322</v>
      </c>
      <c r="C389" s="11" t="s">
        <v>1571</v>
      </c>
      <c r="D389" s="11">
        <v>2</v>
      </c>
      <c r="E389" s="11" t="s">
        <v>42</v>
      </c>
      <c r="F389" s="11" t="str">
        <f>VLOOKUP(B389,[3]Sheet1!$A$1:$D$188,2,0)</f>
        <v>N</v>
      </c>
      <c r="G389" s="11" t="str">
        <f>VLOOKUP(B389,[3]Sheet1!$A$1:$D$188,3,0)</f>
        <v>用户登录记录正常，消费以后有长期登录。</v>
      </c>
      <c r="H389" s="20">
        <f>VLOOKUP(B389,[3]Sheet1!$A$1:$D$188,4,0)</f>
        <v>1943.2000001119</v>
      </c>
      <c r="I389" s="13"/>
      <c r="J389" s="13"/>
    </row>
    <row r="390" spans="1:10" ht="28.5" x14ac:dyDescent="0.2">
      <c r="A390" s="11" t="s">
        <v>1548</v>
      </c>
      <c r="B390" s="3" t="s">
        <v>304</v>
      </c>
      <c r="C390" s="11" t="s">
        <v>1571</v>
      </c>
      <c r="D390" s="11">
        <v>2</v>
      </c>
      <c r="E390" s="11" t="s">
        <v>42</v>
      </c>
      <c r="F390" s="11" t="str">
        <f>VLOOKUP(B390,[3]Sheet1!$A$1:$D$188,2,0)</f>
        <v>Y</v>
      </c>
      <c r="G390" s="11" t="str">
        <f>VLOOKUP(B390,[3]Sheet1!$A$1:$D$188,3,0)</f>
        <v>用户登陆次数少</v>
      </c>
      <c r="H390" s="20">
        <f>VLOOKUP(B390,[3]Sheet1!$A$1:$D$188,4,0)</f>
        <v>2990.4000000189999</v>
      </c>
      <c r="I390" s="13"/>
      <c r="J390" s="13"/>
    </row>
    <row r="391" spans="1:10" ht="28.5" x14ac:dyDescent="0.2">
      <c r="A391" s="11" t="s">
        <v>1548</v>
      </c>
      <c r="B391" s="3" t="s">
        <v>297</v>
      </c>
      <c r="C391" s="11" t="s">
        <v>1571</v>
      </c>
      <c r="D391" s="11">
        <v>2</v>
      </c>
      <c r="E391" s="11" t="s">
        <v>43</v>
      </c>
      <c r="F391" s="11" t="str">
        <f>VLOOKUP(B391,[3]Sheet1!$A$1:$D$188,2,0)</f>
        <v>N</v>
      </c>
      <c r="G391" s="11" t="str">
        <f>VLOOKUP(B391,[3]Sheet1!$A$1:$D$188,3,0)</f>
        <v>用户登录记录正常，消费以后有长期登录。</v>
      </c>
      <c r="H391" s="20">
        <f>VLOOKUP(B391,[3]Sheet1!$A$1:$D$188,4,0)</f>
        <v>65283.400000405803</v>
      </c>
      <c r="I391" s="13"/>
      <c r="J391" s="13"/>
    </row>
    <row r="392" spans="1:10" ht="28.5" x14ac:dyDescent="0.2">
      <c r="A392" s="11" t="s">
        <v>1548</v>
      </c>
      <c r="B392" s="3" t="s">
        <v>380</v>
      </c>
      <c r="C392" s="11" t="s">
        <v>1571</v>
      </c>
      <c r="D392" s="11">
        <v>2</v>
      </c>
      <c r="E392" s="11" t="s">
        <v>39</v>
      </c>
      <c r="F392" s="11" t="str">
        <f>VLOOKUP(B392,'[1]2、聚类风险用户明细'!$B$248:$F$691,5,FALSE)</f>
        <v>N</v>
      </c>
      <c r="G392" s="11" t="str">
        <f>VLOOKUP(B392,'[1]2、聚类风险用户明细'!$B$248:$G$691,6,FALSE)</f>
        <v>充消比不高</v>
      </c>
      <c r="H392" s="20">
        <f>VLOOKUP(B392,'[1]2、聚类风险用户明细'!$B$248:$H$691,7,FALSE)</f>
        <v>1760.5000002869001</v>
      </c>
      <c r="I392" s="13"/>
      <c r="J392" s="13"/>
    </row>
    <row r="393" spans="1:10" ht="28.5" x14ac:dyDescent="0.2">
      <c r="A393" s="11" t="s">
        <v>1548</v>
      </c>
      <c r="B393" s="3" t="s">
        <v>334</v>
      </c>
      <c r="C393" s="11" t="s">
        <v>1571</v>
      </c>
      <c r="D393" s="11">
        <v>2</v>
      </c>
      <c r="E393" s="11" t="s">
        <v>43</v>
      </c>
      <c r="F393" s="11" t="str">
        <f>VLOOKUP(B393,[3]Sheet1!$A$1:$D$188,2,0)</f>
        <v>N</v>
      </c>
      <c r="G393" s="11" t="str">
        <f>VLOOKUP(B393,[3]Sheet1!$A$1:$D$188,3,0)</f>
        <v>用户登录记录正常，消费以后有长期登录。</v>
      </c>
      <c r="H393" s="20">
        <f>VLOOKUP(B393,[3]Sheet1!$A$1:$D$188,4,0)</f>
        <v>64494.500000175001</v>
      </c>
      <c r="I393" s="13"/>
      <c r="J393" s="13"/>
    </row>
    <row r="394" spans="1:10" ht="28.5" x14ac:dyDescent="0.2">
      <c r="A394" s="11" t="s">
        <v>1548</v>
      </c>
      <c r="B394" s="3" t="s">
        <v>367</v>
      </c>
      <c r="C394" s="11" t="s">
        <v>1571</v>
      </c>
      <c r="D394" s="11">
        <v>2</v>
      </c>
      <c r="E394" s="11" t="s">
        <v>39</v>
      </c>
      <c r="F394" s="11" t="str">
        <f>VLOOKUP(B394,'[1]2、聚类风险用户明细'!$B$248:$F$691,5,FALSE)</f>
        <v>N</v>
      </c>
      <c r="G394" s="11" t="str">
        <f>VLOOKUP(B394,'[1]2、聚类风险用户明细'!$B$248:$G$691,6,FALSE)</f>
        <v>登录天数多，消费次数多，等级较高</v>
      </c>
      <c r="H394" s="20">
        <f>VLOOKUP(B394,'[1]2、聚类风险用户明细'!$B$248:$H$691,7,FALSE)</f>
        <v>3816.400001</v>
      </c>
      <c r="I394" s="13"/>
      <c r="J394" s="13"/>
    </row>
    <row r="395" spans="1:10" ht="28.5" x14ac:dyDescent="0.2">
      <c r="A395" s="11" t="s">
        <v>1548</v>
      </c>
      <c r="B395" s="3" t="s">
        <v>392</v>
      </c>
      <c r="C395" s="11" t="s">
        <v>1571</v>
      </c>
      <c r="D395" s="11">
        <v>2</v>
      </c>
      <c r="E395" s="11" t="s">
        <v>39</v>
      </c>
      <c r="F395" s="11" t="str">
        <f>VLOOKUP(B395,'[1]2、聚类风险用户明细'!$B$248:$F$691,5,FALSE)</f>
        <v>N</v>
      </c>
      <c r="G395" s="11" t="str">
        <f>VLOOKUP(B395,'[1]2、聚类风险用户明细'!$B$248:$G$691,6,FALSE)</f>
        <v>充消比不高</v>
      </c>
      <c r="H395" s="20">
        <f>VLOOKUP(B395,'[1]2、聚类风险用户明细'!$B$248:$H$691,7,FALSE)</f>
        <v>6174.0000011006996</v>
      </c>
      <c r="I395" s="13"/>
      <c r="J395" s="13"/>
    </row>
    <row r="396" spans="1:10" ht="28.5" x14ac:dyDescent="0.2">
      <c r="A396" s="11" t="s">
        <v>1548</v>
      </c>
      <c r="B396" s="3" t="s">
        <v>425</v>
      </c>
      <c r="C396" s="11" t="s">
        <v>1571</v>
      </c>
      <c r="D396" s="11">
        <v>2</v>
      </c>
      <c r="E396" s="11" t="s">
        <v>39</v>
      </c>
      <c r="F396" s="11" t="str">
        <f>VLOOKUP(B396,'[1]2、聚类风险用户明细'!$B$248:$F$691,5,FALSE)</f>
        <v>N</v>
      </c>
      <c r="G396" s="11" t="str">
        <f>VLOOKUP(B396,'[1]2、聚类风险用户明细'!$B$248:$G$691,6,FALSE)</f>
        <v>充消比不高</v>
      </c>
      <c r="H396" s="20">
        <f>VLOOKUP(B396,'[1]2、聚类风险用户明细'!$B$248:$H$691,7,FALSE)</f>
        <v>1858.5</v>
      </c>
      <c r="I396" s="13"/>
      <c r="J396" s="13"/>
    </row>
    <row r="397" spans="1:10" ht="28.5" x14ac:dyDescent="0.2">
      <c r="A397" s="11" t="s">
        <v>1548</v>
      </c>
      <c r="B397" s="3" t="s">
        <v>411</v>
      </c>
      <c r="C397" s="11" t="s">
        <v>1571</v>
      </c>
      <c r="D397" s="11">
        <v>2</v>
      </c>
      <c r="E397" s="11" t="s">
        <v>39</v>
      </c>
      <c r="F397" s="11" t="str">
        <f>VLOOKUP(B397,'[1]2、聚类风险用户明细'!$B$248:$F$691,5,FALSE)</f>
        <v>N</v>
      </c>
      <c r="G397" s="11" t="str">
        <f>VLOOKUP(B397,'[1]2、聚类风险用户明细'!$B$248:$G$691,6,FALSE)</f>
        <v>充消比不高，等级较高</v>
      </c>
      <c r="H397" s="20">
        <f>VLOOKUP(B397,'[1]2、聚类风险用户明细'!$B$248:$H$691,7,FALSE)</f>
        <v>2046.80000035685</v>
      </c>
      <c r="I397" s="13"/>
      <c r="J397" s="13"/>
    </row>
    <row r="398" spans="1:10" ht="28.5" x14ac:dyDescent="0.2">
      <c r="A398" s="11" t="s">
        <v>1548</v>
      </c>
      <c r="B398" s="3" t="s">
        <v>377</v>
      </c>
      <c r="C398" s="11" t="s">
        <v>1571</v>
      </c>
      <c r="D398" s="11">
        <v>2</v>
      </c>
      <c r="E398" s="11" t="s">
        <v>39</v>
      </c>
      <c r="F398" s="11" t="str">
        <f>VLOOKUP(B398,'[1]2、聚类风险用户明细'!$B$248:$F$691,5,FALSE)</f>
        <v>N</v>
      </c>
      <c r="G398" s="11" t="str">
        <f>VLOOKUP(B398,'[1]2、聚类风险用户明细'!$B$248:$G$691,6,FALSE)</f>
        <v>充消比不高，等级较高</v>
      </c>
      <c r="H398" s="20">
        <f>VLOOKUP(B398,'[1]2、聚类风险用户明细'!$B$248:$H$691,7,FALSE)</f>
        <v>2177.7000003768499</v>
      </c>
      <c r="I398" s="13"/>
      <c r="J398" s="13"/>
    </row>
    <row r="399" spans="1:10" ht="28.5" x14ac:dyDescent="0.2">
      <c r="A399" s="11" t="s">
        <v>1548</v>
      </c>
      <c r="B399" s="3" t="s">
        <v>326</v>
      </c>
      <c r="C399" s="11" t="s">
        <v>1571</v>
      </c>
      <c r="D399" s="11">
        <v>2</v>
      </c>
      <c r="E399" s="11" t="s">
        <v>42</v>
      </c>
      <c r="F399" s="11" t="str">
        <f>VLOOKUP(B399,[3]Sheet1!$A$1:$D$188,2,0)</f>
        <v>N</v>
      </c>
      <c r="G399" s="11" t="str">
        <f>VLOOKUP(B399,[3]Sheet1!$A$1:$D$188,3,0)</f>
        <v>用户消费记录多，购买记录多，购买道具类型丰富</v>
      </c>
      <c r="H399" s="20">
        <f>VLOOKUP(B399,[3]Sheet1!$A$1:$D$188,4,0)</f>
        <v>2070.6000000180502</v>
      </c>
      <c r="I399" s="13"/>
      <c r="J399" s="13"/>
    </row>
    <row r="400" spans="1:10" ht="28.5" x14ac:dyDescent="0.2">
      <c r="A400" s="11" t="s">
        <v>1548</v>
      </c>
      <c r="B400" s="3" t="s">
        <v>394</v>
      </c>
      <c r="C400" s="11" t="s">
        <v>1571</v>
      </c>
      <c r="D400" s="11">
        <v>2</v>
      </c>
      <c r="E400" s="11" t="s">
        <v>39</v>
      </c>
      <c r="F400" s="11" t="str">
        <f>VLOOKUP(B400,'[1]2、聚类风险用户明细'!$B$248:$F$691,5,FALSE)</f>
        <v>N</v>
      </c>
      <c r="G400" s="11" t="str">
        <f>VLOOKUP(B400,'[1]2、聚类风险用户明细'!$B$248:$G$691,6,FALSE)</f>
        <v>充消比不高，等级较高</v>
      </c>
      <c r="H400" s="20">
        <f>VLOOKUP(B400,'[1]2、聚类风险用户明细'!$B$248:$H$691,7,FALSE)</f>
        <v>7224.0000010016001</v>
      </c>
      <c r="I400" s="13"/>
      <c r="J400" s="13"/>
    </row>
    <row r="401" spans="1:10" ht="28.5" x14ac:dyDescent="0.2">
      <c r="A401" s="11" t="s">
        <v>1548</v>
      </c>
      <c r="B401" s="3" t="s">
        <v>413</v>
      </c>
      <c r="C401" s="11" t="s">
        <v>1571</v>
      </c>
      <c r="D401" s="11">
        <v>2</v>
      </c>
      <c r="E401" s="11" t="s">
        <v>39</v>
      </c>
      <c r="F401" s="11" t="str">
        <f>VLOOKUP(B401,'[1]2、聚类风险用户明细'!$B$248:$F$691,5,FALSE)</f>
        <v>N</v>
      </c>
      <c r="G401" s="11" t="str">
        <f>VLOOKUP(B401,'[1]2、聚类风险用户明细'!$B$248:$G$691,6,FALSE)</f>
        <v>充消比不高，等级较高</v>
      </c>
      <c r="H401" s="20">
        <f>VLOOKUP(B401,'[1]2、聚类风险用户明细'!$B$248:$H$691,7,FALSE)</f>
        <v>1683.5000002892</v>
      </c>
      <c r="I401" s="13"/>
      <c r="J401" s="13"/>
    </row>
    <row r="402" spans="1:10" ht="28.5" x14ac:dyDescent="0.2">
      <c r="A402" s="11" t="s">
        <v>1548</v>
      </c>
      <c r="B402" s="3" t="s">
        <v>343</v>
      </c>
      <c r="C402" s="11" t="s">
        <v>1571</v>
      </c>
      <c r="D402" s="11">
        <v>2</v>
      </c>
      <c r="E402" s="11" t="s">
        <v>39</v>
      </c>
      <c r="F402" s="11" t="str">
        <f>VLOOKUP(B402,'[1]2、聚类风险用户明细'!$B$248:$F$691,5,FALSE)</f>
        <v>N</v>
      </c>
      <c r="G402" s="11" t="str">
        <f>VLOOKUP(B402,'[1]2、聚类风险用户明细'!$B$248:$G$691,6,FALSE)</f>
        <v>充消比不高，等级较高</v>
      </c>
      <c r="H402" s="20">
        <f>VLOOKUP(B402,'[1]2、聚类风险用户明细'!$B$248:$H$691,7,FALSE)</f>
        <v>2404.5000003476998</v>
      </c>
      <c r="I402" s="13"/>
      <c r="J402" s="13"/>
    </row>
    <row r="403" spans="1:10" ht="28.5" x14ac:dyDescent="0.2">
      <c r="A403" s="11" t="s">
        <v>1548</v>
      </c>
      <c r="B403" s="3" t="s">
        <v>327</v>
      </c>
      <c r="C403" s="11" t="s">
        <v>1571</v>
      </c>
      <c r="D403" s="11">
        <v>2</v>
      </c>
      <c r="E403" s="11" t="s">
        <v>40</v>
      </c>
      <c r="F403" s="11" t="str">
        <f>VLOOKUP(B403,[3]Sheet1!$A$1:$D$188,2,0)</f>
        <v>Y</v>
      </c>
      <c r="G403" s="11" t="str">
        <f>VLOOKUP(B403,[3]Sheet1!$A$1:$D$188,3,0)</f>
        <v>用户登录记录过少，消费以后无长期登录。</v>
      </c>
      <c r="H403" s="20">
        <f>VLOOKUP(B403,[3]Sheet1!$A$1:$D$188,4,0)</f>
        <v>2233.00000039215</v>
      </c>
      <c r="I403" s="13"/>
      <c r="J403" s="13"/>
    </row>
    <row r="404" spans="1:10" ht="28.5" x14ac:dyDescent="0.2">
      <c r="A404" s="11" t="s">
        <v>1548</v>
      </c>
      <c r="B404" s="3" t="s">
        <v>1319</v>
      </c>
      <c r="C404" s="11" t="s">
        <v>1571</v>
      </c>
      <c r="D404" s="11">
        <v>2</v>
      </c>
      <c r="E404" s="11" t="s">
        <v>42</v>
      </c>
      <c r="F404" s="11" t="str">
        <f>VLOOKUP(B404,[3]Sheet1!$A$1:$D$188,2,0)</f>
        <v>N</v>
      </c>
      <c r="G404" s="11" t="str">
        <f>VLOOKUP(B404,[3]Sheet1!$A$1:$D$188,3,0)</f>
        <v>用户消费记录多，购买记录多，购买道具类型丰富</v>
      </c>
      <c r="H404" s="20">
        <f>VLOOKUP(B404,[3]Sheet1!$A$1:$D$188,4,0)</f>
        <v>1811.600000034</v>
      </c>
      <c r="I404" s="13"/>
      <c r="J404" s="13"/>
    </row>
    <row r="405" spans="1:10" ht="28.5" x14ac:dyDescent="0.2">
      <c r="A405" s="11" t="s">
        <v>1548</v>
      </c>
      <c r="B405" s="3" t="s">
        <v>1289</v>
      </c>
      <c r="C405" s="11" t="s">
        <v>1571</v>
      </c>
      <c r="D405" s="11">
        <v>2</v>
      </c>
      <c r="E405" s="11" t="s">
        <v>40</v>
      </c>
      <c r="F405" s="11" t="str">
        <f>VLOOKUP(B405,[3]Sheet1!$A$1:$D$188,2,0)</f>
        <v>N</v>
      </c>
      <c r="G405" s="11" t="str">
        <f>VLOOKUP(B405,[3]Sheet1!$A$1:$D$188,3,0)</f>
        <v>用户登录记录正常，消费以后有长期登录。</v>
      </c>
      <c r="H405" s="20">
        <f>VLOOKUP(B405,[3]Sheet1!$A$1:$D$188,4,0)</f>
        <v>2615.9000000150004</v>
      </c>
      <c r="I405" s="13"/>
      <c r="J405" s="13"/>
    </row>
    <row r="406" spans="1:10" ht="28.5" x14ac:dyDescent="0.2">
      <c r="A406" s="11" t="s">
        <v>1548</v>
      </c>
      <c r="B406" s="3" t="s">
        <v>385</v>
      </c>
      <c r="C406" s="11" t="s">
        <v>1571</v>
      </c>
      <c r="D406" s="11">
        <v>2</v>
      </c>
      <c r="E406" s="11" t="s">
        <v>39</v>
      </c>
      <c r="F406" s="11" t="str">
        <f>VLOOKUP(B406,'[1]2、聚类风险用户明细'!$B$248:$F$691,5,FALSE)</f>
        <v>N</v>
      </c>
      <c r="G406" s="11" t="str">
        <f>VLOOKUP(B406,'[1]2、聚类风险用户明细'!$B$248:$G$691,6,FALSE)</f>
        <v>充消比不高，等级较高</v>
      </c>
      <c r="H406" s="20">
        <f>VLOOKUP(B406,'[1]2、聚类风险用户明细'!$B$248:$H$691,7,FALSE)</f>
        <v>1733.9</v>
      </c>
      <c r="I406" s="13"/>
      <c r="J406" s="13"/>
    </row>
    <row r="407" spans="1:10" ht="28.5" x14ac:dyDescent="0.2">
      <c r="A407" s="11" t="s">
        <v>1548</v>
      </c>
      <c r="B407" s="3" t="s">
        <v>1287</v>
      </c>
      <c r="C407" s="11" t="s">
        <v>1571</v>
      </c>
      <c r="D407" s="11">
        <v>2</v>
      </c>
      <c r="E407" s="11" t="s">
        <v>43</v>
      </c>
      <c r="F407" s="11" t="str">
        <f>VLOOKUP(B407,[3]Sheet1!$A$1:$D$188,2,0)</f>
        <v>N</v>
      </c>
      <c r="G407" s="11" t="str">
        <f>VLOOKUP(B407,[3]Sheet1!$A$1:$D$188,3,0)</f>
        <v>用户登录记录正常，消费以后有长期登录。</v>
      </c>
      <c r="H407" s="20">
        <f>VLOOKUP(B407,[3]Sheet1!$A$1:$D$188,4,0)</f>
        <v>62479.900000201604</v>
      </c>
      <c r="I407" s="13"/>
      <c r="J407" s="13"/>
    </row>
    <row r="408" spans="1:10" ht="28.5" x14ac:dyDescent="0.2">
      <c r="A408" s="11" t="s">
        <v>1548</v>
      </c>
      <c r="B408" s="3" t="s">
        <v>386</v>
      </c>
      <c r="C408" s="11" t="s">
        <v>1571</v>
      </c>
      <c r="D408" s="11">
        <v>2</v>
      </c>
      <c r="E408" s="11" t="s">
        <v>39</v>
      </c>
      <c r="F408" s="11" t="str">
        <f>VLOOKUP(B408,'[1]2、聚类风险用户明细'!$B$248:$F$691,5,FALSE)</f>
        <v>N</v>
      </c>
      <c r="G408" s="11" t="str">
        <f>VLOOKUP(B408,'[1]2、聚类风险用户明细'!$B$248:$G$691,6,FALSE)</f>
        <v>充消比不高，等级较高</v>
      </c>
      <c r="H408" s="20">
        <f>VLOOKUP(B408,'[1]2、聚类风险用户明细'!$B$248:$H$691,7,FALSE)</f>
        <v>2170.0000003875002</v>
      </c>
      <c r="I408" s="13"/>
      <c r="J408" s="13"/>
    </row>
    <row r="409" spans="1:10" ht="28.5" x14ac:dyDescent="0.2">
      <c r="A409" s="11" t="s">
        <v>1548</v>
      </c>
      <c r="B409" s="3" t="s">
        <v>384</v>
      </c>
      <c r="C409" s="11" t="s">
        <v>1571</v>
      </c>
      <c r="D409" s="11">
        <v>2</v>
      </c>
      <c r="E409" s="11" t="s">
        <v>39</v>
      </c>
      <c r="F409" s="11" t="str">
        <f>VLOOKUP(B409,'[1]2、聚类风险用户明细'!$B$248:$F$691,5,FALSE)</f>
        <v>N</v>
      </c>
      <c r="G409" s="11" t="str">
        <f>VLOOKUP(B409,'[1]2、聚类风险用户明细'!$B$248:$G$691,6,FALSE)</f>
        <v>充消比不高，等级较高</v>
      </c>
      <c r="H409" s="20">
        <f>VLOOKUP(B409,'[1]2、聚类风险用户明细'!$B$248:$H$691,7,FALSE)</f>
        <v>2341.5000003553</v>
      </c>
      <c r="I409" s="13"/>
      <c r="J409" s="13"/>
    </row>
    <row r="410" spans="1:10" ht="28.5" x14ac:dyDescent="0.2">
      <c r="A410" s="11" t="s">
        <v>1548</v>
      </c>
      <c r="B410" s="3" t="s">
        <v>396</v>
      </c>
      <c r="C410" s="11" t="s">
        <v>1571</v>
      </c>
      <c r="D410" s="11">
        <v>2</v>
      </c>
      <c r="E410" s="11" t="s">
        <v>39</v>
      </c>
      <c r="F410" s="11" t="str">
        <f>VLOOKUP(B410,'[1]2、聚类风险用户明细'!$B$248:$F$691,5,FALSE)</f>
        <v>N</v>
      </c>
      <c r="G410" s="11" t="str">
        <f>VLOOKUP(B410,'[1]2、聚类风险用户明细'!$B$248:$G$691,6,FALSE)</f>
        <v>充消比不高，等级较高</v>
      </c>
      <c r="H410" s="20">
        <f>VLOOKUP(B410,'[1]2、聚类风险用户明细'!$B$248:$H$691,7,FALSE)</f>
        <v>1953</v>
      </c>
      <c r="I410" s="13"/>
      <c r="J410" s="13"/>
    </row>
    <row r="411" spans="1:10" ht="28.5" x14ac:dyDescent="0.2">
      <c r="A411" s="11" t="s">
        <v>1548</v>
      </c>
      <c r="B411" s="3" t="s">
        <v>401</v>
      </c>
      <c r="C411" s="11" t="s">
        <v>1571</v>
      </c>
      <c r="D411" s="11">
        <v>2</v>
      </c>
      <c r="E411" s="11" t="s">
        <v>39</v>
      </c>
      <c r="F411" s="11" t="str">
        <f>VLOOKUP(B411,'[1]2、聚类风险用户明细'!$B$248:$F$691,5,FALSE)</f>
        <v>N</v>
      </c>
      <c r="G411" s="11" t="str">
        <f>VLOOKUP(B411,'[1]2、聚类风险用户明细'!$B$248:$G$691,6,FALSE)</f>
        <v>登录天数多，等级较高</v>
      </c>
      <c r="H411" s="20">
        <f>VLOOKUP(B411,'[1]2、聚类风险用户明细'!$B$248:$H$691,7,FALSE)</f>
        <v>8808.1000015597492</v>
      </c>
      <c r="I411" s="13"/>
      <c r="J411" s="13"/>
    </row>
    <row r="412" spans="1:10" ht="28.5" x14ac:dyDescent="0.2">
      <c r="A412" s="11" t="s">
        <v>1548</v>
      </c>
      <c r="B412" s="3" t="s">
        <v>1553</v>
      </c>
      <c r="C412" s="11" t="s">
        <v>1571</v>
      </c>
      <c r="D412" s="11">
        <v>2</v>
      </c>
      <c r="E412" s="11" t="s">
        <v>40</v>
      </c>
      <c r="F412" s="11" t="str">
        <f>VLOOKUP(B412,[3]Sheet1!$A$1:$D$188,2,0)</f>
        <v>N</v>
      </c>
      <c r="G412" s="11" t="str">
        <f>VLOOKUP(B412,[3]Sheet1!$A$1:$D$188,3,0)</f>
        <v>用户登录记录正常，消费以后有长期登录。</v>
      </c>
      <c r="H412" s="20">
        <f>VLOOKUP(B412,[3]Sheet1!$A$1:$D$188,4,0)</f>
        <v>1687.6999999996001</v>
      </c>
      <c r="I412" s="13"/>
      <c r="J412" s="13"/>
    </row>
    <row r="413" spans="1:10" ht="28.5" x14ac:dyDescent="0.2">
      <c r="A413" s="11" t="s">
        <v>1548</v>
      </c>
      <c r="B413" s="3" t="s">
        <v>1322</v>
      </c>
      <c r="C413" s="11" t="s">
        <v>1571</v>
      </c>
      <c r="D413" s="11">
        <v>2</v>
      </c>
      <c r="E413" s="11" t="s">
        <v>42</v>
      </c>
      <c r="F413" s="11" t="str">
        <f>VLOOKUP(B413,[3]Sheet1!$A$1:$D$188,2,0)</f>
        <v>N</v>
      </c>
      <c r="G413" s="11" t="str">
        <f>VLOOKUP(B413,[3]Sheet1!$A$1:$D$188,3,0)</f>
        <v>用户消费记录多，购买记录多，购买道具类型丰富</v>
      </c>
      <c r="H413" s="20">
        <f>VLOOKUP(B413,[3]Sheet1!$A$1:$D$188,4,0)</f>
        <v>2769.2000000041999</v>
      </c>
      <c r="I413" s="13"/>
      <c r="J413" s="13"/>
    </row>
    <row r="414" spans="1:10" ht="28.5" x14ac:dyDescent="0.2">
      <c r="A414" s="11" t="s">
        <v>1548</v>
      </c>
      <c r="B414" s="3" t="s">
        <v>395</v>
      </c>
      <c r="C414" s="11" t="s">
        <v>1571</v>
      </c>
      <c r="D414" s="11">
        <v>2</v>
      </c>
      <c r="E414" s="11" t="s">
        <v>39</v>
      </c>
      <c r="F414" s="11" t="str">
        <f>VLOOKUP(B414,'[1]2、聚类风险用户明细'!$B$248:$F$691,5,FALSE)</f>
        <v>N</v>
      </c>
      <c r="G414" s="11" t="str">
        <f>VLOOKUP(B414,'[1]2、聚类风险用户明细'!$B$248:$G$691,6,FALSE)</f>
        <v>充消比不高，登录天数多，等级较高</v>
      </c>
      <c r="H414" s="20">
        <f>VLOOKUP(B414,'[1]2、聚类风险用户明细'!$B$248:$H$691,7,FALSE)</f>
        <v>2738.4000004776499</v>
      </c>
      <c r="I414" s="13"/>
      <c r="J414" s="13"/>
    </row>
    <row r="415" spans="1:10" ht="28.5" x14ac:dyDescent="0.2">
      <c r="A415" s="11" t="s">
        <v>1548</v>
      </c>
      <c r="B415" s="3" t="s">
        <v>355</v>
      </c>
      <c r="C415" s="11" t="s">
        <v>1571</v>
      </c>
      <c r="D415" s="11">
        <v>2</v>
      </c>
      <c r="E415" s="11" t="s">
        <v>39</v>
      </c>
      <c r="F415" s="11" t="str">
        <f>VLOOKUP(B415,'[1]2、聚类风险用户明细'!$B$248:$F$691,5,FALSE)</f>
        <v>N</v>
      </c>
      <c r="G415" s="11" t="str">
        <f>VLOOKUP(B415,'[1]2、聚类风险用户明细'!$B$248:$G$691,6,FALSE)</f>
        <v>登录天数多，消费次数多</v>
      </c>
      <c r="H415" s="20">
        <f>VLOOKUP(B415,'[1]2、聚类风险用户明细'!$B$248:$H$691,7,FALSE)</f>
        <v>3566.5000005944999</v>
      </c>
      <c r="I415" s="13"/>
      <c r="J415" s="13"/>
    </row>
    <row r="416" spans="1:10" ht="28.5" x14ac:dyDescent="0.2">
      <c r="A416" s="11" t="s">
        <v>1548</v>
      </c>
      <c r="B416" s="3" t="s">
        <v>415</v>
      </c>
      <c r="C416" s="11" t="s">
        <v>1571</v>
      </c>
      <c r="D416" s="11">
        <v>2</v>
      </c>
      <c r="E416" s="11" t="s">
        <v>39</v>
      </c>
      <c r="F416" s="11" t="str">
        <f>VLOOKUP(B416,'[1]2、聚类风险用户明细'!$B$248:$F$691,5,FALSE)</f>
        <v>N</v>
      </c>
      <c r="G416" s="11" t="str">
        <f>VLOOKUP(B416,'[1]2、聚类风险用户明细'!$B$248:$G$691,6,FALSE)</f>
        <v>充消比不高，等级较高</v>
      </c>
      <c r="H416" s="20">
        <f>VLOOKUP(B416,'[1]2、聚类风险用户明细'!$B$248:$H$691,7,FALSE)</f>
        <v>2898.0000009999999</v>
      </c>
      <c r="I416" s="13"/>
      <c r="J416" s="13"/>
    </row>
    <row r="417" spans="1:10" ht="28.5" x14ac:dyDescent="0.2">
      <c r="A417" s="11" t="s">
        <v>1548</v>
      </c>
      <c r="B417" s="3" t="s">
        <v>379</v>
      </c>
      <c r="C417" s="11" t="s">
        <v>1571</v>
      </c>
      <c r="D417" s="11">
        <v>2</v>
      </c>
      <c r="E417" s="11" t="s">
        <v>39</v>
      </c>
      <c r="F417" s="11" t="str">
        <f>VLOOKUP(B417,'[1]2、聚类风险用户明细'!$B$248:$F$691,5,FALSE)</f>
        <v>N</v>
      </c>
      <c r="G417" s="11" t="str">
        <f>VLOOKUP(B417,'[1]2、聚类风险用户明细'!$B$248:$G$691,6,FALSE)</f>
        <v>登录天数多，等级较高</v>
      </c>
      <c r="H417" s="20">
        <f>VLOOKUP(B417,'[1]2、聚类风险用户明细'!$B$248:$H$691,7,FALSE)</f>
        <v>2123.1000003396998</v>
      </c>
      <c r="I417" s="13"/>
      <c r="J417" s="13"/>
    </row>
    <row r="418" spans="1:10" ht="28.5" x14ac:dyDescent="0.2">
      <c r="A418" s="11" t="s">
        <v>1548</v>
      </c>
      <c r="B418" s="3" t="s">
        <v>362</v>
      </c>
      <c r="C418" s="11" t="s">
        <v>1571</v>
      </c>
      <c r="D418" s="11">
        <v>2</v>
      </c>
      <c r="E418" s="11" t="s">
        <v>43</v>
      </c>
      <c r="F418" s="11" t="str">
        <f>VLOOKUP(B418,[3]Sheet1!$A$1:$D$188,2,0)</f>
        <v>N</v>
      </c>
      <c r="G418" s="11" t="str">
        <f>VLOOKUP(B418,[3]Sheet1!$A$1:$D$188,3,0)</f>
        <v>用户登录记录正常，消费以后有长期登录。</v>
      </c>
      <c r="H418" s="20">
        <f>VLOOKUP(B418,[3]Sheet1!$A$1:$D$188,4,0)</f>
        <v>3151.4000000599999</v>
      </c>
      <c r="I418" s="13"/>
      <c r="J418" s="13"/>
    </row>
    <row r="419" spans="1:10" ht="28.5" x14ac:dyDescent="0.2">
      <c r="A419" s="11" t="s">
        <v>1548</v>
      </c>
      <c r="B419" s="3" t="s">
        <v>1317</v>
      </c>
      <c r="C419" s="11" t="s">
        <v>1571</v>
      </c>
      <c r="D419" s="11">
        <v>2</v>
      </c>
      <c r="E419" s="11" t="s">
        <v>43</v>
      </c>
      <c r="F419" s="11" t="str">
        <f>VLOOKUP(B419,[3]Sheet1!$A$1:$D$188,2,0)</f>
        <v>N</v>
      </c>
      <c r="G419" s="11" t="str">
        <f>VLOOKUP(B419,[3]Sheet1!$A$1:$D$188,3,0)</f>
        <v>用户登录记录正常，消费以后有长期登录。</v>
      </c>
      <c r="H419" s="20">
        <f>VLOOKUP(B419,[3]Sheet1!$A$1:$D$188,4,0)</f>
        <v>1750.0000000059999</v>
      </c>
      <c r="I419" s="13"/>
      <c r="J419" s="13"/>
    </row>
    <row r="420" spans="1:10" ht="28.5" x14ac:dyDescent="0.2">
      <c r="A420" s="11" t="s">
        <v>1548</v>
      </c>
      <c r="B420" s="3" t="s">
        <v>418</v>
      </c>
      <c r="C420" s="11" t="s">
        <v>1571</v>
      </c>
      <c r="D420" s="11">
        <v>2</v>
      </c>
      <c r="E420" s="11" t="s">
        <v>39</v>
      </c>
      <c r="F420" s="11" t="str">
        <f>VLOOKUP(B420,'[1]2、聚类风险用户明细'!$B$248:$F$691,5,FALSE)</f>
        <v>N</v>
      </c>
      <c r="G420" s="11" t="str">
        <f>VLOOKUP(B420,'[1]2、聚类风险用户明细'!$B$248:$G$691,6,FALSE)</f>
        <v>充消比不高，等级较高</v>
      </c>
      <c r="H420" s="20">
        <f>VLOOKUP(B420,'[1]2、聚类风险用户明细'!$B$248:$H$691,7,FALSE)</f>
        <v>5187.0000009237501</v>
      </c>
      <c r="I420" s="13"/>
      <c r="J420" s="13"/>
    </row>
    <row r="421" spans="1:10" ht="28.5" x14ac:dyDescent="0.2">
      <c r="A421" s="11" t="s">
        <v>1548</v>
      </c>
      <c r="B421" s="3" t="s">
        <v>341</v>
      </c>
      <c r="C421" s="11" t="s">
        <v>1571</v>
      </c>
      <c r="D421" s="11">
        <v>2</v>
      </c>
      <c r="E421" s="11" t="s">
        <v>43</v>
      </c>
      <c r="F421" s="11" t="str">
        <f>VLOOKUP(B421,[3]Sheet1!$A$1:$D$188,2,0)</f>
        <v>N</v>
      </c>
      <c r="G421" s="11" t="str">
        <f>VLOOKUP(B421,[3]Sheet1!$A$1:$D$188,3,0)</f>
        <v>用户登录记录正常，消费以后有长期登录。</v>
      </c>
      <c r="H421" s="20">
        <f>VLOOKUP(B421,[3]Sheet1!$A$1:$D$188,4,0)</f>
        <v>47950.000008538802</v>
      </c>
      <c r="I421" s="13"/>
      <c r="J421" s="13"/>
    </row>
    <row r="422" spans="1:10" ht="28.5" x14ac:dyDescent="0.2">
      <c r="A422" s="11" t="s">
        <v>1548</v>
      </c>
      <c r="B422" s="3" t="s">
        <v>376</v>
      </c>
      <c r="C422" s="11" t="s">
        <v>1571</v>
      </c>
      <c r="D422" s="11">
        <v>2</v>
      </c>
      <c r="E422" s="11" t="s">
        <v>39</v>
      </c>
      <c r="F422" s="11" t="str">
        <f>VLOOKUP(B422,'[1]2、聚类风险用户明细'!$B$248:$F$691,5,FALSE)</f>
        <v>N</v>
      </c>
      <c r="G422" s="11" t="str">
        <f>VLOOKUP(B422,'[1]2、聚类风险用户明细'!$B$248:$G$691,6,FALSE)</f>
        <v>充消比不高，等级较高</v>
      </c>
      <c r="H422" s="20">
        <f>VLOOKUP(B422,'[1]2、聚类风险用户明细'!$B$248:$H$691,7,FALSE)</f>
        <v>2297.4000003977999</v>
      </c>
      <c r="I422" s="13"/>
      <c r="J422" s="13"/>
    </row>
    <row r="423" spans="1:10" ht="28.5" x14ac:dyDescent="0.2">
      <c r="A423" s="11" t="s">
        <v>1548</v>
      </c>
      <c r="B423" s="3" t="s">
        <v>360</v>
      </c>
      <c r="C423" s="11" t="s">
        <v>1571</v>
      </c>
      <c r="D423" s="11">
        <v>2</v>
      </c>
      <c r="E423" s="11" t="s">
        <v>39</v>
      </c>
      <c r="F423" s="11" t="str">
        <f>VLOOKUP(B423,'[1]2、聚类风险用户明细'!$B$248:$F$691,5,FALSE)</f>
        <v>N</v>
      </c>
      <c r="G423" s="11" t="str">
        <f>VLOOKUP(B423,'[1]2、聚类风险用户明细'!$B$248:$G$691,6,FALSE)</f>
        <v>充消比不高，等级较高</v>
      </c>
      <c r="H423" s="20">
        <f>VLOOKUP(B423,'[1]2、聚类风险用户明细'!$B$248:$H$691,7,FALSE)</f>
        <v>3416.0000006099999</v>
      </c>
      <c r="I423" s="13"/>
      <c r="J423" s="13"/>
    </row>
    <row r="424" spans="1:10" ht="28.5" x14ac:dyDescent="0.2">
      <c r="A424" s="11" t="s">
        <v>1548</v>
      </c>
      <c r="B424" s="3" t="s">
        <v>329</v>
      </c>
      <c r="C424" s="11" t="s">
        <v>1571</v>
      </c>
      <c r="D424" s="11">
        <v>2</v>
      </c>
      <c r="E424" s="11" t="s">
        <v>37</v>
      </c>
      <c r="F424" s="11" t="str">
        <f>VLOOKUP(B424,'[1]2、聚类风险用户明细'!$B$248:$F$691,5,FALSE)</f>
        <v>N</v>
      </c>
      <c r="G424" s="11" t="str">
        <f>VLOOKUP(B424,'[1]2、聚类风险用户明细'!$B$248:$G$691,6,FALSE)</f>
        <v>登录天数多，消费次数多，等级较高</v>
      </c>
      <c r="H424" s="20">
        <f>VLOOKUP(B424,'[1]2、聚类风险用户明细'!$B$248:$H$691,7,FALSE)</f>
        <v>80475.500010000003</v>
      </c>
      <c r="I424" s="13"/>
      <c r="J424" s="13"/>
    </row>
    <row r="425" spans="1:10" ht="28.5" x14ac:dyDescent="0.2">
      <c r="A425" s="11" t="s">
        <v>1548</v>
      </c>
      <c r="B425" s="3" t="s">
        <v>330</v>
      </c>
      <c r="C425" s="11" t="s">
        <v>1571</v>
      </c>
      <c r="D425" s="11">
        <v>2</v>
      </c>
      <c r="E425" s="11" t="s">
        <v>37</v>
      </c>
      <c r="F425" s="11" t="str">
        <f>VLOOKUP(B425,'[1]2、聚类风险用户明细'!$B$248:$F$691,5,FALSE)</f>
        <v>N</v>
      </c>
      <c r="G425" s="11" t="str">
        <f>VLOOKUP(B425,'[1]2、聚类风险用户明细'!$B$248:$G$691,6,FALSE)</f>
        <v>登录天数多，消费次数多，等级较高</v>
      </c>
      <c r="H425" s="20">
        <f>VLOOKUP(B425,'[1]2、聚类风险用户明细'!$B$248:$H$691,7,FALSE)</f>
        <v>82449.500010000003</v>
      </c>
      <c r="I425" s="13"/>
      <c r="J425" s="13"/>
    </row>
    <row r="426" spans="1:10" ht="28.5" x14ac:dyDescent="0.2">
      <c r="A426" s="11" t="s">
        <v>1548</v>
      </c>
      <c r="B426" s="3" t="s">
        <v>404</v>
      </c>
      <c r="C426" s="11" t="s">
        <v>1571</v>
      </c>
      <c r="D426" s="11">
        <v>2</v>
      </c>
      <c r="E426" s="11" t="s">
        <v>39</v>
      </c>
      <c r="F426" s="11" t="str">
        <f>VLOOKUP(B426,'[1]2、聚类风险用户明细'!$B$248:$F$691,5,FALSE)</f>
        <v>N</v>
      </c>
      <c r="G426" s="11" t="str">
        <f>VLOOKUP(B426,'[1]2、聚类风险用户明细'!$B$248:$G$691,6,FALSE)</f>
        <v>充消比不高，等级较高</v>
      </c>
      <c r="H426" s="20">
        <f>VLOOKUP(B426,'[1]2、聚类风险用户明细'!$B$248:$H$691,7,FALSE)</f>
        <v>3057.6000005209498</v>
      </c>
      <c r="I426" s="13"/>
      <c r="J426" s="13"/>
    </row>
    <row r="427" spans="1:10" ht="28.5" x14ac:dyDescent="0.2">
      <c r="A427" s="11" t="s">
        <v>1548</v>
      </c>
      <c r="B427" s="3" t="s">
        <v>357</v>
      </c>
      <c r="C427" s="11" t="s">
        <v>1571</v>
      </c>
      <c r="D427" s="11">
        <v>2</v>
      </c>
      <c r="E427" s="11" t="s">
        <v>43</v>
      </c>
      <c r="F427" s="11" t="str">
        <f>VLOOKUP(B427,[3]Sheet1!$A$1:$D$188,2,0)</f>
        <v>N</v>
      </c>
      <c r="G427" s="11" t="str">
        <f>VLOOKUP(B427,[3]Sheet1!$A$1:$D$188,3,0)</f>
        <v>用户登录记录正常，消费以后有长期登录。</v>
      </c>
      <c r="H427" s="20">
        <f>VLOOKUP(B427,[3]Sheet1!$A$1:$D$188,4,0)</f>
        <v>62418.300000067298</v>
      </c>
      <c r="I427" s="13"/>
      <c r="J427" s="13"/>
    </row>
    <row r="428" spans="1:10" ht="28.5" x14ac:dyDescent="0.2">
      <c r="A428" s="11" t="s">
        <v>1548</v>
      </c>
      <c r="B428" s="3" t="s">
        <v>400</v>
      </c>
      <c r="C428" s="11" t="s">
        <v>1571</v>
      </c>
      <c r="D428" s="11">
        <v>2</v>
      </c>
      <c r="E428" s="11" t="s">
        <v>39</v>
      </c>
      <c r="F428" s="11" t="str">
        <f>VLOOKUP(B428,'[1]2、聚类风险用户明细'!$B$248:$F$691,5,FALSE)</f>
        <v>N</v>
      </c>
      <c r="G428" s="11" t="str">
        <f>VLOOKUP(B428,'[1]2、聚类风险用户明细'!$B$248:$G$691,6,FALSE)</f>
        <v>充消比不高，等级较高</v>
      </c>
      <c r="H428" s="20">
        <f>VLOOKUP(B428,'[1]2、聚类风险用户明细'!$B$248:$H$691,7,FALSE)</f>
        <v>6321.0000010000003</v>
      </c>
      <c r="I428" s="13"/>
      <c r="J428" s="13"/>
    </row>
    <row r="429" spans="1:10" ht="28.5" x14ac:dyDescent="0.2">
      <c r="A429" s="11" t="s">
        <v>1548</v>
      </c>
      <c r="B429" s="3" t="s">
        <v>1310</v>
      </c>
      <c r="C429" s="11" t="s">
        <v>1571</v>
      </c>
      <c r="D429" s="11">
        <v>2</v>
      </c>
      <c r="E429" s="11" t="s">
        <v>42</v>
      </c>
      <c r="F429" s="11" t="str">
        <f>VLOOKUP(B429,[3]Sheet1!$A$1:$D$188,2,0)</f>
        <v>N</v>
      </c>
      <c r="G429" s="11" t="str">
        <f>VLOOKUP(B429,[3]Sheet1!$A$1:$D$188,3,0)</f>
        <v>用户消费记录多，购买记录多，购买道具类型丰富</v>
      </c>
      <c r="H429" s="20">
        <f>VLOOKUP(B429,[3]Sheet1!$A$1:$D$188,4,0)</f>
        <v>1738.1000000046004</v>
      </c>
      <c r="I429" s="13"/>
      <c r="J429" s="13"/>
    </row>
    <row r="430" spans="1:10" ht="28.5" x14ac:dyDescent="0.2">
      <c r="A430" s="11" t="s">
        <v>1548</v>
      </c>
      <c r="B430" s="3" t="s">
        <v>1284</v>
      </c>
      <c r="C430" s="11" t="s">
        <v>1571</v>
      </c>
      <c r="D430" s="11">
        <v>2</v>
      </c>
      <c r="E430" s="11" t="s">
        <v>37</v>
      </c>
      <c r="F430" s="11" t="str">
        <f>VLOOKUP(B430,'[1]2、聚类风险用户明细'!$B$248:$F$691,5,FALSE)</f>
        <v>N</v>
      </c>
      <c r="G430" s="11" t="str">
        <f>VLOOKUP(B430,'[1]2、聚类风险用户明细'!$B$248:$G$691,6,FALSE)</f>
        <v>登录天数多，消费次数多，等级较高</v>
      </c>
      <c r="H430" s="20">
        <f>VLOOKUP(B430,'[1]2、聚类风险用户明细'!$B$248:$H$691,7,FALSE)</f>
        <v>76006</v>
      </c>
      <c r="I430" s="13"/>
      <c r="J430" s="13"/>
    </row>
    <row r="431" spans="1:10" ht="28.5" x14ac:dyDescent="0.2">
      <c r="A431" s="11" t="s">
        <v>1548</v>
      </c>
      <c r="B431" s="3" t="s">
        <v>1300</v>
      </c>
      <c r="C431" s="11" t="s">
        <v>1571</v>
      </c>
      <c r="D431" s="11">
        <v>2</v>
      </c>
      <c r="E431" s="11" t="s">
        <v>37</v>
      </c>
      <c r="F431" s="11" t="str">
        <f>VLOOKUP(B431,'[1]2、聚类风险用户明细'!$B$248:$F$691,5,FALSE)</f>
        <v>N</v>
      </c>
      <c r="G431" s="11" t="str">
        <f>VLOOKUP(B431,'[1]2、聚类风险用户明细'!$B$248:$G$691,6,FALSE)</f>
        <v>登录天数多，等级较高</v>
      </c>
      <c r="H431" s="20">
        <f>VLOOKUP(B431,'[1]2、聚类风险用户明细'!$B$248:$H$691,7,FALSE)</f>
        <v>74326</v>
      </c>
      <c r="I431" s="13"/>
      <c r="J431" s="13"/>
    </row>
    <row r="432" spans="1:10" ht="28.5" x14ac:dyDescent="0.2">
      <c r="A432" s="11" t="s">
        <v>1548</v>
      </c>
      <c r="B432" s="3" t="s">
        <v>407</v>
      </c>
      <c r="C432" s="11" t="s">
        <v>1571</v>
      </c>
      <c r="D432" s="11">
        <v>2</v>
      </c>
      <c r="E432" s="11" t="s">
        <v>39</v>
      </c>
      <c r="F432" s="11" t="str">
        <f>VLOOKUP(B432,'[1]2、聚类风险用户明细'!$B$248:$F$691,5,FALSE)</f>
        <v>N</v>
      </c>
      <c r="G432" s="11" t="str">
        <f>VLOOKUP(B432,'[1]2、聚类风险用户明细'!$B$248:$G$691,6,FALSE)</f>
        <v>充消比不高，等级较高</v>
      </c>
      <c r="H432" s="20">
        <f>VLOOKUP(B432,'[1]2、聚类风险用户明细'!$B$248:$H$691,7,FALSE)</f>
        <v>2492.0000004432</v>
      </c>
      <c r="I432" s="13"/>
      <c r="J432" s="13"/>
    </row>
    <row r="433" spans="1:10" ht="28.5" x14ac:dyDescent="0.2">
      <c r="A433" s="11" t="s">
        <v>1548</v>
      </c>
      <c r="B433" s="3" t="s">
        <v>1554</v>
      </c>
      <c r="C433" s="11" t="s">
        <v>1571</v>
      </c>
      <c r="D433" s="11">
        <v>2</v>
      </c>
      <c r="E433" s="11" t="s">
        <v>40</v>
      </c>
      <c r="F433" s="11" t="str">
        <f>VLOOKUP(B433,[3]Sheet1!$A$1:$D$188,2,0)</f>
        <v>N</v>
      </c>
      <c r="G433" s="11" t="str">
        <f>VLOOKUP(B433,[3]Sheet1!$A$1:$D$188,3,0)</f>
        <v>用户登录记录正常，消费以后有长期登录。</v>
      </c>
      <c r="H433" s="20">
        <f>VLOOKUP(B433,[3]Sheet1!$A$1:$D$188,4,0)</f>
        <v>3295.5999999994001</v>
      </c>
      <c r="I433" s="13"/>
      <c r="J433" s="13"/>
    </row>
    <row r="434" spans="1:10" ht="28.5" x14ac:dyDescent="0.2">
      <c r="A434" s="11" t="s">
        <v>1548</v>
      </c>
      <c r="B434" s="3" t="s">
        <v>371</v>
      </c>
      <c r="C434" s="11" t="s">
        <v>1571</v>
      </c>
      <c r="D434" s="11">
        <v>2</v>
      </c>
      <c r="E434" s="11" t="s">
        <v>42</v>
      </c>
      <c r="F434" s="11" t="str">
        <f>VLOOKUP(B434,[3]Sheet1!$A$1:$D$188,2,0)</f>
        <v>N</v>
      </c>
      <c r="G434" s="11" t="str">
        <f>VLOOKUP(B434,[3]Sheet1!$A$1:$D$188,3,0)</f>
        <v>用户消费记录多，购买记录多，购买道具类型丰富</v>
      </c>
      <c r="H434" s="20">
        <f>VLOOKUP(B434,[3]Sheet1!$A$1:$D$188,4,0)</f>
        <v>1772.4000001234001</v>
      </c>
      <c r="I434" s="13"/>
      <c r="J434" s="13"/>
    </row>
    <row r="435" spans="1:10" ht="28.5" x14ac:dyDescent="0.2">
      <c r="A435" s="11" t="s">
        <v>1548</v>
      </c>
      <c r="B435" s="3" t="s">
        <v>389</v>
      </c>
      <c r="C435" s="11" t="s">
        <v>1571</v>
      </c>
      <c r="D435" s="11">
        <v>2</v>
      </c>
      <c r="E435" s="11" t="s">
        <v>39</v>
      </c>
      <c r="F435" s="11" t="str">
        <f>VLOOKUP(B435,'[1]2、聚类风险用户明细'!$B$248:$F$691,5,FALSE)</f>
        <v>N</v>
      </c>
      <c r="G435" s="11" t="str">
        <f>VLOOKUP(B435,'[1]2、聚类风险用户明细'!$B$248:$G$691,6,FALSE)</f>
        <v>充消比不高，等级较高</v>
      </c>
      <c r="H435" s="20">
        <f>VLOOKUP(B435,'[1]2、聚类风险用户明细'!$B$248:$H$691,7,FALSE)</f>
        <v>2119.6000003715999</v>
      </c>
      <c r="I435" s="13"/>
      <c r="J435" s="13"/>
    </row>
    <row r="436" spans="1:10" ht="28.5" x14ac:dyDescent="0.2">
      <c r="A436" s="11" t="s">
        <v>1548</v>
      </c>
      <c r="B436" s="3" t="s">
        <v>1555</v>
      </c>
      <c r="C436" s="11" t="s">
        <v>1571</v>
      </c>
      <c r="D436" s="11">
        <v>2</v>
      </c>
      <c r="E436" s="11" t="s">
        <v>40</v>
      </c>
      <c r="F436" s="11" t="str">
        <f>VLOOKUP(B436,[3]Sheet1!$A$1:$D$188,2,0)</f>
        <v>N</v>
      </c>
      <c r="G436" s="11" t="str">
        <f>VLOOKUP(B436,[3]Sheet1!$A$1:$D$188,3,0)</f>
        <v>用户登录记录正常，消费以后有长期登录。</v>
      </c>
      <c r="H436" s="20">
        <f>VLOOKUP(B436,[3]Sheet1!$A$1:$D$188,4,0)</f>
        <v>2265.9000000686997</v>
      </c>
      <c r="I436" s="13"/>
      <c r="J436" s="13"/>
    </row>
    <row r="437" spans="1:10" ht="28.5" x14ac:dyDescent="0.2">
      <c r="A437" s="11" t="s">
        <v>1548</v>
      </c>
      <c r="B437" s="3" t="s">
        <v>416</v>
      </c>
      <c r="C437" s="11" t="s">
        <v>1571</v>
      </c>
      <c r="D437" s="11">
        <v>2</v>
      </c>
      <c r="E437" s="11" t="s">
        <v>39</v>
      </c>
      <c r="F437" s="11" t="str">
        <f>VLOOKUP(B437,'[1]2、聚类风险用户明细'!$B$248:$F$691,5,FALSE)</f>
        <v>N</v>
      </c>
      <c r="G437" s="11" t="str">
        <f>VLOOKUP(B437,'[1]2、聚类风险用户明细'!$B$248:$G$691,6,FALSE)</f>
        <v>充消比不高，登录天数多，等级较高</v>
      </c>
      <c r="H437" s="20">
        <f>VLOOKUP(B437,'[1]2、聚类风险用户明细'!$B$248:$H$691,7,FALSE)</f>
        <v>3360.0000006</v>
      </c>
      <c r="I437" s="13"/>
      <c r="J437" s="13"/>
    </row>
    <row r="438" spans="1:10" ht="28.5" x14ac:dyDescent="0.2">
      <c r="A438" s="11" t="s">
        <v>1548</v>
      </c>
      <c r="B438" s="3" t="s">
        <v>1303</v>
      </c>
      <c r="C438" s="11" t="s">
        <v>1571</v>
      </c>
      <c r="D438" s="11">
        <v>2</v>
      </c>
      <c r="E438" s="11" t="s">
        <v>43</v>
      </c>
      <c r="F438" s="11" t="str">
        <f>VLOOKUP(B438,[3]Sheet1!$A$1:$D$188,2,0)</f>
        <v>N</v>
      </c>
      <c r="G438" s="11" t="str">
        <f>VLOOKUP(B438,[3]Sheet1!$A$1:$D$188,3,0)</f>
        <v>用户登录记录正常，消费以后有长期登录。</v>
      </c>
      <c r="H438" s="20">
        <f>VLOOKUP(B438,[3]Sheet1!$A$1:$D$188,4,0)</f>
        <v>30440.200000875899</v>
      </c>
      <c r="I438" s="13"/>
      <c r="J438" s="13"/>
    </row>
    <row r="439" spans="1:10" ht="28.5" x14ac:dyDescent="0.2">
      <c r="A439" s="11" t="s">
        <v>1548</v>
      </c>
      <c r="B439" s="3" t="s">
        <v>1556</v>
      </c>
      <c r="C439" s="11" t="s">
        <v>1571</v>
      </c>
      <c r="D439" s="11">
        <v>2</v>
      </c>
      <c r="E439" s="11" t="s">
        <v>40</v>
      </c>
      <c r="F439" s="11" t="str">
        <f>VLOOKUP(B439,[3]Sheet1!$A$1:$D$188,2,0)</f>
        <v>N</v>
      </c>
      <c r="G439" s="11" t="str">
        <f>VLOOKUP(B439,[3]Sheet1!$A$1:$D$188,3,0)</f>
        <v>用户登录记录正常，消费以后有长期登录。</v>
      </c>
      <c r="H439" s="20">
        <f>VLOOKUP(B439,[3]Sheet1!$A$1:$D$188,4,0)</f>
        <v>2115.4000000176002</v>
      </c>
      <c r="I439" s="13"/>
      <c r="J439" s="13"/>
    </row>
    <row r="440" spans="1:10" ht="28.5" x14ac:dyDescent="0.2">
      <c r="A440" s="11" t="s">
        <v>1548</v>
      </c>
      <c r="B440" s="3" t="s">
        <v>1298</v>
      </c>
      <c r="C440" s="11" t="s">
        <v>1571</v>
      </c>
      <c r="D440" s="11">
        <v>2</v>
      </c>
      <c r="E440" s="11" t="s">
        <v>37</v>
      </c>
      <c r="F440" s="11" t="str">
        <f>VLOOKUP(B440,'[1]2、聚类风险用户明细'!$B$248:$F$691,5,FALSE)</f>
        <v>N</v>
      </c>
      <c r="G440" s="11" t="str">
        <f>VLOOKUP(B440,'[1]2、聚类风险用户明细'!$B$248:$G$691,6,FALSE)</f>
        <v>充消比不高，等级较高</v>
      </c>
      <c r="H440" s="20">
        <f>VLOOKUP(B440,'[1]2、聚类风险用户明细'!$B$248:$H$691,7,FALSE)</f>
        <v>77409.5</v>
      </c>
      <c r="I440" s="13"/>
      <c r="J440" s="13"/>
    </row>
    <row r="441" spans="1:10" ht="28.5" x14ac:dyDescent="0.2">
      <c r="A441" s="11" t="s">
        <v>1548</v>
      </c>
      <c r="B441" s="3" t="s">
        <v>1557</v>
      </c>
      <c r="C441" s="11" t="s">
        <v>1571</v>
      </c>
      <c r="D441" s="11">
        <v>2</v>
      </c>
      <c r="E441" s="11" t="s">
        <v>42</v>
      </c>
      <c r="F441" s="11" t="str">
        <f>VLOOKUP(B441,[3]Sheet1!$A$1:$D$188,2,0)</f>
        <v>N</v>
      </c>
      <c r="G441" s="11" t="str">
        <f>VLOOKUP(B441,[3]Sheet1!$A$1:$D$188,3,0)</f>
        <v>用户登录记录正常，消费以后有长期登录。</v>
      </c>
      <c r="H441" s="20">
        <f>VLOOKUP(B441,[3]Sheet1!$A$1:$D$188,4,0)</f>
        <v>2536.1000001706002</v>
      </c>
      <c r="I441" s="13"/>
      <c r="J441" s="13"/>
    </row>
    <row r="442" spans="1:10" ht="28.5" x14ac:dyDescent="0.2">
      <c r="A442" s="11" t="s">
        <v>1548</v>
      </c>
      <c r="B442" s="3" t="s">
        <v>403</v>
      </c>
      <c r="C442" s="11" t="s">
        <v>1571</v>
      </c>
      <c r="D442" s="11">
        <v>2</v>
      </c>
      <c r="E442" s="11" t="s">
        <v>39</v>
      </c>
      <c r="F442" s="11" t="str">
        <f>VLOOKUP(B442,'[1]2、聚类风险用户明细'!$B$248:$F$691,5,FALSE)</f>
        <v>N</v>
      </c>
      <c r="G442" s="11" t="str">
        <f>VLOOKUP(B442,'[1]2、聚类风险用户明细'!$B$248:$G$691,6,FALSE)</f>
        <v>充消比不高，等级较高</v>
      </c>
      <c r="H442" s="20">
        <f>VLOOKUP(B442,'[1]2、聚类风险用户明细'!$B$248:$H$691,7,FALSE)</f>
        <v>3439.8000005262002</v>
      </c>
      <c r="I442" s="13"/>
      <c r="J442" s="13"/>
    </row>
    <row r="443" spans="1:10" ht="28.5" x14ac:dyDescent="0.2">
      <c r="A443" s="11" t="s">
        <v>1548</v>
      </c>
      <c r="B443" s="3" t="s">
        <v>402</v>
      </c>
      <c r="C443" s="11" t="s">
        <v>1571</v>
      </c>
      <c r="D443" s="11">
        <v>2</v>
      </c>
      <c r="E443" s="11" t="s">
        <v>39</v>
      </c>
      <c r="F443" s="11" t="str">
        <f>VLOOKUP(B443,'[1]2、聚类风险用户明细'!$B$248:$F$691,5,FALSE)</f>
        <v>N</v>
      </c>
      <c r="G443" s="11" t="str">
        <f>VLOOKUP(B443,'[1]2、聚类风险用户明细'!$B$248:$G$691,6,FALSE)</f>
        <v>充消比不高，等级较高</v>
      </c>
      <c r="H443" s="20">
        <f>VLOOKUP(B443,'[1]2、聚类风险用户明细'!$B$248:$H$691,7,FALSE)</f>
        <v>2177</v>
      </c>
      <c r="I443" s="13"/>
      <c r="J443" s="13"/>
    </row>
    <row r="444" spans="1:10" ht="28.5" x14ac:dyDescent="0.2">
      <c r="A444" s="11" t="s">
        <v>1548</v>
      </c>
      <c r="B444" s="3" t="s">
        <v>410</v>
      </c>
      <c r="C444" s="11" t="s">
        <v>1571</v>
      </c>
      <c r="D444" s="11">
        <v>2</v>
      </c>
      <c r="E444" s="11" t="s">
        <v>39</v>
      </c>
      <c r="F444" s="11" t="str">
        <f>VLOOKUP(B444,'[1]2、聚类风险用户明细'!$B$248:$F$691,5,FALSE)</f>
        <v>N</v>
      </c>
      <c r="G444" s="11" t="str">
        <f>VLOOKUP(B444,'[1]2、聚类风险用户明细'!$B$248:$G$691,6,FALSE)</f>
        <v>充消比不高，等级较高</v>
      </c>
      <c r="H444" s="20">
        <f>VLOOKUP(B444,'[1]2、聚类风险用户明细'!$B$248:$H$691,7,FALSE)</f>
        <v>3220.0000005749998</v>
      </c>
      <c r="I444" s="13"/>
      <c r="J444" s="13"/>
    </row>
    <row r="445" spans="1:10" ht="28.5" x14ac:dyDescent="0.2">
      <c r="A445" s="11" t="s">
        <v>1548</v>
      </c>
      <c r="B445" s="3" t="s">
        <v>359</v>
      </c>
      <c r="C445" s="11" t="s">
        <v>1571</v>
      </c>
      <c r="D445" s="11">
        <v>2</v>
      </c>
      <c r="E445" s="11" t="s">
        <v>39</v>
      </c>
      <c r="F445" s="11" t="str">
        <f>VLOOKUP(B445,'[1]2、聚类风险用户明细'!$B$248:$F$691,5,FALSE)</f>
        <v>N</v>
      </c>
      <c r="G445" s="11" t="str">
        <f>VLOOKUP(B445,'[1]2、聚类风险用户明细'!$B$248:$G$691,6,FALSE)</f>
        <v>充消比不高，等级较高</v>
      </c>
      <c r="H445" s="20">
        <f>VLOOKUP(B445,'[1]2、聚类风险用户明细'!$B$248:$H$691,7,FALSE)</f>
        <v>2170.0000003875002</v>
      </c>
      <c r="I445" s="13"/>
      <c r="J445" s="13"/>
    </row>
    <row r="446" spans="1:10" ht="28.5" x14ac:dyDescent="0.2">
      <c r="A446" s="11" t="s">
        <v>1548</v>
      </c>
      <c r="B446" s="3" t="s">
        <v>1279</v>
      </c>
      <c r="C446" s="11" t="s">
        <v>1571</v>
      </c>
      <c r="D446" s="11">
        <v>2</v>
      </c>
      <c r="E446" s="11" t="s">
        <v>43</v>
      </c>
      <c r="F446" s="11" t="str">
        <f>VLOOKUP(B446,[3]Sheet1!$A$1:$D$188,2,0)</f>
        <v>N</v>
      </c>
      <c r="G446" s="11" t="str">
        <f>VLOOKUP(B446,[3]Sheet1!$A$1:$D$188,3,0)</f>
        <v>用户登录记录正常，消费以后有长期登录。</v>
      </c>
      <c r="H446" s="20">
        <f>VLOOKUP(B446,[3]Sheet1!$A$1:$D$188,4,0)</f>
        <v>3766.0000001194999</v>
      </c>
      <c r="I446" s="13"/>
      <c r="J446" s="13"/>
    </row>
    <row r="447" spans="1:10" ht="28.5" x14ac:dyDescent="0.2">
      <c r="A447" s="11" t="s">
        <v>1548</v>
      </c>
      <c r="B447" s="3" t="s">
        <v>406</v>
      </c>
      <c r="C447" s="11" t="s">
        <v>1571</v>
      </c>
      <c r="D447" s="11">
        <v>2</v>
      </c>
      <c r="E447" s="11" t="s">
        <v>37</v>
      </c>
      <c r="F447" s="11" t="str">
        <f>VLOOKUP(B447,'[1]2、聚类风险用户明细'!$B$248:$F$691,5,FALSE)</f>
        <v>N</v>
      </c>
      <c r="G447" s="11" t="str">
        <f>VLOOKUP(B447,'[1]2、聚类风险用户明细'!$B$248:$G$691,6,FALSE)</f>
        <v>充消比不高，登录天数多，等级较高</v>
      </c>
      <c r="H447" s="20">
        <f>VLOOKUP(B447,'[1]2、聚类风险用户明细'!$B$248:$H$691,7,FALSE)</f>
        <v>75001.5</v>
      </c>
      <c r="I447" s="13"/>
      <c r="J447" s="13"/>
    </row>
    <row r="448" spans="1:10" ht="28.5" x14ac:dyDescent="0.2">
      <c r="A448" s="11" t="s">
        <v>1548</v>
      </c>
      <c r="B448" s="3" t="s">
        <v>405</v>
      </c>
      <c r="C448" s="11" t="s">
        <v>1571</v>
      </c>
      <c r="D448" s="11">
        <v>2</v>
      </c>
      <c r="E448" s="11" t="s">
        <v>39</v>
      </c>
      <c r="F448" s="11" t="str">
        <f>VLOOKUP(B448,'[1]2、聚类风险用户明细'!$B$248:$F$691,5,FALSE)</f>
        <v>N</v>
      </c>
      <c r="G448" s="11" t="str">
        <f>VLOOKUP(B448,'[1]2、聚类风险用户明细'!$B$248:$G$691,6,FALSE)</f>
        <v>充消比不高，等级较高</v>
      </c>
      <c r="H448" s="20">
        <f>VLOOKUP(B448,'[1]2、聚类风险用户明细'!$B$248:$H$691,7,FALSE)</f>
        <v>2887.5000006531</v>
      </c>
      <c r="I448" s="13"/>
      <c r="J448" s="13"/>
    </row>
    <row r="449" spans="1:10" ht="28.5" x14ac:dyDescent="0.2">
      <c r="A449" s="11" t="s">
        <v>1548</v>
      </c>
      <c r="B449" s="3" t="s">
        <v>1558</v>
      </c>
      <c r="C449" s="11" t="s">
        <v>1571</v>
      </c>
      <c r="D449" s="11">
        <v>2</v>
      </c>
      <c r="E449" s="11" t="s">
        <v>43</v>
      </c>
      <c r="F449" s="11" t="str">
        <f>VLOOKUP(B449,[3]Sheet1!$A$1:$D$188,2,0)</f>
        <v>N</v>
      </c>
      <c r="G449" s="11" t="str">
        <f>VLOOKUP(B449,[3]Sheet1!$A$1:$D$188,3,0)</f>
        <v>用户登录记录正常，消费以后有长期登录。</v>
      </c>
      <c r="H449" s="20">
        <f>VLOOKUP(B449,[3]Sheet1!$A$1:$D$188,4,0)</f>
        <v>2030.0000003625</v>
      </c>
      <c r="I449" s="13"/>
      <c r="J449" s="13"/>
    </row>
    <row r="450" spans="1:10" ht="28.5" x14ac:dyDescent="0.2">
      <c r="A450" s="11" t="s">
        <v>1548</v>
      </c>
      <c r="B450" s="3" t="s">
        <v>1288</v>
      </c>
      <c r="C450" s="11" t="s">
        <v>1571</v>
      </c>
      <c r="D450" s="11">
        <v>2</v>
      </c>
      <c r="E450" s="11" t="s">
        <v>43</v>
      </c>
      <c r="F450" s="11" t="str">
        <f>VLOOKUP(B450,[3]Sheet1!$A$1:$D$188,2,0)</f>
        <v>N</v>
      </c>
      <c r="G450" s="11" t="str">
        <f>VLOOKUP(B450,[3]Sheet1!$A$1:$D$188,3,0)</f>
        <v>用户登录记录正常，消费以后有长期登录。</v>
      </c>
      <c r="H450" s="20">
        <f>VLOOKUP(B450,[3]Sheet1!$A$1:$D$188,4,0)</f>
        <v>40747.700000007499</v>
      </c>
      <c r="I450" s="13"/>
      <c r="J450" s="13"/>
    </row>
    <row r="451" spans="1:10" ht="28.5" x14ac:dyDescent="0.2">
      <c r="A451" s="11" t="s">
        <v>1548</v>
      </c>
      <c r="B451" s="3" t="s">
        <v>409</v>
      </c>
      <c r="C451" s="11" t="s">
        <v>1571</v>
      </c>
      <c r="D451" s="11">
        <v>2</v>
      </c>
      <c r="E451" s="11" t="s">
        <v>39</v>
      </c>
      <c r="F451" s="11" t="str">
        <f>VLOOKUP(B451,'[1]2、聚类风险用户明细'!$B$248:$F$691,5,FALSE)</f>
        <v>N</v>
      </c>
      <c r="G451" s="11" t="str">
        <f>VLOOKUP(B451,'[1]2、聚类风险用户明细'!$B$248:$G$691,6,FALSE)</f>
        <v>充消比不高，等级较高</v>
      </c>
      <c r="H451" s="20">
        <f>VLOOKUP(B451,'[1]2、聚类风险用户明细'!$B$248:$H$691,7,FALSE)</f>
        <v>2002.0000003477001</v>
      </c>
      <c r="I451" s="13"/>
      <c r="J451" s="13"/>
    </row>
    <row r="452" spans="1:10" ht="28.5" x14ac:dyDescent="0.2">
      <c r="A452" s="11" t="s">
        <v>1548</v>
      </c>
      <c r="B452" s="3" t="s">
        <v>1285</v>
      </c>
      <c r="C452" s="11" t="s">
        <v>1571</v>
      </c>
      <c r="D452" s="11">
        <v>2</v>
      </c>
      <c r="E452" s="11" t="s">
        <v>43</v>
      </c>
      <c r="F452" s="11" t="str">
        <f>VLOOKUP(B452,[3]Sheet1!$A$1:$D$188,2,0)</f>
        <v>N</v>
      </c>
      <c r="G452" s="11" t="str">
        <f>VLOOKUP(B452,[3]Sheet1!$A$1:$D$188,3,0)</f>
        <v>用户登录记录正常，消费以后有长期登录。</v>
      </c>
      <c r="H452" s="20">
        <f>VLOOKUP(B452,[3]Sheet1!$A$1:$D$188,4,0)</f>
        <v>44845.500000485306</v>
      </c>
      <c r="I452" s="13"/>
      <c r="J452" s="13"/>
    </row>
    <row r="453" spans="1:10" ht="28.5" x14ac:dyDescent="0.2">
      <c r="A453" s="11" t="s">
        <v>1548</v>
      </c>
      <c r="B453" s="3" t="s">
        <v>1297</v>
      </c>
      <c r="C453" s="11" t="s">
        <v>1571</v>
      </c>
      <c r="D453" s="11">
        <v>2</v>
      </c>
      <c r="E453" s="11" t="s">
        <v>43</v>
      </c>
      <c r="F453" s="11" t="str">
        <f>VLOOKUP(B453,[3]Sheet1!$A$1:$D$188,2,0)</f>
        <v>N</v>
      </c>
      <c r="G453" s="11" t="str">
        <f>VLOOKUP(B453,[3]Sheet1!$A$1:$D$188,3,0)</f>
        <v>用户登录记录正常，消费以后有长期登录。</v>
      </c>
      <c r="H453" s="20">
        <f>VLOOKUP(B453,[3]Sheet1!$A$1:$D$188,4,0)</f>
        <v>39929.400001653499</v>
      </c>
      <c r="I453" s="13"/>
      <c r="J453" s="13"/>
    </row>
    <row r="454" spans="1:10" ht="28.5" x14ac:dyDescent="0.2">
      <c r="A454" s="11" t="s">
        <v>1548</v>
      </c>
      <c r="B454" s="3" t="s">
        <v>1559</v>
      </c>
      <c r="C454" s="11" t="s">
        <v>1571</v>
      </c>
      <c r="D454" s="11">
        <v>2</v>
      </c>
      <c r="E454" s="11" t="s">
        <v>42</v>
      </c>
      <c r="F454" s="11" t="str">
        <f>VLOOKUP(B454,[3]Sheet1!$A$1:$D$188,2,0)</f>
        <v>N</v>
      </c>
      <c r="G454" s="11" t="str">
        <f>VLOOKUP(B454,[3]Sheet1!$A$1:$D$188,3,0)</f>
        <v>用户登录记录正常，消费以后有长期登录。</v>
      </c>
      <c r="H454" s="20">
        <f>VLOOKUP(B454,[3]Sheet1!$A$1:$D$188,4,0)</f>
        <v>2453.4999999995998</v>
      </c>
      <c r="I454" s="13"/>
      <c r="J454" s="13"/>
    </row>
    <row r="455" spans="1:10" ht="28.5" x14ac:dyDescent="0.2">
      <c r="A455" s="11" t="s">
        <v>1548</v>
      </c>
      <c r="B455" s="3" t="s">
        <v>390</v>
      </c>
      <c r="C455" s="11" t="s">
        <v>1571</v>
      </c>
      <c r="D455" s="11">
        <v>2</v>
      </c>
      <c r="E455" s="11" t="s">
        <v>43</v>
      </c>
      <c r="F455" s="11" t="str">
        <f>VLOOKUP(B455,[3]Sheet1!$A$1:$D$188,2,0)</f>
        <v>N</v>
      </c>
      <c r="G455" s="11" t="str">
        <f>VLOOKUP(B455,[3]Sheet1!$A$1:$D$188,3,0)</f>
        <v>用户登录记录正常，消费以后有长期登录。</v>
      </c>
      <c r="H455" s="20">
        <f>VLOOKUP(B455,[3]Sheet1!$A$1:$D$188,4,0)</f>
        <v>60189.500001521497</v>
      </c>
      <c r="I455" s="13"/>
      <c r="J455" s="13"/>
    </row>
    <row r="456" spans="1:10" ht="28.5" x14ac:dyDescent="0.2">
      <c r="A456" s="11" t="s">
        <v>1548</v>
      </c>
      <c r="B456" s="3" t="s">
        <v>1305</v>
      </c>
      <c r="C456" s="11" t="s">
        <v>1571</v>
      </c>
      <c r="D456" s="11">
        <v>2</v>
      </c>
      <c r="E456" s="11" t="s">
        <v>43</v>
      </c>
      <c r="F456" s="11" t="str">
        <f>VLOOKUP(B456,[3]Sheet1!$A$1:$D$188,2,0)</f>
        <v>N</v>
      </c>
      <c r="G456" s="11" t="str">
        <f>VLOOKUP(B456,[3]Sheet1!$A$1:$D$188,3,0)</f>
        <v>用户登录记录正常，消费以后有长期登录。</v>
      </c>
      <c r="H456" s="20">
        <f>VLOOKUP(B456,[3]Sheet1!$A$1:$D$188,4,0)</f>
        <v>40008.500001174201</v>
      </c>
      <c r="I456" s="13"/>
      <c r="J456" s="13"/>
    </row>
    <row r="457" spans="1:10" ht="28.5" x14ac:dyDescent="0.2">
      <c r="A457" s="11" t="s">
        <v>1548</v>
      </c>
      <c r="B457" s="3" t="s">
        <v>412</v>
      </c>
      <c r="C457" s="11" t="s">
        <v>1571</v>
      </c>
      <c r="D457" s="11">
        <v>2</v>
      </c>
      <c r="E457" s="11" t="s">
        <v>39</v>
      </c>
      <c r="F457" s="11" t="str">
        <f>VLOOKUP(B457,'[1]2、聚类风险用户明细'!$B$248:$F$691,5,FALSE)</f>
        <v>N</v>
      </c>
      <c r="G457" s="11" t="str">
        <f>VLOOKUP(B457,'[1]2、聚类风险用户明细'!$B$248:$G$691,6,FALSE)</f>
        <v>充消比不高，等级较高</v>
      </c>
      <c r="H457" s="20">
        <f>VLOOKUP(B457,'[1]2、聚类风险用户明细'!$B$248:$H$691,7,FALSE)</f>
        <v>1687.8</v>
      </c>
      <c r="I457" s="13"/>
      <c r="J457" s="13"/>
    </row>
    <row r="458" spans="1:10" ht="28.5" x14ac:dyDescent="0.2">
      <c r="A458" s="11" t="s">
        <v>1548</v>
      </c>
      <c r="B458" s="3" t="s">
        <v>1560</v>
      </c>
      <c r="C458" s="11" t="s">
        <v>1571</v>
      </c>
      <c r="D458" s="11">
        <v>2</v>
      </c>
      <c r="E458" s="11" t="s">
        <v>40</v>
      </c>
      <c r="F458" s="11" t="str">
        <f>VLOOKUP(B458,[3]Sheet1!$A$1:$D$188,2,0)</f>
        <v>N</v>
      </c>
      <c r="G458" s="11" t="str">
        <f>VLOOKUP(B458,[3]Sheet1!$A$1:$D$188,3,0)</f>
        <v>用户登录记录正常，消费以后有长期登录。</v>
      </c>
      <c r="H458" s="20">
        <f>VLOOKUP(B458,[3]Sheet1!$A$1:$D$188,4,0)</f>
        <v>1822.8000000000002</v>
      </c>
      <c r="I458" s="13"/>
      <c r="J458" s="13"/>
    </row>
    <row r="459" spans="1:10" ht="28.5" x14ac:dyDescent="0.2">
      <c r="A459" s="11" t="s">
        <v>1548</v>
      </c>
      <c r="B459" s="3" t="s">
        <v>1309</v>
      </c>
      <c r="C459" s="11" t="s">
        <v>1571</v>
      </c>
      <c r="D459" s="11">
        <v>2</v>
      </c>
      <c r="E459" s="11" t="s">
        <v>43</v>
      </c>
      <c r="F459" s="11" t="str">
        <f>VLOOKUP(B459,[3]Sheet1!$A$1:$D$188,2,0)</f>
        <v>N</v>
      </c>
      <c r="G459" s="11" t="str">
        <f>VLOOKUP(B459,[3]Sheet1!$A$1:$D$188,3,0)</f>
        <v>用户登录记录正常，消费以后有长期登录。</v>
      </c>
      <c r="H459" s="20">
        <f>VLOOKUP(B459,[3]Sheet1!$A$1:$D$188,4,0)</f>
        <v>20470.800000005001</v>
      </c>
      <c r="I459" s="13"/>
      <c r="J459" s="13"/>
    </row>
    <row r="460" spans="1:10" ht="28.5" x14ac:dyDescent="0.2">
      <c r="A460" s="11" t="s">
        <v>1548</v>
      </c>
      <c r="B460" s="3" t="s">
        <v>373</v>
      </c>
      <c r="C460" s="11" t="s">
        <v>1571</v>
      </c>
      <c r="D460" s="11">
        <v>2</v>
      </c>
      <c r="E460" s="11" t="s">
        <v>43</v>
      </c>
      <c r="F460" s="11" t="str">
        <f>VLOOKUP(B460,[3]Sheet1!$A$1:$D$188,2,0)</f>
        <v>N</v>
      </c>
      <c r="G460" s="11" t="str">
        <f>VLOOKUP(B460,[3]Sheet1!$A$1:$D$188,3,0)</f>
        <v>用户登录记录正常，消费以后有长期登录。</v>
      </c>
      <c r="H460" s="20">
        <f>VLOOKUP(B460,[3]Sheet1!$A$1:$D$188,4,0)</f>
        <v>15388.8000000218</v>
      </c>
      <c r="I460" s="13"/>
      <c r="J460" s="13"/>
    </row>
    <row r="461" spans="1:10" ht="28.5" x14ac:dyDescent="0.2">
      <c r="A461" s="11" t="s">
        <v>1548</v>
      </c>
      <c r="B461" s="3" t="s">
        <v>419</v>
      </c>
      <c r="C461" s="11" t="s">
        <v>1571</v>
      </c>
      <c r="D461" s="11">
        <v>2</v>
      </c>
      <c r="E461" s="11" t="s">
        <v>39</v>
      </c>
      <c r="F461" s="11" t="str">
        <f>VLOOKUP(B461,'[1]2、聚类风险用户明细'!$B$248:$F$691,5,FALSE)</f>
        <v>N</v>
      </c>
      <c r="G461" s="11" t="str">
        <f>VLOOKUP(B461,'[1]2、聚类风险用户明细'!$B$248:$G$691,6,FALSE)</f>
        <v>充消比不高，等级较高</v>
      </c>
      <c r="H461" s="20">
        <f>VLOOKUP(B461,'[1]2、聚类风险用户明细'!$B$248:$H$691,7,FALSE)</f>
        <v>3692.5000009999999</v>
      </c>
      <c r="I461" s="13"/>
      <c r="J461" s="13"/>
    </row>
    <row r="462" spans="1:10" ht="28.5" x14ac:dyDescent="0.2">
      <c r="A462" s="11" t="s">
        <v>1548</v>
      </c>
      <c r="B462" s="3" t="s">
        <v>381</v>
      </c>
      <c r="C462" s="11" t="s">
        <v>1571</v>
      </c>
      <c r="D462" s="11">
        <v>2</v>
      </c>
      <c r="E462" s="11" t="s">
        <v>43</v>
      </c>
      <c r="F462" s="11" t="str">
        <f>VLOOKUP(B462,[3]Sheet1!$A$1:$D$188,2,0)</f>
        <v>N</v>
      </c>
      <c r="G462" s="11" t="str">
        <f>VLOOKUP(B462,[3]Sheet1!$A$1:$D$188,3,0)</f>
        <v>用户登录记录正常，消费以后有长期登录。</v>
      </c>
      <c r="H462" s="20">
        <f>VLOOKUP(B462,[3]Sheet1!$A$1:$D$188,4,0)</f>
        <v>41195.700007253101</v>
      </c>
      <c r="I462" s="13"/>
      <c r="J462" s="13"/>
    </row>
    <row r="463" spans="1:10" ht="28.5" x14ac:dyDescent="0.2">
      <c r="A463" s="11" t="s">
        <v>1548</v>
      </c>
      <c r="B463" s="3" t="s">
        <v>388</v>
      </c>
      <c r="C463" s="11" t="s">
        <v>1571</v>
      </c>
      <c r="D463" s="11">
        <v>2</v>
      </c>
      <c r="E463" s="11" t="s">
        <v>37</v>
      </c>
      <c r="F463" s="11" t="str">
        <f>VLOOKUP(B463,'[1]2、聚类风险用户明细'!$B$248:$F$691,5,FALSE)</f>
        <v>N</v>
      </c>
      <c r="G463" s="11" t="str">
        <f>VLOOKUP(B463,'[1]2、聚类风险用户明细'!$B$248:$G$691,6,FALSE)</f>
        <v>登录天数多，消费次数多，等级较高</v>
      </c>
      <c r="H463" s="20">
        <f>VLOOKUP(B463,'[1]2、聚类风险用户明细'!$B$248:$H$691,7,FALSE)</f>
        <v>76920.2</v>
      </c>
      <c r="I463" s="13"/>
      <c r="J463" s="13"/>
    </row>
    <row r="464" spans="1:10" ht="28.5" x14ac:dyDescent="0.2">
      <c r="A464" s="11" t="s">
        <v>1548</v>
      </c>
      <c r="B464" s="3" t="s">
        <v>1315</v>
      </c>
      <c r="C464" s="11" t="s">
        <v>1571</v>
      </c>
      <c r="D464" s="11">
        <v>2</v>
      </c>
      <c r="E464" s="11" t="s">
        <v>43</v>
      </c>
      <c r="F464" s="11" t="str">
        <f>VLOOKUP(B464,[3]Sheet1!$A$1:$D$188,2,0)</f>
        <v>N</v>
      </c>
      <c r="G464" s="11" t="str">
        <f>VLOOKUP(B464,[3]Sheet1!$A$1:$D$188,3,0)</f>
        <v>用户登录记录正常，消费以后有长期登录。</v>
      </c>
      <c r="H464" s="20">
        <f>VLOOKUP(B464,[3]Sheet1!$A$1:$D$188,4,0)</f>
        <v>35335.3000002275</v>
      </c>
      <c r="I464" s="13"/>
      <c r="J464" s="13"/>
    </row>
    <row r="465" spans="1:10" ht="28.5" x14ac:dyDescent="0.2">
      <c r="A465" s="11" t="s">
        <v>1548</v>
      </c>
      <c r="B465" s="3" t="s">
        <v>1283</v>
      </c>
      <c r="C465" s="11" t="s">
        <v>1571</v>
      </c>
      <c r="D465" s="11">
        <v>2</v>
      </c>
      <c r="E465" s="11" t="s">
        <v>43</v>
      </c>
      <c r="F465" s="11" t="str">
        <f>VLOOKUP(B465,[3]Sheet1!$A$1:$D$188,2,0)</f>
        <v>N</v>
      </c>
      <c r="G465" s="11" t="str">
        <f>VLOOKUP(B465,[3]Sheet1!$A$1:$D$188,3,0)</f>
        <v>用户登录记录正常，消费以后有长期登录。</v>
      </c>
      <c r="H465" s="20">
        <f>VLOOKUP(B465,[3]Sheet1!$A$1:$D$188,4,0)</f>
        <v>6887.9999999991996</v>
      </c>
      <c r="I465" s="13"/>
      <c r="J465" s="13"/>
    </row>
    <row r="466" spans="1:10" ht="28.5" x14ac:dyDescent="0.2">
      <c r="A466" s="11" t="s">
        <v>1548</v>
      </c>
      <c r="B466" s="3" t="s">
        <v>1561</v>
      </c>
      <c r="C466" s="11" t="s">
        <v>1571</v>
      </c>
      <c r="D466" s="11">
        <v>2</v>
      </c>
      <c r="E466" s="11" t="s">
        <v>42</v>
      </c>
      <c r="F466" s="11" t="str">
        <f>VLOOKUP(B466,[3]Sheet1!$A$1:$D$188,2,0)</f>
        <v>N</v>
      </c>
      <c r="G466" s="11" t="str">
        <f>VLOOKUP(B466,[3]Sheet1!$A$1:$D$188,3,0)</f>
        <v>用户登录记录正常，消费以后有长期登录。</v>
      </c>
      <c r="H466" s="20">
        <f>VLOOKUP(B466,[3]Sheet1!$A$1:$D$188,4,0)</f>
        <v>3080</v>
      </c>
      <c r="I466" s="13"/>
      <c r="J466" s="13"/>
    </row>
    <row r="467" spans="1:10" ht="28.5" x14ac:dyDescent="0.2">
      <c r="A467" s="11" t="s">
        <v>1548</v>
      </c>
      <c r="B467" s="3" t="s">
        <v>1562</v>
      </c>
      <c r="C467" s="11" t="s">
        <v>1571</v>
      </c>
      <c r="D467" s="11">
        <v>2</v>
      </c>
      <c r="E467" s="11" t="s">
        <v>42</v>
      </c>
      <c r="F467" s="11" t="str">
        <f>VLOOKUP(B467,[3]Sheet1!$A$1:$D$188,2,0)</f>
        <v>N</v>
      </c>
      <c r="G467" s="11" t="str">
        <f>VLOOKUP(B467,[3]Sheet1!$A$1:$D$188,3,0)</f>
        <v>用户登录记录正常，消费以后有长期登录。</v>
      </c>
      <c r="H467" s="20">
        <f>VLOOKUP(B467,[3]Sheet1!$A$1:$D$188,4,0)</f>
        <v>4060.7000000297999</v>
      </c>
      <c r="I467" s="13"/>
      <c r="J467" s="13"/>
    </row>
    <row r="468" spans="1:10" ht="28.5" x14ac:dyDescent="0.2">
      <c r="A468" s="11" t="s">
        <v>1548</v>
      </c>
      <c r="B468" s="3" t="s">
        <v>299</v>
      </c>
      <c r="C468" s="11" t="s">
        <v>1571</v>
      </c>
      <c r="D468" s="11">
        <v>2</v>
      </c>
      <c r="E468" s="11" t="s">
        <v>43</v>
      </c>
      <c r="F468" s="11" t="str">
        <f>VLOOKUP(B468,[3]Sheet1!$A$1:$D$188,2,0)</f>
        <v>N</v>
      </c>
      <c r="G468" s="11" t="str">
        <f>VLOOKUP(B468,[3]Sheet1!$A$1:$D$188,3,0)</f>
        <v>用户登录记录正常，消费以后有长期登录。</v>
      </c>
      <c r="H468" s="20">
        <f>VLOOKUP(B468,[3]Sheet1!$A$1:$D$188,4,0)</f>
        <v>73368.400000587601</v>
      </c>
      <c r="I468" s="13"/>
      <c r="J468" s="13"/>
    </row>
    <row r="469" spans="1:10" ht="28.5" x14ac:dyDescent="0.2">
      <c r="A469" s="11" t="s">
        <v>1548</v>
      </c>
      <c r="B469" s="3" t="s">
        <v>361</v>
      </c>
      <c r="C469" s="11" t="s">
        <v>1571</v>
      </c>
      <c r="D469" s="11">
        <v>2</v>
      </c>
      <c r="E469" s="11" t="s">
        <v>37</v>
      </c>
      <c r="F469" s="11" t="str">
        <f>VLOOKUP(B469,'[1]2、聚类风险用户明细'!$B$248:$F$691,5,FALSE)</f>
        <v>N</v>
      </c>
      <c r="G469" s="11" t="str">
        <f>VLOOKUP(B469,'[1]2、聚类风险用户明细'!$B$248:$G$691,6,FALSE)</f>
        <v>登录天数多，消费次数多，等级较高</v>
      </c>
      <c r="H469" s="20">
        <f>VLOOKUP(B469,'[1]2、聚类风险用户明细'!$B$248:$H$691,7,FALSE)</f>
        <v>72509.500010000003</v>
      </c>
      <c r="I469" s="13"/>
      <c r="J469" s="13"/>
    </row>
    <row r="470" spans="1:10" ht="28.5" x14ac:dyDescent="0.2">
      <c r="A470" s="11" t="s">
        <v>1548</v>
      </c>
      <c r="B470" s="3" t="s">
        <v>1314</v>
      </c>
      <c r="C470" s="11" t="s">
        <v>1571</v>
      </c>
      <c r="D470" s="11">
        <v>2</v>
      </c>
      <c r="E470" s="11" t="s">
        <v>43</v>
      </c>
      <c r="F470" s="11" t="str">
        <f>VLOOKUP(B470,[3]Sheet1!$A$1:$D$188,2,0)</f>
        <v>N</v>
      </c>
      <c r="G470" s="11" t="str">
        <f>VLOOKUP(B470,[3]Sheet1!$A$1:$D$188,3,0)</f>
        <v>用户登录记录正常，消费以后有长期登录。</v>
      </c>
      <c r="H470" s="20">
        <f>VLOOKUP(B470,[3]Sheet1!$A$1:$D$188,4,0)</f>
        <v>52227.700000308301</v>
      </c>
      <c r="I470" s="13"/>
      <c r="J470" s="13"/>
    </row>
    <row r="471" spans="1:10" ht="28.5" x14ac:dyDescent="0.2">
      <c r="A471" s="11" t="s">
        <v>1548</v>
      </c>
      <c r="B471" s="3" t="s">
        <v>1312</v>
      </c>
      <c r="C471" s="11" t="s">
        <v>1571</v>
      </c>
      <c r="D471" s="11">
        <v>2</v>
      </c>
      <c r="E471" s="11" t="s">
        <v>37</v>
      </c>
      <c r="F471" s="11" t="str">
        <f>VLOOKUP(B471,'[1]2、聚类风险用户明细'!$B$248:$F$691,5,FALSE)</f>
        <v>N</v>
      </c>
      <c r="G471" s="11" t="str">
        <f>VLOOKUP(B471,'[1]2、聚类风险用户明细'!$B$248:$G$691,6,FALSE)</f>
        <v>登录天数多，消费次数多，等级较高</v>
      </c>
      <c r="H471" s="20">
        <f>VLOOKUP(B471,'[1]2、聚类风险用户明细'!$B$248:$H$691,7,FALSE)</f>
        <v>71517.600000000006</v>
      </c>
      <c r="I471" s="13"/>
      <c r="J471" s="13"/>
    </row>
    <row r="472" spans="1:10" ht="28.5" x14ac:dyDescent="0.2">
      <c r="A472" s="11" t="s">
        <v>1548</v>
      </c>
      <c r="B472" s="3" t="s">
        <v>382</v>
      </c>
      <c r="C472" s="11" t="s">
        <v>1571</v>
      </c>
      <c r="D472" s="11">
        <v>2</v>
      </c>
      <c r="E472" s="11" t="s">
        <v>43</v>
      </c>
      <c r="F472" s="11" t="str">
        <f>VLOOKUP(B472,[3]Sheet1!$A$1:$D$188,2,0)</f>
        <v>N</v>
      </c>
      <c r="G472" s="11" t="str">
        <f>VLOOKUP(B472,[3]Sheet1!$A$1:$D$188,3,0)</f>
        <v>用户登录记录正常，消费以后有长期登录。</v>
      </c>
      <c r="H472" s="20">
        <f>VLOOKUP(B472,[3]Sheet1!$A$1:$D$188,4,0)</f>
        <v>4406.5000007682502</v>
      </c>
      <c r="I472" s="13"/>
      <c r="J472" s="13"/>
    </row>
    <row r="473" spans="1:10" ht="28.5" x14ac:dyDescent="0.2">
      <c r="A473" s="11" t="s">
        <v>1548</v>
      </c>
      <c r="B473" s="3" t="s">
        <v>1304</v>
      </c>
      <c r="C473" s="11" t="s">
        <v>1571</v>
      </c>
      <c r="D473" s="11">
        <v>2</v>
      </c>
      <c r="E473" s="11" t="s">
        <v>37</v>
      </c>
      <c r="F473" s="11" t="str">
        <f>VLOOKUP(B473,'[1]2、聚类风险用户明细'!$B$248:$F$691,5,FALSE)</f>
        <v>N</v>
      </c>
      <c r="G473" s="11" t="str">
        <f>VLOOKUP(B473,'[1]2、聚类风险用户明细'!$B$248:$G$691,6,FALSE)</f>
        <v>充消比不高，登录天数多，等级较高</v>
      </c>
      <c r="H473" s="20">
        <f>VLOOKUP(B473,'[1]2、聚类风险用户明细'!$B$248:$H$691,7,FALSE)</f>
        <v>72713.899999999994</v>
      </c>
      <c r="I473" s="13"/>
      <c r="J473" s="13"/>
    </row>
    <row r="474" spans="1:10" ht="28.5" x14ac:dyDescent="0.2">
      <c r="A474" s="11" t="s">
        <v>1548</v>
      </c>
      <c r="B474" s="3" t="s">
        <v>1316</v>
      </c>
      <c r="C474" s="11" t="s">
        <v>1571</v>
      </c>
      <c r="D474" s="11">
        <v>2</v>
      </c>
      <c r="E474" s="11" t="s">
        <v>43</v>
      </c>
      <c r="F474" s="11" t="str">
        <f>VLOOKUP(B474,[3]Sheet1!$A$1:$D$188,2,0)</f>
        <v>N</v>
      </c>
      <c r="G474" s="11" t="str">
        <f>VLOOKUP(B474,[3]Sheet1!$A$1:$D$188,3,0)</f>
        <v>用户登录记录正常，消费以后有长期登录。</v>
      </c>
      <c r="H474" s="20">
        <f>VLOOKUP(B474,[3]Sheet1!$A$1:$D$188,4,0)</f>
        <v>40747.000000184802</v>
      </c>
      <c r="I474" s="13"/>
      <c r="J474" s="13"/>
    </row>
    <row r="475" spans="1:10" ht="28.5" x14ac:dyDescent="0.2">
      <c r="A475" s="11" t="s">
        <v>1548</v>
      </c>
      <c r="B475" s="3" t="s">
        <v>422</v>
      </c>
      <c r="C475" s="11" t="s">
        <v>1571</v>
      </c>
      <c r="D475" s="11">
        <v>2</v>
      </c>
      <c r="E475" s="11" t="s">
        <v>43</v>
      </c>
      <c r="F475" s="11" t="str">
        <f>VLOOKUP(B475,[3]Sheet1!$A$1:$D$188,2,0)</f>
        <v>N</v>
      </c>
      <c r="G475" s="11" t="str">
        <f>VLOOKUP(B475,[3]Sheet1!$A$1:$D$188,3,0)</f>
        <v>用户登录记录正常，消费以后有长期登录。</v>
      </c>
      <c r="H475" s="20">
        <f>VLOOKUP(B475,[3]Sheet1!$A$1:$D$188,4,0)</f>
        <v>55413.400009796896</v>
      </c>
      <c r="I475" s="13"/>
      <c r="J475" s="13"/>
    </row>
    <row r="476" spans="1:10" ht="28.5" x14ac:dyDescent="0.2">
      <c r="A476" s="11" t="s">
        <v>1548</v>
      </c>
      <c r="B476" s="3" t="s">
        <v>370</v>
      </c>
      <c r="C476" s="11" t="s">
        <v>1571</v>
      </c>
      <c r="D476" s="11">
        <v>2</v>
      </c>
      <c r="E476" s="11" t="s">
        <v>43</v>
      </c>
      <c r="F476" s="11" t="str">
        <f>VLOOKUP(B476,[3]Sheet1!$A$1:$D$188,2,0)</f>
        <v>N</v>
      </c>
      <c r="G476" s="11" t="str">
        <f>VLOOKUP(B476,[3]Sheet1!$A$1:$D$188,3,0)</f>
        <v>用户登录记录正常，消费以后有长期登录。</v>
      </c>
      <c r="H476" s="20">
        <f>VLOOKUP(B476,[3]Sheet1!$A$1:$D$188,4,0)</f>
        <v>67689.300011394502</v>
      </c>
      <c r="I476" s="13"/>
      <c r="J476" s="13"/>
    </row>
    <row r="477" spans="1:10" ht="28.5" x14ac:dyDescent="0.2">
      <c r="A477" s="11" t="s">
        <v>1548</v>
      </c>
      <c r="B477" s="3" t="s">
        <v>423</v>
      </c>
      <c r="C477" s="11" t="s">
        <v>1571</v>
      </c>
      <c r="D477" s="11">
        <v>2</v>
      </c>
      <c r="E477" s="11" t="s">
        <v>39</v>
      </c>
      <c r="F477" s="11" t="str">
        <f>VLOOKUP(B477,'[1]2、聚类风险用户明细'!$B$248:$F$691,5,FALSE)</f>
        <v>N</v>
      </c>
      <c r="G477" s="11" t="str">
        <f>VLOOKUP(B477,'[1]2、聚类风险用户明细'!$B$248:$G$691,6,FALSE)</f>
        <v>充消比不高，等级较高</v>
      </c>
      <c r="H477" s="20">
        <f>VLOOKUP(B477,'[1]2、聚类风险用户明细'!$B$248:$H$691,7,FALSE)</f>
        <v>1780.1000003006</v>
      </c>
      <c r="I477" s="13"/>
      <c r="J477" s="13"/>
    </row>
    <row r="478" spans="1:10" ht="28.5" x14ac:dyDescent="0.2">
      <c r="A478" s="11" t="s">
        <v>1548</v>
      </c>
      <c r="B478" s="3" t="s">
        <v>1563</v>
      </c>
      <c r="C478" s="11" t="s">
        <v>1571</v>
      </c>
      <c r="D478" s="11">
        <v>2</v>
      </c>
      <c r="E478" s="11" t="s">
        <v>40</v>
      </c>
      <c r="F478" s="11" t="str">
        <f>VLOOKUP(B478,[3]Sheet1!$A$1:$D$188,2,0)</f>
        <v>N</v>
      </c>
      <c r="G478" s="11" t="str">
        <f>VLOOKUP(B478,[3]Sheet1!$A$1:$D$188,3,0)</f>
        <v>用户登录记录正常，消费以后有长期登录。</v>
      </c>
      <c r="H478" s="20">
        <f>VLOOKUP(B478,[3]Sheet1!$A$1:$D$188,4,0)</f>
        <v>2171.4</v>
      </c>
      <c r="I478" s="13"/>
      <c r="J478" s="13"/>
    </row>
    <row r="479" spans="1:10" ht="28.5" x14ac:dyDescent="0.2">
      <c r="A479" s="11" t="s">
        <v>1548</v>
      </c>
      <c r="B479" s="3" t="s">
        <v>427</v>
      </c>
      <c r="C479" s="11" t="s">
        <v>1571</v>
      </c>
      <c r="D479" s="11">
        <v>2</v>
      </c>
      <c r="E479" s="11" t="s">
        <v>37</v>
      </c>
      <c r="F479" s="11" t="str">
        <f>VLOOKUP(B479,'[1]2、聚类风险用户明细'!$B$248:$F$691,5,FALSE)</f>
        <v>N</v>
      </c>
      <c r="G479" s="11" t="str">
        <f>VLOOKUP(B479,'[1]2、聚类风险用户明细'!$B$248:$G$691,6,FALSE)</f>
        <v>登录天数多，消费次数多，等级较高</v>
      </c>
      <c r="H479" s="20">
        <f>VLOOKUP(B479,'[1]2、聚类风险用户明细'!$B$248:$H$691,7,FALSE)</f>
        <v>83946.1</v>
      </c>
      <c r="I479" s="13"/>
      <c r="J479" s="13"/>
    </row>
    <row r="480" spans="1:10" ht="28.5" x14ac:dyDescent="0.2">
      <c r="A480" s="11" t="s">
        <v>1548</v>
      </c>
      <c r="B480" s="3" t="s">
        <v>431</v>
      </c>
      <c r="C480" s="11" t="s">
        <v>1571</v>
      </c>
      <c r="D480" s="11">
        <v>2</v>
      </c>
      <c r="E480" s="11" t="s">
        <v>37</v>
      </c>
      <c r="F480" s="11" t="str">
        <f>VLOOKUP(B480,'[1]2、聚类风险用户明细'!$B$248:$F$691,5,FALSE)</f>
        <v>N</v>
      </c>
      <c r="G480" s="11" t="str">
        <f>VLOOKUP(B480,'[1]2、聚类风险用户明细'!$B$248:$G$691,6,FALSE)</f>
        <v>登录天数多，消费次数多，等级较高</v>
      </c>
      <c r="H480" s="20">
        <f>VLOOKUP(B480,'[1]2、聚类风险用户明细'!$B$248:$H$691,7,FALSE)</f>
        <v>78045.100002370702</v>
      </c>
      <c r="I480" s="13"/>
      <c r="J480" s="13"/>
    </row>
    <row r="481" spans="1:10" ht="28.5" x14ac:dyDescent="0.2">
      <c r="A481" s="11" t="s">
        <v>1548</v>
      </c>
      <c r="B481" s="3" t="s">
        <v>1306</v>
      </c>
      <c r="C481" s="11" t="s">
        <v>1571</v>
      </c>
      <c r="D481" s="11">
        <v>2</v>
      </c>
      <c r="E481" s="11" t="s">
        <v>43</v>
      </c>
      <c r="F481" s="11" t="str">
        <f>VLOOKUP(B481,[3]Sheet1!$A$1:$D$188,2,0)</f>
        <v>N</v>
      </c>
      <c r="G481" s="11" t="str">
        <f>VLOOKUP(B481,[3]Sheet1!$A$1:$D$188,3,0)</f>
        <v>用户登录记录正常，消费以后有长期登录。</v>
      </c>
      <c r="H481" s="20">
        <f>VLOOKUP(B481,[3]Sheet1!$A$1:$D$188,4,0)</f>
        <v>31501.400000360802</v>
      </c>
      <c r="I481" s="13"/>
      <c r="J481" s="13"/>
    </row>
    <row r="482" spans="1:10" ht="28.5" x14ac:dyDescent="0.2">
      <c r="A482" s="11" t="s">
        <v>1548</v>
      </c>
      <c r="B482" s="3" t="s">
        <v>1564</v>
      </c>
      <c r="C482" s="11" t="s">
        <v>1571</v>
      </c>
      <c r="D482" s="11">
        <v>2</v>
      </c>
      <c r="E482" s="11" t="s">
        <v>42</v>
      </c>
      <c r="F482" s="11" t="str">
        <f>VLOOKUP(B482,[3]Sheet1!$A$1:$D$188,2,0)</f>
        <v>N</v>
      </c>
      <c r="G482" s="11" t="str">
        <f>VLOOKUP(B482,[3]Sheet1!$A$1:$D$188,3,0)</f>
        <v>用户登录记录正常，消费以后有长期登录。</v>
      </c>
      <c r="H482" s="20">
        <f>VLOOKUP(B482,[3]Sheet1!$A$1:$D$188,4,0)</f>
        <v>1758.3999999990001</v>
      </c>
      <c r="I482" s="13"/>
      <c r="J482" s="13"/>
    </row>
    <row r="483" spans="1:10" ht="28.5" x14ac:dyDescent="0.2">
      <c r="A483" s="11" t="s">
        <v>1548</v>
      </c>
      <c r="B483" s="3" t="s">
        <v>430</v>
      </c>
      <c r="C483" s="11" t="s">
        <v>1571</v>
      </c>
      <c r="D483" s="11">
        <v>2</v>
      </c>
      <c r="E483" s="11" t="s">
        <v>39</v>
      </c>
      <c r="F483" s="11" t="str">
        <f>VLOOKUP(B483,'[1]2、聚类风险用户明细'!$B$248:$F$691,5,FALSE)</f>
        <v>N</v>
      </c>
      <c r="G483" s="11" t="str">
        <f>VLOOKUP(B483,'[1]2、聚类风险用户明细'!$B$248:$G$691,6,FALSE)</f>
        <v>充消比不高，等级较高</v>
      </c>
      <c r="H483" s="20">
        <f>VLOOKUP(B483,'[1]2、聚类风险用户明细'!$B$248:$H$691,7,FALSE)</f>
        <v>1771.00000031375</v>
      </c>
      <c r="I483" s="13"/>
      <c r="J483" s="13"/>
    </row>
    <row r="484" spans="1:10" ht="28.5" x14ac:dyDescent="0.2">
      <c r="A484" s="11" t="s">
        <v>1548</v>
      </c>
      <c r="B484" s="3" t="s">
        <v>426</v>
      </c>
      <c r="C484" s="11" t="s">
        <v>1571</v>
      </c>
      <c r="D484" s="11">
        <v>2</v>
      </c>
      <c r="E484" s="11" t="s">
        <v>39</v>
      </c>
      <c r="F484" s="11" t="str">
        <f>VLOOKUP(B484,'[1]2、聚类风险用户明细'!$B$248:$F$691,5,FALSE)</f>
        <v>N</v>
      </c>
      <c r="G484" s="11" t="str">
        <f>VLOOKUP(B484,'[1]2、聚类风险用户明细'!$B$248:$G$691,6,FALSE)</f>
        <v>充消比不高，等级较高</v>
      </c>
      <c r="H484" s="20">
        <f>VLOOKUP(B484,'[1]2、聚类风险用户明细'!$B$248:$H$691,7,FALSE)</f>
        <v>1810.20000028655</v>
      </c>
      <c r="I484" s="13"/>
      <c r="J484" s="13"/>
    </row>
    <row r="485" spans="1:10" ht="28.5" x14ac:dyDescent="0.2">
      <c r="A485" s="11" t="s">
        <v>1548</v>
      </c>
      <c r="B485" s="3" t="s">
        <v>1296</v>
      </c>
      <c r="C485" s="11" t="s">
        <v>1571</v>
      </c>
      <c r="D485" s="11">
        <v>2</v>
      </c>
      <c r="E485" s="11" t="s">
        <v>37</v>
      </c>
      <c r="F485" s="11" t="str">
        <f>VLOOKUP(B485,'[1]2、聚类风险用户明细'!$B$248:$F$691,5,FALSE)</f>
        <v>N</v>
      </c>
      <c r="G485" s="11" t="str">
        <f>VLOOKUP(B485,'[1]2、聚类风险用户明细'!$B$248:$G$691,6,FALSE)</f>
        <v>登录天数多，等级较高</v>
      </c>
      <c r="H485" s="20">
        <f>VLOOKUP(B485,'[1]2、聚类风险用户明细'!$B$248:$H$691,7,FALSE)</f>
        <v>73675</v>
      </c>
      <c r="I485" s="13"/>
      <c r="J485" s="13"/>
    </row>
    <row r="486" spans="1:10" ht="28.5" x14ac:dyDescent="0.2">
      <c r="A486" s="11" t="s">
        <v>1548</v>
      </c>
      <c r="B486" s="3" t="s">
        <v>364</v>
      </c>
      <c r="C486" s="11" t="s">
        <v>1571</v>
      </c>
      <c r="D486" s="11">
        <v>2</v>
      </c>
      <c r="E486" s="11" t="s">
        <v>37</v>
      </c>
      <c r="F486" s="11" t="str">
        <f>VLOOKUP(B486,'[1]2、聚类风险用户明细'!$B$248:$F$691,5,FALSE)</f>
        <v>N</v>
      </c>
      <c r="G486" s="11" t="str">
        <f>VLOOKUP(B486,'[1]2、聚类风险用户明细'!$B$248:$G$691,6,FALSE)</f>
        <v>登录天数多，消费次数多，等级较高</v>
      </c>
      <c r="H486" s="20">
        <f>VLOOKUP(B486,'[1]2、聚类风险用户明细'!$B$248:$H$691,7,FALSE)</f>
        <v>78442.70001</v>
      </c>
      <c r="I486" s="13"/>
      <c r="J486" s="13"/>
    </row>
    <row r="487" spans="1:10" ht="28.5" x14ac:dyDescent="0.2">
      <c r="A487" s="11" t="s">
        <v>1548</v>
      </c>
      <c r="B487" s="3" t="s">
        <v>1311</v>
      </c>
      <c r="C487" s="11" t="s">
        <v>1571</v>
      </c>
      <c r="D487" s="11">
        <v>2</v>
      </c>
      <c r="E487" s="11" t="s">
        <v>37</v>
      </c>
      <c r="F487" s="11" t="str">
        <f>VLOOKUP(B487,'[1]2、聚类风险用户明细'!$B$248:$F$691,5,FALSE)</f>
        <v>N</v>
      </c>
      <c r="G487" s="11" t="str">
        <f>VLOOKUP(B487,'[1]2、聚类风险用户明细'!$B$248:$G$691,6,FALSE)</f>
        <v>充消比不高，等级较高</v>
      </c>
      <c r="H487" s="20">
        <f>VLOOKUP(B487,'[1]2、聚类风险用户明细'!$B$248:$H$691,7,FALSE)</f>
        <v>72230.899999999994</v>
      </c>
      <c r="I487" s="13"/>
      <c r="J487" s="13"/>
    </row>
    <row r="488" spans="1:10" ht="28.5" x14ac:dyDescent="0.2">
      <c r="A488" s="11" t="s">
        <v>1548</v>
      </c>
      <c r="B488" s="3" t="s">
        <v>1565</v>
      </c>
      <c r="C488" s="11" t="s">
        <v>1571</v>
      </c>
      <c r="D488" s="11">
        <v>2</v>
      </c>
      <c r="E488" s="11" t="s">
        <v>43</v>
      </c>
      <c r="F488" s="11" t="str">
        <f>VLOOKUP(B488,[3]Sheet1!$A$1:$D$188,2,0)</f>
        <v>N</v>
      </c>
      <c r="G488" s="11" t="str">
        <f>VLOOKUP(B488,[3]Sheet1!$A$1:$D$188,3,0)</f>
        <v>用户登录记录正常，消费以后有长期登录。</v>
      </c>
      <c r="H488" s="20">
        <f>VLOOKUP(B488,[3]Sheet1!$A$1:$D$188,4,0)</f>
        <v>1747.9000003065501</v>
      </c>
      <c r="I488" s="13"/>
      <c r="J488" s="13"/>
    </row>
    <row r="489" spans="1:10" ht="28.5" x14ac:dyDescent="0.2">
      <c r="A489" s="11" t="s">
        <v>1548</v>
      </c>
      <c r="B489" s="3" t="s">
        <v>1566</v>
      </c>
      <c r="C489" s="11" t="s">
        <v>1571</v>
      </c>
      <c r="D489" s="11">
        <v>2</v>
      </c>
      <c r="E489" s="11" t="s">
        <v>40</v>
      </c>
      <c r="F489" s="11" t="str">
        <f>VLOOKUP(B489,[3]Sheet1!$A$1:$D$188,2,0)</f>
        <v>N</v>
      </c>
      <c r="G489" s="11" t="str">
        <f>VLOOKUP(B489,[3]Sheet1!$A$1:$D$188,3,0)</f>
        <v>用户登录记录正常，消费以后有长期登录。</v>
      </c>
      <c r="H489" s="20">
        <f>VLOOKUP(B489,[3]Sheet1!$A$1:$D$188,4,0)</f>
        <v>2235.8000000062002</v>
      </c>
      <c r="I489" s="13"/>
      <c r="J489" s="13"/>
    </row>
    <row r="490" spans="1:10" ht="28.5" x14ac:dyDescent="0.2">
      <c r="A490" s="11" t="s">
        <v>1548</v>
      </c>
      <c r="B490" s="3" t="s">
        <v>1321</v>
      </c>
      <c r="C490" s="11" t="s">
        <v>1571</v>
      </c>
      <c r="D490" s="11">
        <v>2</v>
      </c>
      <c r="E490" s="11" t="s">
        <v>39</v>
      </c>
      <c r="F490" s="11" t="str">
        <f>VLOOKUP(B490,'[1]2、聚类风险用户明细'!$B$248:$F$691,5,FALSE)</f>
        <v>N</v>
      </c>
      <c r="G490" s="11" t="str">
        <f>VLOOKUP(B490,'[1]2、聚类风险用户明细'!$B$248:$G$691,6,FALSE)</f>
        <v>充消比不高，等级较高</v>
      </c>
      <c r="H490" s="20">
        <f>VLOOKUP(B490,'[1]2、聚类风险用户明细'!$B$248:$H$691,7,FALSE)</f>
        <v>5279.4000009007004</v>
      </c>
      <c r="I490" s="13"/>
      <c r="J490" s="13"/>
    </row>
    <row r="491" spans="1:10" ht="28.5" x14ac:dyDescent="0.2">
      <c r="A491" s="11" t="s">
        <v>1548</v>
      </c>
      <c r="B491" s="3" t="s">
        <v>1567</v>
      </c>
      <c r="C491" s="11" t="s">
        <v>1571</v>
      </c>
      <c r="D491" s="11">
        <v>2</v>
      </c>
      <c r="E491" s="11" t="s">
        <v>43</v>
      </c>
      <c r="F491" s="11" t="str">
        <f>VLOOKUP(B491,[3]Sheet1!$A$1:$D$188,2,0)</f>
        <v>N</v>
      </c>
      <c r="G491" s="11" t="str">
        <f>VLOOKUP(B491,[3]Sheet1!$A$1:$D$188,3,0)</f>
        <v>用户登录记录正常，消费以后有长期登录。</v>
      </c>
      <c r="H491" s="20">
        <f>VLOOKUP(B491,[3]Sheet1!$A$1:$D$188,4,0)</f>
        <v>40267.500001054599</v>
      </c>
      <c r="I491" s="13"/>
      <c r="J491" s="13"/>
    </row>
    <row r="492" spans="1:10" ht="28.5" x14ac:dyDescent="0.2">
      <c r="A492" s="11" t="s">
        <v>1548</v>
      </c>
      <c r="B492" s="3" t="s">
        <v>383</v>
      </c>
      <c r="C492" s="11" t="s">
        <v>1571</v>
      </c>
      <c r="D492" s="11">
        <v>2</v>
      </c>
      <c r="E492" s="11" t="s">
        <v>37</v>
      </c>
      <c r="F492" s="11" t="s">
        <v>1586</v>
      </c>
      <c r="G492" s="11" t="s">
        <v>1587</v>
      </c>
      <c r="H492" s="20">
        <v>62668.20001</v>
      </c>
      <c r="I492" s="13"/>
      <c r="J492" s="13"/>
    </row>
    <row r="493" spans="1:10" ht="28.5" x14ac:dyDescent="0.2">
      <c r="A493" s="11" t="s">
        <v>1548</v>
      </c>
      <c r="B493" s="3" t="s">
        <v>399</v>
      </c>
      <c r="C493" s="11" t="s">
        <v>1571</v>
      </c>
      <c r="D493" s="11">
        <v>2</v>
      </c>
      <c r="E493" s="11" t="s">
        <v>37</v>
      </c>
      <c r="F493" s="11" t="str">
        <f>VLOOKUP(B493,'[1]2、聚类风险用户明细'!$B$248:$F$691,5,FALSE)</f>
        <v>N</v>
      </c>
      <c r="G493" s="11" t="str">
        <f>VLOOKUP(B493,'[1]2、聚类风险用户明细'!$B$248:$G$691,6,FALSE)</f>
        <v>登录天数多，消费次数多，等级较高</v>
      </c>
      <c r="H493" s="20">
        <f>VLOOKUP(B493,'[1]2、聚类风险用户明细'!$B$248:$H$691,7,FALSE)</f>
        <v>76069</v>
      </c>
      <c r="I493" s="13"/>
      <c r="J493" s="13"/>
    </row>
    <row r="494" spans="1:10" ht="28.5" x14ac:dyDescent="0.2">
      <c r="A494" s="11" t="s">
        <v>1548</v>
      </c>
      <c r="B494" s="3" t="s">
        <v>393</v>
      </c>
      <c r="C494" s="11" t="s">
        <v>1571</v>
      </c>
      <c r="D494" s="11">
        <v>2</v>
      </c>
      <c r="E494" s="11" t="s">
        <v>37</v>
      </c>
      <c r="F494" s="11" t="str">
        <f>VLOOKUP(B494,'[1]2、聚类风险用户明细'!$B$248:$F$691,5,FALSE)</f>
        <v>N</v>
      </c>
      <c r="G494" s="11" t="str">
        <f>VLOOKUP(B494,'[1]2、聚类风险用户明细'!$B$248:$G$691,6,FALSE)</f>
        <v>充消比不高，登录天数多</v>
      </c>
      <c r="H494" s="20">
        <f>VLOOKUP(B494,'[1]2、聚类风险用户明细'!$B$248:$H$691,7,FALSE)</f>
        <v>79971.5</v>
      </c>
      <c r="I494" s="13"/>
      <c r="J494" s="13"/>
    </row>
    <row r="495" spans="1:10" ht="28.5" x14ac:dyDescent="0.2">
      <c r="A495" s="11" t="s">
        <v>1548</v>
      </c>
      <c r="B495" s="3" t="s">
        <v>1302</v>
      </c>
      <c r="C495" s="11" t="s">
        <v>1571</v>
      </c>
      <c r="D495" s="11">
        <v>2</v>
      </c>
      <c r="E495" s="11" t="s">
        <v>38</v>
      </c>
      <c r="F495" s="11" t="s">
        <v>1588</v>
      </c>
      <c r="G495" s="11" t="s">
        <v>1589</v>
      </c>
      <c r="H495" s="20">
        <v>85047.9</v>
      </c>
      <c r="I495" s="13"/>
      <c r="J495" s="13"/>
    </row>
    <row r="496" spans="1:10" ht="28.5" x14ac:dyDescent="0.2">
      <c r="A496" s="11" t="s">
        <v>1548</v>
      </c>
      <c r="B496" s="3" t="s">
        <v>432</v>
      </c>
      <c r="C496" s="11" t="s">
        <v>1571</v>
      </c>
      <c r="D496" s="11">
        <v>2</v>
      </c>
      <c r="E496" s="11" t="s">
        <v>39</v>
      </c>
      <c r="F496" s="11" t="str">
        <f>VLOOKUP(B496,'[1]2、聚类风险用户明细'!$B$248:$F$691,5,FALSE)</f>
        <v>N</v>
      </c>
      <c r="G496" s="11" t="str">
        <f>VLOOKUP(B496,'[1]2、聚类风险用户明细'!$B$248:$G$691,6,FALSE)</f>
        <v>充消比不高，等级较高</v>
      </c>
      <c r="H496" s="20">
        <f>VLOOKUP(B496,'[1]2、聚类风险用户明细'!$B$248:$H$691,7,FALSE)</f>
        <v>2084.6</v>
      </c>
      <c r="I496" s="13"/>
      <c r="J496" s="13"/>
    </row>
    <row r="497" spans="1:10" ht="28.5" x14ac:dyDescent="0.2">
      <c r="A497" s="11" t="s">
        <v>1548</v>
      </c>
      <c r="B497" s="3" t="s">
        <v>1568</v>
      </c>
      <c r="C497" s="11" t="s">
        <v>1571</v>
      </c>
      <c r="D497" s="11">
        <v>2</v>
      </c>
      <c r="E497" s="11" t="s">
        <v>40</v>
      </c>
      <c r="F497" s="11" t="str">
        <f>VLOOKUP(B497,[3]Sheet1!$A$1:$D$188,2,0)</f>
        <v>N</v>
      </c>
      <c r="G497" s="11" t="str">
        <f>VLOOKUP(B497,[3]Sheet1!$A$1:$D$188,3,0)</f>
        <v>用户登录记录正常，消费以后有长期登录。</v>
      </c>
      <c r="H497" s="20">
        <f>VLOOKUP(B497,[3]Sheet1!$A$1:$D$188,4,0)</f>
        <v>1960.7000000802</v>
      </c>
      <c r="I497" s="13"/>
      <c r="J497" s="13"/>
    </row>
    <row r="498" spans="1:10" ht="28.5" x14ac:dyDescent="0.2">
      <c r="A498" s="11" t="s">
        <v>1548</v>
      </c>
      <c r="B498" s="3" t="s">
        <v>1569</v>
      </c>
      <c r="C498" s="11" t="s">
        <v>1571</v>
      </c>
      <c r="D498" s="11">
        <v>2</v>
      </c>
      <c r="E498" s="11" t="s">
        <v>37</v>
      </c>
      <c r="F498" s="11" t="s">
        <v>1584</v>
      </c>
      <c r="G498" s="11" t="s">
        <v>1590</v>
      </c>
      <c r="H498" s="20">
        <v>64820.7</v>
      </c>
      <c r="I498" s="13"/>
      <c r="J498" s="13"/>
    </row>
    <row r="499" spans="1:10" ht="28.5" x14ac:dyDescent="0.2">
      <c r="A499" s="11" t="s">
        <v>1548</v>
      </c>
      <c r="B499" s="3" t="s">
        <v>365</v>
      </c>
      <c r="C499" s="11" t="s">
        <v>1571</v>
      </c>
      <c r="D499" s="11">
        <v>2</v>
      </c>
      <c r="E499" s="11" t="s">
        <v>37</v>
      </c>
      <c r="F499" s="11" t="str">
        <f>VLOOKUP(B499,'[1]2、聚类风险用户明细'!$B$248:$F$691,5,FALSE)</f>
        <v>N</v>
      </c>
      <c r="G499" s="11" t="str">
        <f>VLOOKUP(B499,'[1]2、聚类风险用户明细'!$B$248:$G$691,6,FALSE)</f>
        <v>充消比不高，等级较高</v>
      </c>
      <c r="H499" s="20">
        <f>VLOOKUP(B499,'[1]2、聚类风险用户明细'!$B$248:$H$691,7,FALSE)</f>
        <v>81807.600009999995</v>
      </c>
      <c r="I499" s="13"/>
      <c r="J499" s="13"/>
    </row>
    <row r="500" spans="1:10" ht="28.5" x14ac:dyDescent="0.2">
      <c r="A500" s="11" t="s">
        <v>1548</v>
      </c>
      <c r="B500" s="3" t="s">
        <v>1320</v>
      </c>
      <c r="C500" s="11" t="s">
        <v>1571</v>
      </c>
      <c r="D500" s="11">
        <v>2</v>
      </c>
      <c r="E500" s="11" t="s">
        <v>39</v>
      </c>
      <c r="F500" s="11" t="str">
        <f>VLOOKUP(B500,'[1]2、聚类风险用户明细'!$B$248:$F$691,5,FALSE)</f>
        <v>N</v>
      </c>
      <c r="G500" s="11" t="str">
        <f>VLOOKUP(B500,'[1]2、聚类风险用户明细'!$B$248:$G$691,6,FALSE)</f>
        <v>充消比不高，等级较高</v>
      </c>
      <c r="H500" s="20">
        <f>VLOOKUP(B500,'[1]2、聚类风险用户明细'!$B$248:$H$691,7,FALSE)</f>
        <v>1729.0000003044499</v>
      </c>
      <c r="I500" s="13"/>
      <c r="J500" s="13"/>
    </row>
    <row r="501" spans="1:10" ht="28.5" x14ac:dyDescent="0.2">
      <c r="A501" s="11" t="s">
        <v>1548</v>
      </c>
      <c r="B501" s="3" t="s">
        <v>1570</v>
      </c>
      <c r="C501" s="11" t="s">
        <v>1571</v>
      </c>
      <c r="D501" s="11">
        <v>2</v>
      </c>
      <c r="E501" s="11" t="s">
        <v>42</v>
      </c>
      <c r="F501" s="11" t="str">
        <f>VLOOKUP(B501,[3]Sheet1!$A$1:$D$188,2,0)</f>
        <v>N</v>
      </c>
      <c r="G501" s="11" t="str">
        <f>VLOOKUP(B501,[3]Sheet1!$A$1:$D$188,3,0)</f>
        <v>用户登录记录正常，消费以后有长期登录。</v>
      </c>
      <c r="H501" s="20">
        <f>VLOOKUP(B501,[3]Sheet1!$A$1:$D$188,4,0)</f>
        <v>2234.4000000169999</v>
      </c>
      <c r="I501" s="13"/>
      <c r="J501" s="13"/>
    </row>
    <row r="502" spans="1:10" ht="28.5" x14ac:dyDescent="0.2">
      <c r="A502" s="11" t="s">
        <v>1548</v>
      </c>
      <c r="B502" s="3" t="s">
        <v>1318</v>
      </c>
      <c r="C502" s="11" t="s">
        <v>1571</v>
      </c>
      <c r="D502" s="11">
        <v>2</v>
      </c>
      <c r="E502" s="11" t="s">
        <v>37</v>
      </c>
      <c r="F502" s="11" t="s">
        <v>1591</v>
      </c>
      <c r="G502" s="11" t="s">
        <v>1592</v>
      </c>
      <c r="H502" s="20">
        <v>64191.4000015001</v>
      </c>
      <c r="I502" s="13"/>
      <c r="J502" s="13"/>
    </row>
    <row r="503" spans="1:10" ht="28.5" x14ac:dyDescent="0.2">
      <c r="A503" s="11" t="s">
        <v>1548</v>
      </c>
      <c r="B503" s="3" t="s">
        <v>414</v>
      </c>
      <c r="C503" s="11" t="s">
        <v>1571</v>
      </c>
      <c r="D503" s="11">
        <v>2</v>
      </c>
      <c r="E503" s="11" t="s">
        <v>43</v>
      </c>
      <c r="F503" s="11" t="str">
        <f>VLOOKUP(B503,[3]Sheet1!$A$1:$D$188,2,0)</f>
        <v>N</v>
      </c>
      <c r="G503" s="11" t="str">
        <f>VLOOKUP(B503,[3]Sheet1!$A$1:$D$188,3,0)</f>
        <v>用户登录记录正常，消费以后有长期登录。</v>
      </c>
      <c r="H503" s="20">
        <f>VLOOKUP(B503,[3]Sheet1!$A$1:$D$188,4,0)</f>
        <v>28308.0000000494</v>
      </c>
      <c r="I503" s="13"/>
      <c r="J503" s="13"/>
    </row>
    <row r="504" spans="1:10" ht="28.5" x14ac:dyDescent="0.2">
      <c r="A504" s="11" t="s">
        <v>1550</v>
      </c>
      <c r="B504" s="3" t="s">
        <v>433</v>
      </c>
      <c r="C504" s="11" t="s">
        <v>4</v>
      </c>
      <c r="D504" s="11">
        <v>3</v>
      </c>
      <c r="E504" s="11" t="s">
        <v>37</v>
      </c>
      <c r="F504" s="11" t="str">
        <f>VLOOKUP(B504,'[1]2、聚类风险用户明细'!$B$248:$F$691,5,FALSE)</f>
        <v>N</v>
      </c>
      <c r="G504" s="11" t="str">
        <f>VLOOKUP(B504,'[1]2、聚类风险用户明细'!$B$248:$G$691,6,FALSE)</f>
        <v>登录天数多，消费次数多，活跃度高</v>
      </c>
      <c r="H504" s="20">
        <f>VLOOKUP(B504,'[1]2、聚类风险用户明细'!$B$248:$H$691,7,FALSE)</f>
        <v>2813523.4569999999</v>
      </c>
    </row>
    <row r="505" spans="1:10" ht="28.5" x14ac:dyDescent="0.2">
      <c r="A505" s="11" t="s">
        <v>1550</v>
      </c>
      <c r="B505" s="3" t="s">
        <v>1225</v>
      </c>
      <c r="C505" s="11" t="s">
        <v>4</v>
      </c>
      <c r="D505" s="11">
        <v>3</v>
      </c>
      <c r="E505" s="11" t="s">
        <v>43</v>
      </c>
      <c r="F505" s="11" t="str">
        <f>VLOOKUP(B505,[3]Sheet1!$A$1:$D$188,2,0)</f>
        <v>N</v>
      </c>
      <c r="G505" s="11" t="str">
        <f>VLOOKUP(B505,[3]Sheet1!$A$1:$D$188,3,0)</f>
        <v>登陆天数正常，消费次数多</v>
      </c>
      <c r="H505" s="20">
        <f>VLOOKUP(B505,[3]Sheet1!$A$1:$D$188,4,0)</f>
        <v>643199.55763000005</v>
      </c>
    </row>
    <row r="506" spans="1:10" ht="28.5" x14ac:dyDescent="0.2">
      <c r="A506" s="11" t="s">
        <v>1550</v>
      </c>
      <c r="B506" s="3" t="s">
        <v>1224</v>
      </c>
      <c r="C506" s="11" t="s">
        <v>4</v>
      </c>
      <c r="D506" s="11">
        <v>3</v>
      </c>
      <c r="E506" s="11" t="s">
        <v>43</v>
      </c>
      <c r="F506" s="11" t="str">
        <f>VLOOKUP(B506,[3]Sheet1!$A$1:$D$188,2,0)</f>
        <v>Y</v>
      </c>
      <c r="G506" s="11" t="str">
        <f>VLOOKUP(B506,[3]Sheet1!$A$1:$D$188,3,0)</f>
        <v>登陆天数过少</v>
      </c>
      <c r="H506" s="20">
        <f>VLOOKUP(B506,[3]Sheet1!$A$1:$D$188,4,0)</f>
        <v>126506.091264</v>
      </c>
    </row>
    <row r="507" spans="1:10" ht="28.5" x14ac:dyDescent="0.2">
      <c r="A507" s="11" t="s">
        <v>1550</v>
      </c>
      <c r="B507" s="3" t="s">
        <v>435</v>
      </c>
      <c r="C507" s="11" t="s">
        <v>4</v>
      </c>
      <c r="D507" s="11">
        <v>3</v>
      </c>
      <c r="E507" s="11" t="s">
        <v>37</v>
      </c>
      <c r="F507" s="11" t="str">
        <f>VLOOKUP(B507,'[1]2、聚类风险用户明细'!$B$248:$F$691,5,FALSE)</f>
        <v>N</v>
      </c>
      <c r="G507" s="11" t="str">
        <f>VLOOKUP(B507,'[1]2、聚类风险用户明细'!$B$248:$G$691,6,FALSE)</f>
        <v>登录天数多，消费次数多</v>
      </c>
      <c r="H507" s="20">
        <f>VLOOKUP(B507,'[1]2、聚类风险用户明细'!$B$248:$H$691,7,FALSE)</f>
        <v>1390989.4029999999</v>
      </c>
    </row>
    <row r="508" spans="1:10" ht="28.5" x14ac:dyDescent="0.2">
      <c r="A508" s="11" t="s">
        <v>1550</v>
      </c>
      <c r="B508" s="3" t="s">
        <v>1228</v>
      </c>
      <c r="C508" s="11" t="s">
        <v>4</v>
      </c>
      <c r="D508" s="11">
        <v>3</v>
      </c>
      <c r="E508" s="11" t="s">
        <v>43</v>
      </c>
      <c r="F508" s="11" t="str">
        <f>VLOOKUP(B508,[3]Sheet1!$A$1:$D$188,2,0)</f>
        <v>N</v>
      </c>
      <c r="G508" s="11" t="str">
        <f>VLOOKUP(B508,[3]Sheet1!$A$1:$D$188,3,0)</f>
        <v>登陆天数正常，消费次数多</v>
      </c>
      <c r="H508" s="20">
        <f>VLOOKUP(B508,[3]Sheet1!$A$1:$D$188,4,0)</f>
        <v>714086.12415799999</v>
      </c>
    </row>
    <row r="509" spans="1:10" ht="28.5" x14ac:dyDescent="0.2">
      <c r="A509" s="11" t="s">
        <v>1550</v>
      </c>
      <c r="B509" s="3" t="s">
        <v>436</v>
      </c>
      <c r="C509" s="11" t="s">
        <v>4</v>
      </c>
      <c r="D509" s="11">
        <v>3</v>
      </c>
      <c r="E509" s="11" t="s">
        <v>37</v>
      </c>
      <c r="F509" s="11" t="str">
        <f>VLOOKUP(B509,'[1]2、聚类风险用户明细'!$B$248:$F$691,5,FALSE)</f>
        <v>N</v>
      </c>
      <c r="G509" s="11" t="str">
        <f>VLOOKUP(B509,'[1]2、聚类风险用户明细'!$B$248:$G$691,6,FALSE)</f>
        <v>登录天数多，消费次数多</v>
      </c>
      <c r="H509" s="20">
        <f>VLOOKUP(B509,'[1]2、聚类风险用户明细'!$B$248:$H$691,7,FALSE)</f>
        <v>1027787.111</v>
      </c>
    </row>
    <row r="510" spans="1:10" ht="28.5" x14ac:dyDescent="0.2">
      <c r="A510" s="11" t="s">
        <v>1550</v>
      </c>
      <c r="B510" s="3" t="s">
        <v>1229</v>
      </c>
      <c r="C510" s="11" t="s">
        <v>4</v>
      </c>
      <c r="D510" s="11">
        <v>3</v>
      </c>
      <c r="E510" s="11" t="s">
        <v>43</v>
      </c>
      <c r="F510" s="11" t="str">
        <f>VLOOKUP(B510,[3]Sheet1!$A$1:$D$188,2,0)</f>
        <v>Y</v>
      </c>
      <c r="G510" s="11" t="str">
        <f>VLOOKUP(B510,[3]Sheet1!$A$1:$D$188,3,0)</f>
        <v>登陆天数过少</v>
      </c>
      <c r="H510" s="20">
        <f>VLOOKUP(B510,[3]Sheet1!$A$1:$D$188,4,0)</f>
        <v>22351.299900000002</v>
      </c>
    </row>
    <row r="511" spans="1:10" ht="28.5" x14ac:dyDescent="0.2">
      <c r="A511" s="11" t="s">
        <v>1550</v>
      </c>
      <c r="B511" s="3" t="s">
        <v>434</v>
      </c>
      <c r="C511" s="11" t="s">
        <v>4</v>
      </c>
      <c r="D511" s="11">
        <v>3</v>
      </c>
      <c r="E511" s="11" t="s">
        <v>43</v>
      </c>
      <c r="F511" s="11" t="str">
        <f>VLOOKUP(B511,[3]Sheet1!$A$1:$D$188,2,0)</f>
        <v>N</v>
      </c>
      <c r="G511" s="11" t="str">
        <f>VLOOKUP(B511,[3]Sheet1!$A$1:$D$188,3,0)</f>
        <v>登陆天数正常，消费次数多</v>
      </c>
      <c r="H511" s="20">
        <f>VLOOKUP(B511,[3]Sheet1!$A$1:$D$188,4,0)</f>
        <v>428257.91380500002</v>
      </c>
    </row>
    <row r="512" spans="1:10" ht="28.5" x14ac:dyDescent="0.2">
      <c r="A512" s="11" t="s">
        <v>1550</v>
      </c>
      <c r="B512" s="3" t="s">
        <v>1227</v>
      </c>
      <c r="C512" s="11" t="s">
        <v>4</v>
      </c>
      <c r="D512" s="11">
        <v>3</v>
      </c>
      <c r="E512" s="11" t="s">
        <v>38</v>
      </c>
      <c r="F512" s="11" t="str">
        <f>VLOOKUP(B512,'[1]2、聚类风险用户明细'!$B$248:$F$691,5,FALSE)</f>
        <v>N</v>
      </c>
      <c r="G512" s="11" t="str">
        <f>VLOOKUP(B512,'[1]2、聚类风险用户明细'!$B$248:$G$691,6,FALSE)</f>
        <v>登录天数较多，消费次数较多</v>
      </c>
      <c r="H512" s="20">
        <f>VLOOKUP(B512,'[1]2、聚类风险用户明细'!$B$248:$H$691,7,FALSE)</f>
        <v>284527.03700000001</v>
      </c>
    </row>
    <row r="513" spans="1:8" ht="28.5" x14ac:dyDescent="0.2">
      <c r="A513" s="11" t="s">
        <v>1550</v>
      </c>
      <c r="B513" s="3" t="s">
        <v>438</v>
      </c>
      <c r="C513" s="11" t="s">
        <v>4</v>
      </c>
      <c r="D513" s="11">
        <v>3</v>
      </c>
      <c r="E513" s="11" t="s">
        <v>37</v>
      </c>
      <c r="F513" s="11" t="str">
        <f>VLOOKUP(B513,'[1]2、聚类风险用户明细'!$B$248:$F$691,5,FALSE)</f>
        <v>N</v>
      </c>
      <c r="G513" s="11" t="str">
        <f>VLOOKUP(B513,'[1]2、聚类风险用户明细'!$B$248:$G$691,6,FALSE)</f>
        <v>登录天数多，消费次数多</v>
      </c>
      <c r="H513" s="20">
        <f>VLOOKUP(B513,'[1]2、聚类风险用户明细'!$B$248:$H$691,7,FALSE)</f>
        <v>889846.94350000005</v>
      </c>
    </row>
    <row r="514" spans="1:8" ht="28.5" x14ac:dyDescent="0.2">
      <c r="A514" s="11" t="s">
        <v>1550</v>
      </c>
      <c r="B514" s="3" t="s">
        <v>437</v>
      </c>
      <c r="C514" s="11" t="s">
        <v>4</v>
      </c>
      <c r="D514" s="11">
        <v>3</v>
      </c>
      <c r="E514" s="11" t="s">
        <v>37</v>
      </c>
      <c r="F514" s="11" t="str">
        <f>VLOOKUP(B514,'[1]2、聚类风险用户明细'!$B$248:$F$691,5,FALSE)</f>
        <v>N</v>
      </c>
      <c r="G514" s="11" t="str">
        <f>VLOOKUP(B514,'[1]2、聚类风险用户明细'!$B$248:$G$691,6,FALSE)</f>
        <v>登录天数多，消费次数多</v>
      </c>
      <c r="H514" s="20">
        <f>VLOOKUP(B514,'[1]2、聚类风险用户明细'!$B$248:$H$691,7,FALSE)</f>
        <v>808333.43019999994</v>
      </c>
    </row>
    <row r="515" spans="1:8" ht="28.5" x14ac:dyDescent="0.2">
      <c r="A515" s="11" t="s">
        <v>1550</v>
      </c>
      <c r="B515" s="3" t="s">
        <v>1231</v>
      </c>
      <c r="C515" s="11" t="s">
        <v>4</v>
      </c>
      <c r="D515" s="11">
        <v>3</v>
      </c>
      <c r="E515" s="11" t="s">
        <v>43</v>
      </c>
      <c r="F515" s="11" t="str">
        <f>VLOOKUP(B515,[3]Sheet1!$A$1:$D$188,2,0)</f>
        <v>N</v>
      </c>
      <c r="G515" s="11" t="str">
        <f>VLOOKUP(B515,[3]Sheet1!$A$1:$D$188,3,0)</f>
        <v>登陆天数正常，消费次数多</v>
      </c>
      <c r="H515" s="20">
        <f>VLOOKUP(B515,[3]Sheet1!$A$1:$D$188,4,0)</f>
        <v>336964.48132199998</v>
      </c>
    </row>
    <row r="516" spans="1:8" ht="28.5" x14ac:dyDescent="0.2">
      <c r="A516" s="11" t="s">
        <v>1550</v>
      </c>
      <c r="B516" s="3" t="s">
        <v>1232</v>
      </c>
      <c r="C516" s="11" t="s">
        <v>4</v>
      </c>
      <c r="D516" s="11">
        <v>3</v>
      </c>
      <c r="E516" s="11" t="s">
        <v>43</v>
      </c>
      <c r="F516" s="11" t="str">
        <f>VLOOKUP(B516,[3]Sheet1!$A$1:$D$188,2,0)</f>
        <v>Y</v>
      </c>
      <c r="G516" s="11" t="str">
        <f>VLOOKUP(B516,[3]Sheet1!$A$1:$D$188,3,0)</f>
        <v>登陆天数过少</v>
      </c>
      <c r="H516" s="20">
        <f>VLOOKUP(B516,[3]Sheet1!$A$1:$D$188,4,0)</f>
        <v>29417.259910000001</v>
      </c>
    </row>
    <row r="517" spans="1:8" ht="28.5" x14ac:dyDescent="0.2">
      <c r="A517" s="11" t="s">
        <v>1550</v>
      </c>
      <c r="B517" s="3" t="s">
        <v>1238</v>
      </c>
      <c r="C517" s="11" t="s">
        <v>4</v>
      </c>
      <c r="D517" s="11">
        <v>3</v>
      </c>
      <c r="E517" s="11" t="s">
        <v>42</v>
      </c>
      <c r="F517" s="11" t="str">
        <f>VLOOKUP(B517,[3]Sheet1!$A$1:$D$188,2,0)</f>
        <v>Y</v>
      </c>
      <c r="G517" s="11" t="str">
        <f>VLOOKUP(B517,[3]Sheet1!$A$1:$D$188,3,0)</f>
        <v>用户登陆次数少</v>
      </c>
      <c r="H517" s="20">
        <f>VLOOKUP(B517,[3]Sheet1!$A$1:$D$188,4,0)</f>
        <v>11780.64</v>
      </c>
    </row>
    <row r="518" spans="1:8" ht="28.5" x14ac:dyDescent="0.2">
      <c r="A518" s="11" t="s">
        <v>1550</v>
      </c>
      <c r="B518" s="3" t="s">
        <v>467</v>
      </c>
      <c r="C518" s="11" t="s">
        <v>4</v>
      </c>
      <c r="D518" s="11">
        <v>3</v>
      </c>
      <c r="E518" s="11" t="s">
        <v>37</v>
      </c>
      <c r="F518" s="11" t="str">
        <f>VLOOKUP(B518,'[1]2、聚类风险用户明细'!$B$248:$F$691,5,FALSE)</f>
        <v>N</v>
      </c>
      <c r="G518" s="11" t="str">
        <f>VLOOKUP(B518,'[1]2、聚类风险用户明细'!$B$248:$G$691,6,FALSE)</f>
        <v>登录天数多，消费次数多,等级较高</v>
      </c>
      <c r="H518" s="20">
        <f>VLOOKUP(B518,'[1]2、聚类风险用户明细'!$B$248:$H$691,7,FALSE)</f>
        <v>714302.49734799995</v>
      </c>
    </row>
    <row r="519" spans="1:8" ht="28.5" x14ac:dyDescent="0.2">
      <c r="A519" s="11" t="s">
        <v>1550</v>
      </c>
      <c r="B519" s="3" t="s">
        <v>454</v>
      </c>
      <c r="C519" s="11" t="s">
        <v>1571</v>
      </c>
      <c r="D519" s="11">
        <v>2</v>
      </c>
      <c r="E519" s="11" t="s">
        <v>42</v>
      </c>
      <c r="F519" s="11" t="str">
        <f>VLOOKUP(B519,[3]Sheet1!$A$1:$D$188,2,0)</f>
        <v>Y</v>
      </c>
      <c r="G519" s="11" t="str">
        <f>VLOOKUP(B519,[3]Sheet1!$A$1:$D$188,3,0)</f>
        <v>用户登录记录过少，消费以后无长期登录。</v>
      </c>
      <c r="H519" s="20">
        <f>VLOOKUP(B519,[3]Sheet1!$A$1:$D$188,4,0)</f>
        <v>12424.45998</v>
      </c>
    </row>
    <row r="520" spans="1:8" ht="28.5" x14ac:dyDescent="0.2">
      <c r="A520" s="11" t="s">
        <v>1550</v>
      </c>
      <c r="B520" s="3" t="s">
        <v>459</v>
      </c>
      <c r="C520" s="11" t="s">
        <v>1571</v>
      </c>
      <c r="D520" s="11">
        <v>2</v>
      </c>
      <c r="E520" s="11" t="s">
        <v>37</v>
      </c>
      <c r="F520" s="11" t="str">
        <f>VLOOKUP(B520,'[1]2、聚类风险用户明细'!$B$248:$F$691,5,FALSE)</f>
        <v>N</v>
      </c>
      <c r="G520" s="11" t="str">
        <f>VLOOKUP(B520,'[1]2、聚类风险用户明细'!$B$248:$G$691,6,FALSE)</f>
        <v>登录天数多，消费次数多</v>
      </c>
      <c r="H520" s="20">
        <f>VLOOKUP(B520,'[1]2、聚类风险用户明细'!$B$248:$H$691,7,FALSE)</f>
        <v>611863.91619999998</v>
      </c>
    </row>
    <row r="521" spans="1:8" ht="28.5" x14ac:dyDescent="0.2">
      <c r="A521" s="11" t="s">
        <v>1550</v>
      </c>
      <c r="B521" s="3" t="s">
        <v>440</v>
      </c>
      <c r="C521" s="11" t="s">
        <v>1571</v>
      </c>
      <c r="D521" s="11">
        <v>2</v>
      </c>
      <c r="E521" s="11" t="s">
        <v>43</v>
      </c>
      <c r="F521" s="11" t="str">
        <f>VLOOKUP(B521,[3]Sheet1!$A$1:$D$188,2,0)</f>
        <v>Y</v>
      </c>
      <c r="G521" s="11" t="str">
        <f>VLOOKUP(B521,[3]Sheet1!$A$1:$D$188,3,0)</f>
        <v>登陆天数过少,消费次数少</v>
      </c>
      <c r="H521" s="20">
        <f>VLOOKUP(B521,[3]Sheet1!$A$1:$D$188,4,0)</f>
        <v>13724.64</v>
      </c>
    </row>
    <row r="522" spans="1:8" ht="28.5" x14ac:dyDescent="0.2">
      <c r="A522" s="11" t="s">
        <v>1550</v>
      </c>
      <c r="B522" s="3" t="s">
        <v>439</v>
      </c>
      <c r="C522" s="11" t="s">
        <v>1571</v>
      </c>
      <c r="D522" s="11">
        <v>2</v>
      </c>
      <c r="E522" s="11" t="s">
        <v>43</v>
      </c>
      <c r="F522" s="11" t="str">
        <f>VLOOKUP(B522,[3]Sheet1!$A$1:$D$188,2,0)</f>
        <v>N</v>
      </c>
      <c r="G522" s="11" t="str">
        <f>VLOOKUP(B522,[3]Sheet1!$A$1:$D$188,3,0)</f>
        <v>登陆天数正常，消费次数多</v>
      </c>
      <c r="H522" s="20">
        <f>VLOOKUP(B522,[3]Sheet1!$A$1:$D$188,4,0)</f>
        <v>311421.25671799999</v>
      </c>
    </row>
    <row r="523" spans="1:8" ht="28.5" x14ac:dyDescent="0.2">
      <c r="A523" s="11" t="s">
        <v>1550</v>
      </c>
      <c r="B523" s="3" t="s">
        <v>446</v>
      </c>
      <c r="C523" s="11" t="s">
        <v>1571</v>
      </c>
      <c r="D523" s="11">
        <v>2</v>
      </c>
      <c r="E523" s="11" t="s">
        <v>37</v>
      </c>
      <c r="F523" s="11" t="str">
        <f>VLOOKUP(B523,'[1]2、聚类风险用户明细'!$B$248:$F$691,5,FALSE)</f>
        <v>N</v>
      </c>
      <c r="G523" s="11" t="str">
        <f>VLOOKUP(B523,'[1]2、聚类风险用户明细'!$B$248:$G$691,6,FALSE)</f>
        <v>登录天数多，消费次数多,等级较高</v>
      </c>
      <c r="H523" s="20">
        <f>VLOOKUP(B523,'[1]2、聚类风险用户明细'!$B$248:$H$691,7,FALSE)</f>
        <v>626031.76939999999</v>
      </c>
    </row>
    <row r="524" spans="1:8" ht="28.5" x14ac:dyDescent="0.2">
      <c r="A524" s="11" t="s">
        <v>1550</v>
      </c>
      <c r="B524" s="3" t="s">
        <v>441</v>
      </c>
      <c r="C524" s="11" t="s">
        <v>1571</v>
      </c>
      <c r="D524" s="11">
        <v>2</v>
      </c>
      <c r="E524" s="11" t="s">
        <v>37</v>
      </c>
      <c r="F524" s="11" t="str">
        <f>VLOOKUP(B524,'[1]2、聚类风险用户明细'!$B$248:$F$691,5,FALSE)</f>
        <v>N</v>
      </c>
      <c r="G524" s="11" t="str">
        <f>VLOOKUP(B524,'[1]2、聚类风险用户明细'!$B$248:$G$691,6,FALSE)</f>
        <v>登录天数多，消费次数多,等级较高</v>
      </c>
      <c r="H524" s="20">
        <f>VLOOKUP(B524,'[1]2、聚类风险用户明细'!$B$248:$H$691,7,FALSE)</f>
        <v>582043.00170000002</v>
      </c>
    </row>
    <row r="525" spans="1:8" ht="28.5" x14ac:dyDescent="0.2">
      <c r="A525" s="11" t="s">
        <v>1550</v>
      </c>
      <c r="B525" s="3" t="s">
        <v>455</v>
      </c>
      <c r="C525" s="11" t="s">
        <v>1571</v>
      </c>
      <c r="D525" s="11">
        <v>2</v>
      </c>
      <c r="E525" s="11" t="s">
        <v>37</v>
      </c>
      <c r="F525" s="11" t="str">
        <f>VLOOKUP(B525,'[1]2、聚类风险用户明细'!$B$248:$F$691,5,FALSE)</f>
        <v>N</v>
      </c>
      <c r="G525" s="11" t="str">
        <f>VLOOKUP(B525,'[1]2、聚类风险用户明细'!$B$248:$G$691,6,FALSE)</f>
        <v>登录天数多，消费次数多</v>
      </c>
      <c r="H525" s="20">
        <f>VLOOKUP(B525,'[1]2、聚类风险用户明细'!$B$248:$H$691,7,FALSE)</f>
        <v>660431.17489999998</v>
      </c>
    </row>
    <row r="526" spans="1:8" ht="28.5" x14ac:dyDescent="0.2">
      <c r="A526" s="11" t="s">
        <v>1550</v>
      </c>
      <c r="B526" s="3" t="s">
        <v>1236</v>
      </c>
      <c r="C526" s="11" t="s">
        <v>1571</v>
      </c>
      <c r="D526" s="11">
        <v>2</v>
      </c>
      <c r="E526" s="11" t="s">
        <v>38</v>
      </c>
      <c r="F526" s="11" t="str">
        <f>VLOOKUP(B526,'[1]2、聚类风险用户明细'!$B$248:$F$691,5,FALSE)</f>
        <v>N</v>
      </c>
      <c r="G526" s="11" t="str">
        <f>VLOOKUP(B526,'[1]2、聚类风险用户明细'!$B$248:$G$691,6,FALSE)</f>
        <v>需要观察后期数据</v>
      </c>
      <c r="H526" s="20">
        <f>VLOOKUP(B526,'[1]2、聚类风险用户明细'!$B$248:$H$691,7,FALSE)</f>
        <v>27716.454495999998</v>
      </c>
    </row>
    <row r="527" spans="1:8" ht="28.5" x14ac:dyDescent="0.2">
      <c r="A527" s="11" t="s">
        <v>1550</v>
      </c>
      <c r="B527" s="3" t="s">
        <v>1230</v>
      </c>
      <c r="C527" s="11" t="s">
        <v>1571</v>
      </c>
      <c r="D527" s="11">
        <v>2</v>
      </c>
      <c r="E527" s="11" t="s">
        <v>43</v>
      </c>
      <c r="F527" s="11" t="str">
        <f>VLOOKUP(B527,[3]Sheet1!$A$1:$D$188,2,0)</f>
        <v>Y</v>
      </c>
      <c r="G527" s="11" t="str">
        <f>VLOOKUP(B527,[3]Sheet1!$A$1:$D$188,3,0)</f>
        <v>登陆天数过少</v>
      </c>
      <c r="H527" s="20">
        <f>VLOOKUP(B527,[3]Sheet1!$A$1:$D$188,4,0)</f>
        <v>18369.043136</v>
      </c>
    </row>
    <row r="528" spans="1:8" ht="28.5" x14ac:dyDescent="0.2">
      <c r="A528" s="11" t="s">
        <v>1550</v>
      </c>
      <c r="B528" s="3" t="s">
        <v>1243</v>
      </c>
      <c r="C528" s="11" t="s">
        <v>1571</v>
      </c>
      <c r="D528" s="11">
        <v>2</v>
      </c>
      <c r="E528" s="11" t="s">
        <v>43</v>
      </c>
      <c r="F528" s="11" t="str">
        <f>VLOOKUP(B528,[3]Sheet1!$A$1:$D$188,2,0)</f>
        <v>N</v>
      </c>
      <c r="G528" s="11" t="str">
        <f>VLOOKUP(B528,[3]Sheet1!$A$1:$D$188,3,0)</f>
        <v>登陆天数正常，消费次数多</v>
      </c>
      <c r="H528" s="20">
        <f>VLOOKUP(B528,[3]Sheet1!$A$1:$D$188,4,0)</f>
        <v>285728.09950000001</v>
      </c>
    </row>
    <row r="529" spans="1:8" ht="28.5" x14ac:dyDescent="0.2">
      <c r="A529" s="11" t="s">
        <v>1550</v>
      </c>
      <c r="B529" s="3" t="s">
        <v>468</v>
      </c>
      <c r="C529" s="11" t="s">
        <v>1571</v>
      </c>
      <c r="D529" s="11">
        <v>2</v>
      </c>
      <c r="E529" s="11" t="s">
        <v>37</v>
      </c>
      <c r="F529" s="11" t="str">
        <f>VLOOKUP(B529,'[1]2、聚类风险用户明细'!$B$248:$F$691,5,FALSE)</f>
        <v>N</v>
      </c>
      <c r="G529" s="11" t="str">
        <f>VLOOKUP(B529,'[1]2、聚类风险用户明细'!$B$248:$G$691,6,FALSE)</f>
        <v>登录天数多，消费次数多</v>
      </c>
      <c r="H529" s="20">
        <f>VLOOKUP(B529,'[1]2、聚类风险用户明细'!$B$248:$H$691,7,FALSE)</f>
        <v>585454.17021400004</v>
      </c>
    </row>
    <row r="530" spans="1:8" ht="28.5" x14ac:dyDescent="0.2">
      <c r="A530" s="11" t="s">
        <v>1550</v>
      </c>
      <c r="B530" s="3" t="s">
        <v>452</v>
      </c>
      <c r="C530" s="11" t="s">
        <v>1571</v>
      </c>
      <c r="D530" s="11">
        <v>2</v>
      </c>
      <c r="E530" s="11" t="s">
        <v>42</v>
      </c>
      <c r="F530" s="11" t="str">
        <f>VLOOKUP(B530,[3]Sheet1!$A$1:$D$188,2,0)</f>
        <v>Y</v>
      </c>
      <c r="G530" s="11" t="str">
        <f>VLOOKUP(B530,[3]Sheet1!$A$1:$D$188,3,0)</f>
        <v>用户登陆次数少</v>
      </c>
      <c r="H530" s="20">
        <f>VLOOKUP(B530,[3]Sheet1!$A$1:$D$188,4,0)</f>
        <v>12726.00001</v>
      </c>
    </row>
    <row r="531" spans="1:8" ht="28.5" x14ac:dyDescent="0.2">
      <c r="A531" s="11" t="s">
        <v>1550</v>
      </c>
      <c r="B531" s="3" t="s">
        <v>449</v>
      </c>
      <c r="C531" s="11" t="s">
        <v>1571</v>
      </c>
      <c r="D531" s="11">
        <v>2</v>
      </c>
      <c r="E531" s="11" t="s">
        <v>37</v>
      </c>
      <c r="F531" s="11" t="str">
        <f>VLOOKUP(B531,'[1]2、聚类风险用户明细'!$B$248:$F$691,5,FALSE)</f>
        <v>N</v>
      </c>
      <c r="G531" s="11" t="str">
        <f>VLOOKUP(B531,'[1]2、聚类风险用户明细'!$B$248:$G$691,6,FALSE)</f>
        <v>登录天数多，消费次数多</v>
      </c>
      <c r="H531" s="20">
        <f>VLOOKUP(B531,'[1]2、聚类风险用户明细'!$B$248:$H$691,7,FALSE)</f>
        <v>566620.76399999997</v>
      </c>
    </row>
    <row r="532" spans="1:8" ht="28.5" x14ac:dyDescent="0.2">
      <c r="A532" s="11" t="s">
        <v>1550</v>
      </c>
      <c r="B532" s="3" t="s">
        <v>444</v>
      </c>
      <c r="C532" s="11" t="s">
        <v>1571</v>
      </c>
      <c r="D532" s="11">
        <v>2</v>
      </c>
      <c r="E532" s="11" t="s">
        <v>43</v>
      </c>
      <c r="F532" s="11" t="str">
        <f>VLOOKUP(B532,[3]Sheet1!$A$1:$D$188,2,0)</f>
        <v>Y</v>
      </c>
      <c r="G532" s="11" t="str">
        <f>VLOOKUP(B532,[3]Sheet1!$A$1:$D$188,3,0)</f>
        <v>登陆天数过少,消费次数少</v>
      </c>
      <c r="H532" s="20">
        <f>VLOOKUP(B532,[3]Sheet1!$A$1:$D$188,4,0)</f>
        <v>87983.299295999997</v>
      </c>
    </row>
    <row r="533" spans="1:8" ht="28.5" x14ac:dyDescent="0.2">
      <c r="A533" s="11" t="s">
        <v>1550</v>
      </c>
      <c r="B533" s="3" t="s">
        <v>450</v>
      </c>
      <c r="C533" s="11" t="s">
        <v>1571</v>
      </c>
      <c r="D533" s="11">
        <v>2</v>
      </c>
      <c r="E533" s="11" t="s">
        <v>38</v>
      </c>
      <c r="F533" s="11" t="str">
        <f>VLOOKUP(B533,'[1]2、聚类风险用户明细'!$B$248:$F$691,5,FALSE)</f>
        <v>N</v>
      </c>
      <c r="G533" s="11" t="str">
        <f>VLOOKUP(B533,'[1]2、聚类风险用户明细'!$B$248:$G$691,6,FALSE)</f>
        <v>充消比不高</v>
      </c>
      <c r="H533" s="20">
        <f>VLOOKUP(B533,'[1]2、聚类风险用户明细'!$B$248:$H$691,7,FALSE)</f>
        <v>24254.164962999999</v>
      </c>
    </row>
    <row r="534" spans="1:8" ht="28.5" x14ac:dyDescent="0.2">
      <c r="A534" s="11" t="s">
        <v>1550</v>
      </c>
      <c r="B534" s="3" t="s">
        <v>442</v>
      </c>
      <c r="C534" s="11" t="s">
        <v>1571</v>
      </c>
      <c r="D534" s="11">
        <v>2</v>
      </c>
      <c r="E534" s="11" t="s">
        <v>43</v>
      </c>
      <c r="F534" s="11" t="str">
        <f>VLOOKUP(B534,[3]Sheet1!$A$1:$D$188,2,0)</f>
        <v>Y</v>
      </c>
      <c r="G534" s="11" t="str">
        <f>VLOOKUP(B534,[3]Sheet1!$A$1:$D$188,3,0)</f>
        <v>登陆天数过少,消费次数少</v>
      </c>
      <c r="H534" s="20">
        <f>VLOOKUP(B534,[3]Sheet1!$A$1:$D$188,4,0)</f>
        <v>383297.02075600001</v>
      </c>
    </row>
    <row r="535" spans="1:8" ht="28.5" x14ac:dyDescent="0.2">
      <c r="A535" s="11" t="s">
        <v>1550</v>
      </c>
      <c r="B535" s="3" t="s">
        <v>505</v>
      </c>
      <c r="C535" s="11" t="s">
        <v>1571</v>
      </c>
      <c r="D535" s="11">
        <v>2</v>
      </c>
      <c r="E535" s="11" t="s">
        <v>37</v>
      </c>
      <c r="F535" s="11" t="str">
        <f>VLOOKUP(B535,'[1]2、聚类风险用户明细'!$B$248:$F$691,5,FALSE)</f>
        <v>N</v>
      </c>
      <c r="G535" s="11" t="str">
        <f>VLOOKUP(B535,'[1]2、聚类风险用户明细'!$B$248:$G$691,6,FALSE)</f>
        <v>登录天数多，消费次数多，等级较高</v>
      </c>
      <c r="H535" s="20">
        <f>VLOOKUP(B535,'[1]2、聚类风险用户明细'!$B$248:$H$691,7,FALSE)</f>
        <v>450306.42920000001</v>
      </c>
    </row>
    <row r="536" spans="1:8" ht="28.5" x14ac:dyDescent="0.2">
      <c r="A536" s="11" t="s">
        <v>1550</v>
      </c>
      <c r="B536" s="3" t="s">
        <v>448</v>
      </c>
      <c r="C536" s="11" t="s">
        <v>1571</v>
      </c>
      <c r="D536" s="11">
        <v>2</v>
      </c>
      <c r="E536" s="11" t="s">
        <v>37</v>
      </c>
      <c r="F536" s="11" t="str">
        <f>VLOOKUP(B536,'[1]2、聚类风险用户明细'!$B$248:$F$691,5,FALSE)</f>
        <v>N</v>
      </c>
      <c r="G536" s="11" t="str">
        <f>VLOOKUP(B536,'[1]2、聚类风险用户明细'!$B$248:$G$691,6,FALSE)</f>
        <v>登录天数多，消费次数多</v>
      </c>
      <c r="H536" s="20">
        <f>VLOOKUP(B536,'[1]2、聚类风险用户明细'!$B$248:$H$691,7,FALSE)</f>
        <v>600274.15969999996</v>
      </c>
    </row>
    <row r="537" spans="1:8" ht="28.5" x14ac:dyDescent="0.2">
      <c r="A537" s="11" t="s">
        <v>1550</v>
      </c>
      <c r="B537" s="3" t="s">
        <v>1239</v>
      </c>
      <c r="C537" s="11" t="s">
        <v>1571</v>
      </c>
      <c r="D537" s="11">
        <v>2</v>
      </c>
      <c r="E537" s="11" t="s">
        <v>43</v>
      </c>
      <c r="F537" s="11" t="str">
        <f>VLOOKUP(B537,[3]Sheet1!$A$1:$D$188,2,0)</f>
        <v>N</v>
      </c>
      <c r="G537" s="11" t="str">
        <f>VLOOKUP(B537,[3]Sheet1!$A$1:$D$188,3,0)</f>
        <v>登陆天数正常，消费次数多</v>
      </c>
      <c r="H537" s="20">
        <f>VLOOKUP(B537,[3]Sheet1!$A$1:$D$188,4,0)</f>
        <v>298843.61077000003</v>
      </c>
    </row>
    <row r="538" spans="1:8" ht="28.5" x14ac:dyDescent="0.2">
      <c r="A538" s="11" t="s">
        <v>1550</v>
      </c>
      <c r="B538" s="3" t="s">
        <v>447</v>
      </c>
      <c r="C538" s="11" t="s">
        <v>1571</v>
      </c>
      <c r="D538" s="11">
        <v>2</v>
      </c>
      <c r="E538" s="11" t="s">
        <v>37</v>
      </c>
      <c r="F538" s="11" t="str">
        <f>VLOOKUP(B538,'[1]2、聚类风险用户明细'!$B$248:$F$691,5,FALSE)</f>
        <v>N</v>
      </c>
      <c r="G538" s="11" t="str">
        <f>VLOOKUP(B538,'[1]2、聚类风险用户明细'!$B$248:$G$691,6,FALSE)</f>
        <v>登录天数多，消费次数多</v>
      </c>
      <c r="H538" s="20">
        <f>VLOOKUP(B538,'[1]2、聚类风险用户明细'!$B$248:$H$691,7,FALSE)</f>
        <v>604928.50260000001</v>
      </c>
    </row>
    <row r="539" spans="1:8" ht="28.5" x14ac:dyDescent="0.2">
      <c r="A539" s="11" t="s">
        <v>1550</v>
      </c>
      <c r="B539" s="3" t="s">
        <v>1237</v>
      </c>
      <c r="C539" s="11" t="s">
        <v>1571</v>
      </c>
      <c r="D539" s="11">
        <v>2</v>
      </c>
      <c r="E539" s="11" t="s">
        <v>43</v>
      </c>
      <c r="F539" s="11" t="str">
        <f>VLOOKUP(B539,[3]Sheet1!$A$1:$D$188,2,0)</f>
        <v>Y</v>
      </c>
      <c r="G539" s="11" t="str">
        <f>VLOOKUP(B539,[3]Sheet1!$A$1:$D$188,3,0)</f>
        <v>登陆天数过少,消费次数少</v>
      </c>
      <c r="H539" s="20">
        <f>VLOOKUP(B539,[3]Sheet1!$A$1:$D$188,4,0)</f>
        <v>25167.179609999999</v>
      </c>
    </row>
    <row r="540" spans="1:8" ht="28.5" x14ac:dyDescent="0.2">
      <c r="A540" s="11" t="s">
        <v>1550</v>
      </c>
      <c r="B540" s="3" t="s">
        <v>458</v>
      </c>
      <c r="C540" s="11" t="s">
        <v>1571</v>
      </c>
      <c r="D540" s="11">
        <v>2</v>
      </c>
      <c r="E540" s="11" t="s">
        <v>37</v>
      </c>
      <c r="F540" s="11" t="str">
        <f>VLOOKUP(B540,'[1]2、聚类风险用户明细'!$B$248:$F$691,5,FALSE)</f>
        <v>N</v>
      </c>
      <c r="G540" s="11" t="str">
        <f>VLOOKUP(B540,'[1]2、聚类风险用户明细'!$B$248:$G$691,6,FALSE)</f>
        <v>登录天数多，消费次数多</v>
      </c>
      <c r="H540" s="20">
        <f>VLOOKUP(B540,'[1]2、聚类风险用户明细'!$B$248:$H$691,7,FALSE)</f>
        <v>588198.01866199996</v>
      </c>
    </row>
    <row r="541" spans="1:8" ht="28.5" x14ac:dyDescent="0.2">
      <c r="A541" s="11" t="s">
        <v>1550</v>
      </c>
      <c r="B541" s="3" t="s">
        <v>456</v>
      </c>
      <c r="C541" s="11" t="s">
        <v>1571</v>
      </c>
      <c r="D541" s="11">
        <v>2</v>
      </c>
      <c r="E541" s="11" t="s">
        <v>38</v>
      </c>
      <c r="F541" s="11" t="str">
        <f>VLOOKUP(B541,'[1]2、聚类风险用户明细'!$B$248:$F$691,5,FALSE)</f>
        <v>N</v>
      </c>
      <c r="G541" s="11" t="str">
        <f>VLOOKUP(B541,'[1]2、聚类风险用户明细'!$B$248:$G$691,6,FALSE)</f>
        <v>登录天数多，消费次数多</v>
      </c>
      <c r="H541" s="20">
        <f>VLOOKUP(B541,'[1]2、聚类风险用户明细'!$B$248:$H$691,7,FALSE)</f>
        <v>429931.07997600001</v>
      </c>
    </row>
    <row r="542" spans="1:8" ht="28.5" x14ac:dyDescent="0.2">
      <c r="A542" s="11" t="s">
        <v>1550</v>
      </c>
      <c r="B542" s="3" t="s">
        <v>443</v>
      </c>
      <c r="C542" s="11" t="s">
        <v>1571</v>
      </c>
      <c r="D542" s="11">
        <v>2</v>
      </c>
      <c r="E542" s="11" t="s">
        <v>43</v>
      </c>
      <c r="F542" s="11" t="str">
        <f>VLOOKUP(B542,[3]Sheet1!$A$1:$D$188,2,0)</f>
        <v>Y</v>
      </c>
      <c r="G542" s="11" t="str">
        <f>VLOOKUP(B542,[3]Sheet1!$A$1:$D$188,3,0)</f>
        <v>登陆天数过少,消费次数少</v>
      </c>
      <c r="H542" s="20">
        <f>VLOOKUP(B542,[3]Sheet1!$A$1:$D$188,4,0)</f>
        <v>35511.773079999999</v>
      </c>
    </row>
    <row r="543" spans="1:8" ht="28.5" x14ac:dyDescent="0.2">
      <c r="A543" s="11" t="s">
        <v>1550</v>
      </c>
      <c r="B543" s="3" t="s">
        <v>1241</v>
      </c>
      <c r="C543" s="11" t="s">
        <v>1571</v>
      </c>
      <c r="D543" s="11">
        <v>2</v>
      </c>
      <c r="E543" s="11" t="s">
        <v>42</v>
      </c>
      <c r="F543" s="11" t="str">
        <f>VLOOKUP(B543,[3]Sheet1!$A$1:$D$188,2,0)</f>
        <v>N</v>
      </c>
      <c r="G543" s="11" t="str">
        <f>VLOOKUP(B543,[3]Sheet1!$A$1:$D$188,3,0)</f>
        <v>用户消费记录多，购买记录多，购买道具类型丰富</v>
      </c>
      <c r="H543" s="20">
        <f>VLOOKUP(B543,[3]Sheet1!$A$1:$D$188,4,0)</f>
        <v>11671.56</v>
      </c>
    </row>
    <row r="544" spans="1:8" ht="28.5" x14ac:dyDescent="0.2">
      <c r="A544" s="11" t="s">
        <v>1550</v>
      </c>
      <c r="B544" s="3" t="s">
        <v>461</v>
      </c>
      <c r="C544" s="11" t="s">
        <v>1571</v>
      </c>
      <c r="D544" s="11">
        <v>2</v>
      </c>
      <c r="E544" s="11" t="s">
        <v>43</v>
      </c>
      <c r="F544" s="11" t="str">
        <f>VLOOKUP(B544,[3]Sheet1!$A$1:$D$188,2,0)</f>
        <v>Y</v>
      </c>
      <c r="G544" s="11" t="str">
        <f>VLOOKUP(B544,[3]Sheet1!$A$1:$D$188,3,0)</f>
        <v>登陆天数过少,消费次数少</v>
      </c>
      <c r="H544" s="20">
        <f>VLOOKUP(B544,[3]Sheet1!$A$1:$D$188,4,0)</f>
        <v>12312</v>
      </c>
    </row>
    <row r="545" spans="1:8" ht="28.5" x14ac:dyDescent="0.2">
      <c r="A545" s="11" t="s">
        <v>1550</v>
      </c>
      <c r="B545" s="3" t="s">
        <v>1244</v>
      </c>
      <c r="C545" s="11" t="s">
        <v>1571</v>
      </c>
      <c r="D545" s="11">
        <v>2</v>
      </c>
      <c r="E545" s="11" t="s">
        <v>43</v>
      </c>
      <c r="F545" s="11" t="str">
        <f>VLOOKUP(B545,[3]Sheet1!$A$1:$D$188,2,0)</f>
        <v>N</v>
      </c>
      <c r="G545" s="11" t="str">
        <f>VLOOKUP(B545,[3]Sheet1!$A$1:$D$188,3,0)</f>
        <v>登陆天数正常，消费次数多</v>
      </c>
      <c r="H545" s="20">
        <f>VLOOKUP(B545,[3]Sheet1!$A$1:$D$188,4,0)</f>
        <v>24882.357960000001</v>
      </c>
    </row>
    <row r="546" spans="1:8" ht="28.5" x14ac:dyDescent="0.2">
      <c r="A546" s="11" t="s">
        <v>1550</v>
      </c>
      <c r="B546" s="3" t="s">
        <v>465</v>
      </c>
      <c r="C546" s="11" t="s">
        <v>1571</v>
      </c>
      <c r="D546" s="11">
        <v>2</v>
      </c>
      <c r="E546" s="11" t="s">
        <v>37</v>
      </c>
      <c r="F546" s="11" t="str">
        <f>VLOOKUP(B546,'[1]2、聚类风险用户明细'!$B$248:$F$691,5,FALSE)</f>
        <v>N</v>
      </c>
      <c r="G546" s="11" t="str">
        <f>VLOOKUP(B546,'[1]2、聚类风险用户明细'!$B$248:$G$691,6,FALSE)</f>
        <v>登录天数多，消费次数多</v>
      </c>
      <c r="H546" s="20">
        <f>VLOOKUP(B546,'[1]2、聚类风险用户明细'!$B$248:$H$691,7,FALSE)</f>
        <v>404931.88449999999</v>
      </c>
    </row>
    <row r="547" spans="1:8" ht="28.5" x14ac:dyDescent="0.2">
      <c r="A547" s="11" t="s">
        <v>1550</v>
      </c>
      <c r="B547" s="3" t="s">
        <v>474</v>
      </c>
      <c r="C547" s="11" t="s">
        <v>1571</v>
      </c>
      <c r="D547" s="11">
        <v>2</v>
      </c>
      <c r="E547" s="11" t="s">
        <v>37</v>
      </c>
      <c r="F547" s="11" t="str">
        <f>VLOOKUP(B547,'[1]2、聚类风险用户明细'!$B$248:$F$691,5,FALSE)</f>
        <v>N</v>
      </c>
      <c r="G547" s="11" t="str">
        <f>VLOOKUP(B547,'[1]2、聚类风险用户明细'!$B$248:$G$691,6,FALSE)</f>
        <v>登录天数多，消费次数多，等级较高</v>
      </c>
      <c r="H547" s="20">
        <f>VLOOKUP(B547,'[1]2、聚类风险用户明细'!$B$248:$H$691,7,FALSE)</f>
        <v>461163.67690000002</v>
      </c>
    </row>
    <row r="548" spans="1:8" ht="28.5" x14ac:dyDescent="0.2">
      <c r="A548" s="11" t="s">
        <v>1550</v>
      </c>
      <c r="B548" s="3" t="s">
        <v>1233</v>
      </c>
      <c r="C548" s="11" t="s">
        <v>1571</v>
      </c>
      <c r="D548" s="11">
        <v>2</v>
      </c>
      <c r="E548" s="11" t="s">
        <v>43</v>
      </c>
      <c r="F548" s="11" t="str">
        <f>VLOOKUP(B548,[3]Sheet1!$A$1:$D$188,2,0)</f>
        <v>Y</v>
      </c>
      <c r="G548" s="11" t="str">
        <f>VLOOKUP(B548,[3]Sheet1!$A$1:$D$188,3,0)</f>
        <v>登陆天数过少</v>
      </c>
      <c r="H548" s="20">
        <f>VLOOKUP(B548,[3]Sheet1!$A$1:$D$188,4,0)</f>
        <v>106181.54515200001</v>
      </c>
    </row>
    <row r="549" spans="1:8" ht="28.5" x14ac:dyDescent="0.2">
      <c r="A549" s="11" t="s">
        <v>1550</v>
      </c>
      <c r="B549" s="3" t="s">
        <v>1252</v>
      </c>
      <c r="C549" s="11" t="s">
        <v>1571</v>
      </c>
      <c r="D549" s="11">
        <v>2</v>
      </c>
      <c r="E549" s="11" t="s">
        <v>40</v>
      </c>
      <c r="F549" s="11" t="str">
        <f>VLOOKUP(B549,[3]Sheet1!$A$1:$D$188,2,0)</f>
        <v>Y</v>
      </c>
      <c r="G549" s="11" t="str">
        <f>VLOOKUP(B549,[3]Sheet1!$A$1:$D$188,3,0)</f>
        <v>用户登录记录过少，消费以后无长期登录。</v>
      </c>
      <c r="H549" s="20">
        <f>VLOOKUP(B549,[3]Sheet1!$A$1:$D$188,4,0)</f>
        <v>13089.599999999999</v>
      </c>
    </row>
    <row r="550" spans="1:8" ht="28.5" x14ac:dyDescent="0.2">
      <c r="A550" s="11" t="s">
        <v>1550</v>
      </c>
      <c r="B550" s="3" t="s">
        <v>1247</v>
      </c>
      <c r="C550" s="11" t="s">
        <v>1571</v>
      </c>
      <c r="D550" s="11">
        <v>2</v>
      </c>
      <c r="E550" s="11" t="s">
        <v>43</v>
      </c>
      <c r="F550" s="11" t="str">
        <f>VLOOKUP(B550,[3]Sheet1!$A$1:$D$188,2,0)</f>
        <v>Y</v>
      </c>
      <c r="G550" s="11" t="str">
        <f>VLOOKUP(B550,[3]Sheet1!$A$1:$D$188,3,0)</f>
        <v>登陆天数过少,消费次数少</v>
      </c>
      <c r="H550" s="20">
        <f>VLOOKUP(B550,[3]Sheet1!$A$1:$D$188,4,0)</f>
        <v>31538.2598</v>
      </c>
    </row>
    <row r="551" spans="1:8" ht="28.5" x14ac:dyDescent="0.2">
      <c r="A551" s="11" t="s">
        <v>1550</v>
      </c>
      <c r="B551" s="3" t="s">
        <v>466</v>
      </c>
      <c r="C551" s="11" t="s">
        <v>1571</v>
      </c>
      <c r="D551" s="11">
        <v>2</v>
      </c>
      <c r="E551" s="11" t="s">
        <v>37</v>
      </c>
      <c r="F551" s="11" t="str">
        <f>VLOOKUP(B551,'[1]2、聚类风险用户明细'!$B$248:$F$691,5,FALSE)</f>
        <v>N</v>
      </c>
      <c r="G551" s="11" t="str">
        <f>VLOOKUP(B551,'[1]2、聚类风险用户明细'!$B$248:$G$691,6,FALSE)</f>
        <v>登录天数多，消费次数多</v>
      </c>
      <c r="H551" s="20">
        <f>VLOOKUP(B551,'[1]2、聚类风险用户明细'!$B$248:$H$691,7,FALSE)</f>
        <v>483223.24719999998</v>
      </c>
    </row>
    <row r="552" spans="1:8" ht="28.5" x14ac:dyDescent="0.2">
      <c r="A552" s="11" t="s">
        <v>1550</v>
      </c>
      <c r="B552" s="3" t="s">
        <v>473</v>
      </c>
      <c r="C552" s="11" t="s">
        <v>1571</v>
      </c>
      <c r="D552" s="11">
        <v>2</v>
      </c>
      <c r="E552" s="11" t="s">
        <v>37</v>
      </c>
      <c r="F552" s="11" t="str">
        <f>VLOOKUP(B552,'[1]2、聚类风险用户明细'!$B$248:$F$691,5,FALSE)</f>
        <v>N</v>
      </c>
      <c r="G552" s="11" t="str">
        <f>VLOOKUP(B552,'[1]2、聚类风险用户明细'!$B$248:$G$691,6,FALSE)</f>
        <v>登录天数多，消费次数多，等级较高</v>
      </c>
      <c r="H552" s="20">
        <f>VLOOKUP(B552,'[1]2、聚类风险用户明细'!$B$248:$H$691,7,FALSE)</f>
        <v>480608.63419999997</v>
      </c>
    </row>
    <row r="553" spans="1:8" ht="28.5" x14ac:dyDescent="0.2">
      <c r="A553" s="11" t="s">
        <v>1550</v>
      </c>
      <c r="B553" s="3" t="s">
        <v>499</v>
      </c>
      <c r="C553" s="11" t="s">
        <v>1571</v>
      </c>
      <c r="D553" s="11">
        <v>2</v>
      </c>
      <c r="E553" s="11" t="s">
        <v>37</v>
      </c>
      <c r="F553" s="11" t="str">
        <f>VLOOKUP(B553,'[1]2、聚类风险用户明细'!$B$248:$F$691,5,FALSE)</f>
        <v>N</v>
      </c>
      <c r="G553" s="11" t="str">
        <f>VLOOKUP(B553,'[1]2、聚类风险用户明细'!$B$248:$G$691,6,FALSE)</f>
        <v>充消比不高，登录天数多</v>
      </c>
      <c r="H553" s="20">
        <f>VLOOKUP(B553,'[1]2、聚类风险用户明细'!$B$248:$H$691,7,FALSE)</f>
        <v>458217.60930000001</v>
      </c>
    </row>
    <row r="554" spans="1:8" ht="28.5" x14ac:dyDescent="0.2">
      <c r="A554" s="11" t="s">
        <v>1550</v>
      </c>
      <c r="B554" s="3" t="s">
        <v>1274</v>
      </c>
      <c r="C554" s="11" t="s">
        <v>1571</v>
      </c>
      <c r="D554" s="11">
        <v>2</v>
      </c>
      <c r="E554" s="11" t="s">
        <v>39</v>
      </c>
      <c r="F554" s="11" t="s">
        <v>1593</v>
      </c>
      <c r="G554" s="11" t="s">
        <v>1594</v>
      </c>
      <c r="H554" s="20">
        <v>13751.61334</v>
      </c>
    </row>
    <row r="555" spans="1:8" ht="28.5" x14ac:dyDescent="0.2">
      <c r="A555" s="11" t="s">
        <v>1550</v>
      </c>
      <c r="B555" s="3" t="s">
        <v>1248</v>
      </c>
      <c r="C555" s="11" t="s">
        <v>1571</v>
      </c>
      <c r="D555" s="11">
        <v>2</v>
      </c>
      <c r="E555" s="11" t="s">
        <v>42</v>
      </c>
      <c r="F555" s="11" t="str">
        <f>VLOOKUP(B555,[3]Sheet1!$A$1:$D$188,2,0)</f>
        <v>Y</v>
      </c>
      <c r="G555" s="11" t="str">
        <f>VLOOKUP(B555,[3]Sheet1!$A$1:$D$188,3,0)</f>
        <v>用户登陆次数少</v>
      </c>
      <c r="H555" s="20">
        <f>VLOOKUP(B555,[3]Sheet1!$A$1:$D$188,4,0)</f>
        <v>16069.719649999999</v>
      </c>
    </row>
    <row r="556" spans="1:8" ht="28.5" x14ac:dyDescent="0.2">
      <c r="A556" s="11" t="s">
        <v>1550</v>
      </c>
      <c r="B556" s="3" t="s">
        <v>445</v>
      </c>
      <c r="C556" s="11" t="s">
        <v>1571</v>
      </c>
      <c r="D556" s="11">
        <v>2</v>
      </c>
      <c r="E556" s="11" t="s">
        <v>43</v>
      </c>
      <c r="F556" s="11" t="str">
        <f>VLOOKUP(B556,[3]Sheet1!$A$1:$D$188,2,0)</f>
        <v>Y</v>
      </c>
      <c r="G556" s="11" t="str">
        <f>VLOOKUP(B556,[3]Sheet1!$A$1:$D$188,3,0)</f>
        <v>登陆天数过少,消费次数少</v>
      </c>
      <c r="H556" s="20">
        <f>VLOOKUP(B556,[3]Sheet1!$A$1:$D$188,4,0)</f>
        <v>15836.798559999999</v>
      </c>
    </row>
    <row r="557" spans="1:8" ht="28.5" x14ac:dyDescent="0.2">
      <c r="A557" s="11" t="s">
        <v>1550</v>
      </c>
      <c r="B557" s="3" t="s">
        <v>469</v>
      </c>
      <c r="C557" s="11" t="s">
        <v>1571</v>
      </c>
      <c r="D557" s="11">
        <v>2</v>
      </c>
      <c r="E557" s="11" t="s">
        <v>38</v>
      </c>
      <c r="F557" s="11" t="str">
        <f>VLOOKUP(B557,'[1]2、聚类风险用户明细'!$B$248:$F$691,5,FALSE)</f>
        <v>N</v>
      </c>
      <c r="G557" s="11" t="str">
        <f>VLOOKUP(B557,'[1]2、聚类风险用户明细'!$B$248:$G$691,6,FALSE)</f>
        <v>充消比不高</v>
      </c>
      <c r="H557" s="20">
        <f>VLOOKUP(B557,'[1]2、聚类风险用户明细'!$B$248:$H$691,7,FALSE)</f>
        <v>32311.927439999999</v>
      </c>
    </row>
    <row r="558" spans="1:8" ht="28.5" x14ac:dyDescent="0.2">
      <c r="A558" s="11" t="s">
        <v>1550</v>
      </c>
      <c r="B558" s="3" t="s">
        <v>478</v>
      </c>
      <c r="C558" s="11" t="s">
        <v>1571</v>
      </c>
      <c r="D558" s="11">
        <v>2</v>
      </c>
      <c r="E558" s="11" t="s">
        <v>43</v>
      </c>
      <c r="F558" s="11" t="str">
        <f>VLOOKUP(B558,[3]Sheet1!$A$1:$D$188,2,0)</f>
        <v>N</v>
      </c>
      <c r="G558" s="11" t="str">
        <f>VLOOKUP(B558,[3]Sheet1!$A$1:$D$188,3,0)</f>
        <v>用户登录记录正常，消费以后有长期登录。</v>
      </c>
      <c r="H558" s="20">
        <f>VLOOKUP(B558,[3]Sheet1!$A$1:$D$188,4,0)</f>
        <v>346196.561438</v>
      </c>
    </row>
    <row r="559" spans="1:8" ht="28.5" x14ac:dyDescent="0.2">
      <c r="A559" s="11" t="s">
        <v>1550</v>
      </c>
      <c r="B559" s="3" t="s">
        <v>464</v>
      </c>
      <c r="C559" s="11" t="s">
        <v>1571</v>
      </c>
      <c r="D559" s="11">
        <v>2</v>
      </c>
      <c r="E559" s="11" t="s">
        <v>42</v>
      </c>
      <c r="F559" s="11" t="str">
        <f>VLOOKUP(B559,[3]Sheet1!$A$1:$D$188,2,0)</f>
        <v>Y</v>
      </c>
      <c r="G559" s="11" t="str">
        <f>VLOOKUP(B559,[3]Sheet1!$A$1:$D$188,3,0)</f>
        <v>用户登陆次数少</v>
      </c>
      <c r="H559" s="20">
        <f>VLOOKUP(B559,[3]Sheet1!$A$1:$D$188,4,0)</f>
        <v>10205.040000000001</v>
      </c>
    </row>
    <row r="560" spans="1:8" ht="28.5" x14ac:dyDescent="0.2">
      <c r="A560" s="11" t="s">
        <v>1550</v>
      </c>
      <c r="B560" s="3" t="s">
        <v>507</v>
      </c>
      <c r="C560" s="11" t="s">
        <v>1571</v>
      </c>
      <c r="D560" s="11">
        <v>2</v>
      </c>
      <c r="E560" s="11" t="s">
        <v>37</v>
      </c>
      <c r="F560" s="11" t="s">
        <v>1586</v>
      </c>
      <c r="G560" s="11" t="s">
        <v>1594</v>
      </c>
      <c r="H560" s="20">
        <v>379592.4167</v>
      </c>
    </row>
    <row r="561" spans="1:8" ht="28.5" x14ac:dyDescent="0.2">
      <c r="A561" s="11" t="s">
        <v>1550</v>
      </c>
      <c r="B561" s="3" t="s">
        <v>457</v>
      </c>
      <c r="C561" s="11" t="s">
        <v>1571</v>
      </c>
      <c r="D561" s="11">
        <v>2</v>
      </c>
      <c r="E561" s="11" t="s">
        <v>37</v>
      </c>
      <c r="F561" s="11" t="s">
        <v>1584</v>
      </c>
      <c r="G561" s="11" t="s">
        <v>1594</v>
      </c>
      <c r="H561" s="20">
        <v>410609.66450000001</v>
      </c>
    </row>
    <row r="562" spans="1:8" ht="28.5" x14ac:dyDescent="0.2">
      <c r="A562" s="11" t="s">
        <v>1550</v>
      </c>
      <c r="B562" s="3" t="s">
        <v>1254</v>
      </c>
      <c r="C562" s="11" t="s">
        <v>1571</v>
      </c>
      <c r="D562" s="11">
        <v>2</v>
      </c>
      <c r="E562" s="11" t="s">
        <v>43</v>
      </c>
      <c r="F562" s="11" t="str">
        <f>VLOOKUP(B562,[3]Sheet1!$A$1:$D$188,2,0)</f>
        <v>Y</v>
      </c>
      <c r="G562" s="11" t="str">
        <f>VLOOKUP(B562,[3]Sheet1!$A$1:$D$188,3,0)</f>
        <v>登陆天数过少,消费次数少</v>
      </c>
      <c r="H562" s="20">
        <f>VLOOKUP(B562,[3]Sheet1!$A$1:$D$188,4,0)</f>
        <v>24215.759999999998</v>
      </c>
    </row>
    <row r="563" spans="1:8" ht="28.5" x14ac:dyDescent="0.2">
      <c r="A563" s="11" t="s">
        <v>1550</v>
      </c>
      <c r="B563" s="3" t="s">
        <v>501</v>
      </c>
      <c r="C563" s="11" t="s">
        <v>1571</v>
      </c>
      <c r="D563" s="11">
        <v>2</v>
      </c>
      <c r="E563" s="11" t="s">
        <v>37</v>
      </c>
      <c r="F563" s="11" t="str">
        <f>VLOOKUP(B563,'[1]2、聚类风险用户明细'!$B$248:$F$691,5,FALSE)</f>
        <v>N</v>
      </c>
      <c r="G563" s="11" t="str">
        <f>VLOOKUP(B563,'[1]2、聚类风险用户明细'!$B$248:$G$691,6,FALSE)</f>
        <v>登录天数多，消费次数多，等级较高</v>
      </c>
      <c r="H563" s="20">
        <f>VLOOKUP(B563,'[1]2、聚类风险用户明细'!$B$248:$H$691,7,FALSE)</f>
        <v>435175.60600000003</v>
      </c>
    </row>
    <row r="564" spans="1:8" ht="28.5" x14ac:dyDescent="0.2">
      <c r="A564" s="11" t="s">
        <v>1550</v>
      </c>
      <c r="B564" s="3" t="s">
        <v>480</v>
      </c>
      <c r="C564" s="11" t="s">
        <v>1571</v>
      </c>
      <c r="D564" s="11">
        <v>2</v>
      </c>
      <c r="E564" s="11" t="s">
        <v>37</v>
      </c>
      <c r="F564" s="11" t="str">
        <f>VLOOKUP(B564,'[1]2、聚类风险用户明细'!$B$248:$F$691,5,FALSE)</f>
        <v>N</v>
      </c>
      <c r="G564" s="11" t="str">
        <f>VLOOKUP(B564,'[1]2、聚类风险用户明细'!$B$248:$G$691,6,FALSE)</f>
        <v>充消比不高，登录天数多，等级较高</v>
      </c>
      <c r="H564" s="20">
        <f>VLOOKUP(B564,'[1]2、聚类风险用户明细'!$B$248:$H$691,7,FALSE)</f>
        <v>413108.213904</v>
      </c>
    </row>
    <row r="565" spans="1:8" ht="28.5" x14ac:dyDescent="0.2">
      <c r="A565" s="11" t="s">
        <v>1550</v>
      </c>
      <c r="B565" s="3" t="s">
        <v>1256</v>
      </c>
      <c r="C565" s="11" t="s">
        <v>1571</v>
      </c>
      <c r="D565" s="11">
        <v>2</v>
      </c>
      <c r="E565" s="11" t="s">
        <v>43</v>
      </c>
      <c r="F565" s="11" t="str">
        <f>VLOOKUP(B565,[3]Sheet1!$A$1:$D$188,2,0)</f>
        <v>N</v>
      </c>
      <c r="G565" s="11" t="str">
        <f>VLOOKUP(B565,[3]Sheet1!$A$1:$D$188,3,0)</f>
        <v>用户登录记录正常，消费以后有长期登录。</v>
      </c>
      <c r="H565" s="20">
        <f>VLOOKUP(B565,[3]Sheet1!$A$1:$D$188,4,0)</f>
        <v>208828.82096799999</v>
      </c>
    </row>
    <row r="566" spans="1:8" ht="28.5" x14ac:dyDescent="0.2">
      <c r="A566" s="11" t="s">
        <v>1550</v>
      </c>
      <c r="B566" s="3" t="s">
        <v>1249</v>
      </c>
      <c r="C566" s="11" t="s">
        <v>1571</v>
      </c>
      <c r="D566" s="11">
        <v>2</v>
      </c>
      <c r="E566" s="11" t="s">
        <v>43</v>
      </c>
      <c r="F566" s="11" t="str">
        <f>VLOOKUP(B566,[3]Sheet1!$A$1:$D$188,2,0)</f>
        <v>Y</v>
      </c>
      <c r="G566" s="11" t="str">
        <f>VLOOKUP(B566,[3]Sheet1!$A$1:$D$188,3,0)</f>
        <v>登陆天数过少,消费次数少</v>
      </c>
      <c r="H566" s="20">
        <f>VLOOKUP(B566,[3]Sheet1!$A$1:$D$188,4,0)</f>
        <v>12496.406272</v>
      </c>
    </row>
    <row r="567" spans="1:8" ht="28.5" x14ac:dyDescent="0.2">
      <c r="A567" s="11" t="s">
        <v>1550</v>
      </c>
      <c r="B567" s="3" t="s">
        <v>472</v>
      </c>
      <c r="C567" s="11" t="s">
        <v>1571</v>
      </c>
      <c r="D567" s="11">
        <v>2</v>
      </c>
      <c r="E567" s="11" t="s">
        <v>40</v>
      </c>
      <c r="F567" s="11" t="str">
        <f>VLOOKUP(B567,[3]Sheet1!$A$1:$D$188,2,0)</f>
        <v>Y</v>
      </c>
      <c r="G567" s="11" t="str">
        <f>VLOOKUP(B567,[3]Sheet1!$A$1:$D$188,3,0)</f>
        <v>用户登录记录过少，消费以后无长期登录。</v>
      </c>
      <c r="H567" s="20">
        <f>VLOOKUP(B567,[3]Sheet1!$A$1:$D$188,4,0)</f>
        <v>24916.697660000002</v>
      </c>
    </row>
    <row r="568" spans="1:8" ht="28.5" x14ac:dyDescent="0.2">
      <c r="A568" s="11" t="s">
        <v>1550</v>
      </c>
      <c r="B568" s="3" t="s">
        <v>451</v>
      </c>
      <c r="C568" s="11" t="s">
        <v>1571</v>
      </c>
      <c r="D568" s="11">
        <v>2</v>
      </c>
      <c r="E568" s="11" t="s">
        <v>43</v>
      </c>
      <c r="F568" s="11" t="str">
        <f>VLOOKUP(B568,[3]Sheet1!$A$1:$D$188,2,0)</f>
        <v>N</v>
      </c>
      <c r="G568" s="11" t="str">
        <f>VLOOKUP(B568,[3]Sheet1!$A$1:$D$188,3,0)</f>
        <v>用户登录记录正常，消费以后有长期登录。</v>
      </c>
      <c r="H568" s="20">
        <f>VLOOKUP(B568,[3]Sheet1!$A$1:$D$188,4,0)</f>
        <v>85139.999179999999</v>
      </c>
    </row>
    <row r="569" spans="1:8" ht="28.5" x14ac:dyDescent="0.2">
      <c r="A569" s="11" t="s">
        <v>1550</v>
      </c>
      <c r="B569" s="3" t="s">
        <v>463</v>
      </c>
      <c r="C569" s="11" t="s">
        <v>1571</v>
      </c>
      <c r="D569" s="11">
        <v>2</v>
      </c>
      <c r="E569" s="11" t="s">
        <v>43</v>
      </c>
      <c r="F569" s="11" t="str">
        <f>VLOOKUP(B569,[3]Sheet1!$A$1:$D$188,2,0)</f>
        <v>Y</v>
      </c>
      <c r="G569" s="11" t="str">
        <f>VLOOKUP(B569,[3]Sheet1!$A$1:$D$188,3,0)</f>
        <v>登陆天数过少,消费次数少</v>
      </c>
      <c r="H569" s="20">
        <f>VLOOKUP(B569,[3]Sheet1!$A$1:$D$188,4,0)</f>
        <v>15992.34</v>
      </c>
    </row>
    <row r="570" spans="1:8" ht="28.5" x14ac:dyDescent="0.2">
      <c r="A570" s="11" t="s">
        <v>1550</v>
      </c>
      <c r="B570" s="3" t="s">
        <v>484</v>
      </c>
      <c r="C570" s="11" t="s">
        <v>1571</v>
      </c>
      <c r="D570" s="11">
        <v>2</v>
      </c>
      <c r="E570" s="11" t="s">
        <v>37</v>
      </c>
      <c r="F570" s="11" t="str">
        <f>VLOOKUP(B570,'[1]2、聚类风险用户明细'!$B$248:$F$691,5,FALSE)</f>
        <v>N</v>
      </c>
      <c r="G570" s="11" t="str">
        <f>VLOOKUP(B570,'[1]2、聚类风险用户明细'!$B$248:$G$691,6,FALSE)</f>
        <v>登录天数多，消费次数多，等级较高</v>
      </c>
      <c r="H570" s="20">
        <f>VLOOKUP(B570,'[1]2、聚类风险用户明细'!$B$248:$H$691,7,FALSE)</f>
        <v>411988.41440000001</v>
      </c>
    </row>
    <row r="571" spans="1:8" ht="28.5" x14ac:dyDescent="0.2">
      <c r="A571" s="11" t="s">
        <v>1550</v>
      </c>
      <c r="B571" s="3" t="s">
        <v>483</v>
      </c>
      <c r="C571" s="11" t="s">
        <v>1571</v>
      </c>
      <c r="D571" s="11">
        <v>2</v>
      </c>
      <c r="E571" s="11" t="s">
        <v>38</v>
      </c>
      <c r="F571" s="11" t="str">
        <f>VLOOKUP(B571,'[1]2、聚类风险用户明细'!$B$248:$F$691,5,FALSE)</f>
        <v>N</v>
      </c>
      <c r="G571" s="11" t="str">
        <f>VLOOKUP(B571,'[1]2、聚类风险用户明细'!$B$248:$G$691,6,FALSE)</f>
        <v>登录天数多，消费次数多</v>
      </c>
      <c r="H571" s="20">
        <f>VLOOKUP(B571,'[1]2、聚类风险用户明细'!$B$248:$H$691,7,FALSE)</f>
        <v>347969.57990000001</v>
      </c>
    </row>
    <row r="572" spans="1:8" ht="28.5" x14ac:dyDescent="0.2">
      <c r="A572" s="11" t="s">
        <v>1550</v>
      </c>
      <c r="B572" s="3" t="s">
        <v>1261</v>
      </c>
      <c r="C572" s="11" t="s">
        <v>1571</v>
      </c>
      <c r="D572" s="11">
        <v>2</v>
      </c>
      <c r="E572" s="11" t="s">
        <v>41</v>
      </c>
      <c r="F572" s="11" t="str">
        <f>VLOOKUP(B572,[3]Sheet1!$A$1:$D$188,2,0)</f>
        <v>Y</v>
      </c>
      <c r="G572" s="11" t="str">
        <f>VLOOKUP(B572,[3]Sheet1!$A$1:$D$188,3,0)</f>
        <v>短时间内充值了1万多，基本未消费，充值后无登陆。</v>
      </c>
      <c r="H572" s="20">
        <f>VLOOKUP(B572,[3]Sheet1!$A$1:$D$188,4,0)</f>
        <v>12538.1373</v>
      </c>
    </row>
    <row r="573" spans="1:8" ht="28.5" x14ac:dyDescent="0.2">
      <c r="A573" s="11" t="s">
        <v>1550</v>
      </c>
      <c r="B573" s="3" t="s">
        <v>1264</v>
      </c>
      <c r="C573" s="11" t="s">
        <v>1571</v>
      </c>
      <c r="D573" s="11">
        <v>2</v>
      </c>
      <c r="E573" s="11" t="s">
        <v>43</v>
      </c>
      <c r="F573" s="11" t="str">
        <f>VLOOKUP(B573,[3]Sheet1!$A$1:$D$188,2,0)</f>
        <v>N</v>
      </c>
      <c r="G573" s="11" t="str">
        <f>VLOOKUP(B573,[3]Sheet1!$A$1:$D$188,3,0)</f>
        <v>用户登录记录正常，消费以后有长期登录。</v>
      </c>
      <c r="H573" s="20">
        <f>VLOOKUP(B573,[3]Sheet1!$A$1:$D$188,4,0)</f>
        <v>149391.11721999999</v>
      </c>
    </row>
    <row r="574" spans="1:8" ht="28.5" x14ac:dyDescent="0.2">
      <c r="A574" s="11" t="s">
        <v>1550</v>
      </c>
      <c r="B574" s="3" t="s">
        <v>485</v>
      </c>
      <c r="C574" s="11" t="s">
        <v>1571</v>
      </c>
      <c r="D574" s="11">
        <v>2</v>
      </c>
      <c r="E574" s="11" t="s">
        <v>43</v>
      </c>
      <c r="F574" s="11" t="str">
        <f>VLOOKUP(B574,[3]Sheet1!$A$1:$D$188,2,0)</f>
        <v>N</v>
      </c>
      <c r="G574" s="11" t="str">
        <f>VLOOKUP(B574,[3]Sheet1!$A$1:$D$188,3,0)</f>
        <v>用户登录记录正常，消费以后有长期登录。</v>
      </c>
      <c r="H574" s="20">
        <f>VLOOKUP(B574,[3]Sheet1!$A$1:$D$188,4,0)</f>
        <v>48698.171754000003</v>
      </c>
    </row>
    <row r="575" spans="1:8" ht="28.5" x14ac:dyDescent="0.2">
      <c r="A575" s="11" t="s">
        <v>1550</v>
      </c>
      <c r="B575" s="3" t="s">
        <v>486</v>
      </c>
      <c r="C575" s="11" t="s">
        <v>1571</v>
      </c>
      <c r="D575" s="11">
        <v>2</v>
      </c>
      <c r="E575" s="11" t="s">
        <v>43</v>
      </c>
      <c r="F575" s="11" t="str">
        <f>VLOOKUP(B575,[3]Sheet1!$A$1:$D$188,2,0)</f>
        <v>N</v>
      </c>
      <c r="G575" s="11" t="str">
        <f>VLOOKUP(B575,[3]Sheet1!$A$1:$D$188,3,0)</f>
        <v>用户登录记录正常，消费以后有长期登录。</v>
      </c>
      <c r="H575" s="20">
        <f>VLOOKUP(B575,[3]Sheet1!$A$1:$D$188,4,0)</f>
        <v>68201.817420000007</v>
      </c>
    </row>
    <row r="576" spans="1:8" ht="28.5" x14ac:dyDescent="0.2">
      <c r="A576" s="11" t="s">
        <v>1550</v>
      </c>
      <c r="B576" s="3" t="s">
        <v>470</v>
      </c>
      <c r="C576" s="11" t="s">
        <v>1571</v>
      </c>
      <c r="D576" s="11">
        <v>2</v>
      </c>
      <c r="E576" s="11" t="s">
        <v>42</v>
      </c>
      <c r="F576" s="11" t="str">
        <f>VLOOKUP(B576,[3]Sheet1!$A$1:$D$188,2,0)</f>
        <v>Y</v>
      </c>
      <c r="G576" s="11" t="str">
        <f>VLOOKUP(B576,[3]Sheet1!$A$1:$D$188,3,0)</f>
        <v>用户登陆次数少</v>
      </c>
      <c r="H576" s="20">
        <f>VLOOKUP(B576,[3]Sheet1!$A$1:$D$188,4,0)</f>
        <v>17749.73904</v>
      </c>
    </row>
    <row r="577" spans="1:8" ht="28.5" x14ac:dyDescent="0.2">
      <c r="A577" s="11" t="s">
        <v>1550</v>
      </c>
      <c r="B577" s="3" t="s">
        <v>1262</v>
      </c>
      <c r="C577" s="11" t="s">
        <v>1571</v>
      </c>
      <c r="D577" s="11">
        <v>2</v>
      </c>
      <c r="E577" s="11" t="s">
        <v>42</v>
      </c>
      <c r="F577" s="11" t="str">
        <f>VLOOKUP(B577,[3]Sheet1!$A$1:$D$188,2,0)</f>
        <v>Y</v>
      </c>
      <c r="G577" s="11" t="str">
        <f>VLOOKUP(B577,[3]Sheet1!$A$1:$D$188,3,0)</f>
        <v>用户登陆次数少</v>
      </c>
      <c r="H577" s="20">
        <f>VLOOKUP(B577,[3]Sheet1!$A$1:$D$188,4,0)</f>
        <v>10229.278039999999</v>
      </c>
    </row>
    <row r="578" spans="1:8" ht="28.5" x14ac:dyDescent="0.2">
      <c r="A578" s="11" t="s">
        <v>1550</v>
      </c>
      <c r="B578" s="3" t="s">
        <v>453</v>
      </c>
      <c r="C578" s="11" t="s">
        <v>1571</v>
      </c>
      <c r="D578" s="11">
        <v>2</v>
      </c>
      <c r="E578" s="11" t="s">
        <v>43</v>
      </c>
      <c r="F578" s="11" t="str">
        <f>VLOOKUP(B578,[3]Sheet1!$A$1:$D$188,2,0)</f>
        <v>N</v>
      </c>
      <c r="G578" s="11" t="str">
        <f>VLOOKUP(B578,[3]Sheet1!$A$1:$D$188,3,0)</f>
        <v>用户登录记录正常，消费以后有长期登录。</v>
      </c>
      <c r="H578" s="20">
        <f>VLOOKUP(B578,[3]Sheet1!$A$1:$D$188,4,0)</f>
        <v>40836</v>
      </c>
    </row>
    <row r="579" spans="1:8" ht="28.5" x14ac:dyDescent="0.2">
      <c r="A579" s="11" t="s">
        <v>1550</v>
      </c>
      <c r="B579" s="3" t="s">
        <v>476</v>
      </c>
      <c r="C579" s="11" t="s">
        <v>1571</v>
      </c>
      <c r="D579" s="11">
        <v>2</v>
      </c>
      <c r="E579" s="11" t="s">
        <v>40</v>
      </c>
      <c r="F579" s="11" t="str">
        <f>VLOOKUP(B579,[3]Sheet1!$A$1:$D$188,2,0)</f>
        <v>Y</v>
      </c>
      <c r="G579" s="11" t="str">
        <f>VLOOKUP(B579,[3]Sheet1!$A$1:$D$188,3,0)</f>
        <v>用户登录记录过少，消费以后无长期登录。</v>
      </c>
      <c r="H579" s="20">
        <f>VLOOKUP(B579,[3]Sheet1!$A$1:$D$188,4,0)</f>
        <v>14004.66</v>
      </c>
    </row>
    <row r="580" spans="1:8" ht="28.5" x14ac:dyDescent="0.2">
      <c r="A580" s="11" t="s">
        <v>1550</v>
      </c>
      <c r="B580" s="3" t="s">
        <v>477</v>
      </c>
      <c r="C580" s="11" t="s">
        <v>1571</v>
      </c>
      <c r="D580" s="11">
        <v>2</v>
      </c>
      <c r="E580" s="11" t="s">
        <v>38</v>
      </c>
      <c r="F580" s="11" t="str">
        <f>VLOOKUP(B580,'[1]2、聚类风险用户明细'!$B$248:$F$691,5,FALSE)</f>
        <v>N</v>
      </c>
      <c r="G580" s="11" t="str">
        <f>VLOOKUP(B580,'[1]2、聚类风险用户明细'!$B$248:$G$691,6,FALSE)</f>
        <v>登录天数多，消费次数多</v>
      </c>
      <c r="H580" s="20">
        <f>VLOOKUP(B580,'[1]2、聚类风险用户明细'!$B$248:$H$691,7,FALSE)</f>
        <v>216866.54149999999</v>
      </c>
    </row>
    <row r="581" spans="1:8" ht="28.5" x14ac:dyDescent="0.2">
      <c r="A581" s="11" t="s">
        <v>1550</v>
      </c>
      <c r="B581" s="3" t="s">
        <v>1258</v>
      </c>
      <c r="C581" s="11" t="s">
        <v>1571</v>
      </c>
      <c r="D581" s="11">
        <v>2</v>
      </c>
      <c r="E581" s="11" t="s">
        <v>43</v>
      </c>
      <c r="F581" s="11" t="str">
        <f>VLOOKUP(B581,[3]Sheet1!$A$1:$D$188,2,0)</f>
        <v>N</v>
      </c>
      <c r="G581" s="11" t="str">
        <f>VLOOKUP(B581,[3]Sheet1!$A$1:$D$188,3,0)</f>
        <v>用户登录记录正常，消费以后有长期登录。</v>
      </c>
      <c r="H581" s="20">
        <f>VLOOKUP(B581,[3]Sheet1!$A$1:$D$188,4,0)</f>
        <v>44482.41792</v>
      </c>
    </row>
    <row r="582" spans="1:8" ht="28.5" x14ac:dyDescent="0.2">
      <c r="A582" s="11" t="s">
        <v>1550</v>
      </c>
      <c r="B582" s="3" t="s">
        <v>479</v>
      </c>
      <c r="C582" s="11" t="s">
        <v>1571</v>
      </c>
      <c r="D582" s="11">
        <v>2</v>
      </c>
      <c r="E582" s="11" t="s">
        <v>40</v>
      </c>
      <c r="F582" s="11" t="str">
        <f>VLOOKUP(B582,[3]Sheet1!$A$1:$D$188,2,0)</f>
        <v>Y</v>
      </c>
      <c r="G582" s="11" t="str">
        <f>VLOOKUP(B582,[3]Sheet1!$A$1:$D$188,3,0)</f>
        <v>用户登陆次数少</v>
      </c>
      <c r="H582" s="20">
        <f>VLOOKUP(B582,[3]Sheet1!$A$1:$D$188,4,0)</f>
        <v>11780.64</v>
      </c>
    </row>
    <row r="583" spans="1:8" ht="28.5" x14ac:dyDescent="0.2">
      <c r="A583" s="11" t="s">
        <v>1550</v>
      </c>
      <c r="B583" s="3" t="s">
        <v>1572</v>
      </c>
      <c r="C583" s="11" t="s">
        <v>1571</v>
      </c>
      <c r="D583" s="11">
        <v>2</v>
      </c>
      <c r="E583" s="11" t="s">
        <v>37</v>
      </c>
      <c r="F583" s="11" t="s">
        <v>1588</v>
      </c>
      <c r="G583" s="11" t="s">
        <v>1594</v>
      </c>
      <c r="H583" s="20">
        <v>427693.61609999998</v>
      </c>
    </row>
    <row r="584" spans="1:8" ht="28.5" x14ac:dyDescent="0.2">
      <c r="A584" s="11" t="s">
        <v>1550</v>
      </c>
      <c r="B584" s="3" t="s">
        <v>496</v>
      </c>
      <c r="C584" s="11" t="s">
        <v>1571</v>
      </c>
      <c r="D584" s="11">
        <v>2</v>
      </c>
      <c r="E584" s="11" t="s">
        <v>40</v>
      </c>
      <c r="F584" s="11" t="str">
        <f>VLOOKUP(B584,[3]Sheet1!$A$1:$D$188,2,0)</f>
        <v>Y</v>
      </c>
      <c r="G584" s="11" t="str">
        <f>VLOOKUP(B584,[3]Sheet1!$A$1:$D$188,3,0)</f>
        <v>用户登录记录过少，消费以后无长期登录。</v>
      </c>
      <c r="H584" s="20">
        <f>VLOOKUP(B584,[3]Sheet1!$A$1:$D$188,4,0)</f>
        <v>15594.40014</v>
      </c>
    </row>
    <row r="585" spans="1:8" ht="28.5" x14ac:dyDescent="0.2">
      <c r="A585" s="11" t="s">
        <v>1550</v>
      </c>
      <c r="B585" s="3" t="s">
        <v>1273</v>
      </c>
      <c r="C585" s="11" t="s">
        <v>1571</v>
      </c>
      <c r="D585" s="11">
        <v>2</v>
      </c>
      <c r="E585" s="11" t="s">
        <v>43</v>
      </c>
      <c r="F585" s="11" t="str">
        <f>VLOOKUP(B585,[3]Sheet1!$A$1:$D$188,2,0)</f>
        <v>N</v>
      </c>
      <c r="G585" s="11" t="str">
        <f>VLOOKUP(B585,[3]Sheet1!$A$1:$D$188,3,0)</f>
        <v>用户登录记录正常，消费以后有长期登录。</v>
      </c>
      <c r="H585" s="20">
        <f>VLOOKUP(B585,[3]Sheet1!$A$1:$D$188,4,0)</f>
        <v>125845.44043800001</v>
      </c>
    </row>
    <row r="586" spans="1:8" ht="28.5" x14ac:dyDescent="0.2">
      <c r="A586" s="11" t="s">
        <v>1550</v>
      </c>
      <c r="B586" s="3" t="s">
        <v>1573</v>
      </c>
      <c r="C586" s="11" t="s">
        <v>1571</v>
      </c>
      <c r="D586" s="11">
        <v>2</v>
      </c>
      <c r="E586" s="11" t="s">
        <v>39</v>
      </c>
      <c r="F586" s="11" t="s">
        <v>1584</v>
      </c>
      <c r="G586" s="11" t="s">
        <v>1595</v>
      </c>
      <c r="H586" s="20">
        <v>10281.99531</v>
      </c>
    </row>
    <row r="587" spans="1:8" ht="28.5" x14ac:dyDescent="0.2">
      <c r="A587" s="11" t="s">
        <v>1550</v>
      </c>
      <c r="B587" s="3" t="s">
        <v>488</v>
      </c>
      <c r="C587" s="11" t="s">
        <v>1571</v>
      </c>
      <c r="D587" s="11">
        <v>2</v>
      </c>
      <c r="E587" s="11" t="s">
        <v>38</v>
      </c>
      <c r="F587" s="11" t="str">
        <f>VLOOKUP(B587,'[1]2、聚类风险用户明细'!$B$248:$F$691,5,FALSE)</f>
        <v>N</v>
      </c>
      <c r="G587" s="11" t="str">
        <f>VLOOKUP(B587,'[1]2、聚类风险用户明细'!$B$248:$G$691,6,FALSE)</f>
        <v>充消比不高</v>
      </c>
      <c r="H587" s="20">
        <f>VLOOKUP(B587,'[1]2、聚类风险用户明细'!$B$248:$H$691,7,FALSE)</f>
        <v>89045.743789999993</v>
      </c>
    </row>
    <row r="588" spans="1:8" ht="28.5" x14ac:dyDescent="0.2">
      <c r="A588" s="11" t="s">
        <v>1550</v>
      </c>
      <c r="B588" s="3" t="s">
        <v>497</v>
      </c>
      <c r="C588" s="11" t="s">
        <v>1571</v>
      </c>
      <c r="D588" s="11">
        <v>2</v>
      </c>
      <c r="E588" s="11" t="s">
        <v>43</v>
      </c>
      <c r="F588" s="11" t="str">
        <f>VLOOKUP(B588,[3]Sheet1!$A$1:$D$188,2,0)</f>
        <v>N</v>
      </c>
      <c r="G588" s="11" t="str">
        <f>VLOOKUP(B588,[3]Sheet1!$A$1:$D$188,3,0)</f>
        <v>用户登录记录正常，消费以后有长期登录。</v>
      </c>
      <c r="H588" s="20">
        <f>VLOOKUP(B588,[3]Sheet1!$A$1:$D$188,4,0)</f>
        <v>129566.84557200001</v>
      </c>
    </row>
    <row r="589" spans="1:8" ht="28.5" x14ac:dyDescent="0.2">
      <c r="A589" s="11" t="s">
        <v>1550</v>
      </c>
      <c r="B589" s="3" t="s">
        <v>502</v>
      </c>
      <c r="C589" s="11" t="s">
        <v>1571</v>
      </c>
      <c r="D589" s="11">
        <v>2</v>
      </c>
      <c r="E589" s="11" t="s">
        <v>38</v>
      </c>
      <c r="F589" s="11" t="str">
        <f>VLOOKUP(B589,'[1]2、聚类风险用户明细'!$B$248:$F$691,5,FALSE)</f>
        <v>N</v>
      </c>
      <c r="G589" s="11" t="str">
        <f>VLOOKUP(B589,'[1]2、聚类风险用户明细'!$B$248:$G$691,6,FALSE)</f>
        <v>充消比不高</v>
      </c>
      <c r="H589" s="20">
        <f>VLOOKUP(B589,'[1]2、聚类风险用户明细'!$B$248:$H$691,7,FALSE)</f>
        <v>25711.912668000001</v>
      </c>
    </row>
    <row r="590" spans="1:8" ht="28.5" x14ac:dyDescent="0.2">
      <c r="A590" s="11" t="s">
        <v>1550</v>
      </c>
      <c r="B590" s="3" t="s">
        <v>500</v>
      </c>
      <c r="C590" s="11" t="s">
        <v>1571</v>
      </c>
      <c r="D590" s="11">
        <v>2</v>
      </c>
      <c r="E590" s="11" t="s">
        <v>43</v>
      </c>
      <c r="F590" s="11" t="str">
        <f>VLOOKUP(B590,[3]Sheet1!$A$1:$D$188,2,0)</f>
        <v>N</v>
      </c>
      <c r="G590" s="11" t="str">
        <f>VLOOKUP(B590,[3]Sheet1!$A$1:$D$188,3,0)</f>
        <v>用户登录记录正常，消费以后有长期登录。</v>
      </c>
      <c r="H590" s="20">
        <f>VLOOKUP(B590,[3]Sheet1!$A$1:$D$188,4,0)</f>
        <v>26243.980031999999</v>
      </c>
    </row>
    <row r="591" spans="1:8" ht="28.5" x14ac:dyDescent="0.2">
      <c r="A591" s="11" t="s">
        <v>1550</v>
      </c>
      <c r="B591" s="3" t="s">
        <v>506</v>
      </c>
      <c r="C591" s="11" t="s">
        <v>1571</v>
      </c>
      <c r="D591" s="11">
        <v>2</v>
      </c>
      <c r="E591" s="11" t="s">
        <v>37</v>
      </c>
      <c r="F591" s="11" t="str">
        <f>VLOOKUP(B591,'[1]2、聚类风险用户明细'!$B$248:$F$691,5,FALSE)</f>
        <v>N</v>
      </c>
      <c r="G591" s="11" t="str">
        <f>VLOOKUP(B591,'[1]2、聚类风险用户明细'!$B$248:$G$691,6,FALSE)</f>
        <v>登录天数多，消费次数多，等级较高</v>
      </c>
      <c r="H591" s="20">
        <f>VLOOKUP(B591,'[1]2、聚类风险用户明细'!$B$248:$H$691,7,FALSE)</f>
        <v>371738.93</v>
      </c>
    </row>
    <row r="592" spans="1:8" ht="28.5" x14ac:dyDescent="0.2">
      <c r="A592" s="11" t="s">
        <v>1550</v>
      </c>
      <c r="B592" s="3" t="s">
        <v>1574</v>
      </c>
      <c r="C592" s="11" t="s">
        <v>1571</v>
      </c>
      <c r="D592" s="11">
        <v>2</v>
      </c>
      <c r="E592" s="11" t="s">
        <v>37</v>
      </c>
      <c r="F592" s="11" t="s">
        <v>1584</v>
      </c>
      <c r="G592" s="11" t="s">
        <v>1596</v>
      </c>
      <c r="H592" s="20">
        <v>426709.91583399998</v>
      </c>
    </row>
    <row r="593" spans="1:8" ht="28.5" x14ac:dyDescent="0.2">
      <c r="A593" s="11" t="s">
        <v>1550</v>
      </c>
      <c r="B593" s="3" t="s">
        <v>471</v>
      </c>
      <c r="C593" s="11" t="s">
        <v>1571</v>
      </c>
      <c r="D593" s="11">
        <v>2</v>
      </c>
      <c r="E593" s="11" t="s">
        <v>37</v>
      </c>
      <c r="F593" s="11" t="str">
        <f>VLOOKUP(B593,'[1]2、聚类风险用户明细'!$B$248:$F$691,5,FALSE)</f>
        <v>N</v>
      </c>
      <c r="G593" s="11" t="str">
        <f>VLOOKUP(B593,'[1]2、聚类风险用户明细'!$B$248:$G$691,6,FALSE)</f>
        <v>登录天数多，消费次数多，等级较高</v>
      </c>
      <c r="H593" s="20">
        <f>VLOOKUP(B593,'[1]2、聚类风险用户明细'!$B$248:$H$691,7,FALSE)</f>
        <v>368621.48409400001</v>
      </c>
    </row>
    <row r="594" spans="1:8" ht="28.5" x14ac:dyDescent="0.2">
      <c r="A594" s="11" t="s">
        <v>1550</v>
      </c>
      <c r="B594" s="3" t="s">
        <v>1272</v>
      </c>
      <c r="C594" s="11" t="s">
        <v>1571</v>
      </c>
      <c r="D594" s="11">
        <v>2</v>
      </c>
      <c r="E594" s="11" t="s">
        <v>43</v>
      </c>
      <c r="F594" s="11" t="str">
        <f>VLOOKUP(B594,[3]Sheet1!$A$1:$D$188,2,0)</f>
        <v>N</v>
      </c>
      <c r="G594" s="11" t="str">
        <f>VLOOKUP(B594,[3]Sheet1!$A$1:$D$188,3,0)</f>
        <v>用户登录记录正常，消费以后有长期登录。</v>
      </c>
      <c r="H594" s="20">
        <f>VLOOKUP(B594,[3]Sheet1!$A$1:$D$188,4,0)</f>
        <v>95828.173567999998</v>
      </c>
    </row>
    <row r="595" spans="1:8" ht="28.5" x14ac:dyDescent="0.2">
      <c r="A595" s="11" t="s">
        <v>1550</v>
      </c>
      <c r="B595" s="3" t="s">
        <v>1575</v>
      </c>
      <c r="C595" s="11" t="s">
        <v>1571</v>
      </c>
      <c r="D595" s="11">
        <v>2</v>
      </c>
      <c r="E595" s="11" t="s">
        <v>37</v>
      </c>
      <c r="F595" s="11" t="s">
        <v>1584</v>
      </c>
      <c r="G595" s="11" t="s">
        <v>1596</v>
      </c>
      <c r="H595" s="20">
        <v>422838.38932000002</v>
      </c>
    </row>
    <row r="596" spans="1:8" ht="28.5" x14ac:dyDescent="0.2">
      <c r="A596" s="11" t="s">
        <v>1550</v>
      </c>
      <c r="B596" s="3" t="s">
        <v>1278</v>
      </c>
      <c r="C596" s="11" t="s">
        <v>1571</v>
      </c>
      <c r="D596" s="11">
        <v>2</v>
      </c>
      <c r="E596" s="11" t="s">
        <v>43</v>
      </c>
      <c r="F596" s="11" t="str">
        <f>VLOOKUP(B596,[3]Sheet1!$A$1:$D$188,2,0)</f>
        <v>N</v>
      </c>
      <c r="G596" s="11" t="str">
        <f>VLOOKUP(B596,[3]Sheet1!$A$1:$D$188,3,0)</f>
        <v>用户登录记录正常，消费以后有长期登录。</v>
      </c>
      <c r="H596" s="20">
        <f>VLOOKUP(B596,[3]Sheet1!$A$1:$D$188,4,0)</f>
        <v>154775.42857600001</v>
      </c>
    </row>
    <row r="597" spans="1:8" ht="28.5" x14ac:dyDescent="0.2">
      <c r="A597" s="11" t="s">
        <v>1550</v>
      </c>
      <c r="B597" s="3" t="s">
        <v>1271</v>
      </c>
      <c r="C597" s="11" t="s">
        <v>1571</v>
      </c>
      <c r="D597" s="11">
        <v>2</v>
      </c>
      <c r="E597" s="11" t="s">
        <v>38</v>
      </c>
      <c r="F597" s="11" t="str">
        <f>VLOOKUP(B597,'[1]2、聚类风险用户明细'!$B$248:$F$691,5,FALSE)</f>
        <v>N</v>
      </c>
      <c r="G597" s="11" t="str">
        <f>VLOOKUP(B597,'[1]2、聚类风险用户明细'!$B$248:$G$691,6,FALSE)</f>
        <v>充消比不高</v>
      </c>
      <c r="H597" s="20">
        <f>VLOOKUP(B597,'[1]2、聚类风险用户明细'!$B$248:$H$691,7,FALSE)</f>
        <v>80396.081535999998</v>
      </c>
    </row>
    <row r="598" spans="1:8" ht="28.5" x14ac:dyDescent="0.2">
      <c r="A598" s="11" t="s">
        <v>1550</v>
      </c>
      <c r="B598" s="3" t="s">
        <v>1291</v>
      </c>
      <c r="C598" s="11" t="s">
        <v>1571</v>
      </c>
      <c r="D598" s="11">
        <v>2</v>
      </c>
      <c r="E598" s="11" t="s">
        <v>43</v>
      </c>
      <c r="F598" s="11" t="str">
        <f>VLOOKUP(B598,[3]Sheet1!$A$1:$D$188,2,0)</f>
        <v>N</v>
      </c>
      <c r="G598" s="11" t="str">
        <f>VLOOKUP(B598,[3]Sheet1!$A$1:$D$188,3,0)</f>
        <v>用户登录记录正常，消费以后有长期登录。</v>
      </c>
      <c r="H598" s="20">
        <f>VLOOKUP(B598,[3]Sheet1!$A$1:$D$188,4,0)</f>
        <v>306977.37995000003</v>
      </c>
    </row>
    <row r="599" spans="1:8" ht="28.5" x14ac:dyDescent="0.2">
      <c r="A599" s="11" t="s">
        <v>1550</v>
      </c>
      <c r="B599" s="3" t="s">
        <v>492</v>
      </c>
      <c r="C599" s="11" t="s">
        <v>1571</v>
      </c>
      <c r="D599" s="11">
        <v>2</v>
      </c>
      <c r="E599" s="11" t="s">
        <v>43</v>
      </c>
      <c r="F599" s="11" t="str">
        <f>VLOOKUP(B599,[3]Sheet1!$A$1:$D$188,2,0)</f>
        <v>N</v>
      </c>
      <c r="G599" s="11" t="str">
        <f>VLOOKUP(B599,[3]Sheet1!$A$1:$D$188,3,0)</f>
        <v>用户登录记录正常，消费以后有长期登录。</v>
      </c>
      <c r="H599" s="20">
        <f>VLOOKUP(B599,[3]Sheet1!$A$1:$D$188,4,0)</f>
        <v>47777.04</v>
      </c>
    </row>
    <row r="600" spans="1:8" ht="28.5" x14ac:dyDescent="0.2">
      <c r="A600" s="11" t="s">
        <v>1550</v>
      </c>
      <c r="B600" s="3" t="s">
        <v>1259</v>
      </c>
      <c r="C600" s="11" t="s">
        <v>1571</v>
      </c>
      <c r="D600" s="11">
        <v>2</v>
      </c>
      <c r="E600" s="11" t="s">
        <v>43</v>
      </c>
      <c r="F600" s="11" t="str">
        <f>VLOOKUP(B600,[3]Sheet1!$A$1:$D$188,2,0)</f>
        <v>N</v>
      </c>
      <c r="G600" s="11" t="str">
        <f>VLOOKUP(B600,[3]Sheet1!$A$1:$D$188,3,0)</f>
        <v>用户登录记录正常，消费以后有长期登录。</v>
      </c>
      <c r="H600" s="20">
        <f>VLOOKUP(B600,[3]Sheet1!$A$1:$D$188,4,0)</f>
        <v>15671.159509999999</v>
      </c>
    </row>
    <row r="601" spans="1:8" ht="28.5" x14ac:dyDescent="0.2">
      <c r="A601" s="11" t="s">
        <v>1550</v>
      </c>
      <c r="B601" s="3" t="s">
        <v>1281</v>
      </c>
      <c r="C601" s="11" t="s">
        <v>1571</v>
      </c>
      <c r="D601" s="11">
        <v>2</v>
      </c>
      <c r="E601" s="11" t="s">
        <v>40</v>
      </c>
      <c r="F601" s="11" t="str">
        <f>VLOOKUP(B601,[3]Sheet1!$A$1:$D$188,2,0)</f>
        <v>Y</v>
      </c>
      <c r="G601" s="11" t="str">
        <f>VLOOKUP(B601,[3]Sheet1!$A$1:$D$188,3,0)</f>
        <v>用户登录记录过少，消费以后无长期登录。</v>
      </c>
      <c r="H601" s="20">
        <f>VLOOKUP(B601,[3]Sheet1!$A$1:$D$188,4,0)</f>
        <v>13283.519619999999</v>
      </c>
    </row>
    <row r="602" spans="1:8" ht="28.5" x14ac:dyDescent="0.2">
      <c r="A602" s="11" t="s">
        <v>1550</v>
      </c>
      <c r="B602" s="3" t="s">
        <v>494</v>
      </c>
      <c r="C602" s="11" t="s">
        <v>1571</v>
      </c>
      <c r="D602" s="11">
        <v>2</v>
      </c>
      <c r="E602" s="11" t="s">
        <v>43</v>
      </c>
      <c r="F602" s="11" t="str">
        <f>VLOOKUP(B602,[3]Sheet1!$A$1:$D$188,2,0)</f>
        <v>N</v>
      </c>
      <c r="G602" s="11" t="str">
        <f>VLOOKUP(B602,[3]Sheet1!$A$1:$D$188,3,0)</f>
        <v>用户登录记录正常，消费以后有长期登录。</v>
      </c>
      <c r="H602" s="20">
        <f>VLOOKUP(B602,[3]Sheet1!$A$1:$D$188,4,0)</f>
        <v>34282.696559999997</v>
      </c>
    </row>
    <row r="603" spans="1:8" ht="28.5" x14ac:dyDescent="0.2">
      <c r="A603" s="11" t="s">
        <v>1550</v>
      </c>
      <c r="B603" s="3" t="s">
        <v>1270</v>
      </c>
      <c r="C603" s="11" t="s">
        <v>1571</v>
      </c>
      <c r="D603" s="11">
        <v>2</v>
      </c>
      <c r="E603" s="11" t="s">
        <v>43</v>
      </c>
      <c r="F603" s="11" t="str">
        <f>VLOOKUP(B603,[3]Sheet1!$A$1:$D$188,2,0)</f>
        <v>N</v>
      </c>
      <c r="G603" s="11" t="str">
        <f>VLOOKUP(B603,[3]Sheet1!$A$1:$D$188,3,0)</f>
        <v>用户登录记录正常，消费以后有长期登录。</v>
      </c>
      <c r="H603" s="20">
        <f>VLOOKUP(B603,[3]Sheet1!$A$1:$D$188,4,0)</f>
        <v>243059.7</v>
      </c>
    </row>
    <row r="604" spans="1:8" ht="28.5" x14ac:dyDescent="0.2">
      <c r="A604" s="11" t="s">
        <v>1550</v>
      </c>
      <c r="B604" s="3" t="s">
        <v>1301</v>
      </c>
      <c r="C604" s="11" t="s">
        <v>1571</v>
      </c>
      <c r="D604" s="11">
        <v>2</v>
      </c>
      <c r="E604" s="11" t="s">
        <v>39</v>
      </c>
      <c r="F604" s="11" t="str">
        <f>VLOOKUP(B604,'[1]2、聚类风险用户明细'!$B$248:$F$691,5,FALSE)</f>
        <v>N</v>
      </c>
      <c r="G604" s="11" t="str">
        <f>VLOOKUP(B604,'[1]2、聚类风险用户明细'!$B$248:$G$691,6,FALSE)</f>
        <v>充消比不高，等级较高</v>
      </c>
      <c r="H604" s="20">
        <f>VLOOKUP(B604,'[1]2、聚类风险用户明细'!$B$248:$H$691,7,FALSE)</f>
        <v>11126.16</v>
      </c>
    </row>
    <row r="605" spans="1:8" ht="28.5" x14ac:dyDescent="0.2">
      <c r="A605" s="11" t="s">
        <v>1550</v>
      </c>
      <c r="B605" s="3" t="s">
        <v>495</v>
      </c>
      <c r="C605" s="11" t="s">
        <v>1571</v>
      </c>
      <c r="D605" s="11">
        <v>2</v>
      </c>
      <c r="E605" s="11" t="s">
        <v>40</v>
      </c>
      <c r="F605" s="11" t="str">
        <f>VLOOKUP(B605,[3]Sheet1!$A$1:$D$188,2,0)</f>
        <v>N</v>
      </c>
      <c r="G605" s="11" t="str">
        <f>VLOOKUP(B605,[3]Sheet1!$A$1:$D$188,3,0)</f>
        <v>用户登录记录正常，消费以后有长期登录。</v>
      </c>
      <c r="H605" s="20">
        <f>VLOOKUP(B605,[3]Sheet1!$A$1:$D$188,4,0)</f>
        <v>17417.047847999998</v>
      </c>
    </row>
    <row r="606" spans="1:8" ht="28.5" x14ac:dyDescent="0.2">
      <c r="A606" s="11" t="s">
        <v>1550</v>
      </c>
      <c r="B606" s="3" t="s">
        <v>487</v>
      </c>
      <c r="C606" s="11" t="s">
        <v>1571</v>
      </c>
      <c r="D606" s="11">
        <v>2</v>
      </c>
      <c r="E606" s="11" t="s">
        <v>38</v>
      </c>
      <c r="F606" s="11" t="str">
        <f>VLOOKUP(B606,'[1]2、聚类风险用户明细'!$B$248:$F$691,5,FALSE)</f>
        <v>N</v>
      </c>
      <c r="G606" s="11" t="str">
        <f>VLOOKUP(B606,'[1]2、聚类风险用户明细'!$B$248:$G$691,6,FALSE)</f>
        <v>登录天数多，消费次数多</v>
      </c>
      <c r="H606" s="20">
        <f>VLOOKUP(B606,'[1]2、聚类风险用户明细'!$B$248:$H$691,7,FALSE)</f>
        <v>284515.80060000002</v>
      </c>
    </row>
    <row r="607" spans="1:8" ht="28.5" x14ac:dyDescent="0.2">
      <c r="A607" s="11" t="s">
        <v>1550</v>
      </c>
      <c r="B607" s="3" t="s">
        <v>482</v>
      </c>
      <c r="C607" s="11" t="s">
        <v>1571</v>
      </c>
      <c r="D607" s="11">
        <v>2</v>
      </c>
      <c r="E607" s="11" t="s">
        <v>43</v>
      </c>
      <c r="F607" s="11" t="str">
        <f>VLOOKUP(B607,[3]Sheet1!$A$1:$D$188,2,0)</f>
        <v>N</v>
      </c>
      <c r="G607" s="11" t="str">
        <f>VLOOKUP(B607,[3]Sheet1!$A$1:$D$188,3,0)</f>
        <v>用户登录记录正常，消费以后有长期登录。</v>
      </c>
      <c r="H607" s="20">
        <f>VLOOKUP(B607,[3]Sheet1!$A$1:$D$188,4,0)</f>
        <v>28663.8</v>
      </c>
    </row>
    <row r="608" spans="1:8" ht="28.5" x14ac:dyDescent="0.2">
      <c r="A608" s="11" t="s">
        <v>1550</v>
      </c>
      <c r="B608" s="3" t="s">
        <v>1286</v>
      </c>
      <c r="C608" s="11" t="s">
        <v>1571</v>
      </c>
      <c r="D608" s="11">
        <v>2</v>
      </c>
      <c r="E608" s="11" t="s">
        <v>43</v>
      </c>
      <c r="F608" s="11" t="str">
        <f>VLOOKUP(B608,[3]Sheet1!$A$1:$D$188,2,0)</f>
        <v>N</v>
      </c>
      <c r="G608" s="11" t="str">
        <f>VLOOKUP(B608,[3]Sheet1!$A$1:$D$188,3,0)</f>
        <v>用户登录记录正常，消费以后有长期登录。</v>
      </c>
      <c r="H608" s="20">
        <f>VLOOKUP(B608,[3]Sheet1!$A$1:$D$188,4,0)</f>
        <v>243177.78607199999</v>
      </c>
    </row>
    <row r="609" spans="1:8" ht="28.5" x14ac:dyDescent="0.2">
      <c r="A609" s="11" t="s">
        <v>1550</v>
      </c>
      <c r="B609" s="3" t="s">
        <v>481</v>
      </c>
      <c r="C609" s="11" t="s">
        <v>1571</v>
      </c>
      <c r="D609" s="11">
        <v>2</v>
      </c>
      <c r="E609" s="11" t="s">
        <v>43</v>
      </c>
      <c r="F609" s="11" t="str">
        <f>VLOOKUP(B609,[3]Sheet1!$A$1:$D$188,2,0)</f>
        <v>N</v>
      </c>
      <c r="G609" s="11" t="str">
        <f>VLOOKUP(B609,[3]Sheet1!$A$1:$D$188,3,0)</f>
        <v>用户登录记录正常，消费以后有长期登录。</v>
      </c>
      <c r="H609" s="20">
        <f>VLOOKUP(B609,[3]Sheet1!$A$1:$D$188,4,0)</f>
        <v>13089.6</v>
      </c>
    </row>
    <row r="610" spans="1:8" ht="28.5" x14ac:dyDescent="0.2">
      <c r="A610" s="11" t="s">
        <v>1550</v>
      </c>
      <c r="B610" s="3" t="s">
        <v>489</v>
      </c>
      <c r="C610" s="11" t="s">
        <v>1571</v>
      </c>
      <c r="D610" s="11">
        <v>2</v>
      </c>
      <c r="E610" s="11" t="s">
        <v>43</v>
      </c>
      <c r="F610" s="11" t="str">
        <f>VLOOKUP(B610,[3]Sheet1!$A$1:$D$188,2,0)</f>
        <v>N</v>
      </c>
      <c r="G610" s="11" t="str">
        <f>VLOOKUP(B610,[3]Sheet1!$A$1:$D$188,3,0)</f>
        <v>用户登录记录正常，消费以后有长期登录。</v>
      </c>
      <c r="H610" s="20">
        <f>VLOOKUP(B610,[3]Sheet1!$A$1:$D$188,4,0)</f>
        <v>172593.78350600001</v>
      </c>
    </row>
    <row r="611" spans="1:8" ht="28.5" x14ac:dyDescent="0.2">
      <c r="A611" s="11" t="s">
        <v>1550</v>
      </c>
      <c r="B611" s="3" t="s">
        <v>491</v>
      </c>
      <c r="C611" s="11" t="s">
        <v>1571</v>
      </c>
      <c r="D611" s="11">
        <v>2</v>
      </c>
      <c r="E611" s="11" t="s">
        <v>38</v>
      </c>
      <c r="F611" s="11" t="str">
        <f>VLOOKUP(B611,'[1]2、聚类风险用户明细'!$B$248:$F$691,5,FALSE)</f>
        <v>Y</v>
      </c>
      <c r="G611" s="11" t="str">
        <f>VLOOKUP(B611,'[1]2、聚类风险用户明细'!$B$248:$G$691,6,FALSE)</f>
        <v>剩余点数较多</v>
      </c>
      <c r="H611" s="20">
        <f>VLOOKUP(B611,'[1]2、聚类风险用户明细'!$B$248:$H$691,7,FALSE)</f>
        <v>48087.898416000004</v>
      </c>
    </row>
    <row r="612" spans="1:8" ht="28.5" x14ac:dyDescent="0.2">
      <c r="A612" s="11" t="s">
        <v>1550</v>
      </c>
      <c r="B612" s="3" t="s">
        <v>475</v>
      </c>
      <c r="C612" s="11" t="s">
        <v>1571</v>
      </c>
      <c r="D612" s="11">
        <v>2</v>
      </c>
      <c r="E612" s="11" t="s">
        <v>42</v>
      </c>
      <c r="F612" s="11" t="str">
        <f>VLOOKUP(B612,[3]Sheet1!$A$1:$D$188,2,0)</f>
        <v>Y</v>
      </c>
      <c r="G612" s="11" t="str">
        <f>VLOOKUP(B612,[3]Sheet1!$A$1:$D$188,3,0)</f>
        <v>用户登陆次数少</v>
      </c>
      <c r="H612" s="20">
        <f>VLOOKUP(B612,[3]Sheet1!$A$1:$D$188,4,0)</f>
        <v>15027.12</v>
      </c>
    </row>
    <row r="613" spans="1:8" ht="28.5" x14ac:dyDescent="0.2">
      <c r="A613" s="11" t="s">
        <v>1550</v>
      </c>
      <c r="B613" s="3" t="s">
        <v>493</v>
      </c>
      <c r="C613" s="11" t="s">
        <v>1571</v>
      </c>
      <c r="D613" s="11">
        <v>2</v>
      </c>
      <c r="E613" s="11" t="s">
        <v>39</v>
      </c>
      <c r="F613" s="11" t="s">
        <v>1597</v>
      </c>
      <c r="G613" s="11" t="s">
        <v>1596</v>
      </c>
      <c r="H613" s="20">
        <v>16343.831673999999</v>
      </c>
    </row>
    <row r="614" spans="1:8" ht="28.5" x14ac:dyDescent="0.2">
      <c r="A614" s="11" t="s">
        <v>1550</v>
      </c>
      <c r="B614" s="3" t="s">
        <v>504</v>
      </c>
      <c r="C614" s="11" t="s">
        <v>1571</v>
      </c>
      <c r="D614" s="11">
        <v>2</v>
      </c>
      <c r="E614" s="11" t="s">
        <v>39</v>
      </c>
      <c r="F614" s="11" t="s">
        <v>1584</v>
      </c>
      <c r="G614" s="11" t="s">
        <v>1596</v>
      </c>
      <c r="H614" s="20">
        <v>14078.633030000001</v>
      </c>
    </row>
    <row r="615" spans="1:8" ht="28.5" x14ac:dyDescent="0.2">
      <c r="A615" s="11" t="s">
        <v>1550</v>
      </c>
      <c r="B615" s="3" t="s">
        <v>508</v>
      </c>
      <c r="C615" s="11" t="s">
        <v>1571</v>
      </c>
      <c r="D615" s="11">
        <v>2</v>
      </c>
      <c r="E615" s="11" t="s">
        <v>38</v>
      </c>
      <c r="F615" s="11" t="str">
        <f>VLOOKUP(B615,'[1]2、聚类风险用户明细'!$B$248:$F$691,5,FALSE)</f>
        <v>N</v>
      </c>
      <c r="G615" s="11" t="str">
        <f>VLOOKUP(B615,'[1]2、聚类风险用户明细'!$B$248:$G$691,6,FALSE)</f>
        <v>充消比不高，登录天数多</v>
      </c>
      <c r="H615" s="20">
        <f>VLOOKUP(B615,'[1]2、聚类风险用户明细'!$B$248:$H$691,7,FALSE)</f>
        <v>319709.65860000002</v>
      </c>
    </row>
    <row r="616" spans="1:8" ht="28.5" x14ac:dyDescent="0.2">
      <c r="A616" s="11" t="s">
        <v>1550</v>
      </c>
      <c r="B616" s="3" t="s">
        <v>1269</v>
      </c>
      <c r="C616" s="11" t="s">
        <v>1571</v>
      </c>
      <c r="D616" s="11">
        <v>2</v>
      </c>
      <c r="E616" s="11" t="s">
        <v>43</v>
      </c>
      <c r="F616" s="11" t="str">
        <f>VLOOKUP(B616,[3]Sheet1!$A$1:$D$188,2,0)</f>
        <v>N</v>
      </c>
      <c r="G616" s="11" t="str">
        <f>VLOOKUP(B616,[3]Sheet1!$A$1:$D$188,3,0)</f>
        <v>用户登录记录正常，消费以后有长期登录。</v>
      </c>
      <c r="H616" s="20">
        <f>VLOOKUP(B616,[3]Sheet1!$A$1:$D$188,4,0)</f>
        <v>14039.085972000001</v>
      </c>
    </row>
    <row r="617" spans="1:8" ht="28.5" x14ac:dyDescent="0.2">
      <c r="A617" s="11" t="s">
        <v>1550</v>
      </c>
      <c r="B617" s="3" t="s">
        <v>1267</v>
      </c>
      <c r="C617" s="11" t="s">
        <v>1571</v>
      </c>
      <c r="D617" s="11">
        <v>2</v>
      </c>
      <c r="E617" s="11" t="s">
        <v>43</v>
      </c>
      <c r="F617" s="11" t="str">
        <f>VLOOKUP(B617,[3]Sheet1!$A$1:$D$188,2,0)</f>
        <v>N</v>
      </c>
      <c r="G617" s="11" t="str">
        <f>VLOOKUP(B617,[3]Sheet1!$A$1:$D$188,3,0)</f>
        <v>用户登录记录正常，消费以后有长期登录。</v>
      </c>
      <c r="H617" s="20">
        <f>VLOOKUP(B617,[3]Sheet1!$A$1:$D$188,4,0)</f>
        <v>12071.52001</v>
      </c>
    </row>
    <row r="618" spans="1:8" ht="28.5" x14ac:dyDescent="0.2">
      <c r="A618" s="11" t="s">
        <v>1550</v>
      </c>
      <c r="B618" s="3" t="s">
        <v>490</v>
      </c>
      <c r="C618" s="11" t="s">
        <v>1571</v>
      </c>
      <c r="D618" s="11">
        <v>2</v>
      </c>
      <c r="E618" s="11" t="s">
        <v>37</v>
      </c>
      <c r="F618" s="11" t="str">
        <f>VLOOKUP(B618,'[1]2、聚类风险用户明细'!$B$248:$F$691,5,FALSE)</f>
        <v>N</v>
      </c>
      <c r="G618" s="11" t="str">
        <f>VLOOKUP(B618,'[1]2、聚类风险用户明细'!$B$248:$G$691,6,FALSE)</f>
        <v>充消比不高，等级较高</v>
      </c>
      <c r="H618" s="20">
        <f>VLOOKUP(B618,'[1]2、聚类风险用户明细'!$B$248:$H$691,7,FALSE)</f>
        <v>349724.174207</v>
      </c>
    </row>
    <row r="619" spans="1:8" ht="28.5" x14ac:dyDescent="0.2">
      <c r="A619" s="11" t="s">
        <v>1550</v>
      </c>
      <c r="B619" s="3" t="s">
        <v>460</v>
      </c>
      <c r="C619" s="11" t="s">
        <v>1571</v>
      </c>
      <c r="D619" s="11">
        <v>2</v>
      </c>
      <c r="E619" s="11" t="s">
        <v>38</v>
      </c>
      <c r="F619" s="11" t="str">
        <f>VLOOKUP(B619,'[1]2、聚类风险用户明细'!$B$248:$F$691,5,FALSE)</f>
        <v>N</v>
      </c>
      <c r="G619" s="11" t="str">
        <f>VLOOKUP(B619,'[1]2、聚类风险用户明细'!$B$248:$G$691,6,FALSE)</f>
        <v>充消比不高，等级较高</v>
      </c>
      <c r="H619" s="20">
        <f>VLOOKUP(B619,'[1]2、聚类风险用户明细'!$B$248:$H$691,7,FALSE)</f>
        <v>274798.23229999997</v>
      </c>
    </row>
    <row r="620" spans="1:8" ht="28.5" x14ac:dyDescent="0.2">
      <c r="A620" s="11" t="s">
        <v>1550</v>
      </c>
      <c r="B620" s="3" t="s">
        <v>1308</v>
      </c>
      <c r="C620" s="11" t="s">
        <v>1571</v>
      </c>
      <c r="D620" s="11">
        <v>2</v>
      </c>
      <c r="E620" s="11" t="s">
        <v>39</v>
      </c>
      <c r="F620" s="11" t="str">
        <f>VLOOKUP(B620,'[1]2、聚类风险用户明细'!$B$248:$F$691,5,FALSE)</f>
        <v>N</v>
      </c>
      <c r="G620" s="11" t="str">
        <f>VLOOKUP(B620,'[1]2、聚类风险用户明细'!$B$248:$G$691,6,FALSE)</f>
        <v>充消比不高，等级较高</v>
      </c>
      <c r="H620" s="20">
        <f>VLOOKUP(B620,'[1]2、聚类风险用户明细'!$B$248:$H$691,7,FALSE)</f>
        <v>13521.87981</v>
      </c>
    </row>
    <row r="621" spans="1:8" ht="28.5" x14ac:dyDescent="0.2">
      <c r="A621" s="11" t="s">
        <v>1550</v>
      </c>
      <c r="B621" s="3" t="s">
        <v>509</v>
      </c>
      <c r="C621" s="11" t="s">
        <v>1571</v>
      </c>
      <c r="D621" s="11">
        <v>2</v>
      </c>
      <c r="E621" s="11" t="s">
        <v>43</v>
      </c>
      <c r="F621" s="11" t="str">
        <f>VLOOKUP(B621,[3]Sheet1!$A$1:$D$188,2,0)</f>
        <v>N</v>
      </c>
      <c r="G621" s="11" t="str">
        <f>VLOOKUP(B621,[3]Sheet1!$A$1:$D$188,3,0)</f>
        <v>用户登录记录正常，消费以后有长期登录。</v>
      </c>
      <c r="H621" s="20">
        <f>VLOOKUP(B621,[3]Sheet1!$A$1:$D$188,4,0)</f>
        <v>322808.11695</v>
      </c>
    </row>
    <row r="622" spans="1:8" ht="28.5" x14ac:dyDescent="0.2">
      <c r="A622" s="11" t="s">
        <v>1550</v>
      </c>
      <c r="B622" s="3" t="s">
        <v>503</v>
      </c>
      <c r="C622" s="11" t="s">
        <v>1571</v>
      </c>
      <c r="D622" s="11">
        <v>2</v>
      </c>
      <c r="E622" s="11" t="s">
        <v>37</v>
      </c>
      <c r="F622" s="11" t="str">
        <f>VLOOKUP(B622,'[1]2、聚类风险用户明细'!$B$248:$F$691,5,FALSE)</f>
        <v>N</v>
      </c>
      <c r="G622" s="11" t="str">
        <f>VLOOKUP(B622,'[1]2、聚类风险用户明细'!$B$248:$G$691,6,FALSE)</f>
        <v>登录天数多，消费次数多，等级较高</v>
      </c>
      <c r="H622" s="20">
        <f>VLOOKUP(B622,'[1]2、聚类风险用户明细'!$B$248:$H$691,7,FALSE)</f>
        <v>337010.85499999998</v>
      </c>
    </row>
    <row r="623" spans="1:8" ht="28.5" x14ac:dyDescent="0.2">
      <c r="A623" s="11" t="s">
        <v>1550</v>
      </c>
      <c r="B623" s="3" t="s">
        <v>462</v>
      </c>
      <c r="C623" s="11" t="s">
        <v>1571</v>
      </c>
      <c r="D623" s="11">
        <v>2</v>
      </c>
      <c r="E623" s="11" t="s">
        <v>38</v>
      </c>
      <c r="F623" s="11" t="str">
        <f>VLOOKUP(B623,'[1]2、聚类风险用户明细'!$B$248:$F$691,5,FALSE)</f>
        <v>N</v>
      </c>
      <c r="G623" s="11" t="str">
        <f>VLOOKUP(B623,'[1]2、聚类风险用户明细'!$B$248:$G$691,6,FALSE)</f>
        <v>登录天数多，消费次数多，等级较高</v>
      </c>
      <c r="H623" s="20">
        <f>VLOOKUP(B623,'[1]2、聚类风险用户明细'!$B$248:$H$691,7,FALSE)</f>
        <v>202903.01918800001</v>
      </c>
    </row>
    <row r="624" spans="1:8" ht="28.5" x14ac:dyDescent="0.2">
      <c r="A624" s="11" t="s">
        <v>1550</v>
      </c>
      <c r="B624" s="3" t="s">
        <v>1293</v>
      </c>
      <c r="C624" s="11" t="s">
        <v>1571</v>
      </c>
      <c r="D624" s="11">
        <v>2</v>
      </c>
      <c r="E624" s="11" t="s">
        <v>40</v>
      </c>
      <c r="F624" s="11" t="str">
        <f>VLOOKUP(B624,[3]Sheet1!$A$1:$D$188,2,0)</f>
        <v>Y</v>
      </c>
      <c r="G624" s="11" t="str">
        <f>VLOOKUP(B624,[3]Sheet1!$A$1:$D$188,3,0)</f>
        <v>用户登录记录过少，消费以后无长期登录。</v>
      </c>
      <c r="H624" s="20">
        <f>VLOOKUP(B624,[3]Sheet1!$A$1:$D$188,4,0)</f>
        <v>27867.913850000001</v>
      </c>
    </row>
    <row r="625" spans="1:8" ht="28.5" x14ac:dyDescent="0.2">
      <c r="A625" s="11" t="s">
        <v>1550</v>
      </c>
      <c r="B625" s="3" t="s">
        <v>510</v>
      </c>
      <c r="C625" s="11" t="s">
        <v>1571</v>
      </c>
      <c r="D625" s="11">
        <v>2</v>
      </c>
      <c r="E625" s="11" t="s">
        <v>37</v>
      </c>
      <c r="F625" s="11" t="str">
        <f>VLOOKUP(B625,'[1]2、聚类风险用户明细'!$B$248:$F$691,5,FALSE)</f>
        <v>N</v>
      </c>
      <c r="G625" s="11" t="str">
        <f>VLOOKUP(B625,'[1]2、聚类风险用户明细'!$B$248:$G$691,6,FALSE)</f>
        <v>登录天数多，消费次数多，等级较高</v>
      </c>
      <c r="H625" s="20">
        <f>VLOOKUP(B625,'[1]2、聚类风险用户明细'!$B$248:$H$691,7,FALSE)</f>
        <v>331830.20462700003</v>
      </c>
    </row>
    <row r="626" spans="1:8" ht="28.5" x14ac:dyDescent="0.2">
      <c r="A626" s="11" t="s">
        <v>1550</v>
      </c>
      <c r="B626" s="3" t="s">
        <v>1263</v>
      </c>
      <c r="C626" s="11" t="s">
        <v>1571</v>
      </c>
      <c r="D626" s="11">
        <v>2</v>
      </c>
      <c r="E626" s="11" t="s">
        <v>43</v>
      </c>
      <c r="F626" s="11" t="str">
        <f>VLOOKUP(B626,[3]Sheet1!$A$1:$D$188,2,0)</f>
        <v>N</v>
      </c>
      <c r="G626" s="11" t="str">
        <f>VLOOKUP(B626,[3]Sheet1!$A$1:$D$188,3,0)</f>
        <v>用户登录记录正常，消费以后有长期登录。</v>
      </c>
      <c r="H626" s="20">
        <f>VLOOKUP(B626,[3]Sheet1!$A$1:$D$188,4,0)</f>
        <v>113982.548908</v>
      </c>
    </row>
    <row r="627" spans="1:8" ht="28.5" x14ac:dyDescent="0.2">
      <c r="A627" s="11" t="s">
        <v>1550</v>
      </c>
      <c r="B627" s="3" t="s">
        <v>1290</v>
      </c>
      <c r="C627" s="11" t="s">
        <v>1571</v>
      </c>
      <c r="D627" s="11">
        <v>2</v>
      </c>
      <c r="E627" s="11" t="s">
        <v>38</v>
      </c>
      <c r="F627" s="11" t="str">
        <f>VLOOKUP(B627,'[1]2、聚类风险用户明细'!$B$248:$F$691,5,FALSE)</f>
        <v>N</v>
      </c>
      <c r="G627" s="11" t="str">
        <f>VLOOKUP(B627,'[1]2、聚类风险用户明细'!$B$248:$G$691,6,FALSE)</f>
        <v>需要观察后期数据</v>
      </c>
      <c r="H627" s="20">
        <f>VLOOKUP(B627,'[1]2、聚类风险用户明细'!$B$248:$H$691,7,FALSE)</f>
        <v>19387.981951999998</v>
      </c>
    </row>
    <row r="628" spans="1:8" ht="28.5" x14ac:dyDescent="0.2">
      <c r="A628" s="11" t="s">
        <v>1550</v>
      </c>
      <c r="B628" s="3" t="s">
        <v>1576</v>
      </c>
      <c r="C628" s="11" t="s">
        <v>1571</v>
      </c>
      <c r="D628" s="11">
        <v>2</v>
      </c>
      <c r="E628" s="11" t="s">
        <v>37</v>
      </c>
      <c r="F628" s="11" t="s">
        <v>1598</v>
      </c>
      <c r="G628" s="11" t="s">
        <v>1599</v>
      </c>
      <c r="H628" s="20">
        <v>48087.898416000004</v>
      </c>
    </row>
    <row r="629" spans="1:8" ht="28.5" x14ac:dyDescent="0.2">
      <c r="A629" s="11" t="s">
        <v>1550</v>
      </c>
      <c r="B629" s="3" t="s">
        <v>498</v>
      </c>
      <c r="C629" s="11" t="s">
        <v>1571</v>
      </c>
      <c r="D629" s="11">
        <v>2</v>
      </c>
      <c r="E629" s="11" t="s">
        <v>43</v>
      </c>
      <c r="F629" s="11" t="str">
        <f>VLOOKUP(B629,[3]Sheet1!$A$1:$D$188,2,0)</f>
        <v>N</v>
      </c>
      <c r="G629" s="11" t="str">
        <f>VLOOKUP(B629,[3]Sheet1!$A$1:$D$188,3,0)</f>
        <v>用户登录记录正常，消费以后有长期登录。</v>
      </c>
      <c r="H629" s="20">
        <f>VLOOKUP(B629,[3]Sheet1!$A$1:$D$188,4,0)</f>
        <v>17095.269418</v>
      </c>
    </row>
    <row r="630" spans="1:8" ht="28.5" x14ac:dyDescent="0.2">
      <c r="A630" s="11" t="s">
        <v>1550</v>
      </c>
      <c r="B630" s="3" t="s">
        <v>1260</v>
      </c>
      <c r="C630" s="11" t="s">
        <v>1571</v>
      </c>
      <c r="D630" s="11">
        <v>2</v>
      </c>
      <c r="E630" s="11" t="s">
        <v>42</v>
      </c>
      <c r="F630" s="11" t="str">
        <f>VLOOKUP(B630,[3]Sheet1!$A$1:$D$188,2,0)</f>
        <v>Y</v>
      </c>
      <c r="G630" s="11" t="str">
        <f>VLOOKUP(B630,[3]Sheet1!$A$1:$D$188,3,0)</f>
        <v>用户登录记录过少，消费以后无长期登录。</v>
      </c>
      <c r="H630" s="20">
        <f>VLOOKUP(B630,[3]Sheet1!$A$1:$D$188,4,0)</f>
        <v>15053.04</v>
      </c>
    </row>
    <row r="631" spans="1:8" ht="28.5" x14ac:dyDescent="0.2">
      <c r="A631" s="11" t="s">
        <v>1550</v>
      </c>
      <c r="B631" s="3" t="s">
        <v>1577</v>
      </c>
      <c r="C631" s="11" t="s">
        <v>1571</v>
      </c>
      <c r="D631" s="11">
        <v>2</v>
      </c>
      <c r="E631" s="11" t="s">
        <v>37</v>
      </c>
      <c r="F631" s="11" t="s">
        <v>1584</v>
      </c>
      <c r="G631" s="11" t="s">
        <v>1599</v>
      </c>
      <c r="H631" s="20">
        <v>364204.02740000002</v>
      </c>
    </row>
    <row r="632" spans="1:8" ht="28.5" x14ac:dyDescent="0.2">
      <c r="A632" s="11" t="s">
        <v>1550</v>
      </c>
      <c r="B632" s="3" t="s">
        <v>1578</v>
      </c>
      <c r="C632" s="11" t="s">
        <v>1571</v>
      </c>
      <c r="D632" s="11">
        <v>2</v>
      </c>
      <c r="E632" s="11" t="s">
        <v>37</v>
      </c>
      <c r="F632" s="11" t="s">
        <v>1584</v>
      </c>
      <c r="G632" s="11" t="s">
        <v>1600</v>
      </c>
      <c r="H632" s="20">
        <v>346209.19780000002</v>
      </c>
    </row>
    <row r="633" spans="1:8" ht="28.5" x14ac:dyDescent="0.2">
      <c r="A633" s="11" t="s">
        <v>1550</v>
      </c>
      <c r="B633" s="3" t="s">
        <v>1579</v>
      </c>
      <c r="C633" s="11" t="s">
        <v>1571</v>
      </c>
      <c r="D633" s="11">
        <v>2</v>
      </c>
      <c r="E633" s="11" t="s">
        <v>37</v>
      </c>
      <c r="F633" s="11" t="s">
        <v>1584</v>
      </c>
      <c r="G633" s="11" t="s">
        <v>1600</v>
      </c>
      <c r="H633" s="20">
        <v>353248.33688999998</v>
      </c>
    </row>
  </sheetData>
  <autoFilter ref="A1:H633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1"/>
  <sheetViews>
    <sheetView tabSelected="1" workbookViewId="0">
      <selection activeCell="E1" sqref="E1"/>
    </sheetView>
  </sheetViews>
  <sheetFormatPr defaultRowHeight="14.25" x14ac:dyDescent="0.2"/>
  <cols>
    <col min="1" max="1" width="22.25" customWidth="1"/>
    <col min="2" max="2" width="46.375" customWidth="1"/>
    <col min="3" max="3" width="12.75" customWidth="1"/>
    <col min="4" max="4" width="24.5" customWidth="1"/>
    <col min="5" max="5" width="21.125" customWidth="1"/>
    <col min="6" max="6" width="9.25" bestFit="1" customWidth="1"/>
  </cols>
  <sheetData>
    <row r="1" spans="1:6" ht="25.5" x14ac:dyDescent="0.2">
      <c r="A1" s="14" t="s">
        <v>0</v>
      </c>
      <c r="B1" s="14" t="s">
        <v>1</v>
      </c>
      <c r="C1" s="14" t="s">
        <v>524</v>
      </c>
      <c r="D1" s="14" t="s">
        <v>58</v>
      </c>
      <c r="E1" s="14" t="s">
        <v>1582</v>
      </c>
      <c r="F1" s="14" t="s">
        <v>1602</v>
      </c>
    </row>
    <row r="2" spans="1:6" ht="42.75" x14ac:dyDescent="0.2">
      <c r="A2" s="3" t="s">
        <v>514</v>
      </c>
      <c r="B2" s="3" t="s">
        <v>1323</v>
      </c>
      <c r="C2" s="16">
        <v>0.85985999999999996</v>
      </c>
      <c r="D2" s="17" t="str">
        <f>VLOOKUP(B2,[2]Sheet5!$A$1:$D$805,2,0)</f>
        <v>N</v>
      </c>
      <c r="E2" t="str">
        <f>VLOOKUP(B2,[2]Sheet5!$A$1:$D$805,3,0)</f>
        <v>登陆天数多，消费次数多，充消比低，消费游戏道具类型多</v>
      </c>
      <c r="F2" s="18">
        <f>VLOOKUP(B2,[2]Sheet5!$A$1:$D$805,4,0)</f>
        <v>3754.74</v>
      </c>
    </row>
    <row r="3" spans="1:6" ht="28.5" x14ac:dyDescent="0.2">
      <c r="A3" s="3" t="s">
        <v>514</v>
      </c>
      <c r="B3" s="3" t="s">
        <v>1324</v>
      </c>
      <c r="C3" s="16">
        <v>1</v>
      </c>
      <c r="D3" s="17" t="str">
        <f>VLOOKUP(B3,[2]Sheet5!$A$1:$D$805,2,0)</f>
        <v>Y</v>
      </c>
      <c r="E3" t="str">
        <f>VLOOKUP(B3,[2]Sheet5!$A$1:$D$805,3,0)</f>
        <v>充消比高，登陆天数少，消费次数少</v>
      </c>
      <c r="F3" s="18">
        <f>VLOOKUP(B3,[2]Sheet5!$A$1:$D$805,4,0)</f>
        <v>4150.26</v>
      </c>
    </row>
    <row r="4" spans="1:6" ht="28.5" x14ac:dyDescent="0.2">
      <c r="A4" s="3" t="s">
        <v>514</v>
      </c>
      <c r="B4" s="3" t="s">
        <v>1325</v>
      </c>
      <c r="C4" s="16">
        <v>0.9869</v>
      </c>
      <c r="D4" s="17" t="str">
        <f>VLOOKUP(B4,[2]Sheet5!$A$1:$D$805,2,0)</f>
        <v>Y</v>
      </c>
      <c r="E4" t="str">
        <f>VLOOKUP(B4,[2]Sheet5!$A$1:$D$805,3,0)</f>
        <v>登陆天数少，消费次数少，活跃度低</v>
      </c>
      <c r="F4" s="18">
        <f>VLOOKUP(B4,[2]Sheet5!$A$1:$D$805,4,0)</f>
        <v>1514.16</v>
      </c>
    </row>
    <row r="5" spans="1:6" ht="28.5" x14ac:dyDescent="0.2">
      <c r="A5" s="3" t="s">
        <v>514</v>
      </c>
      <c r="B5" s="3" t="s">
        <v>526</v>
      </c>
      <c r="C5" s="16">
        <v>0.57489000000000001</v>
      </c>
      <c r="D5" s="17" t="str">
        <f>VLOOKUP(B5,[2]Sheet5!$A$1:$D$805,2,0)</f>
        <v>N</v>
      </c>
      <c r="E5" t="str">
        <f>VLOOKUP(B5,[2]Sheet5!$A$1:$D$805,3,0)</f>
        <v>登陆天数多，消费次数多，充消比低，消费游戏道具类型多</v>
      </c>
      <c r="F5" s="18">
        <f>VLOOKUP(B5,[2]Sheet5!$A$1:$D$805,4,0)</f>
        <v>6114.3</v>
      </c>
    </row>
    <row r="6" spans="1:6" ht="28.5" x14ac:dyDescent="0.2">
      <c r="A6" s="3" t="s">
        <v>514</v>
      </c>
      <c r="B6" s="3" t="s">
        <v>527</v>
      </c>
      <c r="C6" s="16">
        <v>0.97362000000000004</v>
      </c>
      <c r="D6" s="17" t="str">
        <f>VLOOKUP(B6,[2]Sheet5!$A$1:$D$805,2,0)</f>
        <v>N</v>
      </c>
      <c r="E6" t="str">
        <f>VLOOKUP(B6,[2]Sheet5!$A$1:$D$805,3,0)</f>
        <v>登陆天数多，消费次数多，充消比低，消费游戏道具类型多</v>
      </c>
      <c r="F6" s="18">
        <f>VLOOKUP(B6,[2]Sheet5!$A$1:$D$805,4,0)</f>
        <v>5688.24</v>
      </c>
    </row>
    <row r="7" spans="1:6" ht="28.5" x14ac:dyDescent="0.2">
      <c r="A7" s="3" t="s">
        <v>514</v>
      </c>
      <c r="B7" s="3" t="s">
        <v>528</v>
      </c>
      <c r="C7" s="16">
        <v>0.99966999999999995</v>
      </c>
      <c r="D7" s="17" t="str">
        <f>VLOOKUP(B7,[2]Sheet5!$A$1:$D$805,2,0)</f>
        <v>N</v>
      </c>
      <c r="E7" t="str">
        <f>VLOOKUP(B7,[2]Sheet5!$A$1:$D$805,3,0)</f>
        <v>登陆天数多，消费次数多，充消比低，消费游戏道具类型多</v>
      </c>
      <c r="F7" s="18">
        <f>VLOOKUP(B7,[2]Sheet5!$A$1:$D$805,4,0)</f>
        <v>6786</v>
      </c>
    </row>
    <row r="8" spans="1:6" ht="42.75" x14ac:dyDescent="0.2">
      <c r="A8" s="3" t="s">
        <v>514</v>
      </c>
      <c r="B8" s="3" t="s">
        <v>529</v>
      </c>
      <c r="C8" s="16">
        <v>0.78805000000000003</v>
      </c>
      <c r="D8" s="17" t="str">
        <f>VLOOKUP(B8,[2]Sheet5!$A$1:$D$805,2,0)</f>
        <v>N</v>
      </c>
      <c r="E8" t="str">
        <f>VLOOKUP(B8,[2]Sheet5!$A$1:$D$805,3,0)</f>
        <v>登陆天数多，消费次数多，充消比低，消费游戏道具类型多</v>
      </c>
      <c r="F8" s="18">
        <f>VLOOKUP(B8,[2]Sheet5!$A$1:$D$805,4,0)</f>
        <v>6996.71</v>
      </c>
    </row>
    <row r="9" spans="1:6" ht="42.75" x14ac:dyDescent="0.2">
      <c r="A9" s="3" t="s">
        <v>514</v>
      </c>
      <c r="B9" s="3" t="s">
        <v>530</v>
      </c>
      <c r="C9" s="16">
        <v>0.81172</v>
      </c>
      <c r="D9" s="17" t="str">
        <f>VLOOKUP(B9,[2]Sheet5!$A$1:$D$805,2,0)</f>
        <v>N</v>
      </c>
      <c r="E9" t="str">
        <f>VLOOKUP(B9,[2]Sheet5!$A$1:$D$805,3,0)</f>
        <v>登陆天数多，消费次数多，充消比低，消费游戏道具类型多</v>
      </c>
      <c r="F9" s="18">
        <f>VLOOKUP(B9,[2]Sheet5!$A$1:$D$805,4,0)</f>
        <v>9584.2199999999993</v>
      </c>
    </row>
    <row r="10" spans="1:6" ht="42.75" x14ac:dyDescent="0.2">
      <c r="A10" s="3" t="s">
        <v>514</v>
      </c>
      <c r="B10" s="3" t="s">
        <v>531</v>
      </c>
      <c r="C10" s="16">
        <v>0.73612</v>
      </c>
      <c r="D10" s="17" t="str">
        <f>VLOOKUP(B10,[2]Sheet5!$A$1:$D$805,2,0)</f>
        <v>N</v>
      </c>
      <c r="E10" t="str">
        <f>VLOOKUP(B10,[2]Sheet5!$A$1:$D$805,3,0)</f>
        <v>登陆天数多，消费次数多，充消比低，消费游戏道具类型多</v>
      </c>
      <c r="F10" s="18">
        <f>VLOOKUP(B10,[2]Sheet5!$A$1:$D$805,4,0)</f>
        <v>9882.06</v>
      </c>
    </row>
    <row r="11" spans="1:6" ht="28.5" x14ac:dyDescent="0.2">
      <c r="A11" s="3" t="s">
        <v>514</v>
      </c>
      <c r="B11" s="3" t="s">
        <v>532</v>
      </c>
      <c r="C11" s="16">
        <v>0.74468000000000001</v>
      </c>
      <c r="D11" s="17" t="str">
        <f>VLOOKUP(B11,[2]Sheet5!$A$1:$D$805,2,0)</f>
        <v>N</v>
      </c>
      <c r="E11" t="str">
        <f>VLOOKUP(B11,[2]Sheet5!$A$1:$D$805,3,0)</f>
        <v>登陆天数多，消费次数多，充消比低，消费游戏道具类型多</v>
      </c>
      <c r="F11" s="18">
        <f>VLOOKUP(B11,[2]Sheet5!$A$1:$D$805,4,0)</f>
        <v>8701.4399999999987</v>
      </c>
    </row>
    <row r="12" spans="1:6" ht="28.5" x14ac:dyDescent="0.2">
      <c r="A12" s="3" t="s">
        <v>1222</v>
      </c>
      <c r="B12" s="3" t="s">
        <v>533</v>
      </c>
      <c r="C12" s="16">
        <v>0.85033000000000003</v>
      </c>
      <c r="D12" s="17" t="str">
        <f>VLOOKUP(B12,[2]Sheet5!$A$1:$D$805,2,0)</f>
        <v>N</v>
      </c>
      <c r="E12" t="str">
        <f>VLOOKUP(B12,[2]Sheet5!$A$1:$D$805,3,0)</f>
        <v>登陆天数多，消费次数多，充消比低，消费游戏道具类型多</v>
      </c>
      <c r="F12" s="18">
        <f>VLOOKUP(B12,[2]Sheet5!$A$1:$D$805,4,0)</f>
        <v>5648.1939499999999</v>
      </c>
    </row>
    <row r="13" spans="1:6" ht="28.5" x14ac:dyDescent="0.2">
      <c r="A13" s="3" t="s">
        <v>514</v>
      </c>
      <c r="B13" s="3" t="s">
        <v>534</v>
      </c>
      <c r="C13" s="16">
        <v>0.92127000000000003</v>
      </c>
      <c r="D13" s="17" t="str">
        <f>VLOOKUP(B13,[2]Sheet5!$A$1:$D$805,2,0)</f>
        <v>N</v>
      </c>
      <c r="E13" t="str">
        <f>VLOOKUP(B13,[2]Sheet5!$A$1:$D$805,3,0)</f>
        <v>登陆天数多，消费次数多，充消比低，消费游戏道具类型多</v>
      </c>
      <c r="F13" s="18">
        <f>VLOOKUP(B13,[2]Sheet5!$A$1:$D$805,4,0)</f>
        <v>1488.96</v>
      </c>
    </row>
    <row r="14" spans="1:6" ht="28.5" x14ac:dyDescent="0.2">
      <c r="A14" s="3" t="s">
        <v>514</v>
      </c>
      <c r="B14" s="3" t="s">
        <v>1326</v>
      </c>
      <c r="C14" s="16">
        <v>0.628</v>
      </c>
      <c r="D14" s="17" t="str">
        <f>VLOOKUP(B14,[2]Sheet5!$A$1:$D$805,2,0)</f>
        <v>N</v>
      </c>
      <c r="E14" t="str">
        <f>VLOOKUP(B14,[2]Sheet5!$A$1:$D$805,3,0)</f>
        <v>登陆天数多，消费次数多，充消比低，消费游戏道具类型多</v>
      </c>
      <c r="F14" s="18">
        <f>VLOOKUP(B14,[2]Sheet5!$A$1:$D$805,4,0)</f>
        <v>4068.48</v>
      </c>
    </row>
    <row r="15" spans="1:6" ht="42.75" x14ac:dyDescent="0.2">
      <c r="A15" s="3" t="s">
        <v>514</v>
      </c>
      <c r="B15" s="3" t="s">
        <v>535</v>
      </c>
      <c r="C15" s="16">
        <v>0.94815000000000005</v>
      </c>
      <c r="D15" s="17" t="str">
        <f>VLOOKUP(B15,[2]Sheet5!$A$1:$D$805,2,0)</f>
        <v>N</v>
      </c>
      <c r="E15" t="str">
        <f>VLOOKUP(B15,[2]Sheet5!$A$1:$D$805,3,0)</f>
        <v>登陆天数多，消费次数多，充消比低，消费游戏道具类型多</v>
      </c>
      <c r="F15" s="18">
        <f>VLOOKUP(B15,[2]Sheet5!$A$1:$D$805,4,0)</f>
        <v>8660.52</v>
      </c>
    </row>
    <row r="16" spans="1:6" ht="42.75" x14ac:dyDescent="0.2">
      <c r="A16" s="3" t="s">
        <v>514</v>
      </c>
      <c r="B16" s="3" t="s">
        <v>536</v>
      </c>
      <c r="C16" s="16">
        <v>0.98133000000000004</v>
      </c>
      <c r="D16" s="17" t="str">
        <f>VLOOKUP(B16,[2]Sheet5!$A$1:$D$805,2,0)</f>
        <v>N</v>
      </c>
      <c r="E16" t="str">
        <f>VLOOKUP(B16,[2]Sheet5!$A$1:$D$805,3,0)</f>
        <v>登陆天数多，消费次数多，充消比低，消费游戏道具类型多</v>
      </c>
      <c r="F16" s="18">
        <f>VLOOKUP(B16,[2]Sheet5!$A$1:$D$805,4,0)</f>
        <v>4702.5599999999995</v>
      </c>
    </row>
    <row r="17" spans="1:6" ht="28.5" x14ac:dyDescent="0.2">
      <c r="A17" s="3" t="s">
        <v>514</v>
      </c>
      <c r="B17" s="3" t="s">
        <v>537</v>
      </c>
      <c r="C17" s="16">
        <v>0.92444000000000004</v>
      </c>
      <c r="D17" s="17" t="str">
        <f>VLOOKUP(B17,[2]Sheet5!$A$1:$D$805,2,0)</f>
        <v>N</v>
      </c>
      <c r="E17" t="str">
        <f>VLOOKUP(B17,[2]Sheet5!$A$1:$D$805,3,0)</f>
        <v>登陆天数多，消费次数多，充消比低，消费游戏道具类型多</v>
      </c>
      <c r="F17" s="18">
        <f>VLOOKUP(B17,[2]Sheet5!$A$1:$D$805,4,0)</f>
        <v>7367.58</v>
      </c>
    </row>
    <row r="18" spans="1:6" ht="28.5" x14ac:dyDescent="0.2">
      <c r="A18" s="3" t="s">
        <v>514</v>
      </c>
      <c r="B18" s="3" t="s">
        <v>538</v>
      </c>
      <c r="C18" s="16">
        <v>0.99846999999999997</v>
      </c>
      <c r="D18" s="17" t="str">
        <f>VLOOKUP(B18,[2]Sheet5!$A$1:$D$805,2,0)</f>
        <v>N</v>
      </c>
      <c r="E18" t="str">
        <f>VLOOKUP(B18,[2]Sheet5!$A$1:$D$805,3,0)</f>
        <v>登陆天数多，消费次数多，充消比低，消费游戏道具类型多</v>
      </c>
      <c r="F18" s="18">
        <f>VLOOKUP(B18,[2]Sheet5!$A$1:$D$805,4,0)</f>
        <v>4672.5</v>
      </c>
    </row>
    <row r="19" spans="1:6" ht="28.5" x14ac:dyDescent="0.2">
      <c r="A19" s="3" t="s">
        <v>514</v>
      </c>
      <c r="B19" s="3" t="s">
        <v>539</v>
      </c>
      <c r="C19" s="16">
        <v>0.99282000000000004</v>
      </c>
      <c r="D19" s="17" t="str">
        <f>VLOOKUP(B19,[2]Sheet5!$A$1:$D$805,2,0)</f>
        <v>Y</v>
      </c>
      <c r="E19" t="str">
        <f>VLOOKUP(B19,[2]Sheet5!$A$1:$D$805,3,0)</f>
        <v>登陆天数少，消费次数少，活跃度低</v>
      </c>
      <c r="F19" s="18">
        <f>VLOOKUP(B19,[2]Sheet5!$A$1:$D$805,4,0)</f>
        <v>8569.7999999999993</v>
      </c>
    </row>
    <row r="20" spans="1:6" ht="42.75" x14ac:dyDescent="0.2">
      <c r="A20" s="3" t="s">
        <v>514</v>
      </c>
      <c r="B20" s="3" t="s">
        <v>540</v>
      </c>
      <c r="C20" s="16">
        <v>0.75814999999999999</v>
      </c>
      <c r="D20" s="17" t="str">
        <f>VLOOKUP(B20,[2]Sheet5!$A$1:$D$805,2,0)</f>
        <v>N</v>
      </c>
      <c r="E20" t="str">
        <f>VLOOKUP(B20,[2]Sheet5!$A$1:$D$805,3,0)</f>
        <v>登陆天数多，消费次数多，充消比低，消费游戏道具类型多</v>
      </c>
      <c r="F20" s="18">
        <f>VLOOKUP(B20,[2]Sheet5!$A$1:$D$805,4,0)</f>
        <v>8068.5</v>
      </c>
    </row>
    <row r="21" spans="1:6" ht="28.5" x14ac:dyDescent="0.2">
      <c r="A21" s="3" t="s">
        <v>514</v>
      </c>
      <c r="B21" s="3" t="s">
        <v>1327</v>
      </c>
      <c r="C21" s="16">
        <v>0.60048000000000001</v>
      </c>
      <c r="D21" s="17" t="str">
        <f>VLOOKUP(B21,[2]Sheet5!$A$1:$D$805,2,0)</f>
        <v>N</v>
      </c>
      <c r="E21" t="str">
        <f>VLOOKUP(B21,[2]Sheet5!$A$1:$D$805,3,0)</f>
        <v>登陆天数多，消费次数多，充消比低，消费游戏道具类型多</v>
      </c>
      <c r="F21" s="18">
        <f>VLOOKUP(B21,[2]Sheet5!$A$1:$D$805,4,0)</f>
        <v>7957.98</v>
      </c>
    </row>
    <row r="22" spans="1:6" ht="42.75" x14ac:dyDescent="0.2">
      <c r="A22" s="3" t="s">
        <v>514</v>
      </c>
      <c r="B22" s="3" t="s">
        <v>541</v>
      </c>
      <c r="C22" s="16">
        <v>0.94628000000000001</v>
      </c>
      <c r="D22" s="17" t="str">
        <f>VLOOKUP(B22,[2]Sheet5!$A$1:$D$805,2,0)</f>
        <v>N</v>
      </c>
      <c r="E22" t="str">
        <f>VLOOKUP(B22,[2]Sheet5!$A$1:$D$805,3,0)</f>
        <v>登陆天数多，消费次数多，充消比低，消费游戏道具类型多</v>
      </c>
      <c r="F22" s="18">
        <f>VLOOKUP(B22,[2]Sheet5!$A$1:$D$805,4,0)</f>
        <v>3497.34</v>
      </c>
    </row>
    <row r="23" spans="1:6" ht="28.5" x14ac:dyDescent="0.2">
      <c r="A23" s="3" t="s">
        <v>514</v>
      </c>
      <c r="B23" s="3" t="s">
        <v>542</v>
      </c>
      <c r="C23" s="16">
        <v>0.94350999999999996</v>
      </c>
      <c r="D23" s="17" t="str">
        <f>VLOOKUP(B23,[2]Sheet5!$A$1:$D$805,2,0)</f>
        <v>N</v>
      </c>
      <c r="E23" t="str">
        <f>VLOOKUP(B23,[2]Sheet5!$A$1:$D$805,3,0)</f>
        <v>登陆天数多，消费次数多，充消比低，消费游戏道具类型多</v>
      </c>
      <c r="F23" s="18">
        <f>VLOOKUP(B23,[2]Sheet5!$A$1:$D$805,4,0)</f>
        <v>8006.4</v>
      </c>
    </row>
    <row r="24" spans="1:6" ht="28.5" x14ac:dyDescent="0.2">
      <c r="A24" s="3" t="s">
        <v>1222</v>
      </c>
      <c r="B24" s="3" t="s">
        <v>543</v>
      </c>
      <c r="C24" s="16">
        <v>0.93988000000000005</v>
      </c>
      <c r="D24" s="17" t="str">
        <f>VLOOKUP(B24,[2]Sheet5!$A$1:$D$805,2,0)</f>
        <v>N</v>
      </c>
      <c r="E24" t="str">
        <f>VLOOKUP(B24,[2]Sheet5!$A$1:$D$805,3,0)</f>
        <v>登陆天数多，消费次数多，充消比低，消费游戏道具类型多</v>
      </c>
      <c r="F24" s="18">
        <f>VLOOKUP(B24,[2]Sheet5!$A$1:$D$805,4,0)</f>
        <v>5798.8895999999995</v>
      </c>
    </row>
    <row r="25" spans="1:6" ht="42.75" x14ac:dyDescent="0.2">
      <c r="A25" s="3" t="s">
        <v>514</v>
      </c>
      <c r="B25" s="3" t="s">
        <v>544</v>
      </c>
      <c r="C25" s="16">
        <v>0.77268000000000003</v>
      </c>
      <c r="D25" s="17" t="str">
        <f>VLOOKUP(B25,[2]Sheet5!$A$1:$D$805,2,0)</f>
        <v>N</v>
      </c>
      <c r="E25" t="str">
        <f>VLOOKUP(B25,[2]Sheet5!$A$1:$D$805,3,0)</f>
        <v>登陆天数多，消费次数多，充消比低，消费游戏道具类型多</v>
      </c>
      <c r="F25" s="18">
        <f>VLOOKUP(B25,[2]Sheet5!$A$1:$D$805,4,0)</f>
        <v>6153.51</v>
      </c>
    </row>
    <row r="26" spans="1:6" ht="28.5" x14ac:dyDescent="0.2">
      <c r="A26" s="3" t="s">
        <v>514</v>
      </c>
      <c r="B26" s="3" t="s">
        <v>545</v>
      </c>
      <c r="C26" s="16">
        <v>0.87390000000000001</v>
      </c>
      <c r="D26" s="17" t="str">
        <f>VLOOKUP(B26,[2]Sheet5!$A$1:$D$805,2,0)</f>
        <v>N</v>
      </c>
      <c r="E26" t="str">
        <f>VLOOKUP(B26,[2]Sheet5!$A$1:$D$805,3,0)</f>
        <v>登陆天数多，消费次数多，充消比低，消费游戏道具类型多</v>
      </c>
      <c r="F26" s="18">
        <f>VLOOKUP(B26,[2]Sheet5!$A$1:$D$805,4,0)</f>
        <v>7207.2</v>
      </c>
    </row>
    <row r="27" spans="1:6" ht="28.5" x14ac:dyDescent="0.2">
      <c r="A27" s="3" t="s">
        <v>514</v>
      </c>
      <c r="B27" s="3" t="s">
        <v>546</v>
      </c>
      <c r="C27" s="16">
        <v>0.90978000000000003</v>
      </c>
      <c r="D27" s="17" t="str">
        <f>VLOOKUP(B27,[2]Sheet5!$A$1:$D$805,2,0)</f>
        <v>N</v>
      </c>
      <c r="E27" t="str">
        <f>VLOOKUP(B27,[2]Sheet5!$A$1:$D$805,3,0)</f>
        <v>登陆天数多，消费次数多，充消比低，消费游戏道具类型多</v>
      </c>
      <c r="F27" s="18">
        <f>VLOOKUP(B27,[2]Sheet5!$A$1:$D$805,4,0)</f>
        <v>4352.16</v>
      </c>
    </row>
    <row r="28" spans="1:6" ht="42.75" x14ac:dyDescent="0.2">
      <c r="A28" s="3" t="s">
        <v>514</v>
      </c>
      <c r="B28" s="3" t="s">
        <v>547</v>
      </c>
      <c r="C28" s="16">
        <v>0.74199999999999999</v>
      </c>
      <c r="D28" s="17" t="str">
        <f>VLOOKUP(B28,[2]Sheet5!$A$1:$D$805,2,0)</f>
        <v>N</v>
      </c>
      <c r="E28" t="str">
        <f>VLOOKUP(B28,[2]Sheet5!$A$1:$D$805,3,0)</f>
        <v>登陆天数多，消费次数多，充消比低，消费游戏道具类型多</v>
      </c>
      <c r="F28" s="18">
        <f>VLOOKUP(B28,[2]Sheet5!$A$1:$D$805,4,0)</f>
        <v>7182.06</v>
      </c>
    </row>
    <row r="29" spans="1:6" ht="42.75" x14ac:dyDescent="0.2">
      <c r="A29" s="3" t="s">
        <v>514</v>
      </c>
      <c r="B29" s="3" t="s">
        <v>548</v>
      </c>
      <c r="C29" s="16">
        <v>0.86046999999999996</v>
      </c>
      <c r="D29" s="17" t="str">
        <f>VLOOKUP(B29,[2]Sheet5!$A$1:$D$805,2,0)</f>
        <v>N</v>
      </c>
      <c r="E29" t="str">
        <f>VLOOKUP(B29,[2]Sheet5!$A$1:$D$805,3,0)</f>
        <v>登陆天数多，消费次数多，充消比低，消费游戏道具类型多</v>
      </c>
      <c r="F29" s="18">
        <f>VLOOKUP(B29,[2]Sheet5!$A$1:$D$805,4,0)</f>
        <v>7310.52</v>
      </c>
    </row>
    <row r="30" spans="1:6" ht="42.75" x14ac:dyDescent="0.2">
      <c r="A30" s="3" t="s">
        <v>514</v>
      </c>
      <c r="B30" s="3" t="s">
        <v>549</v>
      </c>
      <c r="C30" s="16">
        <v>0.81486000000000003</v>
      </c>
      <c r="D30" s="17" t="str">
        <f>VLOOKUP(B30,[2]Sheet5!$A$1:$D$805,2,0)</f>
        <v>N</v>
      </c>
      <c r="E30" t="str">
        <f>VLOOKUP(B30,[2]Sheet5!$A$1:$D$805,3,0)</f>
        <v>登陆天数多，消费次数多，充消比低，消费游戏道具类型多</v>
      </c>
      <c r="F30" s="18">
        <f>VLOOKUP(B30,[2]Sheet5!$A$1:$D$805,4,0)</f>
        <v>5141.46</v>
      </c>
    </row>
    <row r="31" spans="1:6" ht="28.5" x14ac:dyDescent="0.2">
      <c r="A31" s="3" t="s">
        <v>1222</v>
      </c>
      <c r="B31" s="3" t="s">
        <v>550</v>
      </c>
      <c r="C31" s="16">
        <v>0.98899000000000004</v>
      </c>
      <c r="D31" s="17" t="str">
        <f>VLOOKUP(B31,[2]Sheet5!$A$1:$D$805,2,0)</f>
        <v>N</v>
      </c>
      <c r="E31" t="str">
        <f>VLOOKUP(B31,[2]Sheet5!$A$1:$D$805,3,0)</f>
        <v>登陆天数多，消费次数多，充消比低，消费游戏道具类型多</v>
      </c>
      <c r="F31" s="18">
        <f>VLOOKUP(B31,[2]Sheet5!$A$1:$D$805,4,0)</f>
        <v>2653.2</v>
      </c>
    </row>
    <row r="32" spans="1:6" ht="42.75" x14ac:dyDescent="0.2">
      <c r="A32" s="3" t="s">
        <v>514</v>
      </c>
      <c r="B32" s="3" t="s">
        <v>551</v>
      </c>
      <c r="C32" s="16">
        <v>0.60550999999999999</v>
      </c>
      <c r="D32" s="17" t="str">
        <f>VLOOKUP(B32,[2]Sheet5!$A$1:$D$805,2,0)</f>
        <v>N</v>
      </c>
      <c r="E32" t="str">
        <f>VLOOKUP(B32,[2]Sheet5!$A$1:$D$805,3,0)</f>
        <v>登陆天数多，消费次数多，充消比低，消费游戏道具类型多</v>
      </c>
      <c r="F32" s="18">
        <f>VLOOKUP(B32,[2]Sheet5!$A$1:$D$805,4,0)</f>
        <v>8689.7999999999993</v>
      </c>
    </row>
    <row r="33" spans="1:6" ht="28.5" x14ac:dyDescent="0.2">
      <c r="A33" s="3" t="s">
        <v>1222</v>
      </c>
      <c r="B33" s="3" t="s">
        <v>552</v>
      </c>
      <c r="C33" s="16">
        <v>0.95692999999999995</v>
      </c>
      <c r="D33" s="17" t="str">
        <f>VLOOKUP(B33,[2]Sheet5!$A$1:$D$805,2,0)</f>
        <v>N</v>
      </c>
      <c r="E33" t="str">
        <f>VLOOKUP(B33,[2]Sheet5!$A$1:$D$805,3,0)</f>
        <v>登陆天数多，消费次数多，充消比低，消费游戏道具类型多</v>
      </c>
      <c r="F33" s="18">
        <f>VLOOKUP(B33,[2]Sheet5!$A$1:$D$805,4,0)</f>
        <v>7983.1342599999998</v>
      </c>
    </row>
    <row r="34" spans="1:6" ht="28.5" x14ac:dyDescent="0.2">
      <c r="A34" s="3" t="s">
        <v>514</v>
      </c>
      <c r="B34" s="3" t="s">
        <v>553</v>
      </c>
      <c r="C34" s="16">
        <v>0.56001999999999996</v>
      </c>
      <c r="D34" s="17" t="str">
        <f>VLOOKUP(B34,[2]Sheet5!$A$1:$D$805,2,0)</f>
        <v>N</v>
      </c>
      <c r="E34" t="str">
        <f>VLOOKUP(B34,[2]Sheet5!$A$1:$D$805,3,0)</f>
        <v>登陆天数多，消费次数多，充消比低，消费游戏道具类型多</v>
      </c>
      <c r="F34" s="18">
        <f>VLOOKUP(B34,[2]Sheet5!$A$1:$D$805,4,0)</f>
        <v>9735.1200000000008</v>
      </c>
    </row>
    <row r="35" spans="1:6" ht="42.75" x14ac:dyDescent="0.2">
      <c r="A35" s="3" t="s">
        <v>514</v>
      </c>
      <c r="B35" s="3" t="s">
        <v>554</v>
      </c>
      <c r="C35" s="16">
        <v>0.98690999999999995</v>
      </c>
      <c r="D35" s="17" t="str">
        <f>VLOOKUP(B35,[2]Sheet5!$A$1:$D$805,2,0)</f>
        <v>N</v>
      </c>
      <c r="E35" t="str">
        <f>VLOOKUP(B35,[2]Sheet5!$A$1:$D$805,3,0)</f>
        <v>登陆天数多，消费次数多，充消比低，消费游戏道具类型多</v>
      </c>
      <c r="F35" s="18">
        <f>VLOOKUP(B35,[2]Sheet5!$A$1:$D$805,4,0)</f>
        <v>8268.5400000000009</v>
      </c>
    </row>
    <row r="36" spans="1:6" ht="42.75" x14ac:dyDescent="0.2">
      <c r="A36" s="3" t="s">
        <v>514</v>
      </c>
      <c r="B36" s="3" t="s">
        <v>555</v>
      </c>
      <c r="C36" s="16">
        <v>0.50421000000000005</v>
      </c>
      <c r="D36" s="17" t="str">
        <f>VLOOKUP(B36,[2]Sheet5!$A$1:$D$805,2,0)</f>
        <v>N</v>
      </c>
      <c r="E36" t="str">
        <f>VLOOKUP(B36,[2]Sheet5!$A$1:$D$805,3,0)</f>
        <v>登陆天数多，消费次数多，充消比低，消费游戏道具类型多</v>
      </c>
      <c r="F36" s="18">
        <f>VLOOKUP(B36,[2]Sheet5!$A$1:$D$805,4,0)</f>
        <v>9499.68</v>
      </c>
    </row>
    <row r="37" spans="1:6" ht="42.75" x14ac:dyDescent="0.2">
      <c r="A37" s="3" t="s">
        <v>514</v>
      </c>
      <c r="B37" s="3" t="s">
        <v>1328</v>
      </c>
      <c r="C37" s="16">
        <v>0.96811000000000003</v>
      </c>
      <c r="D37" s="17" t="str">
        <f>VLOOKUP(B37,[2]Sheet5!$A$1:$D$805,2,0)</f>
        <v>N</v>
      </c>
      <c r="E37" t="str">
        <f>VLOOKUP(B37,[2]Sheet5!$A$1:$D$805,3,0)</f>
        <v>登陆天数多，消费次数多，充消比低，消费游戏道具类型多</v>
      </c>
      <c r="F37" s="18">
        <f>VLOOKUP(B37,[2]Sheet5!$A$1:$D$805,4,0)</f>
        <v>6876.3</v>
      </c>
    </row>
    <row r="38" spans="1:6" ht="28.5" x14ac:dyDescent="0.2">
      <c r="A38" s="3" t="s">
        <v>514</v>
      </c>
      <c r="B38" s="3" t="s">
        <v>556</v>
      </c>
      <c r="C38" s="16">
        <v>0.76471</v>
      </c>
      <c r="D38" s="17" t="str">
        <f>VLOOKUP(B38,[2]Sheet5!$A$1:$D$805,2,0)</f>
        <v>N</v>
      </c>
      <c r="E38" t="str">
        <f>VLOOKUP(B38,[2]Sheet5!$A$1:$D$805,3,0)</f>
        <v>登陆天数多，消费次数多，充消比低，消费游戏道具类型多</v>
      </c>
      <c r="F38" s="18">
        <f>VLOOKUP(B38,[2]Sheet5!$A$1:$D$805,4,0)</f>
        <v>274.8</v>
      </c>
    </row>
    <row r="39" spans="1:6" ht="28.5" x14ac:dyDescent="0.2">
      <c r="A39" s="3" t="s">
        <v>514</v>
      </c>
      <c r="B39" s="3" t="s">
        <v>557</v>
      </c>
      <c r="C39" s="16">
        <v>0.68522000000000005</v>
      </c>
      <c r="D39" s="17" t="str">
        <f>VLOOKUP(B39,[2]Sheet5!$A$1:$D$805,2,0)</f>
        <v>N</v>
      </c>
      <c r="E39" t="str">
        <f>VLOOKUP(B39,[2]Sheet5!$A$1:$D$805,3,0)</f>
        <v>登陆天数多，消费次数多，充消比低，消费游戏道具类型多</v>
      </c>
      <c r="F39" s="18">
        <f>VLOOKUP(B39,[2]Sheet5!$A$1:$D$805,4,0)</f>
        <v>8707.2599999999984</v>
      </c>
    </row>
    <row r="40" spans="1:6" ht="28.5" x14ac:dyDescent="0.2">
      <c r="A40" s="3" t="s">
        <v>514</v>
      </c>
      <c r="B40" s="3" t="s">
        <v>558</v>
      </c>
      <c r="C40" s="16">
        <v>0.98597000000000001</v>
      </c>
      <c r="D40" s="17" t="str">
        <f>VLOOKUP(B40,[2]Sheet5!$A$1:$D$805,2,0)</f>
        <v>N</v>
      </c>
      <c r="E40" t="str">
        <f>VLOOKUP(B40,[2]Sheet5!$A$1:$D$805,3,0)</f>
        <v>登陆天数多，消费次数多，充消比低，消费游戏道具类型多</v>
      </c>
      <c r="F40" s="18">
        <f>VLOOKUP(B40,[2]Sheet5!$A$1:$D$805,4,0)</f>
        <v>2040.48</v>
      </c>
    </row>
    <row r="41" spans="1:6" ht="42.75" x14ac:dyDescent="0.2">
      <c r="A41" s="3" t="s">
        <v>514</v>
      </c>
      <c r="B41" s="3" t="s">
        <v>559</v>
      </c>
      <c r="C41" s="16">
        <v>0.99182000000000003</v>
      </c>
      <c r="D41" s="17" t="str">
        <f>VLOOKUP(B41,[2]Sheet5!$A$1:$D$805,2,0)</f>
        <v>N</v>
      </c>
      <c r="E41" t="str">
        <f>VLOOKUP(B41,[2]Sheet5!$A$1:$D$805,3,0)</f>
        <v>登陆天数多，消费次数多，充消比低，消费游戏道具类型多</v>
      </c>
      <c r="F41" s="18">
        <f>VLOOKUP(B41,[2]Sheet5!$A$1:$D$805,4,0)</f>
        <v>8588.58</v>
      </c>
    </row>
    <row r="42" spans="1:6" ht="28.5" x14ac:dyDescent="0.2">
      <c r="A42" s="3" t="s">
        <v>514</v>
      </c>
      <c r="B42" s="3" t="s">
        <v>1329</v>
      </c>
      <c r="C42" s="16">
        <v>0.56388000000000005</v>
      </c>
      <c r="D42" s="17" t="str">
        <f>VLOOKUP(B42,[2]Sheet5!$A$1:$D$805,2,0)</f>
        <v>N</v>
      </c>
      <c r="E42" t="str">
        <f>VLOOKUP(B42,[2]Sheet5!$A$1:$D$805,3,0)</f>
        <v>登陆天数多，消费次数多，充消比低，消费游戏道具类型多</v>
      </c>
      <c r="F42" s="18">
        <f>VLOOKUP(B42,[2]Sheet5!$A$1:$D$805,4,0)</f>
        <v>7311.1200000000008</v>
      </c>
    </row>
    <row r="43" spans="1:6" ht="42.75" x14ac:dyDescent="0.2">
      <c r="A43" s="3" t="s">
        <v>514</v>
      </c>
      <c r="B43" s="3" t="s">
        <v>560</v>
      </c>
      <c r="C43" s="16">
        <v>0.61736000000000002</v>
      </c>
      <c r="D43" s="17" t="str">
        <f>VLOOKUP(B43,[2]Sheet5!$A$1:$D$805,2,0)</f>
        <v>N</v>
      </c>
      <c r="E43" t="str">
        <f>VLOOKUP(B43,[2]Sheet5!$A$1:$D$805,3,0)</f>
        <v>登陆天数多，消费次数多，充消比低，消费游戏道具类型多</v>
      </c>
      <c r="F43" s="18">
        <f>VLOOKUP(B43,[2]Sheet5!$A$1:$D$805,4,0)</f>
        <v>9990.18</v>
      </c>
    </row>
    <row r="44" spans="1:6" ht="28.5" x14ac:dyDescent="0.2">
      <c r="A44" s="3" t="s">
        <v>514</v>
      </c>
      <c r="B44" s="3" t="s">
        <v>1330</v>
      </c>
      <c r="C44" s="16">
        <v>0.80091000000000001</v>
      </c>
      <c r="D44" s="17" t="str">
        <f>VLOOKUP(B44,[2]Sheet5!$A$1:$D$805,2,0)</f>
        <v>N</v>
      </c>
      <c r="E44" t="str">
        <f>VLOOKUP(B44,[2]Sheet5!$A$1:$D$805,3,0)</f>
        <v>登陆天数多，消费次数多，充消比低，消费游戏道具类型多</v>
      </c>
      <c r="F44" s="18">
        <f>VLOOKUP(B44,[2]Sheet5!$A$1:$D$805,4,0)</f>
        <v>7665.2400000000007</v>
      </c>
    </row>
    <row r="45" spans="1:6" ht="42.75" x14ac:dyDescent="0.2">
      <c r="A45" s="3" t="s">
        <v>514</v>
      </c>
      <c r="B45" s="3" t="s">
        <v>561</v>
      </c>
      <c r="C45" s="16">
        <v>0.75812000000000002</v>
      </c>
      <c r="D45" s="17" t="str">
        <f>VLOOKUP(B45,[2]Sheet5!$A$1:$D$805,2,0)</f>
        <v>N</v>
      </c>
      <c r="E45" t="str">
        <f>VLOOKUP(B45,[2]Sheet5!$A$1:$D$805,3,0)</f>
        <v>登陆天数多，消费次数多，充消比低，消费游戏道具类型多</v>
      </c>
      <c r="F45" s="18">
        <f>VLOOKUP(B45,[2]Sheet5!$A$1:$D$805,4,0)</f>
        <v>6376.62</v>
      </c>
    </row>
    <row r="46" spans="1:6" ht="28.5" x14ac:dyDescent="0.2">
      <c r="A46" s="3" t="s">
        <v>514</v>
      </c>
      <c r="B46" s="3" t="s">
        <v>562</v>
      </c>
      <c r="C46" s="16">
        <v>0.91044000000000003</v>
      </c>
      <c r="D46" s="17" t="str">
        <f>VLOOKUP(B46,[2]Sheet5!$A$1:$D$805,2,0)</f>
        <v>N</v>
      </c>
      <c r="E46" t="str">
        <f>VLOOKUP(B46,[2]Sheet5!$A$1:$D$805,3,0)</f>
        <v>登陆天数多，消费次数多，充消比低，消费游戏道具类型多</v>
      </c>
      <c r="F46" s="18">
        <f>VLOOKUP(B46,[2]Sheet5!$A$1:$D$805,4,0)</f>
        <v>6411.6</v>
      </c>
    </row>
    <row r="47" spans="1:6" ht="28.5" x14ac:dyDescent="0.2">
      <c r="A47" s="3" t="s">
        <v>514</v>
      </c>
      <c r="B47" s="3" t="s">
        <v>563</v>
      </c>
      <c r="C47" s="16">
        <v>0.80501</v>
      </c>
      <c r="D47" s="17" t="str">
        <f>VLOOKUP(B47,[2]Sheet5!$A$1:$D$805,2,0)</f>
        <v>N</v>
      </c>
      <c r="E47" t="str">
        <f>VLOOKUP(B47,[2]Sheet5!$A$1:$D$805,3,0)</f>
        <v>登陆天数多，消费次数多，充消比低，消费游戏道具类型多</v>
      </c>
      <c r="F47" s="18">
        <f>VLOOKUP(B47,[2]Sheet5!$A$1:$D$805,4,0)</f>
        <v>8456.4</v>
      </c>
    </row>
    <row r="48" spans="1:6" ht="42.75" x14ac:dyDescent="0.2">
      <c r="A48" s="3" t="s">
        <v>514</v>
      </c>
      <c r="B48" s="3" t="s">
        <v>564</v>
      </c>
      <c r="C48" s="16">
        <v>0.99985000000000002</v>
      </c>
      <c r="D48" s="17" t="str">
        <f>VLOOKUP(B48,[2]Sheet5!$A$1:$D$805,2,0)</f>
        <v>N</v>
      </c>
      <c r="E48" t="str">
        <f>VLOOKUP(B48,[2]Sheet5!$A$1:$D$805,3,0)</f>
        <v>登陆天数多，消费次数多，充消比低，消费游戏道具类型多</v>
      </c>
      <c r="F48" s="18">
        <f>VLOOKUP(B48,[2]Sheet5!$A$1:$D$805,4,0)</f>
        <v>3839.4600000000005</v>
      </c>
    </row>
    <row r="49" spans="1:6" ht="28.5" x14ac:dyDescent="0.2">
      <c r="A49" s="3" t="s">
        <v>514</v>
      </c>
      <c r="B49" s="3" t="s">
        <v>565</v>
      </c>
      <c r="C49" s="16">
        <v>0.99939999999999996</v>
      </c>
      <c r="D49" s="17" t="str">
        <f>VLOOKUP(B49,[2]Sheet5!$A$1:$D$805,2,0)</f>
        <v>N</v>
      </c>
      <c r="E49" t="str">
        <f>VLOOKUP(B49,[2]Sheet5!$A$1:$D$805,3,0)</f>
        <v>登陆天数多，消费次数多，充消比低，消费游戏道具类型多</v>
      </c>
      <c r="F49" s="18">
        <f>VLOOKUP(B49,[2]Sheet5!$A$1:$D$805,4,0)</f>
        <v>1989.72</v>
      </c>
    </row>
    <row r="50" spans="1:6" ht="28.5" x14ac:dyDescent="0.2">
      <c r="A50" s="3" t="s">
        <v>514</v>
      </c>
      <c r="B50" s="3" t="s">
        <v>566</v>
      </c>
      <c r="C50" s="16">
        <v>0.82669999999999999</v>
      </c>
      <c r="D50" s="17" t="str">
        <f>VLOOKUP(B50,[2]Sheet5!$A$1:$D$805,2,0)</f>
        <v>N</v>
      </c>
      <c r="E50" t="str">
        <f>VLOOKUP(B50,[2]Sheet5!$A$1:$D$805,3,0)</f>
        <v>登陆天数多，消费次数多，充消比低，消费游戏道具类型多</v>
      </c>
      <c r="F50" s="18">
        <f>VLOOKUP(B50,[2]Sheet5!$A$1:$D$805,4,0)</f>
        <v>6510.84</v>
      </c>
    </row>
    <row r="51" spans="1:6" ht="42.75" x14ac:dyDescent="0.2">
      <c r="A51" s="3" t="s">
        <v>514</v>
      </c>
      <c r="B51" s="3" t="s">
        <v>567</v>
      </c>
      <c r="C51" s="16">
        <v>0.73397000000000001</v>
      </c>
      <c r="D51" s="17" t="str">
        <f>VLOOKUP(B51,[2]Sheet5!$A$1:$D$805,2,0)</f>
        <v>N</v>
      </c>
      <c r="E51" t="str">
        <f>VLOOKUP(B51,[2]Sheet5!$A$1:$D$805,3,0)</f>
        <v>登陆天数多，消费次数多，充消比低，消费游戏道具类型多</v>
      </c>
      <c r="F51" s="18">
        <f>VLOOKUP(B51,[2]Sheet5!$A$1:$D$805,4,0)</f>
        <v>4328.9400000000005</v>
      </c>
    </row>
    <row r="52" spans="1:6" ht="28.5" x14ac:dyDescent="0.2">
      <c r="A52" s="3" t="s">
        <v>514</v>
      </c>
      <c r="B52" s="3" t="s">
        <v>568</v>
      </c>
      <c r="C52" s="16">
        <v>0.82776000000000005</v>
      </c>
      <c r="D52" s="17" t="str">
        <f>VLOOKUP(B52,[2]Sheet5!$A$1:$D$805,2,0)</f>
        <v>N</v>
      </c>
      <c r="E52" t="str">
        <f>VLOOKUP(B52,[2]Sheet5!$A$1:$D$805,3,0)</f>
        <v>登陆天数多，消费次数多，充消比低，消费游戏道具类型多</v>
      </c>
      <c r="F52" s="18">
        <f>VLOOKUP(B52,[2]Sheet5!$A$1:$D$805,4,0)</f>
        <v>4976.6400000000003</v>
      </c>
    </row>
    <row r="53" spans="1:6" ht="42.75" x14ac:dyDescent="0.2">
      <c r="A53" s="3" t="s">
        <v>514</v>
      </c>
      <c r="B53" s="3" t="s">
        <v>569</v>
      </c>
      <c r="C53" s="16">
        <v>0.87877000000000005</v>
      </c>
      <c r="D53" s="17" t="str">
        <f>VLOOKUP(B53,[2]Sheet5!$A$1:$D$805,2,0)</f>
        <v>N</v>
      </c>
      <c r="E53" t="str">
        <f>VLOOKUP(B53,[2]Sheet5!$A$1:$D$805,3,0)</f>
        <v>登陆天数多，消费次数多，充消比低，消费游戏道具类型多</v>
      </c>
      <c r="F53" s="18">
        <f>VLOOKUP(B53,[2]Sheet5!$A$1:$D$805,4,0)</f>
        <v>5872.08</v>
      </c>
    </row>
    <row r="54" spans="1:6" ht="28.5" x14ac:dyDescent="0.2">
      <c r="A54" s="3" t="s">
        <v>514</v>
      </c>
      <c r="B54" s="3" t="s">
        <v>570</v>
      </c>
      <c r="C54" s="16">
        <v>0.60928000000000004</v>
      </c>
      <c r="D54" s="17" t="str">
        <f>VLOOKUP(B54,[2]Sheet5!$A$1:$D$805,2,0)</f>
        <v>N</v>
      </c>
      <c r="E54" t="str">
        <f>VLOOKUP(B54,[2]Sheet5!$A$1:$D$805,3,0)</f>
        <v>登陆天数多，消费次数多，充消比低，消费游戏道具类型多</v>
      </c>
      <c r="F54" s="18">
        <f>VLOOKUP(B54,[2]Sheet5!$A$1:$D$805,4,0)</f>
        <v>9646.26</v>
      </c>
    </row>
    <row r="55" spans="1:6" ht="28.5" x14ac:dyDescent="0.2">
      <c r="A55" s="3" t="s">
        <v>514</v>
      </c>
      <c r="B55" s="3" t="s">
        <v>1331</v>
      </c>
      <c r="C55" s="16">
        <v>0.57074999999999998</v>
      </c>
      <c r="D55" s="17" t="str">
        <f>VLOOKUP(B55,[2]Sheet5!$A$1:$D$805,2,0)</f>
        <v>N</v>
      </c>
      <c r="E55" t="str">
        <f>VLOOKUP(B55,[2]Sheet5!$A$1:$D$805,3,0)</f>
        <v>登陆天数多，消费次数多，充消比低，消费游戏道具类型多</v>
      </c>
      <c r="F55" s="18">
        <f>VLOOKUP(B55,[2]Sheet5!$A$1:$D$805,4,0)</f>
        <v>7277.52</v>
      </c>
    </row>
    <row r="56" spans="1:6" ht="28.5" x14ac:dyDescent="0.2">
      <c r="A56" s="3" t="s">
        <v>514</v>
      </c>
      <c r="B56" s="3" t="s">
        <v>1332</v>
      </c>
      <c r="C56" s="16">
        <v>0.98002999999999996</v>
      </c>
      <c r="D56" s="17" t="str">
        <f>VLOOKUP(B56,[2]Sheet5!$A$1:$D$805,2,0)</f>
        <v>N</v>
      </c>
      <c r="E56" t="str">
        <f>VLOOKUP(B56,[2]Sheet5!$A$1:$D$805,3,0)</f>
        <v>登陆天数多，消费次数多，充消比低，消费游戏道具类型多</v>
      </c>
      <c r="F56" s="18">
        <f>VLOOKUP(B56,[2]Sheet5!$A$1:$D$805,4,0)</f>
        <v>7770.78</v>
      </c>
    </row>
    <row r="57" spans="1:6" ht="28.5" x14ac:dyDescent="0.2">
      <c r="A57" s="3" t="s">
        <v>514</v>
      </c>
      <c r="B57" s="3" t="s">
        <v>571</v>
      </c>
      <c r="C57" s="16">
        <v>0.64639000000000002</v>
      </c>
      <c r="D57" s="17" t="str">
        <f>VLOOKUP(B57,[2]Sheet5!$A$1:$D$805,2,0)</f>
        <v>N</v>
      </c>
      <c r="E57" t="str">
        <f>VLOOKUP(B57,[2]Sheet5!$A$1:$D$805,3,0)</f>
        <v>登陆天数多，消费次数多，充消比低，消费游戏道具类型多</v>
      </c>
      <c r="F57" s="18">
        <f>VLOOKUP(B57,[2]Sheet5!$A$1:$D$805,4,0)</f>
        <v>2758.74</v>
      </c>
    </row>
    <row r="58" spans="1:6" ht="28.5" x14ac:dyDescent="0.2">
      <c r="A58" s="3" t="s">
        <v>514</v>
      </c>
      <c r="B58" s="3" t="s">
        <v>572</v>
      </c>
      <c r="C58" s="16">
        <v>0.83623999999999998</v>
      </c>
      <c r="D58" s="17" t="str">
        <f>VLOOKUP(B58,[2]Sheet5!$A$1:$D$805,2,0)</f>
        <v>N</v>
      </c>
      <c r="E58" t="str">
        <f>VLOOKUP(B58,[2]Sheet5!$A$1:$D$805,3,0)</f>
        <v>登陆天数多，消费次数多，充消比低，消费游戏道具类型多</v>
      </c>
      <c r="F58" s="18">
        <f>VLOOKUP(B58,[2]Sheet5!$A$1:$D$805,4,0)</f>
        <v>8528.4599999999991</v>
      </c>
    </row>
    <row r="59" spans="1:6" ht="28.5" x14ac:dyDescent="0.2">
      <c r="A59" s="3" t="s">
        <v>514</v>
      </c>
      <c r="B59" s="3" t="s">
        <v>573</v>
      </c>
      <c r="C59" s="16">
        <v>0.98584000000000005</v>
      </c>
      <c r="D59" s="17" t="str">
        <f>VLOOKUP(B59,[2]Sheet5!$A$1:$D$805,2,0)</f>
        <v>N</v>
      </c>
      <c r="E59" t="str">
        <f>VLOOKUP(B59,[2]Sheet5!$A$1:$D$805,3,0)</f>
        <v>登陆天数多，消费次数多，充消比低，消费游戏道具类型多</v>
      </c>
      <c r="F59" s="18">
        <f>VLOOKUP(B59,[2]Sheet5!$A$1:$D$805,4,0)</f>
        <v>5307.42</v>
      </c>
    </row>
    <row r="60" spans="1:6" ht="28.5" x14ac:dyDescent="0.2">
      <c r="A60" s="3" t="s">
        <v>514</v>
      </c>
      <c r="B60" s="3" t="s">
        <v>1333</v>
      </c>
      <c r="C60" s="16">
        <v>0.67227000000000003</v>
      </c>
      <c r="D60" s="17" t="str">
        <f>VLOOKUP(B60,[2]Sheet5!$A$1:$D$805,2,0)</f>
        <v>N</v>
      </c>
      <c r="E60" t="str">
        <f>VLOOKUP(B60,[2]Sheet5!$A$1:$D$805,3,0)</f>
        <v>登陆天数多，消费次数多，充消比低，消费游戏道具类型多</v>
      </c>
      <c r="F60" s="18">
        <f>VLOOKUP(B60,[2]Sheet5!$A$1:$D$805,4,0)</f>
        <v>9455.4599999999991</v>
      </c>
    </row>
    <row r="61" spans="1:6" ht="28.5" x14ac:dyDescent="0.2">
      <c r="A61" s="3" t="s">
        <v>1549</v>
      </c>
      <c r="B61" s="3" t="s">
        <v>1601</v>
      </c>
      <c r="C61" s="16">
        <v>0.99895999999999996</v>
      </c>
      <c r="D61" s="17" t="str">
        <f>VLOOKUP(B61,[4]Sheet1!$A$1:$D$34,2,0)</f>
        <v>Y</v>
      </c>
      <c r="E61" t="str">
        <f>VLOOKUP(B61,[4]Sheet1!$A$2:$D$34,3,0)</f>
        <v>充消比高</v>
      </c>
      <c r="F61" s="18">
        <f>VLOOKUP(B61,[4]Sheet1!$A$2:$D$34,4,0)</f>
        <v>7817.3941999999997</v>
      </c>
    </row>
    <row r="62" spans="1:6" ht="28.5" x14ac:dyDescent="0.2">
      <c r="A62" s="3" t="s">
        <v>514</v>
      </c>
      <c r="B62" s="3" t="s">
        <v>574</v>
      </c>
      <c r="C62" s="16">
        <v>0.56657000000000002</v>
      </c>
      <c r="D62" s="17" t="str">
        <f>VLOOKUP(B62,[2]Sheet5!$A$1:$D$805,2,0)</f>
        <v>N</v>
      </c>
      <c r="E62" t="str">
        <f>VLOOKUP(B62,[2]Sheet5!$A$1:$D$805,3,0)</f>
        <v>登陆天数多，消费次数多，充消比低，消费游戏道具类型多</v>
      </c>
      <c r="F62" s="18">
        <f>VLOOKUP(B62,[2]Sheet5!$A$1:$D$805,4,0)</f>
        <v>5209.8599999999997</v>
      </c>
    </row>
    <row r="63" spans="1:6" ht="28.5" x14ac:dyDescent="0.2">
      <c r="A63" s="3" t="s">
        <v>514</v>
      </c>
      <c r="B63" s="3" t="s">
        <v>575</v>
      </c>
      <c r="C63" s="16">
        <v>0.84489999999999998</v>
      </c>
      <c r="D63" s="17" t="str">
        <f>VLOOKUP(B63,[2]Sheet5!$A$1:$D$805,2,0)</f>
        <v>N</v>
      </c>
      <c r="E63" t="str">
        <f>VLOOKUP(B63,[2]Sheet5!$A$1:$D$805,3,0)</f>
        <v>登陆天数多，消费次数多，充消比低，消费游戏道具类型多</v>
      </c>
      <c r="F63" s="18">
        <f>VLOOKUP(B63,[2]Sheet5!$A$1:$D$805,4,0)</f>
        <v>2259.96</v>
      </c>
    </row>
    <row r="64" spans="1:6" ht="28.5" x14ac:dyDescent="0.2">
      <c r="A64" s="3" t="s">
        <v>514</v>
      </c>
      <c r="B64" s="3" t="s">
        <v>576</v>
      </c>
      <c r="C64" s="16">
        <v>0.99709000000000003</v>
      </c>
      <c r="D64" s="17" t="str">
        <f>VLOOKUP(B64,[2]Sheet5!$A$1:$D$805,2,0)</f>
        <v>N</v>
      </c>
      <c r="E64" t="str">
        <f>VLOOKUP(B64,[2]Sheet5!$A$1:$D$805,3,0)</f>
        <v>登陆天数多，消费次数多，充消比低，消费游戏道具类型多</v>
      </c>
      <c r="F64" s="18">
        <f>VLOOKUP(B64,[2]Sheet5!$A$1:$D$805,4,0)</f>
        <v>6341.5800000000008</v>
      </c>
    </row>
    <row r="65" spans="1:6" ht="28.5" x14ac:dyDescent="0.2">
      <c r="A65" s="3" t="s">
        <v>514</v>
      </c>
      <c r="B65" s="3" t="s">
        <v>577</v>
      </c>
      <c r="C65" s="16">
        <v>0.74846000000000001</v>
      </c>
      <c r="D65" s="17" t="str">
        <f>VLOOKUP(B65,[2]Sheet5!$A$1:$D$805,2,0)</f>
        <v>N</v>
      </c>
      <c r="E65" t="str">
        <f>VLOOKUP(B65,[2]Sheet5!$A$1:$D$805,3,0)</f>
        <v>登陆天数多，消费次数多，充消比低，消费游戏道具类型多</v>
      </c>
      <c r="F65" s="18">
        <f>VLOOKUP(B65,[2]Sheet5!$A$1:$D$805,4,0)</f>
        <v>5147.3999999999996</v>
      </c>
    </row>
    <row r="66" spans="1:6" ht="28.5" x14ac:dyDescent="0.2">
      <c r="A66" s="3" t="s">
        <v>514</v>
      </c>
      <c r="B66" s="3" t="s">
        <v>578</v>
      </c>
      <c r="C66" s="16">
        <v>0.99987999999999999</v>
      </c>
      <c r="D66" s="17" t="str">
        <f>VLOOKUP(B66,[2]Sheet5!$A$1:$D$805,2,0)</f>
        <v>N</v>
      </c>
      <c r="E66" t="str">
        <f>VLOOKUP(B66,[2]Sheet5!$A$1:$D$805,3,0)</f>
        <v>登陆天数多，消费次数多，充消比低，消费游戏道具类型多</v>
      </c>
      <c r="F66" s="18">
        <f>VLOOKUP(B66,[2]Sheet5!$A$1:$D$805,4,0)</f>
        <v>9414.2999999999993</v>
      </c>
    </row>
    <row r="67" spans="1:6" ht="28.5" x14ac:dyDescent="0.2">
      <c r="A67" s="3" t="s">
        <v>514</v>
      </c>
      <c r="B67" s="3" t="s">
        <v>579</v>
      </c>
      <c r="C67" s="16">
        <v>0.99104999999999999</v>
      </c>
      <c r="D67" s="17" t="str">
        <f>VLOOKUP(B67,[2]Sheet5!$A$1:$D$805,2,0)</f>
        <v>N</v>
      </c>
      <c r="E67" t="str">
        <f>VLOOKUP(B67,[2]Sheet5!$A$1:$D$805,3,0)</f>
        <v>登陆天数多，消费次数多，充消比低，消费游戏道具类型多</v>
      </c>
      <c r="F67" s="18">
        <f>VLOOKUP(B67,[2]Sheet5!$A$1:$D$805,4,0)</f>
        <v>811.5</v>
      </c>
    </row>
    <row r="68" spans="1:6" ht="42.75" x14ac:dyDescent="0.2">
      <c r="A68" s="3" t="s">
        <v>514</v>
      </c>
      <c r="B68" s="3" t="s">
        <v>580</v>
      </c>
      <c r="C68" s="16">
        <v>0.52227000000000001</v>
      </c>
      <c r="D68" s="17" t="str">
        <f>VLOOKUP(B68,[2]Sheet5!$A$1:$D$805,2,0)</f>
        <v>N</v>
      </c>
      <c r="E68" t="str">
        <f>VLOOKUP(B68,[2]Sheet5!$A$1:$D$805,3,0)</f>
        <v>登陆天数多，消费次数多，充消比低，消费游戏道具类型多</v>
      </c>
      <c r="F68" s="18">
        <f>VLOOKUP(B68,[2]Sheet5!$A$1:$D$805,4,0)</f>
        <v>5525.88</v>
      </c>
    </row>
    <row r="69" spans="1:6" ht="42.75" x14ac:dyDescent="0.2">
      <c r="A69" s="3" t="s">
        <v>514</v>
      </c>
      <c r="B69" s="3" t="s">
        <v>1334</v>
      </c>
      <c r="C69" s="16">
        <v>0.52895000000000003</v>
      </c>
      <c r="D69" s="17" t="str">
        <f>VLOOKUP(B69,[2]Sheet5!$A$1:$D$805,2,0)</f>
        <v>N</v>
      </c>
      <c r="E69" t="str">
        <f>VLOOKUP(B69,[2]Sheet5!$A$1:$D$805,3,0)</f>
        <v>登陆天数多，消费次数多，充消比低，消费游戏道具类型多</v>
      </c>
      <c r="F69" s="18">
        <f>VLOOKUP(B69,[2]Sheet5!$A$1:$D$805,4,0)</f>
        <v>4121.28</v>
      </c>
    </row>
    <row r="70" spans="1:6" ht="28.5" x14ac:dyDescent="0.2">
      <c r="A70" s="3" t="s">
        <v>514</v>
      </c>
      <c r="B70" s="3" t="s">
        <v>581</v>
      </c>
      <c r="C70" s="16">
        <v>0.80401999999999996</v>
      </c>
      <c r="D70" s="17" t="str">
        <f>VLOOKUP(B70,[2]Sheet5!$A$1:$D$805,2,0)</f>
        <v>N</v>
      </c>
      <c r="E70" t="str">
        <f>VLOOKUP(B70,[2]Sheet5!$A$1:$D$805,3,0)</f>
        <v>登陆天数多，消费次数多，充消比低，消费游戏道具类型多</v>
      </c>
      <c r="F70" s="18">
        <f>VLOOKUP(B70,[2]Sheet5!$A$1:$D$805,4,0)</f>
        <v>6433.6200000000008</v>
      </c>
    </row>
    <row r="71" spans="1:6" ht="28.5" x14ac:dyDescent="0.2">
      <c r="A71" s="3" t="s">
        <v>514</v>
      </c>
      <c r="B71" s="3" t="s">
        <v>582</v>
      </c>
      <c r="C71" s="16">
        <v>0.69667000000000001</v>
      </c>
      <c r="D71" s="17" t="str">
        <f>VLOOKUP(B71,[2]Sheet5!$A$1:$D$805,2,0)</f>
        <v>N</v>
      </c>
      <c r="E71" t="str">
        <f>VLOOKUP(B71,[2]Sheet5!$A$1:$D$805,3,0)</f>
        <v>登陆天数多，消费次数多，充消比低，消费游戏道具类型多</v>
      </c>
      <c r="F71" s="18">
        <f>VLOOKUP(B71,[2]Sheet5!$A$1:$D$805,4,0)</f>
        <v>8551.76</v>
      </c>
    </row>
    <row r="72" spans="1:6" ht="28.5" x14ac:dyDescent="0.2">
      <c r="A72" s="3" t="s">
        <v>514</v>
      </c>
      <c r="B72" s="3" t="s">
        <v>583</v>
      </c>
      <c r="C72" s="16">
        <v>0.97474000000000005</v>
      </c>
      <c r="D72" s="17" t="str">
        <f>VLOOKUP(B72,[2]Sheet5!$A$1:$D$805,2,0)</f>
        <v>N</v>
      </c>
      <c r="E72" t="str">
        <f>VLOOKUP(B72,[2]Sheet5!$A$1:$D$805,3,0)</f>
        <v>登陆天数多，消费次数多，充消比低，消费游戏道具类型多</v>
      </c>
      <c r="F72" s="18">
        <f>VLOOKUP(B72,[2]Sheet5!$A$1:$D$805,4,0)</f>
        <v>6969.66</v>
      </c>
    </row>
    <row r="73" spans="1:6" ht="42.75" x14ac:dyDescent="0.2">
      <c r="A73" s="3" t="s">
        <v>514</v>
      </c>
      <c r="B73" s="3" t="s">
        <v>584</v>
      </c>
      <c r="C73" s="16">
        <v>0.51505999999999996</v>
      </c>
      <c r="D73" s="17" t="str">
        <f>VLOOKUP(B73,[2]Sheet5!$A$1:$D$805,2,0)</f>
        <v>N</v>
      </c>
      <c r="E73" t="str">
        <f>VLOOKUP(B73,[2]Sheet5!$A$1:$D$805,3,0)</f>
        <v>登陆天数多，消费次数多，充消比低，消费游戏道具类型多</v>
      </c>
      <c r="F73" s="18">
        <f>VLOOKUP(B73,[2]Sheet5!$A$1:$D$805,4,0)</f>
        <v>6119.4600000000009</v>
      </c>
    </row>
    <row r="74" spans="1:6" ht="28.5" x14ac:dyDescent="0.2">
      <c r="A74" s="3" t="s">
        <v>514</v>
      </c>
      <c r="B74" s="3" t="s">
        <v>1335</v>
      </c>
      <c r="C74" s="16">
        <v>0.72296000000000005</v>
      </c>
      <c r="D74" s="17" t="str">
        <f>VLOOKUP(B74,[2]Sheet5!$A$1:$D$805,2,0)</f>
        <v>N</v>
      </c>
      <c r="E74" t="str">
        <f>VLOOKUP(B74,[2]Sheet5!$A$1:$D$805,3,0)</f>
        <v>登陆天数多，消费次数多，充消比低，消费游戏道具类型多</v>
      </c>
      <c r="F74" s="18">
        <f>VLOOKUP(B74,[2]Sheet5!$A$1:$D$805,4,0)</f>
        <v>3812.46</v>
      </c>
    </row>
    <row r="75" spans="1:6" ht="28.5" x14ac:dyDescent="0.2">
      <c r="A75" s="3" t="s">
        <v>514</v>
      </c>
      <c r="B75" s="3" t="s">
        <v>585</v>
      </c>
      <c r="C75" s="16">
        <v>0.90664999999999996</v>
      </c>
      <c r="D75" s="17" t="str">
        <f>VLOOKUP(B75,[2]Sheet5!$A$1:$D$805,2,0)</f>
        <v>N</v>
      </c>
      <c r="E75" t="str">
        <f>VLOOKUP(B75,[2]Sheet5!$A$1:$D$805,3,0)</f>
        <v>登陆天数多，消费次数多，充消比低，消费游戏道具类型多</v>
      </c>
      <c r="F75" s="18">
        <f>VLOOKUP(B75,[2]Sheet5!$A$1:$D$805,4,0)</f>
        <v>7800.48</v>
      </c>
    </row>
    <row r="76" spans="1:6" ht="28.5" x14ac:dyDescent="0.2">
      <c r="A76" s="3" t="s">
        <v>514</v>
      </c>
      <c r="B76" s="3" t="s">
        <v>586</v>
      </c>
      <c r="C76" s="16">
        <v>0.51310999999999996</v>
      </c>
      <c r="D76" s="17" t="str">
        <f>VLOOKUP(B76,[2]Sheet5!$A$1:$D$805,2,0)</f>
        <v>N</v>
      </c>
      <c r="E76" t="str">
        <f>VLOOKUP(B76,[2]Sheet5!$A$1:$D$805,3,0)</f>
        <v>登陆天数多，消费次数多，充消比低，消费游戏道具类型多</v>
      </c>
      <c r="F76" s="18">
        <f>VLOOKUP(B76,[2]Sheet5!$A$1:$D$805,4,0)</f>
        <v>3054.06</v>
      </c>
    </row>
    <row r="77" spans="1:6" ht="42.75" x14ac:dyDescent="0.2">
      <c r="A77" s="3" t="s">
        <v>1222</v>
      </c>
      <c r="B77" s="3" t="s">
        <v>587</v>
      </c>
      <c r="C77" s="16">
        <v>0.50327</v>
      </c>
      <c r="D77" s="17" t="str">
        <f>VLOOKUP(B77,[2]Sheet5!$A$1:$D$805,2,0)</f>
        <v>N</v>
      </c>
      <c r="E77" t="str">
        <f>VLOOKUP(B77,[2]Sheet5!$A$1:$D$805,3,0)</f>
        <v>登陆天数多，消费次数多，充消比低，消费游戏道具类型多</v>
      </c>
      <c r="F77" s="18">
        <f>VLOOKUP(B77,[2]Sheet5!$A$1:$D$805,4,0)</f>
        <v>8174.608518</v>
      </c>
    </row>
    <row r="78" spans="1:6" ht="28.5" x14ac:dyDescent="0.2">
      <c r="A78" s="3" t="s">
        <v>514</v>
      </c>
      <c r="B78" s="3" t="s">
        <v>588</v>
      </c>
      <c r="C78" s="16">
        <v>0.84777000000000002</v>
      </c>
      <c r="D78" s="17" t="str">
        <f>VLOOKUP(B78,[2]Sheet5!$A$1:$D$805,2,0)</f>
        <v>N</v>
      </c>
      <c r="E78" t="str">
        <f>VLOOKUP(B78,[2]Sheet5!$A$1:$D$805,3,0)</f>
        <v>登陆天数多，消费次数多，充消比低，消费游戏道具类型多</v>
      </c>
      <c r="F78" s="18">
        <f>VLOOKUP(B78,[2]Sheet5!$A$1:$D$805,4,0)</f>
        <v>8705.8799999999992</v>
      </c>
    </row>
    <row r="79" spans="1:6" ht="42.75" x14ac:dyDescent="0.2">
      <c r="A79" s="3" t="s">
        <v>514</v>
      </c>
      <c r="B79" s="3" t="s">
        <v>589</v>
      </c>
      <c r="C79" s="16">
        <v>0.71101999999999999</v>
      </c>
      <c r="D79" s="17" t="str">
        <f>VLOOKUP(B79,[2]Sheet5!$A$1:$D$805,2,0)</f>
        <v>N</v>
      </c>
      <c r="E79" t="str">
        <f>VLOOKUP(B79,[2]Sheet5!$A$1:$D$805,3,0)</f>
        <v>登陆天数多，消费次数多，充消比低，消费游戏道具类型多</v>
      </c>
      <c r="F79" s="18">
        <f>VLOOKUP(B79,[2]Sheet5!$A$1:$D$805,4,0)</f>
        <v>8839.5</v>
      </c>
    </row>
    <row r="80" spans="1:6" ht="42.75" x14ac:dyDescent="0.2">
      <c r="A80" s="3" t="s">
        <v>514</v>
      </c>
      <c r="B80" s="3" t="s">
        <v>590</v>
      </c>
      <c r="C80" s="16">
        <v>0.98270999999999997</v>
      </c>
      <c r="D80" s="17" t="str">
        <f>VLOOKUP(B80,[2]Sheet5!$A$1:$D$805,2,0)</f>
        <v>N</v>
      </c>
      <c r="E80" t="str">
        <f>VLOOKUP(B80,[2]Sheet5!$A$1:$D$805,3,0)</f>
        <v>登陆天数多，消费次数多，充消比低，消费游戏道具类型多</v>
      </c>
      <c r="F80" s="18">
        <f>VLOOKUP(B80,[2]Sheet5!$A$1:$D$805,4,0)</f>
        <v>7182.36</v>
      </c>
    </row>
    <row r="81" spans="1:6" ht="42.75" x14ac:dyDescent="0.2">
      <c r="A81" s="3" t="s">
        <v>514</v>
      </c>
      <c r="B81" s="3" t="s">
        <v>591</v>
      </c>
      <c r="C81" s="16">
        <v>0.59755000000000003</v>
      </c>
      <c r="D81" s="17" t="str">
        <f>VLOOKUP(B81,[2]Sheet5!$A$1:$D$805,2,0)</f>
        <v>N</v>
      </c>
      <c r="E81" t="str">
        <f>VLOOKUP(B81,[2]Sheet5!$A$1:$D$805,3,0)</f>
        <v>登陆天数多，消费次数多，充消比低，消费游戏道具类型多</v>
      </c>
      <c r="F81" s="18">
        <f>VLOOKUP(B81,[2]Sheet5!$A$1:$D$805,4,0)</f>
        <v>9066.2999999999993</v>
      </c>
    </row>
    <row r="82" spans="1:6" ht="42.75" x14ac:dyDescent="0.2">
      <c r="A82" s="3" t="s">
        <v>514</v>
      </c>
      <c r="B82" s="3" t="s">
        <v>592</v>
      </c>
      <c r="C82" s="16">
        <v>0.99219000000000002</v>
      </c>
      <c r="D82" s="17" t="str">
        <f>VLOOKUP(B82,[2]Sheet5!$A$1:$D$805,2,0)</f>
        <v>N</v>
      </c>
      <c r="E82" t="str">
        <f>VLOOKUP(B82,[2]Sheet5!$A$1:$D$805,3,0)</f>
        <v>登陆天数多，消费次数多，充消比低，消费游戏道具类型多</v>
      </c>
      <c r="F82" s="18">
        <f>VLOOKUP(B82,[2]Sheet5!$A$1:$D$805,4,0)</f>
        <v>6342.7199999999993</v>
      </c>
    </row>
    <row r="83" spans="1:6" ht="42.75" x14ac:dyDescent="0.2">
      <c r="A83" s="3" t="s">
        <v>514</v>
      </c>
      <c r="B83" s="3" t="s">
        <v>1336</v>
      </c>
      <c r="C83" s="16">
        <v>0.93596000000000001</v>
      </c>
      <c r="D83" s="17" t="str">
        <f>VLOOKUP(B83,[2]Sheet5!$A$1:$D$805,2,0)</f>
        <v>N</v>
      </c>
      <c r="E83" t="str">
        <f>VLOOKUP(B83,[2]Sheet5!$A$1:$D$805,3,0)</f>
        <v>登陆天数多，消费次数多，充消比低，消费游戏道具类型多</v>
      </c>
      <c r="F83" s="18">
        <f>VLOOKUP(B83,[2]Sheet5!$A$1:$D$805,4,0)</f>
        <v>4464.3599999999997</v>
      </c>
    </row>
    <row r="84" spans="1:6" ht="42.75" x14ac:dyDescent="0.2">
      <c r="A84" s="3" t="s">
        <v>514</v>
      </c>
      <c r="B84" s="3" t="s">
        <v>593</v>
      </c>
      <c r="C84" s="16">
        <v>0.99997999999999998</v>
      </c>
      <c r="D84" s="17" t="str">
        <f>VLOOKUP(B84,[2]Sheet5!$A$1:$D$805,2,0)</f>
        <v>N</v>
      </c>
      <c r="E84" t="str">
        <f>VLOOKUP(B84,[2]Sheet5!$A$1:$D$805,3,0)</f>
        <v>登陆天数多，消费次数多，充消比低，消费游戏道具类型多</v>
      </c>
      <c r="F84" s="18">
        <f>VLOOKUP(B84,[2]Sheet5!$A$1:$D$805,4,0)</f>
        <v>9326.82</v>
      </c>
    </row>
    <row r="85" spans="1:6" ht="28.5" x14ac:dyDescent="0.2">
      <c r="A85" s="3" t="s">
        <v>514</v>
      </c>
      <c r="B85" s="3" t="s">
        <v>594</v>
      </c>
      <c r="C85" s="16">
        <v>0.99121999999999999</v>
      </c>
      <c r="D85" s="17" t="str">
        <f>VLOOKUP(B85,[2]Sheet5!$A$1:$D$805,2,0)</f>
        <v>N</v>
      </c>
      <c r="E85" t="str">
        <f>VLOOKUP(B85,[2]Sheet5!$A$1:$D$805,3,0)</f>
        <v>登陆天数多，消费次数多，充消比低，消费游戏道具类型多</v>
      </c>
      <c r="F85" s="18">
        <f>VLOOKUP(B85,[2]Sheet5!$A$1:$D$805,4,0)</f>
        <v>4610.88</v>
      </c>
    </row>
    <row r="86" spans="1:6" ht="28.5" x14ac:dyDescent="0.2">
      <c r="A86" s="3" t="s">
        <v>514</v>
      </c>
      <c r="B86" s="3" t="s">
        <v>595</v>
      </c>
      <c r="C86" s="16">
        <v>0.76</v>
      </c>
      <c r="D86" s="17" t="str">
        <f>VLOOKUP(B86,[2]Sheet5!$A$1:$D$805,2,0)</f>
        <v>N</v>
      </c>
      <c r="E86" t="str">
        <f>VLOOKUP(B86,[2]Sheet5!$A$1:$D$805,3,0)</f>
        <v>登陆天数多，消费次数多，充消比低，消费游戏道具类型多</v>
      </c>
      <c r="F86" s="18">
        <f>VLOOKUP(B86,[2]Sheet5!$A$1:$D$805,4,0)</f>
        <v>8012.4</v>
      </c>
    </row>
    <row r="87" spans="1:6" ht="28.5" x14ac:dyDescent="0.2">
      <c r="A87" s="3" t="s">
        <v>514</v>
      </c>
      <c r="B87" s="3" t="s">
        <v>596</v>
      </c>
      <c r="C87" s="16">
        <v>0.94018999999999997</v>
      </c>
      <c r="D87" s="17" t="str">
        <f>VLOOKUP(B87,[2]Sheet5!$A$1:$D$805,2,0)</f>
        <v>N</v>
      </c>
      <c r="E87" t="str">
        <f>VLOOKUP(B87,[2]Sheet5!$A$1:$D$805,3,0)</f>
        <v>登陆天数多，消费次数多，充消比低，消费游戏道具类型多</v>
      </c>
      <c r="F87" s="18">
        <f>VLOOKUP(B87,[2]Sheet5!$A$1:$D$805,4,0)</f>
        <v>8714.82</v>
      </c>
    </row>
    <row r="88" spans="1:6" ht="28.5" x14ac:dyDescent="0.2">
      <c r="A88" s="3" t="s">
        <v>514</v>
      </c>
      <c r="B88" s="3" t="s">
        <v>597</v>
      </c>
      <c r="C88" s="16">
        <v>0.76144000000000001</v>
      </c>
      <c r="D88" s="17" t="str">
        <f>VLOOKUP(B88,[2]Sheet5!$A$1:$D$805,2,0)</f>
        <v>N</v>
      </c>
      <c r="E88" t="str">
        <f>VLOOKUP(B88,[2]Sheet5!$A$1:$D$805,3,0)</f>
        <v>登陆天数多，消费次数多，充消比低，消费游戏道具类型多</v>
      </c>
      <c r="F88" s="18">
        <f>VLOOKUP(B88,[2]Sheet5!$A$1:$D$805,4,0)</f>
        <v>4317.6000000000004</v>
      </c>
    </row>
    <row r="89" spans="1:6" ht="28.5" x14ac:dyDescent="0.2">
      <c r="A89" s="3" t="s">
        <v>514</v>
      </c>
      <c r="B89" s="3" t="s">
        <v>598</v>
      </c>
      <c r="C89" s="16">
        <v>0.97187000000000001</v>
      </c>
      <c r="D89" s="17" t="str">
        <f>VLOOKUP(B89,[2]Sheet5!$A$1:$D$805,2,0)</f>
        <v>N</v>
      </c>
      <c r="E89" t="str">
        <f>VLOOKUP(B89,[2]Sheet5!$A$1:$D$805,3,0)</f>
        <v>登陆天数多，消费次数多，充消比低，消费游戏道具类型多</v>
      </c>
      <c r="F89" s="18">
        <f>VLOOKUP(B89,[2]Sheet5!$A$1:$D$805,4,0)</f>
        <v>8174.16</v>
      </c>
    </row>
    <row r="90" spans="1:6" ht="42.75" x14ac:dyDescent="0.2">
      <c r="A90" s="3" t="s">
        <v>514</v>
      </c>
      <c r="B90" s="3" t="s">
        <v>599</v>
      </c>
      <c r="C90" s="16">
        <v>0.72975000000000001</v>
      </c>
      <c r="D90" s="17" t="str">
        <f>VLOOKUP(B90,[2]Sheet5!$A$1:$D$805,2,0)</f>
        <v>N</v>
      </c>
      <c r="E90" t="str">
        <f>VLOOKUP(B90,[2]Sheet5!$A$1:$D$805,3,0)</f>
        <v>登陆天数多，消费次数多，充消比低，消费游戏道具类型多</v>
      </c>
      <c r="F90" s="18">
        <f>VLOOKUP(B90,[2]Sheet5!$A$1:$D$805,4,0)</f>
        <v>9867.9</v>
      </c>
    </row>
    <row r="91" spans="1:6" ht="28.5" x14ac:dyDescent="0.2">
      <c r="A91" s="3" t="s">
        <v>514</v>
      </c>
      <c r="B91" s="3" t="s">
        <v>1337</v>
      </c>
      <c r="C91" s="16">
        <v>0.87909999999999999</v>
      </c>
      <c r="D91" s="17" t="str">
        <f>VLOOKUP(B91,[2]Sheet5!$A$1:$D$805,2,0)</f>
        <v>N</v>
      </c>
      <c r="E91" t="str">
        <f>VLOOKUP(B91,[2]Sheet5!$A$1:$D$805,3,0)</f>
        <v>登陆天数多，消费次数多，充消比低，消费游戏道具类型多</v>
      </c>
      <c r="F91" s="18">
        <f>VLOOKUP(B91,[2]Sheet5!$A$1:$D$805,4,0)</f>
        <v>6859.74</v>
      </c>
    </row>
    <row r="92" spans="1:6" ht="28.5" x14ac:dyDescent="0.2">
      <c r="A92" s="3" t="s">
        <v>514</v>
      </c>
      <c r="B92" s="3" t="s">
        <v>600</v>
      </c>
      <c r="C92" s="16">
        <v>0.93674000000000002</v>
      </c>
      <c r="D92" s="17" t="str">
        <f>VLOOKUP(B92,[2]Sheet5!$A$1:$D$805,2,0)</f>
        <v>N</v>
      </c>
      <c r="E92" t="str">
        <f>VLOOKUP(B92,[2]Sheet5!$A$1:$D$805,3,0)</f>
        <v>登陆天数多，消费次数多，充消比低，消费游戏道具类型多</v>
      </c>
      <c r="F92" s="18">
        <f>VLOOKUP(B92,[2]Sheet5!$A$1:$D$805,4,0)</f>
        <v>8195.94</v>
      </c>
    </row>
    <row r="93" spans="1:6" ht="42.75" x14ac:dyDescent="0.2">
      <c r="A93" s="3" t="s">
        <v>514</v>
      </c>
      <c r="B93" s="3" t="s">
        <v>601</v>
      </c>
      <c r="C93" s="16">
        <v>0.86760999999999999</v>
      </c>
      <c r="D93" s="17" t="str">
        <f>VLOOKUP(B93,[2]Sheet5!$A$1:$D$805,2,0)</f>
        <v>N</v>
      </c>
      <c r="E93" t="str">
        <f>VLOOKUP(B93,[2]Sheet5!$A$1:$D$805,3,0)</f>
        <v>登陆天数多，消费次数多，充消比低，消费游戏道具类型多</v>
      </c>
      <c r="F93" s="18">
        <f>VLOOKUP(B93,[2]Sheet5!$A$1:$D$805,4,0)</f>
        <v>8034.78</v>
      </c>
    </row>
    <row r="94" spans="1:6" ht="28.5" x14ac:dyDescent="0.2">
      <c r="A94" s="3" t="s">
        <v>514</v>
      </c>
      <c r="B94" s="3" t="s">
        <v>602</v>
      </c>
      <c r="C94" s="16">
        <v>0.64600999999999997</v>
      </c>
      <c r="D94" s="17" t="str">
        <f>VLOOKUP(B94,[2]Sheet5!$A$1:$D$805,2,0)</f>
        <v>N</v>
      </c>
      <c r="E94" t="str">
        <f>VLOOKUP(B94,[2]Sheet5!$A$1:$D$805,3,0)</f>
        <v>登陆天数多，消费次数多，充消比低，消费游戏道具类型多</v>
      </c>
      <c r="F94" s="18">
        <f>VLOOKUP(B94,[2]Sheet5!$A$1:$D$805,4,0)</f>
        <v>7841.7</v>
      </c>
    </row>
    <row r="95" spans="1:6" ht="42.75" x14ac:dyDescent="0.2">
      <c r="A95" s="3" t="s">
        <v>514</v>
      </c>
      <c r="B95" s="3" t="s">
        <v>1338</v>
      </c>
      <c r="C95" s="16">
        <v>0.54196</v>
      </c>
      <c r="D95" s="17" t="str">
        <f>VLOOKUP(B95,[2]Sheet5!$A$1:$D$805,2,0)</f>
        <v>N</v>
      </c>
      <c r="E95" t="str">
        <f>VLOOKUP(B95,[2]Sheet5!$A$1:$D$805,3,0)</f>
        <v>登陆天数多，消费次数多，充消比低，消费游戏道具类型多</v>
      </c>
      <c r="F95" s="18">
        <f>VLOOKUP(B95,[2]Sheet5!$A$1:$D$805,4,0)</f>
        <v>7265.52</v>
      </c>
    </row>
    <row r="96" spans="1:6" ht="42.75" x14ac:dyDescent="0.2">
      <c r="A96" s="3" t="s">
        <v>514</v>
      </c>
      <c r="B96" s="3" t="s">
        <v>603</v>
      </c>
      <c r="C96" s="16">
        <v>0.99992999999999999</v>
      </c>
      <c r="D96" s="17" t="str">
        <f>VLOOKUP(B96,[2]Sheet5!$A$1:$D$805,2,0)</f>
        <v>N</v>
      </c>
      <c r="E96" t="str">
        <f>VLOOKUP(B96,[2]Sheet5!$A$1:$D$805,3,0)</f>
        <v>登陆天数多，消费次数多，充消比低，消费游戏道具类型多</v>
      </c>
      <c r="F96" s="18">
        <f>VLOOKUP(B96,[2]Sheet5!$A$1:$D$805,4,0)</f>
        <v>5042.88</v>
      </c>
    </row>
    <row r="97" spans="1:6" ht="28.5" x14ac:dyDescent="0.2">
      <c r="A97" s="3" t="s">
        <v>514</v>
      </c>
      <c r="B97" s="3" t="s">
        <v>604</v>
      </c>
      <c r="C97" s="16">
        <v>0.81843999999999995</v>
      </c>
      <c r="D97" s="17" t="str">
        <f>VLOOKUP(B97,[2]Sheet5!$A$1:$D$805,2,0)</f>
        <v>N</v>
      </c>
      <c r="E97" t="str">
        <f>VLOOKUP(B97,[2]Sheet5!$A$1:$D$805,3,0)</f>
        <v>登陆天数多，消费次数多，充消比低，消费游戏道具类型多</v>
      </c>
      <c r="F97" s="18">
        <f>VLOOKUP(B97,[2]Sheet5!$A$1:$D$805,4,0)</f>
        <v>8738.6999999999989</v>
      </c>
    </row>
    <row r="98" spans="1:6" ht="28.5" x14ac:dyDescent="0.2">
      <c r="A98" s="3" t="s">
        <v>514</v>
      </c>
      <c r="B98" s="3" t="s">
        <v>605</v>
      </c>
      <c r="C98" s="16">
        <v>0.64405000000000001</v>
      </c>
      <c r="D98" s="17" t="str">
        <f>VLOOKUP(B98,[2]Sheet5!$A$1:$D$805,2,0)</f>
        <v>N</v>
      </c>
      <c r="E98" t="str">
        <f>VLOOKUP(B98,[2]Sheet5!$A$1:$D$805,3,0)</f>
        <v>登陆天数多，消费次数多，充消比低，消费游戏道具类型多</v>
      </c>
      <c r="F98" s="18">
        <f>VLOOKUP(B98,[2]Sheet5!$A$1:$D$805,4,0)</f>
        <v>3069.42</v>
      </c>
    </row>
    <row r="99" spans="1:6" ht="28.5" x14ac:dyDescent="0.2">
      <c r="A99" s="3" t="s">
        <v>514</v>
      </c>
      <c r="B99" s="3" t="s">
        <v>606</v>
      </c>
      <c r="C99" s="16">
        <v>0.99141000000000001</v>
      </c>
      <c r="D99" s="17" t="str">
        <f>VLOOKUP(B99,[2]Sheet5!$A$1:$D$805,2,0)</f>
        <v>N</v>
      </c>
      <c r="E99" t="str">
        <f>VLOOKUP(B99,[2]Sheet5!$A$1:$D$805,3,0)</f>
        <v>登陆天数多，消费次数多，充消比低，消费游戏道具类型多</v>
      </c>
      <c r="F99" s="18">
        <f>VLOOKUP(B99,[2]Sheet5!$A$1:$D$805,4,0)</f>
        <v>3487.02</v>
      </c>
    </row>
    <row r="100" spans="1:6" ht="28.5" x14ac:dyDescent="0.2">
      <c r="A100" s="3" t="s">
        <v>514</v>
      </c>
      <c r="B100" s="3" t="s">
        <v>607</v>
      </c>
      <c r="C100" s="16">
        <v>0.53164999999999996</v>
      </c>
      <c r="D100" s="17" t="str">
        <f>VLOOKUP(B100,[2]Sheet5!$A$1:$D$805,2,0)</f>
        <v>N</v>
      </c>
      <c r="E100" t="str">
        <f>VLOOKUP(B100,[2]Sheet5!$A$1:$D$805,3,0)</f>
        <v>登陆天数多，消费次数多，充消比低，消费游戏道具类型多</v>
      </c>
      <c r="F100" s="18">
        <f>VLOOKUP(B100,[2]Sheet5!$A$1:$D$805,4,0)</f>
        <v>9849.1200000000008</v>
      </c>
    </row>
    <row r="101" spans="1:6" ht="28.5" x14ac:dyDescent="0.2">
      <c r="A101" s="3" t="s">
        <v>514</v>
      </c>
      <c r="B101" s="3" t="s">
        <v>608</v>
      </c>
      <c r="C101" s="16">
        <v>0.94620000000000004</v>
      </c>
      <c r="D101" s="17" t="str">
        <f>VLOOKUP(B101,[2]Sheet5!$A$1:$D$805,2,0)</f>
        <v>Y</v>
      </c>
      <c r="E101" t="str">
        <f>VLOOKUP(B101,[2]Sheet5!$A$1:$D$805,3,0)</f>
        <v>登陆天数少，消费次数少，活跃度低</v>
      </c>
      <c r="F101" s="18">
        <f>VLOOKUP(B101,[2]Sheet5!$A$1:$D$805,4,0)</f>
        <v>1052.6400000000001</v>
      </c>
    </row>
    <row r="102" spans="1:6" ht="28.5" x14ac:dyDescent="0.2">
      <c r="A102" s="3" t="s">
        <v>514</v>
      </c>
      <c r="B102" s="3" t="s">
        <v>609</v>
      </c>
      <c r="C102" s="16">
        <v>0.7248</v>
      </c>
      <c r="D102" s="17" t="str">
        <f>VLOOKUP(B102,[2]Sheet5!$A$1:$D$805,2,0)</f>
        <v>N</v>
      </c>
      <c r="E102" t="str">
        <f>VLOOKUP(B102,[2]Sheet5!$A$1:$D$805,3,0)</f>
        <v>登陆天数多，消费次数多，充消比低，消费游戏道具类型多</v>
      </c>
      <c r="F102" s="18">
        <f>VLOOKUP(B102,[2]Sheet5!$A$1:$D$805,4,0)</f>
        <v>9935.1</v>
      </c>
    </row>
    <row r="103" spans="1:6" ht="28.5" x14ac:dyDescent="0.2">
      <c r="A103" s="3" t="s">
        <v>514</v>
      </c>
      <c r="B103" s="3" t="s">
        <v>610</v>
      </c>
      <c r="C103" s="16">
        <v>0.59150999999999998</v>
      </c>
      <c r="D103" s="17" t="str">
        <f>VLOOKUP(B103,[2]Sheet5!$A$1:$D$805,2,0)</f>
        <v>N</v>
      </c>
      <c r="E103" t="str">
        <f>VLOOKUP(B103,[2]Sheet5!$A$1:$D$805,3,0)</f>
        <v>登陆天数多，消费次数多，充消比低，消费游戏道具类型多</v>
      </c>
      <c r="F103" s="18">
        <f>VLOOKUP(B103,[2]Sheet5!$A$1:$D$805,4,0)</f>
        <v>7476.84</v>
      </c>
    </row>
    <row r="104" spans="1:6" ht="28.5" x14ac:dyDescent="0.2">
      <c r="A104" s="3" t="s">
        <v>514</v>
      </c>
      <c r="B104" s="3" t="s">
        <v>611</v>
      </c>
      <c r="C104" s="16">
        <v>0.90536000000000005</v>
      </c>
      <c r="D104" s="17" t="str">
        <f>VLOOKUP(B104,[2]Sheet5!$A$1:$D$805,2,0)</f>
        <v>N</v>
      </c>
      <c r="E104" t="str">
        <f>VLOOKUP(B104,[2]Sheet5!$A$1:$D$805,3,0)</f>
        <v>登陆天数多，消费次数多，充消比低，消费游戏道具类型多</v>
      </c>
      <c r="F104" s="18">
        <f>VLOOKUP(B104,[2]Sheet5!$A$1:$D$805,4,0)</f>
        <v>3565.2599999999998</v>
      </c>
    </row>
    <row r="105" spans="1:6" ht="28.5" x14ac:dyDescent="0.2">
      <c r="A105" s="3" t="s">
        <v>1222</v>
      </c>
      <c r="B105" s="3" t="s">
        <v>612</v>
      </c>
      <c r="C105" s="16">
        <v>1</v>
      </c>
      <c r="D105" s="17" t="str">
        <f>VLOOKUP(B105,[2]Sheet5!$A$1:$D$805,2,0)</f>
        <v>N</v>
      </c>
      <c r="E105" t="str">
        <f>VLOOKUP(B105,[2]Sheet5!$A$1:$D$805,3,0)</f>
        <v>登陆天数多，消费次数多，充消比低，消费游戏道具类型多</v>
      </c>
      <c r="F105" s="18">
        <f>VLOOKUP(B105,[2]Sheet5!$A$1:$D$805,4,0)</f>
        <v>231.10000000000011</v>
      </c>
    </row>
    <row r="106" spans="1:6" ht="28.5" x14ac:dyDescent="0.2">
      <c r="A106" s="3" t="s">
        <v>514</v>
      </c>
      <c r="B106" s="3" t="s">
        <v>613</v>
      </c>
      <c r="C106" s="16">
        <v>0.65110999999999997</v>
      </c>
      <c r="D106" s="17" t="str">
        <f>VLOOKUP(B106,[2]Sheet5!$A$1:$D$805,2,0)</f>
        <v>N</v>
      </c>
      <c r="E106" t="str">
        <f>VLOOKUP(B106,[2]Sheet5!$A$1:$D$805,3,0)</f>
        <v>登陆天数多，消费次数多，充消比低，消费游戏道具类型多</v>
      </c>
      <c r="F106" s="18">
        <f>VLOOKUP(B106,[2]Sheet5!$A$1:$D$805,4,0)</f>
        <v>6042.81</v>
      </c>
    </row>
    <row r="107" spans="1:6" ht="42.75" x14ac:dyDescent="0.2">
      <c r="A107" s="3" t="s">
        <v>1222</v>
      </c>
      <c r="B107" s="3" t="s">
        <v>614</v>
      </c>
      <c r="C107" s="16">
        <v>1</v>
      </c>
      <c r="D107" s="17" t="str">
        <f>VLOOKUP(B107,[2]Sheet5!$A$1:$D$805,2,0)</f>
        <v>N</v>
      </c>
      <c r="E107" t="str">
        <f>VLOOKUP(B107,[2]Sheet5!$A$1:$D$805,3,0)</f>
        <v>登陆天数多，消费次数多，充消比低，消费游戏道具类型多</v>
      </c>
      <c r="F107" s="18">
        <f>VLOOKUP(B107,[2]Sheet5!$A$1:$D$805,4,0)</f>
        <v>846.69900000000007</v>
      </c>
    </row>
    <row r="108" spans="1:6" ht="28.5" x14ac:dyDescent="0.2">
      <c r="A108" s="3" t="s">
        <v>514</v>
      </c>
      <c r="B108" s="3" t="s">
        <v>615</v>
      </c>
      <c r="C108" s="16">
        <v>0.98556999999999995</v>
      </c>
      <c r="D108" s="17" t="str">
        <f>VLOOKUP(B108,[2]Sheet5!$A$1:$D$805,2,0)</f>
        <v>N</v>
      </c>
      <c r="E108" t="str">
        <f>VLOOKUP(B108,[2]Sheet5!$A$1:$D$805,3,0)</f>
        <v>登陆天数多，消费次数多，充消比低，消费游戏道具类型多</v>
      </c>
      <c r="F108" s="18">
        <f>VLOOKUP(B108,[2]Sheet5!$A$1:$D$805,4,0)</f>
        <v>2570.6999999999998</v>
      </c>
    </row>
    <row r="109" spans="1:6" ht="28.5" x14ac:dyDescent="0.2">
      <c r="A109" s="3" t="s">
        <v>514</v>
      </c>
      <c r="B109" s="3" t="s">
        <v>616</v>
      </c>
      <c r="C109" s="16">
        <v>0.88715999999999995</v>
      </c>
      <c r="D109" s="17" t="str">
        <f>VLOOKUP(B109,[2]Sheet5!$A$1:$D$805,2,0)</f>
        <v>N</v>
      </c>
      <c r="E109" t="str">
        <f>VLOOKUP(B109,[2]Sheet5!$A$1:$D$805,3,0)</f>
        <v>登陆天数多，消费次数多，充消比低，消费游戏道具类型多</v>
      </c>
      <c r="F109" s="18">
        <f>VLOOKUP(B109,[2]Sheet5!$A$1:$D$805,4,0)</f>
        <v>7901.04</v>
      </c>
    </row>
    <row r="110" spans="1:6" ht="42.75" x14ac:dyDescent="0.2">
      <c r="A110" s="3" t="s">
        <v>514</v>
      </c>
      <c r="B110" s="3" t="s">
        <v>617</v>
      </c>
      <c r="C110" s="16">
        <v>0.94547000000000003</v>
      </c>
      <c r="D110" s="17" t="str">
        <f>VLOOKUP(B110,[2]Sheet5!$A$1:$D$805,2,0)</f>
        <v>N</v>
      </c>
      <c r="E110" t="str">
        <f>VLOOKUP(B110,[2]Sheet5!$A$1:$D$805,3,0)</f>
        <v>登陆天数多，消费次数多，充消比低，消费游戏道具类型多</v>
      </c>
      <c r="F110" s="18">
        <f>VLOOKUP(B110,[2]Sheet5!$A$1:$D$805,4,0)</f>
        <v>1380.6</v>
      </c>
    </row>
    <row r="111" spans="1:6" ht="28.5" x14ac:dyDescent="0.2">
      <c r="A111" s="3" t="s">
        <v>514</v>
      </c>
      <c r="B111" s="3" t="s">
        <v>1339</v>
      </c>
      <c r="C111" s="16">
        <v>0.87744999999999995</v>
      </c>
      <c r="D111" s="17" t="str">
        <f>VLOOKUP(B111,[2]Sheet5!$A$1:$D$805,2,0)</f>
        <v>N</v>
      </c>
      <c r="E111" t="str">
        <f>VLOOKUP(B111,[2]Sheet5!$A$1:$D$805,3,0)</f>
        <v>登陆天数多，消费次数多，充消比低，消费游戏道具类型多</v>
      </c>
      <c r="F111" s="18">
        <f>VLOOKUP(B111,[2]Sheet5!$A$1:$D$805,4,0)</f>
        <v>4365.2999999999993</v>
      </c>
    </row>
    <row r="112" spans="1:6" ht="42.75" x14ac:dyDescent="0.2">
      <c r="A112" s="3" t="s">
        <v>514</v>
      </c>
      <c r="B112" s="3" t="s">
        <v>618</v>
      </c>
      <c r="C112" s="16">
        <v>0.64466999999999997</v>
      </c>
      <c r="D112" s="17" t="str">
        <f>VLOOKUP(B112,[2]Sheet5!$A$1:$D$805,2,0)</f>
        <v>N</v>
      </c>
      <c r="E112" t="str">
        <f>VLOOKUP(B112,[2]Sheet5!$A$1:$D$805,3,0)</f>
        <v>登陆天数多，消费次数多，充消比低，消费游戏道具类型多</v>
      </c>
      <c r="F112" s="18">
        <f>VLOOKUP(B112,[2]Sheet5!$A$1:$D$805,4,0)</f>
        <v>2482.7399999999998</v>
      </c>
    </row>
    <row r="113" spans="1:6" ht="28.5" x14ac:dyDescent="0.2">
      <c r="A113" s="3" t="s">
        <v>1549</v>
      </c>
      <c r="B113" s="3" t="s">
        <v>619</v>
      </c>
      <c r="C113" s="16">
        <v>1</v>
      </c>
      <c r="D113" s="17" t="str">
        <f>VLOOKUP(B113,[4]Sheet1!$A$1:$D$34,2,0)</f>
        <v>Y</v>
      </c>
      <c r="E113" t="str">
        <f>VLOOKUP(B113,[4]Sheet1!$A$2:$D$34,3,0)</f>
        <v>充值后无消费</v>
      </c>
      <c r="F113" s="18">
        <f>VLOOKUP(B113,[4]Sheet1!$A$2:$D$34,4,0)</f>
        <v>4403.5992299999998</v>
      </c>
    </row>
    <row r="114" spans="1:6" ht="42.75" x14ac:dyDescent="0.2">
      <c r="A114" s="3" t="s">
        <v>514</v>
      </c>
      <c r="B114" s="3" t="s">
        <v>620</v>
      </c>
      <c r="C114" s="16">
        <v>0.94001999999999997</v>
      </c>
      <c r="D114" s="17" t="str">
        <f>VLOOKUP(B114,[2]Sheet5!$A$1:$D$805,2,0)</f>
        <v>N</v>
      </c>
      <c r="E114" t="str">
        <f>VLOOKUP(B114,[2]Sheet5!$A$1:$D$805,3,0)</f>
        <v>登陆天数多，消费次数多，充消比低，消费游戏道具类型多</v>
      </c>
      <c r="F114" s="18">
        <f>VLOOKUP(B114,[2]Sheet5!$A$1:$D$805,4,0)</f>
        <v>9562.2000000000007</v>
      </c>
    </row>
    <row r="115" spans="1:6" ht="42.75" x14ac:dyDescent="0.2">
      <c r="A115" s="3" t="s">
        <v>514</v>
      </c>
      <c r="B115" s="3" t="s">
        <v>621</v>
      </c>
      <c r="C115" s="16">
        <v>0.62824999999999998</v>
      </c>
      <c r="D115" s="17" t="str">
        <f>VLOOKUP(B115,[2]Sheet5!$A$1:$D$805,2,0)</f>
        <v>N</v>
      </c>
      <c r="E115" t="str">
        <f>VLOOKUP(B115,[2]Sheet5!$A$1:$D$805,3,0)</f>
        <v>登陆天数多，消费次数多，充消比低，消费游戏道具类型多</v>
      </c>
      <c r="F115" s="18">
        <f>VLOOKUP(B115,[2]Sheet5!$A$1:$D$805,4,0)</f>
        <v>3264.84</v>
      </c>
    </row>
    <row r="116" spans="1:6" ht="42.75" x14ac:dyDescent="0.2">
      <c r="A116" s="3" t="s">
        <v>1222</v>
      </c>
      <c r="B116" s="3" t="s">
        <v>513</v>
      </c>
      <c r="C116" s="16">
        <v>0.68184</v>
      </c>
      <c r="D116" s="17" t="str">
        <f>VLOOKUP(B116,[2]Sheet5!$A$1:$D$805,2,0)</f>
        <v>N</v>
      </c>
      <c r="E116" t="str">
        <f>VLOOKUP(B116,[2]Sheet5!$A$1:$D$805,3,0)</f>
        <v>登陆天数多，消费次数多，充消比低，消费游戏道具类型多</v>
      </c>
      <c r="F116" s="18">
        <f>VLOOKUP(B116,[2]Sheet5!$A$1:$D$805,4,0)</f>
        <v>361.8</v>
      </c>
    </row>
    <row r="117" spans="1:6" ht="28.5" x14ac:dyDescent="0.2">
      <c r="A117" s="3" t="s">
        <v>514</v>
      </c>
      <c r="B117" s="3" t="s">
        <v>1340</v>
      </c>
      <c r="C117" s="16">
        <v>0.51737999999999995</v>
      </c>
      <c r="D117" s="17" t="str">
        <f>VLOOKUP(B117,[2]Sheet5!$A$1:$D$805,2,0)</f>
        <v>N</v>
      </c>
      <c r="E117" t="str">
        <f>VLOOKUP(B117,[2]Sheet5!$A$1:$D$805,3,0)</f>
        <v>登陆天数多，消费次数多，充消比低，消费游戏道具类型多</v>
      </c>
      <c r="F117" s="18">
        <f>VLOOKUP(B117,[2]Sheet5!$A$1:$D$805,4,0)</f>
        <v>3020.64</v>
      </c>
    </row>
    <row r="118" spans="1:6" ht="28.5" x14ac:dyDescent="0.2">
      <c r="A118" s="3" t="s">
        <v>514</v>
      </c>
      <c r="B118" s="3" t="s">
        <v>622</v>
      </c>
      <c r="C118" s="16">
        <v>0.97977000000000003</v>
      </c>
      <c r="D118" s="17" t="str">
        <f>VLOOKUP(B118,[2]Sheet5!$A$1:$D$805,2,0)</f>
        <v>N</v>
      </c>
      <c r="E118" t="str">
        <f>VLOOKUP(B118,[2]Sheet5!$A$1:$D$805,3,0)</f>
        <v>登陆天数多，消费次数多，充消比低，消费游戏道具类型多</v>
      </c>
      <c r="F118" s="18">
        <f>VLOOKUP(B118,[2]Sheet5!$A$1:$D$805,4,0)</f>
        <v>3346.08</v>
      </c>
    </row>
    <row r="119" spans="1:6" ht="42.75" x14ac:dyDescent="0.2">
      <c r="A119" s="3" t="s">
        <v>514</v>
      </c>
      <c r="B119" s="3" t="s">
        <v>623</v>
      </c>
      <c r="C119" s="16">
        <v>0.99709000000000003</v>
      </c>
      <c r="D119" s="17" t="str">
        <f>VLOOKUP(B119,[2]Sheet5!$A$1:$D$805,2,0)</f>
        <v>N</v>
      </c>
      <c r="E119" t="str">
        <f>VLOOKUP(B119,[2]Sheet5!$A$1:$D$805,3,0)</f>
        <v>登陆天数多，消费次数多，充消比低，消费游戏道具类型多</v>
      </c>
      <c r="F119" s="18">
        <f>VLOOKUP(B119,[2]Sheet5!$A$1:$D$805,4,0)</f>
        <v>5487.72</v>
      </c>
    </row>
    <row r="120" spans="1:6" ht="28.5" x14ac:dyDescent="0.2">
      <c r="A120" s="3" t="s">
        <v>514</v>
      </c>
      <c r="B120" s="3" t="s">
        <v>624</v>
      </c>
      <c r="C120" s="16">
        <v>0.61831000000000003</v>
      </c>
      <c r="D120" s="17" t="str">
        <f>VLOOKUP(B120,[2]Sheet5!$A$1:$D$805,2,0)</f>
        <v>N</v>
      </c>
      <c r="E120" t="str">
        <f>VLOOKUP(B120,[2]Sheet5!$A$1:$D$805,3,0)</f>
        <v>登陆天数多，消费次数多，充消比低，消费游戏道具类型多</v>
      </c>
      <c r="F120" s="18">
        <f>VLOOKUP(B120,[2]Sheet5!$A$1:$D$805,4,0)</f>
        <v>7604.04</v>
      </c>
    </row>
    <row r="121" spans="1:6" ht="28.5" x14ac:dyDescent="0.2">
      <c r="A121" s="3" t="s">
        <v>514</v>
      </c>
      <c r="B121" s="3" t="s">
        <v>625</v>
      </c>
      <c r="C121" s="16">
        <v>0.78208999999999995</v>
      </c>
      <c r="D121" s="17" t="str">
        <f>VLOOKUP(B121,[2]Sheet5!$A$1:$D$805,2,0)</f>
        <v>N</v>
      </c>
      <c r="E121" t="str">
        <f>VLOOKUP(B121,[2]Sheet5!$A$1:$D$805,3,0)</f>
        <v>登陆天数多，消费次数多，充消比低，消费游戏道具类型多</v>
      </c>
      <c r="F121" s="18">
        <f>VLOOKUP(B121,[2]Sheet5!$A$1:$D$805,4,0)</f>
        <v>7417.8</v>
      </c>
    </row>
    <row r="122" spans="1:6" ht="28.5" x14ac:dyDescent="0.2">
      <c r="A122" s="3" t="s">
        <v>1222</v>
      </c>
      <c r="B122" s="3" t="s">
        <v>626</v>
      </c>
      <c r="C122" s="16">
        <v>0.65769999999999995</v>
      </c>
      <c r="D122" s="17" t="str">
        <f>VLOOKUP(B122,[2]Sheet5!$A$1:$D$805,2,0)</f>
        <v>N</v>
      </c>
      <c r="E122" t="str">
        <f>VLOOKUP(B122,[2]Sheet5!$A$1:$D$805,3,0)</f>
        <v>登陆天数多，消费次数多，充消比低，消费游戏道具类型多</v>
      </c>
      <c r="F122" s="18">
        <f>VLOOKUP(B122,[2]Sheet5!$A$1:$D$805,4,0)</f>
        <v>4205.9299499999997</v>
      </c>
    </row>
    <row r="123" spans="1:6" ht="28.5" x14ac:dyDescent="0.2">
      <c r="A123" s="3" t="s">
        <v>514</v>
      </c>
      <c r="B123" s="3" t="s">
        <v>627</v>
      </c>
      <c r="C123" s="16">
        <v>0.79</v>
      </c>
      <c r="D123" s="17" t="str">
        <f>VLOOKUP(B123,[2]Sheet5!$A$1:$D$805,2,0)</f>
        <v>N</v>
      </c>
      <c r="E123" t="str">
        <f>VLOOKUP(B123,[2]Sheet5!$A$1:$D$805,3,0)</f>
        <v>登陆天数多，消费次数多，充消比低，消费游戏道具类型多</v>
      </c>
      <c r="F123" s="18">
        <f>VLOOKUP(B123,[2]Sheet5!$A$1:$D$805,4,0)</f>
        <v>4206.42</v>
      </c>
    </row>
    <row r="124" spans="1:6" ht="28.5" x14ac:dyDescent="0.2">
      <c r="A124" s="3" t="s">
        <v>514</v>
      </c>
      <c r="B124" s="3" t="s">
        <v>1341</v>
      </c>
      <c r="C124" s="16">
        <v>0.54783999999999999</v>
      </c>
      <c r="D124" s="17" t="str">
        <f>VLOOKUP(B124,[2]Sheet5!$A$1:$D$805,2,0)</f>
        <v>N</v>
      </c>
      <c r="E124" t="str">
        <f>VLOOKUP(B124,[2]Sheet5!$A$1:$D$805,3,0)</f>
        <v>登陆天数多，消费次数多，充消比低，消费游戏道具类型多</v>
      </c>
      <c r="F124" s="18">
        <f>VLOOKUP(B124,[2]Sheet5!$A$1:$D$805,4,0)</f>
        <v>6124.02</v>
      </c>
    </row>
    <row r="125" spans="1:6" ht="28.5" x14ac:dyDescent="0.2">
      <c r="A125" s="3" t="s">
        <v>514</v>
      </c>
      <c r="B125" s="3" t="s">
        <v>628</v>
      </c>
      <c r="C125" s="16">
        <v>0.93623000000000001</v>
      </c>
      <c r="D125" s="17" t="str">
        <f>VLOOKUP(B125,[2]Sheet5!$A$1:$D$805,2,0)</f>
        <v>N</v>
      </c>
      <c r="E125" t="str">
        <f>VLOOKUP(B125,[2]Sheet5!$A$1:$D$805,3,0)</f>
        <v>登陆天数多，消费次数多，充消比低，消费游戏道具类型多</v>
      </c>
      <c r="F125" s="18">
        <f>VLOOKUP(B125,[2]Sheet5!$A$1:$D$805,4,0)</f>
        <v>4060.26</v>
      </c>
    </row>
    <row r="126" spans="1:6" ht="28.5" x14ac:dyDescent="0.2">
      <c r="A126" s="3" t="s">
        <v>514</v>
      </c>
      <c r="B126" s="3" t="s">
        <v>1342</v>
      </c>
      <c r="C126" s="16">
        <v>0.83409999999999995</v>
      </c>
      <c r="D126" s="17" t="str">
        <f>VLOOKUP(B126,[2]Sheet5!$A$1:$D$805,2,0)</f>
        <v>N</v>
      </c>
      <c r="E126" t="str">
        <f>VLOOKUP(B126,[2]Sheet5!$A$1:$D$805,3,0)</f>
        <v>登陆天数多，消费次数多，充消比低，消费游戏道具类型多</v>
      </c>
      <c r="F126" s="18">
        <f>VLOOKUP(B126,[2]Sheet5!$A$1:$D$805,4,0)</f>
        <v>4245.7800000000007</v>
      </c>
    </row>
    <row r="127" spans="1:6" ht="28.5" x14ac:dyDescent="0.2">
      <c r="A127" s="3" t="s">
        <v>514</v>
      </c>
      <c r="B127" s="3" t="s">
        <v>629</v>
      </c>
      <c r="C127" s="16">
        <v>0.90398000000000001</v>
      </c>
      <c r="D127" s="17" t="str">
        <f>VLOOKUP(B127,[2]Sheet5!$A$1:$D$805,2,0)</f>
        <v>N</v>
      </c>
      <c r="E127" t="str">
        <f>VLOOKUP(B127,[2]Sheet5!$A$1:$D$805,3,0)</f>
        <v>登陆天数多，消费次数多，充消比低，消费游戏道具类型多</v>
      </c>
      <c r="F127" s="18">
        <f>VLOOKUP(B127,[2]Sheet5!$A$1:$D$805,4,0)</f>
        <v>5818.2</v>
      </c>
    </row>
    <row r="128" spans="1:6" ht="28.5" x14ac:dyDescent="0.2">
      <c r="A128" s="3" t="s">
        <v>514</v>
      </c>
      <c r="B128" s="3" t="s">
        <v>630</v>
      </c>
      <c r="C128" s="16">
        <v>0.85350999999999999</v>
      </c>
      <c r="D128" s="17" t="str">
        <f>VLOOKUP(B128,[2]Sheet5!$A$1:$D$805,2,0)</f>
        <v>N</v>
      </c>
      <c r="E128" t="str">
        <f>VLOOKUP(B128,[2]Sheet5!$A$1:$D$805,3,0)</f>
        <v>登陆天数多，消费次数多，充消比低，消费游戏道具类型多</v>
      </c>
      <c r="F128" s="18">
        <f>VLOOKUP(B128,[2]Sheet5!$A$1:$D$805,4,0)</f>
        <v>9839.94</v>
      </c>
    </row>
    <row r="129" spans="1:6" ht="42.75" x14ac:dyDescent="0.2">
      <c r="A129" s="3" t="s">
        <v>514</v>
      </c>
      <c r="B129" s="3" t="s">
        <v>631</v>
      </c>
      <c r="C129" s="16">
        <v>0.93881999999999999</v>
      </c>
      <c r="D129" s="17" t="str">
        <f>VLOOKUP(B129,[2]Sheet5!$A$1:$D$805,2,0)</f>
        <v>N</v>
      </c>
      <c r="E129" t="str">
        <f>VLOOKUP(B129,[2]Sheet5!$A$1:$D$805,3,0)</f>
        <v>登陆天数多，消费次数多，充消比低，消费游戏道具类型多</v>
      </c>
      <c r="F129" s="18">
        <f>VLOOKUP(B129,[2]Sheet5!$A$1:$D$805,4,0)</f>
        <v>5579.28</v>
      </c>
    </row>
    <row r="130" spans="1:6" ht="28.5" x14ac:dyDescent="0.2">
      <c r="A130" s="3" t="s">
        <v>514</v>
      </c>
      <c r="B130" s="3" t="s">
        <v>632</v>
      </c>
      <c r="C130" s="16">
        <v>0.65124000000000004</v>
      </c>
      <c r="D130" s="17" t="str">
        <f>VLOOKUP(B130,[2]Sheet5!$A$1:$D$805,2,0)</f>
        <v>N</v>
      </c>
      <c r="E130" t="str">
        <f>VLOOKUP(B130,[2]Sheet5!$A$1:$D$805,3,0)</f>
        <v>登陆天数多，消费次数多，充消比低，消费游戏道具类型多</v>
      </c>
      <c r="F130" s="18">
        <f>VLOOKUP(B130,[2]Sheet5!$A$1:$D$805,4,0)</f>
        <v>9081</v>
      </c>
    </row>
    <row r="131" spans="1:6" ht="42.75" x14ac:dyDescent="0.2">
      <c r="A131" s="3" t="s">
        <v>1549</v>
      </c>
      <c r="B131" s="3" t="s">
        <v>633</v>
      </c>
      <c r="C131" s="16">
        <v>0.98329999999999995</v>
      </c>
      <c r="D131" s="17" t="str">
        <f>VLOOKUP(B131,[4]Sheet1!$A$1:$D$34,2,0)</f>
        <v>Y</v>
      </c>
      <c r="E131" t="str">
        <f>VLOOKUP(B131,[4]Sheet1!$A$2:$D$34,3,0)</f>
        <v>充消比高</v>
      </c>
      <c r="F131" s="18">
        <f>VLOOKUP(B131,[4]Sheet1!$A$2:$D$34,4,0)</f>
        <v>1747.29874</v>
      </c>
    </row>
    <row r="132" spans="1:6" ht="28.5" x14ac:dyDescent="0.2">
      <c r="A132" s="3" t="s">
        <v>514</v>
      </c>
      <c r="B132" s="3" t="s">
        <v>634</v>
      </c>
      <c r="C132" s="16">
        <v>0.55791000000000002</v>
      </c>
      <c r="D132" s="17" t="str">
        <f>VLOOKUP(B132,[2]Sheet5!$A$1:$D$805,2,0)</f>
        <v>N</v>
      </c>
      <c r="E132" t="str">
        <f>VLOOKUP(B132,[2]Sheet5!$A$1:$D$805,3,0)</f>
        <v>登陆天数多，消费次数多，充消比低，消费游戏道具类型多</v>
      </c>
      <c r="F132" s="18">
        <f>VLOOKUP(B132,[2]Sheet5!$A$1:$D$805,4,0)</f>
        <v>8881.7999999999993</v>
      </c>
    </row>
    <row r="133" spans="1:6" ht="28.5" x14ac:dyDescent="0.2">
      <c r="A133" s="3" t="s">
        <v>514</v>
      </c>
      <c r="B133" s="3" t="s">
        <v>635</v>
      </c>
      <c r="C133" s="16">
        <v>0.99853000000000003</v>
      </c>
      <c r="D133" s="17" t="str">
        <f>VLOOKUP(B133,[2]Sheet5!$A$1:$D$805,2,0)</f>
        <v>N</v>
      </c>
      <c r="E133" t="str">
        <f>VLOOKUP(B133,[2]Sheet5!$A$1:$D$805,3,0)</f>
        <v>登陆天数多，消费次数多，充消比低，消费游戏道具类型多</v>
      </c>
      <c r="F133" s="18">
        <f>VLOOKUP(B133,[2]Sheet5!$A$1:$D$805,4,0)</f>
        <v>4900.5</v>
      </c>
    </row>
    <row r="134" spans="1:6" ht="42.75" x14ac:dyDescent="0.2">
      <c r="A134" s="3" t="s">
        <v>514</v>
      </c>
      <c r="B134" s="3" t="s">
        <v>636</v>
      </c>
      <c r="C134" s="16">
        <v>0.85087000000000002</v>
      </c>
      <c r="D134" s="17" t="str">
        <f>VLOOKUP(B134,[2]Sheet5!$A$1:$D$805,2,0)</f>
        <v>N</v>
      </c>
      <c r="E134" t="str">
        <f>VLOOKUP(B134,[2]Sheet5!$A$1:$D$805,3,0)</f>
        <v>登陆天数多，消费次数多，充消比低，消费游戏道具类型多</v>
      </c>
      <c r="F134" s="18">
        <f>VLOOKUP(B134,[2]Sheet5!$A$1:$D$805,4,0)</f>
        <v>6376.08</v>
      </c>
    </row>
    <row r="135" spans="1:6" ht="28.5" x14ac:dyDescent="0.2">
      <c r="A135" s="3" t="s">
        <v>514</v>
      </c>
      <c r="B135" s="3" t="s">
        <v>637</v>
      </c>
      <c r="C135" s="16">
        <v>0.69160999999999995</v>
      </c>
      <c r="D135" s="17" t="str">
        <f>VLOOKUP(B135,[2]Sheet5!$A$1:$D$805,2,0)</f>
        <v>N</v>
      </c>
      <c r="E135" t="str">
        <f>VLOOKUP(B135,[2]Sheet5!$A$1:$D$805,3,0)</f>
        <v>登陆天数多，消费次数多，充消比低，消费游戏道具类型多</v>
      </c>
      <c r="F135" s="18">
        <f>VLOOKUP(B135,[2]Sheet5!$A$1:$D$805,4,0)</f>
        <v>3580.0200000000004</v>
      </c>
    </row>
    <row r="136" spans="1:6" ht="28.5" x14ac:dyDescent="0.2">
      <c r="A136" s="3" t="s">
        <v>514</v>
      </c>
      <c r="B136" s="3" t="s">
        <v>638</v>
      </c>
      <c r="C136" s="16">
        <v>0.88988999999999996</v>
      </c>
      <c r="D136" s="17" t="str">
        <f>VLOOKUP(B136,[2]Sheet5!$A$1:$D$805,2,0)</f>
        <v>N</v>
      </c>
      <c r="E136" t="str">
        <f>VLOOKUP(B136,[2]Sheet5!$A$1:$D$805,3,0)</f>
        <v>登陆天数多，消费次数多，充消比低，消费游戏道具类型多</v>
      </c>
      <c r="F136" s="18">
        <f>VLOOKUP(B136,[2]Sheet5!$A$1:$D$805,4,0)</f>
        <v>6474.9</v>
      </c>
    </row>
    <row r="137" spans="1:6" ht="42.75" x14ac:dyDescent="0.2">
      <c r="A137" s="3" t="s">
        <v>514</v>
      </c>
      <c r="B137" s="3" t="s">
        <v>639</v>
      </c>
      <c r="C137" s="16">
        <v>0.52898999999999996</v>
      </c>
      <c r="D137" s="17" t="str">
        <f>VLOOKUP(B137,[2]Sheet5!$A$1:$D$805,2,0)</f>
        <v>N</v>
      </c>
      <c r="E137" t="str">
        <f>VLOOKUP(B137,[2]Sheet5!$A$1:$D$805,3,0)</f>
        <v>登陆天数多，消费次数多，充消比低，消费游戏道具类型多</v>
      </c>
      <c r="F137" s="18">
        <f>VLOOKUP(B137,[2]Sheet5!$A$1:$D$805,4,0)</f>
        <v>4890.0599999999995</v>
      </c>
    </row>
    <row r="138" spans="1:6" ht="28.5" x14ac:dyDescent="0.2">
      <c r="A138" s="3" t="s">
        <v>514</v>
      </c>
      <c r="B138" s="3" t="s">
        <v>640</v>
      </c>
      <c r="C138" s="16">
        <v>0.71533000000000002</v>
      </c>
      <c r="D138" s="17" t="str">
        <f>VLOOKUP(B138,[2]Sheet5!$A$1:$D$805,2,0)</f>
        <v>N</v>
      </c>
      <c r="E138" t="str">
        <f>VLOOKUP(B138,[2]Sheet5!$A$1:$D$805,3,0)</f>
        <v>登陆天数多，消费次数多，充消比低，消费游戏道具类型多</v>
      </c>
      <c r="F138" s="18">
        <f>VLOOKUP(B138,[2]Sheet5!$A$1:$D$805,4,0)</f>
        <v>4164.4799999999996</v>
      </c>
    </row>
    <row r="139" spans="1:6" ht="42.75" x14ac:dyDescent="0.2">
      <c r="A139" s="3" t="s">
        <v>514</v>
      </c>
      <c r="B139" s="3" t="s">
        <v>641</v>
      </c>
      <c r="C139" s="16">
        <v>0.99956999999999996</v>
      </c>
      <c r="D139" s="17" t="str">
        <f>VLOOKUP(B139,[2]Sheet5!$A$1:$D$805,2,0)</f>
        <v>N</v>
      </c>
      <c r="E139" t="str">
        <f>VLOOKUP(B139,[2]Sheet5!$A$1:$D$805,3,0)</f>
        <v>登陆天数多，消费次数多，充消比低，消费游戏道具类型多</v>
      </c>
      <c r="F139" s="18">
        <f>VLOOKUP(B139,[2]Sheet5!$A$1:$D$805,4,0)</f>
        <v>7907.58</v>
      </c>
    </row>
    <row r="140" spans="1:6" ht="42.75" x14ac:dyDescent="0.2">
      <c r="A140" s="3" t="s">
        <v>514</v>
      </c>
      <c r="B140" s="3" t="s">
        <v>1343</v>
      </c>
      <c r="C140" s="16">
        <v>0.99668999999999996</v>
      </c>
      <c r="D140" s="17" t="str">
        <f>VLOOKUP(B140,[2]Sheet5!$A$1:$D$805,2,0)</f>
        <v>N</v>
      </c>
      <c r="E140" t="str">
        <f>VLOOKUP(B140,[2]Sheet5!$A$1:$D$805,3,0)</f>
        <v>登陆天数多，消费次数多，充消比低，消费游戏道具类型多</v>
      </c>
      <c r="F140" s="18">
        <f>VLOOKUP(B140,[2]Sheet5!$A$1:$D$805,4,0)</f>
        <v>4675.8600000000006</v>
      </c>
    </row>
    <row r="141" spans="1:6" ht="28.5" x14ac:dyDescent="0.2">
      <c r="A141" s="3" t="s">
        <v>514</v>
      </c>
      <c r="B141" s="3" t="s">
        <v>642</v>
      </c>
      <c r="C141" s="16">
        <v>0.86165999999999998</v>
      </c>
      <c r="D141" s="17" t="str">
        <f>VLOOKUP(B141,[2]Sheet5!$A$1:$D$805,2,0)</f>
        <v>N</v>
      </c>
      <c r="E141" t="str">
        <f>VLOOKUP(B141,[2]Sheet5!$A$1:$D$805,3,0)</f>
        <v>登陆天数多，消费次数多，充消比低，消费游戏道具类型多</v>
      </c>
      <c r="F141" s="18">
        <f>VLOOKUP(B141,[2]Sheet5!$A$1:$D$805,4,0)</f>
        <v>8555.5400000000009</v>
      </c>
    </row>
    <row r="142" spans="1:6" ht="28.5" x14ac:dyDescent="0.2">
      <c r="A142" s="3" t="s">
        <v>514</v>
      </c>
      <c r="B142" s="3" t="s">
        <v>643</v>
      </c>
      <c r="C142" s="16">
        <v>0.99992000000000003</v>
      </c>
      <c r="D142" s="17" t="str">
        <f>VLOOKUP(B142,[2]Sheet5!$A$1:$D$805,2,0)</f>
        <v>Y</v>
      </c>
      <c r="E142" t="str">
        <f>VLOOKUP(B142,[2]Sheet5!$A$1:$D$805,3,0)</f>
        <v>登陆天数少，消费次数少，活跃度低</v>
      </c>
      <c r="F142" s="18">
        <f>VLOOKUP(B142,[2]Sheet5!$A$1:$D$805,4,0)</f>
        <v>2553.84</v>
      </c>
    </row>
    <row r="143" spans="1:6" ht="28.5" x14ac:dyDescent="0.2">
      <c r="A143" s="3" t="s">
        <v>1222</v>
      </c>
      <c r="B143" s="3" t="s">
        <v>644</v>
      </c>
      <c r="C143" s="16">
        <v>0.64168000000000003</v>
      </c>
      <c r="D143" s="17" t="str">
        <f>VLOOKUP(B143,[2]Sheet5!$A$1:$D$805,2,0)</f>
        <v>N</v>
      </c>
      <c r="E143" t="str">
        <f>VLOOKUP(B143,[2]Sheet5!$A$1:$D$805,3,0)</f>
        <v>登陆天数多，消费次数多，充消比低，消费游戏道具类型多</v>
      </c>
      <c r="F143" s="18">
        <f>VLOOKUP(B143,[2]Sheet5!$A$1:$D$805,4,0)</f>
        <v>6432.9</v>
      </c>
    </row>
    <row r="144" spans="1:6" ht="28.5" x14ac:dyDescent="0.2">
      <c r="A144" s="3" t="s">
        <v>514</v>
      </c>
      <c r="B144" s="3" t="s">
        <v>645</v>
      </c>
      <c r="C144" s="16">
        <v>0.99068999999999996</v>
      </c>
      <c r="D144" s="17" t="str">
        <f>VLOOKUP(B144,[2]Sheet5!$A$1:$D$805,2,0)</f>
        <v>N</v>
      </c>
      <c r="E144" t="str">
        <f>VLOOKUP(B144,[2]Sheet5!$A$1:$D$805,3,0)</f>
        <v>登陆天数多，消费次数多，充消比低，消费游戏道具类型多</v>
      </c>
      <c r="F144" s="18">
        <f>VLOOKUP(B144,[2]Sheet5!$A$1:$D$805,4,0)</f>
        <v>6577.44</v>
      </c>
    </row>
    <row r="145" spans="1:6" ht="28.5" x14ac:dyDescent="0.2">
      <c r="A145" s="3" t="s">
        <v>1549</v>
      </c>
      <c r="B145" s="3" t="s">
        <v>646</v>
      </c>
      <c r="C145" s="16">
        <v>0.99675000000000002</v>
      </c>
      <c r="D145" s="17" t="str">
        <f>VLOOKUP(B145,[4]Sheet1!$A$1:$D$34,2,0)</f>
        <v>Y</v>
      </c>
      <c r="E145" t="str">
        <f>VLOOKUP(B145,[4]Sheet1!$A$2:$D$34,3,0)</f>
        <v>充值后无消费</v>
      </c>
      <c r="F145" s="18">
        <f>VLOOKUP(B145,[4]Sheet1!$A$2:$D$34,4,0)</f>
        <v>1438.2393999999999</v>
      </c>
    </row>
    <row r="146" spans="1:6" ht="28.5" x14ac:dyDescent="0.2">
      <c r="A146" s="3" t="s">
        <v>514</v>
      </c>
      <c r="B146" s="3" t="s">
        <v>647</v>
      </c>
      <c r="C146" s="16">
        <v>0.71131999999999995</v>
      </c>
      <c r="D146" s="17" t="str">
        <f>VLOOKUP(B146,[2]Sheet5!$A$1:$D$805,2,0)</f>
        <v>N</v>
      </c>
      <c r="E146" t="str">
        <f>VLOOKUP(B146,[2]Sheet5!$A$1:$D$805,3,0)</f>
        <v>登陆天数多，消费次数多，充消比低，消费游戏道具类型多</v>
      </c>
      <c r="F146" s="18">
        <f>VLOOKUP(B146,[2]Sheet5!$A$1:$D$805,4,0)</f>
        <v>9029.2800000000007</v>
      </c>
    </row>
    <row r="147" spans="1:6" ht="28.5" x14ac:dyDescent="0.2">
      <c r="A147" s="3" t="s">
        <v>514</v>
      </c>
      <c r="B147" s="3" t="s">
        <v>648</v>
      </c>
      <c r="C147" s="16">
        <v>1</v>
      </c>
      <c r="D147" s="17" t="str">
        <f>VLOOKUP(B147,[2]Sheet5!$A$1:$D$805,2,0)</f>
        <v>Y</v>
      </c>
      <c r="E147" t="str">
        <f>VLOOKUP(B147,[2]Sheet5!$A$1:$D$805,3,0)</f>
        <v>充消比高，登陆天数少，消费次数少</v>
      </c>
      <c r="F147" s="18">
        <f>VLOOKUP(B147,[2]Sheet5!$A$1:$D$805,4,0)</f>
        <v>4503.6000000000004</v>
      </c>
    </row>
    <row r="148" spans="1:6" ht="28.5" x14ac:dyDescent="0.2">
      <c r="A148" s="3" t="s">
        <v>514</v>
      </c>
      <c r="B148" s="3" t="s">
        <v>649</v>
      </c>
      <c r="C148" s="16">
        <v>0.53837999999999997</v>
      </c>
      <c r="D148" s="17" t="str">
        <f>VLOOKUP(B148,[2]Sheet5!$A$1:$D$805,2,0)</f>
        <v>N</v>
      </c>
      <c r="E148" t="str">
        <f>VLOOKUP(B148,[2]Sheet5!$A$1:$D$805,3,0)</f>
        <v>登陆天数多，消费次数多，充消比低，消费游戏道具类型多</v>
      </c>
      <c r="F148" s="18">
        <f>VLOOKUP(B148,[2]Sheet5!$A$1:$D$805,4,0)</f>
        <v>8526.9</v>
      </c>
    </row>
    <row r="149" spans="1:6" ht="28.5" x14ac:dyDescent="0.2">
      <c r="A149" s="3" t="s">
        <v>514</v>
      </c>
      <c r="B149" s="3" t="s">
        <v>650</v>
      </c>
      <c r="C149" s="16">
        <v>0.74839999999999995</v>
      </c>
      <c r="D149" s="17" t="str">
        <f>VLOOKUP(B149,[2]Sheet5!$A$1:$D$805,2,0)</f>
        <v>N</v>
      </c>
      <c r="E149" t="str">
        <f>VLOOKUP(B149,[2]Sheet5!$A$1:$D$805,3,0)</f>
        <v>登陆天数多，消费次数多，充消比低，消费游戏道具类型多</v>
      </c>
      <c r="F149" s="18">
        <f>VLOOKUP(B149,[2]Sheet5!$A$1:$D$805,4,0)</f>
        <v>7076.75</v>
      </c>
    </row>
    <row r="150" spans="1:6" ht="28.5" x14ac:dyDescent="0.2">
      <c r="A150" s="3" t="s">
        <v>514</v>
      </c>
      <c r="B150" s="3" t="s">
        <v>651</v>
      </c>
      <c r="C150" s="16">
        <v>0.66286999999999996</v>
      </c>
      <c r="D150" s="17" t="str">
        <f>VLOOKUP(B150,[2]Sheet5!$A$1:$D$805,2,0)</f>
        <v>N</v>
      </c>
      <c r="E150" t="str">
        <f>VLOOKUP(B150,[2]Sheet5!$A$1:$D$805,3,0)</f>
        <v>登陆天数多，消费次数多，充消比低，消费游戏道具类型多</v>
      </c>
      <c r="F150" s="18">
        <f>VLOOKUP(B150,[2]Sheet5!$A$1:$D$805,4,0)</f>
        <v>4554.72</v>
      </c>
    </row>
    <row r="151" spans="1:6" ht="28.5" x14ac:dyDescent="0.2">
      <c r="A151" s="3" t="s">
        <v>514</v>
      </c>
      <c r="B151" s="3" t="s">
        <v>72</v>
      </c>
      <c r="C151" s="16">
        <v>0.95796000000000003</v>
      </c>
      <c r="D151" s="17" t="str">
        <f>VLOOKUP(B151,[2]Sheet5!$A$1:$D$805,2,0)</f>
        <v>N</v>
      </c>
      <c r="E151" t="str">
        <f>VLOOKUP(B151,[2]Sheet5!$A$1:$D$805,3,0)</f>
        <v>登陆天数多，消费次数多，充消比低，消费游戏道具类型多</v>
      </c>
      <c r="F151" s="18">
        <f>VLOOKUP(B151,[2]Sheet5!$A$1:$D$805,4,0)</f>
        <v>8194.26</v>
      </c>
    </row>
    <row r="152" spans="1:6" ht="42.75" x14ac:dyDescent="0.2">
      <c r="A152" s="3" t="s">
        <v>514</v>
      </c>
      <c r="B152" s="3" t="s">
        <v>1344</v>
      </c>
      <c r="C152" s="16">
        <v>0.65869999999999995</v>
      </c>
      <c r="D152" s="17" t="str">
        <f>VLOOKUP(B152,[2]Sheet5!$A$1:$D$805,2,0)</f>
        <v>N</v>
      </c>
      <c r="E152" t="str">
        <f>VLOOKUP(B152,[2]Sheet5!$A$1:$D$805,3,0)</f>
        <v>登陆天数多，消费次数多，充消比低，消费游戏道具类型多</v>
      </c>
      <c r="F152" s="18">
        <f>VLOOKUP(B152,[2]Sheet5!$A$1:$D$805,4,0)</f>
        <v>7857.54</v>
      </c>
    </row>
    <row r="153" spans="1:6" ht="28.5" x14ac:dyDescent="0.2">
      <c r="A153" s="3" t="s">
        <v>514</v>
      </c>
      <c r="B153" s="3" t="s">
        <v>652</v>
      </c>
      <c r="C153" s="16">
        <v>0.74050000000000005</v>
      </c>
      <c r="D153" s="17" t="str">
        <f>VLOOKUP(B153,[2]Sheet5!$A$1:$D$805,2,0)</f>
        <v>N</v>
      </c>
      <c r="E153" t="str">
        <f>VLOOKUP(B153,[2]Sheet5!$A$1:$D$805,3,0)</f>
        <v>登陆天数多，消费次数多，充消比低，消费游戏道具类型多</v>
      </c>
      <c r="F153" s="18">
        <f>VLOOKUP(B153,[2]Sheet5!$A$1:$D$805,4,0)</f>
        <v>7824.96</v>
      </c>
    </row>
    <row r="154" spans="1:6" ht="28.5" x14ac:dyDescent="0.2">
      <c r="A154" s="3" t="s">
        <v>514</v>
      </c>
      <c r="B154" s="3" t="s">
        <v>653</v>
      </c>
      <c r="C154" s="16">
        <v>0.99997000000000003</v>
      </c>
      <c r="D154" s="17" t="str">
        <f>VLOOKUP(B154,[2]Sheet5!$A$1:$D$805,2,0)</f>
        <v>Y</v>
      </c>
      <c r="E154" t="str">
        <f>VLOOKUP(B154,[2]Sheet5!$A$1:$D$805,3,0)</f>
        <v>登陆天数少，消费次数少，活跃度低</v>
      </c>
      <c r="F154" s="18">
        <f>VLOOKUP(B154,[2]Sheet5!$A$1:$D$805,4,0)</f>
        <v>1052.6400000000001</v>
      </c>
    </row>
    <row r="155" spans="1:6" ht="28.5" x14ac:dyDescent="0.2">
      <c r="A155" s="3" t="s">
        <v>514</v>
      </c>
      <c r="B155" s="3" t="s">
        <v>654</v>
      </c>
      <c r="C155" s="16">
        <v>0.98573999999999995</v>
      </c>
      <c r="D155" s="17" t="str">
        <f>VLOOKUP(B155,[2]Sheet5!$A$1:$D$805,2,0)</f>
        <v>N</v>
      </c>
      <c r="E155" t="str">
        <f>VLOOKUP(B155,[2]Sheet5!$A$1:$D$805,3,0)</f>
        <v>登陆天数多，消费次数多，充消比低，消费游戏道具类型多</v>
      </c>
      <c r="F155" s="18">
        <f>VLOOKUP(B155,[2]Sheet5!$A$1:$D$805,4,0)</f>
        <v>6065.28</v>
      </c>
    </row>
    <row r="156" spans="1:6" ht="28.5" x14ac:dyDescent="0.2">
      <c r="A156" s="3" t="s">
        <v>514</v>
      </c>
      <c r="B156" s="3" t="s">
        <v>655</v>
      </c>
      <c r="C156" s="16">
        <v>0.81569999999999998</v>
      </c>
      <c r="D156" s="17" t="str">
        <f>VLOOKUP(B156,[2]Sheet5!$A$1:$D$805,2,0)</f>
        <v>N</v>
      </c>
      <c r="E156" t="str">
        <f>VLOOKUP(B156,[2]Sheet5!$A$1:$D$805,3,0)</f>
        <v>登陆天数多，消费次数多，充消比低，消费游戏道具类型多</v>
      </c>
      <c r="F156" s="18">
        <f>VLOOKUP(B156,[2]Sheet5!$A$1:$D$805,4,0)</f>
        <v>3315.6600000000003</v>
      </c>
    </row>
    <row r="157" spans="1:6" ht="28.5" x14ac:dyDescent="0.2">
      <c r="A157" s="3" t="s">
        <v>1222</v>
      </c>
      <c r="B157" s="3" t="s">
        <v>656</v>
      </c>
      <c r="C157" s="16">
        <v>0.52459</v>
      </c>
      <c r="D157" s="17" t="str">
        <f>VLOOKUP(B157,[2]Sheet5!$A$1:$D$805,2,0)</f>
        <v>N</v>
      </c>
      <c r="E157" t="str">
        <f>VLOOKUP(B157,[2]Sheet5!$A$1:$D$805,3,0)</f>
        <v>登陆天数多，消费次数多，充消比低，消费游戏道具类型多</v>
      </c>
      <c r="F157" s="18">
        <f>VLOOKUP(B157,[2]Sheet5!$A$1:$D$805,4,0)</f>
        <v>9422.2796999999973</v>
      </c>
    </row>
    <row r="158" spans="1:6" ht="28.5" x14ac:dyDescent="0.2">
      <c r="A158" s="3" t="s">
        <v>514</v>
      </c>
      <c r="B158" s="3" t="s">
        <v>657</v>
      </c>
      <c r="C158" s="16">
        <v>0.53779999999999994</v>
      </c>
      <c r="D158" s="17" t="str">
        <f>VLOOKUP(B158,[2]Sheet5!$A$1:$D$805,2,0)</f>
        <v>N</v>
      </c>
      <c r="E158" t="str">
        <f>VLOOKUP(B158,[2]Sheet5!$A$1:$D$805,3,0)</f>
        <v>登陆天数多，消费次数多，充消比低，消费游戏道具类型多</v>
      </c>
      <c r="F158" s="18">
        <f>VLOOKUP(B158,[2]Sheet5!$A$1:$D$805,4,0)</f>
        <v>6350.28</v>
      </c>
    </row>
    <row r="159" spans="1:6" ht="42.75" x14ac:dyDescent="0.2">
      <c r="A159" s="3" t="s">
        <v>514</v>
      </c>
      <c r="B159" s="3" t="s">
        <v>658</v>
      </c>
      <c r="C159" s="16">
        <v>0.50092000000000003</v>
      </c>
      <c r="D159" s="17" t="str">
        <f>VLOOKUP(B159,[2]Sheet5!$A$1:$D$805,2,0)</f>
        <v>N</v>
      </c>
      <c r="E159" t="str">
        <f>VLOOKUP(B159,[2]Sheet5!$A$1:$D$805,3,0)</f>
        <v>登陆天数多，消费次数多，充消比低，消费游戏道具类型多</v>
      </c>
      <c r="F159" s="18">
        <f>VLOOKUP(B159,[2]Sheet5!$A$1:$D$805,4,0)</f>
        <v>8894.4</v>
      </c>
    </row>
    <row r="160" spans="1:6" ht="42.75" x14ac:dyDescent="0.2">
      <c r="A160" s="3" t="s">
        <v>514</v>
      </c>
      <c r="B160" s="3" t="s">
        <v>659</v>
      </c>
      <c r="C160" s="16">
        <v>0.99597000000000002</v>
      </c>
      <c r="D160" s="17" t="str">
        <f>VLOOKUP(B160,[2]Sheet5!$A$1:$D$805,2,0)</f>
        <v>Y</v>
      </c>
      <c r="E160" t="str">
        <f>VLOOKUP(B160,[2]Sheet5!$A$1:$D$805,3,0)</f>
        <v>登陆天数少，消费次数少，活跃度低</v>
      </c>
      <c r="F160" s="18">
        <f>VLOOKUP(B160,[2]Sheet5!$A$1:$D$805,4,0)</f>
        <v>2490</v>
      </c>
    </row>
    <row r="161" spans="1:6" ht="42.75" x14ac:dyDescent="0.2">
      <c r="A161" s="3" t="s">
        <v>1222</v>
      </c>
      <c r="B161" s="3" t="s">
        <v>660</v>
      </c>
      <c r="C161" s="16">
        <v>1</v>
      </c>
      <c r="D161" s="17" t="str">
        <f>VLOOKUP(B161,[2]Sheet5!$A$1:$D$805,2,0)</f>
        <v>Y</v>
      </c>
      <c r="E161" t="str">
        <f>VLOOKUP(B161,[2]Sheet5!$A$1:$D$805,3,0)</f>
        <v>充消比高，登陆天数少，消费次数少</v>
      </c>
      <c r="F161" s="18">
        <f>VLOOKUP(B161,[2]Sheet5!$A$1:$D$805,4,0)</f>
        <v>3678.3</v>
      </c>
    </row>
    <row r="162" spans="1:6" ht="42.75" x14ac:dyDescent="0.2">
      <c r="A162" s="3" t="s">
        <v>514</v>
      </c>
      <c r="B162" s="3" t="s">
        <v>1345</v>
      </c>
      <c r="C162" s="16">
        <v>0.91308999999999996</v>
      </c>
      <c r="D162" s="17" t="str">
        <f>VLOOKUP(B162,[2]Sheet5!$A$1:$D$805,2,0)</f>
        <v>N</v>
      </c>
      <c r="E162" t="str">
        <f>VLOOKUP(B162,[2]Sheet5!$A$1:$D$805,3,0)</f>
        <v>登陆天数多，消费次数多，充消比低，消费游戏道具类型多</v>
      </c>
      <c r="F162" s="18">
        <f>VLOOKUP(B162,[2]Sheet5!$A$1:$D$805,4,0)</f>
        <v>3320.1</v>
      </c>
    </row>
    <row r="163" spans="1:6" ht="28.5" x14ac:dyDescent="0.2">
      <c r="A163" s="3" t="s">
        <v>514</v>
      </c>
      <c r="B163" s="3" t="s">
        <v>661</v>
      </c>
      <c r="C163" s="16">
        <v>0.72809999999999997</v>
      </c>
      <c r="D163" s="17" t="str">
        <f>VLOOKUP(B163,[2]Sheet5!$A$1:$D$805,2,0)</f>
        <v>N</v>
      </c>
      <c r="E163" t="str">
        <f>VLOOKUP(B163,[2]Sheet5!$A$1:$D$805,3,0)</f>
        <v>登陆天数多，消费次数多，充消比低，消费游戏道具类型多</v>
      </c>
      <c r="F163" s="18">
        <f>VLOOKUP(B163,[2]Sheet5!$A$1:$D$805,4,0)</f>
        <v>2486.8799999999997</v>
      </c>
    </row>
    <row r="164" spans="1:6" ht="42.75" x14ac:dyDescent="0.2">
      <c r="A164" s="3" t="s">
        <v>514</v>
      </c>
      <c r="B164" s="3" t="s">
        <v>662</v>
      </c>
      <c r="C164" s="16">
        <v>0.96813000000000005</v>
      </c>
      <c r="D164" s="17" t="str">
        <f>VLOOKUP(B164,[2]Sheet5!$A$1:$D$805,2,0)</f>
        <v>N</v>
      </c>
      <c r="E164" t="str">
        <f>VLOOKUP(B164,[2]Sheet5!$A$1:$D$805,3,0)</f>
        <v>登陆天数多，消费次数多，充消比低，消费游戏道具类型多</v>
      </c>
      <c r="F164" s="18">
        <f>VLOOKUP(B164,[2]Sheet5!$A$1:$D$805,4,0)</f>
        <v>7568.52</v>
      </c>
    </row>
    <row r="165" spans="1:6" ht="28.5" x14ac:dyDescent="0.2">
      <c r="A165" s="3" t="s">
        <v>514</v>
      </c>
      <c r="B165" s="3" t="s">
        <v>1346</v>
      </c>
      <c r="C165" s="16">
        <v>0.63651999999999997</v>
      </c>
      <c r="D165" s="17" t="str">
        <f>VLOOKUP(B165,[2]Sheet5!$A$1:$D$805,2,0)</f>
        <v>N</v>
      </c>
      <c r="E165" t="str">
        <f>VLOOKUP(B165,[2]Sheet5!$A$1:$D$805,3,0)</f>
        <v>登陆天数多，消费次数多，充消比低，消费游戏道具类型多</v>
      </c>
      <c r="F165" s="18">
        <f>VLOOKUP(B165,[2]Sheet5!$A$1:$D$805,4,0)</f>
        <v>9213.42</v>
      </c>
    </row>
    <row r="166" spans="1:6" ht="28.5" x14ac:dyDescent="0.2">
      <c r="A166" s="3" t="s">
        <v>514</v>
      </c>
      <c r="B166" s="3" t="s">
        <v>663</v>
      </c>
      <c r="C166" s="16">
        <v>0.75885000000000002</v>
      </c>
      <c r="D166" s="17" t="str">
        <f>VLOOKUP(B166,[2]Sheet5!$A$1:$D$805,2,0)</f>
        <v>N</v>
      </c>
      <c r="E166" t="str">
        <f>VLOOKUP(B166,[2]Sheet5!$A$1:$D$805,3,0)</f>
        <v>登陆天数多，消费次数多，充消比低，消费游戏道具类型多</v>
      </c>
      <c r="F166" s="18">
        <f>VLOOKUP(B166,[2]Sheet5!$A$1:$D$805,4,0)</f>
        <v>5893.56</v>
      </c>
    </row>
    <row r="167" spans="1:6" ht="42.75" x14ac:dyDescent="0.2">
      <c r="A167" s="3" t="s">
        <v>514</v>
      </c>
      <c r="B167" s="3" t="s">
        <v>664</v>
      </c>
      <c r="C167" s="16">
        <v>0.72680999999999996</v>
      </c>
      <c r="D167" s="17" t="str">
        <f>VLOOKUP(B167,[2]Sheet5!$A$1:$D$805,2,0)</f>
        <v>N</v>
      </c>
      <c r="E167" t="str">
        <f>VLOOKUP(B167,[2]Sheet5!$A$1:$D$805,3,0)</f>
        <v>登陆天数多，消费次数多，充消比低，消费游戏道具类型多</v>
      </c>
      <c r="F167" s="18">
        <f>VLOOKUP(B167,[2]Sheet5!$A$1:$D$805,4,0)</f>
        <v>6804.18</v>
      </c>
    </row>
    <row r="168" spans="1:6" ht="28.5" x14ac:dyDescent="0.2">
      <c r="A168" s="3" t="s">
        <v>514</v>
      </c>
      <c r="B168" s="3" t="s">
        <v>665</v>
      </c>
      <c r="C168" s="16">
        <v>0.99994000000000005</v>
      </c>
      <c r="D168" s="17" t="str">
        <f>VLOOKUP(B168,[2]Sheet5!$A$1:$D$805,2,0)</f>
        <v>Y</v>
      </c>
      <c r="E168" t="str">
        <f>VLOOKUP(B168,[2]Sheet5!$A$1:$D$805,3,0)</f>
        <v>登陆天数少，消费次数少，活跃度低</v>
      </c>
      <c r="F168" s="18">
        <f>VLOOKUP(B168,[2]Sheet5!$A$1:$D$805,4,0)</f>
        <v>2880.3</v>
      </c>
    </row>
    <row r="169" spans="1:6" ht="28.5" x14ac:dyDescent="0.2">
      <c r="A169" s="3" t="s">
        <v>514</v>
      </c>
      <c r="B169" s="3" t="s">
        <v>666</v>
      </c>
      <c r="C169" s="16">
        <v>0.79307000000000005</v>
      </c>
      <c r="D169" s="17" t="str">
        <f>VLOOKUP(B169,[2]Sheet5!$A$1:$D$805,2,0)</f>
        <v>N</v>
      </c>
      <c r="E169" t="str">
        <f>VLOOKUP(B169,[2]Sheet5!$A$1:$D$805,3,0)</f>
        <v>登陆天数多，消费次数多，充消比低，消费游戏道具类型多</v>
      </c>
      <c r="F169" s="18">
        <f>VLOOKUP(B169,[2]Sheet5!$A$1:$D$805,4,0)</f>
        <v>2753.1</v>
      </c>
    </row>
    <row r="170" spans="1:6" ht="28.5" x14ac:dyDescent="0.2">
      <c r="A170" s="3" t="s">
        <v>514</v>
      </c>
      <c r="B170" s="3" t="s">
        <v>667</v>
      </c>
      <c r="C170" s="16">
        <v>0.73875000000000002</v>
      </c>
      <c r="D170" s="17" t="str">
        <f>VLOOKUP(B170,[2]Sheet5!$A$1:$D$805,2,0)</f>
        <v>N</v>
      </c>
      <c r="E170" t="str">
        <f>VLOOKUP(B170,[2]Sheet5!$A$1:$D$805,3,0)</f>
        <v>登陆天数多，消费次数多，充消比低，消费游戏道具类型多</v>
      </c>
      <c r="F170" s="18">
        <f>VLOOKUP(B170,[2]Sheet5!$A$1:$D$805,4,0)</f>
        <v>5131.74</v>
      </c>
    </row>
    <row r="171" spans="1:6" ht="42.75" x14ac:dyDescent="0.2">
      <c r="A171" s="3" t="s">
        <v>514</v>
      </c>
      <c r="B171" s="3" t="s">
        <v>668</v>
      </c>
      <c r="C171" s="16">
        <v>0.95357999999999998</v>
      </c>
      <c r="D171" s="17" t="str">
        <f>VLOOKUP(B171,[2]Sheet5!$A$1:$D$805,2,0)</f>
        <v>N</v>
      </c>
      <c r="E171" t="str">
        <f>VLOOKUP(B171,[2]Sheet5!$A$1:$D$805,3,0)</f>
        <v>登陆天数多，消费次数多，充消比低，消费游戏道具类型多</v>
      </c>
      <c r="F171" s="18">
        <f>VLOOKUP(B171,[2]Sheet5!$A$1:$D$805,4,0)</f>
        <v>8521.98</v>
      </c>
    </row>
    <row r="172" spans="1:6" ht="28.5" x14ac:dyDescent="0.2">
      <c r="A172" s="3" t="s">
        <v>514</v>
      </c>
      <c r="B172" s="3" t="s">
        <v>669</v>
      </c>
      <c r="C172" s="16">
        <v>0.99936999999999998</v>
      </c>
      <c r="D172" s="17" t="str">
        <f>VLOOKUP(B172,[2]Sheet5!$A$1:$D$805,2,0)</f>
        <v>Y</v>
      </c>
      <c r="E172" t="str">
        <f>VLOOKUP(B172,[2]Sheet5!$A$1:$D$805,3,0)</f>
        <v>登陆天数少，消费次数少，活跃度低</v>
      </c>
      <c r="F172" s="18">
        <f>VLOOKUP(B172,[2]Sheet5!$A$1:$D$805,4,0)</f>
        <v>1553.0400000000002</v>
      </c>
    </row>
    <row r="173" spans="1:6" ht="28.5" x14ac:dyDescent="0.2">
      <c r="A173" s="3" t="s">
        <v>514</v>
      </c>
      <c r="B173" s="3" t="s">
        <v>670</v>
      </c>
      <c r="C173" s="16">
        <v>0.77239000000000002</v>
      </c>
      <c r="D173" s="17" t="str">
        <f>VLOOKUP(B173,[2]Sheet5!$A$1:$D$805,2,0)</f>
        <v>N</v>
      </c>
      <c r="E173" t="str">
        <f>VLOOKUP(B173,[2]Sheet5!$A$1:$D$805,3,0)</f>
        <v>登陆天数多，消费次数多，充消比低，消费游戏道具类型多</v>
      </c>
      <c r="F173" s="18">
        <f>VLOOKUP(B173,[2]Sheet5!$A$1:$D$805,4,0)</f>
        <v>9285.4599999999991</v>
      </c>
    </row>
    <row r="174" spans="1:6" ht="28.5" x14ac:dyDescent="0.2">
      <c r="A174" s="3" t="s">
        <v>514</v>
      </c>
      <c r="B174" s="3" t="s">
        <v>671</v>
      </c>
      <c r="C174" s="16">
        <v>0.65234999999999999</v>
      </c>
      <c r="D174" s="17" t="str">
        <f>VLOOKUP(B174,[2]Sheet5!$A$1:$D$805,2,0)</f>
        <v>N</v>
      </c>
      <c r="E174" t="str">
        <f>VLOOKUP(B174,[2]Sheet5!$A$1:$D$805,3,0)</f>
        <v>登陆天数多，消费次数多，充消比低，消费游戏道具类型多</v>
      </c>
      <c r="F174" s="18">
        <f>VLOOKUP(B174,[2]Sheet5!$A$1:$D$805,4,0)</f>
        <v>2310.84</v>
      </c>
    </row>
    <row r="175" spans="1:6" ht="28.5" x14ac:dyDescent="0.2">
      <c r="A175" s="3" t="s">
        <v>514</v>
      </c>
      <c r="B175" s="3" t="s">
        <v>1347</v>
      </c>
      <c r="C175" s="16">
        <v>0.55542000000000002</v>
      </c>
      <c r="D175" s="17" t="str">
        <f>VLOOKUP(B175,[2]Sheet5!$A$1:$D$805,2,0)</f>
        <v>N</v>
      </c>
      <c r="E175" t="str">
        <f>VLOOKUP(B175,[2]Sheet5!$A$1:$D$805,3,0)</f>
        <v>登陆天数多，消费次数多，充消比低，消费游戏道具类型多</v>
      </c>
      <c r="F175" s="18">
        <f>VLOOKUP(B175,[2]Sheet5!$A$1:$D$805,4,0)</f>
        <v>5057.76</v>
      </c>
    </row>
    <row r="176" spans="1:6" ht="28.5" x14ac:dyDescent="0.2">
      <c r="A176" s="3" t="s">
        <v>514</v>
      </c>
      <c r="B176" s="3" t="s">
        <v>116</v>
      </c>
      <c r="C176" s="16">
        <v>0.99856999999999996</v>
      </c>
      <c r="D176" s="17" t="str">
        <f>VLOOKUP(B176,[2]Sheet5!$A$1:$D$805,2,0)</f>
        <v>N</v>
      </c>
      <c r="E176" t="str">
        <f>VLOOKUP(B176,[2]Sheet5!$A$1:$D$805,3,0)</f>
        <v>登陆天数多，消费次数多，充消比低，消费游戏道具类型多</v>
      </c>
      <c r="F176" s="18">
        <f>VLOOKUP(B176,[2]Sheet5!$A$1:$D$805,4,0)</f>
        <v>6273</v>
      </c>
    </row>
    <row r="177" spans="1:6" ht="28.5" x14ac:dyDescent="0.2">
      <c r="A177" s="3" t="s">
        <v>514</v>
      </c>
      <c r="B177" s="3" t="s">
        <v>672</v>
      </c>
      <c r="C177" s="16">
        <v>0.98209000000000002</v>
      </c>
      <c r="D177" s="17" t="str">
        <f>VLOOKUP(B177,[2]Sheet5!$A$1:$D$805,2,0)</f>
        <v>N</v>
      </c>
      <c r="E177" t="str">
        <f>VLOOKUP(B177,[2]Sheet5!$A$1:$D$805,3,0)</f>
        <v>登陆天数多，消费次数多，充消比低，消费游戏道具类型多</v>
      </c>
      <c r="F177" s="18">
        <f>VLOOKUP(B177,[2]Sheet5!$A$1:$D$805,4,0)</f>
        <v>9364.9000000000015</v>
      </c>
    </row>
    <row r="178" spans="1:6" ht="28.5" x14ac:dyDescent="0.2">
      <c r="A178" s="3" t="s">
        <v>514</v>
      </c>
      <c r="B178" s="3" t="s">
        <v>673</v>
      </c>
      <c r="C178" s="16">
        <v>0.56537000000000004</v>
      </c>
      <c r="D178" s="17" t="str">
        <f>VLOOKUP(B178,[2]Sheet5!$A$1:$D$805,2,0)</f>
        <v>N</v>
      </c>
      <c r="E178" t="str">
        <f>VLOOKUP(B178,[2]Sheet5!$A$1:$D$805,3,0)</f>
        <v>登陆天数多，消费次数多，充消比低，消费游戏道具类型多</v>
      </c>
      <c r="F178" s="18">
        <f>VLOOKUP(B178,[2]Sheet5!$A$1:$D$805,4,0)</f>
        <v>6586.26</v>
      </c>
    </row>
    <row r="179" spans="1:6" ht="28.5" x14ac:dyDescent="0.2">
      <c r="A179" s="3" t="s">
        <v>514</v>
      </c>
      <c r="B179" s="3" t="s">
        <v>674</v>
      </c>
      <c r="C179" s="16">
        <v>0.64729000000000003</v>
      </c>
      <c r="D179" s="17" t="str">
        <f>VLOOKUP(B179,[2]Sheet5!$A$1:$D$805,2,0)</f>
        <v>N</v>
      </c>
      <c r="E179" t="str">
        <f>VLOOKUP(B179,[2]Sheet5!$A$1:$D$805,3,0)</f>
        <v>登陆天数多，消费次数多，充消比低，消费游戏道具类型多</v>
      </c>
      <c r="F179" s="18">
        <f>VLOOKUP(B179,[2]Sheet5!$A$1:$D$805,4,0)</f>
        <v>5139.4799999999996</v>
      </c>
    </row>
    <row r="180" spans="1:6" ht="28.5" x14ac:dyDescent="0.2">
      <c r="A180" s="3" t="s">
        <v>514</v>
      </c>
      <c r="B180" s="3" t="s">
        <v>675</v>
      </c>
      <c r="C180" s="16">
        <v>0.88217000000000001</v>
      </c>
      <c r="D180" s="17" t="str">
        <f>VLOOKUP(B180,[2]Sheet5!$A$1:$D$805,2,0)</f>
        <v>N</v>
      </c>
      <c r="E180" t="str">
        <f>VLOOKUP(B180,[2]Sheet5!$A$1:$D$805,3,0)</f>
        <v>登陆天数多，消费次数多，充消比低，消费游戏道具类型多</v>
      </c>
      <c r="F180" s="18">
        <f>VLOOKUP(B180,[2]Sheet5!$A$1:$D$805,4,0)</f>
        <v>5909.52</v>
      </c>
    </row>
    <row r="181" spans="1:6" ht="28.5" x14ac:dyDescent="0.2">
      <c r="A181" s="3" t="s">
        <v>1549</v>
      </c>
      <c r="B181" s="3" t="s">
        <v>1348</v>
      </c>
      <c r="C181" s="16">
        <v>0.64410999999999996</v>
      </c>
      <c r="D181" s="17" t="str">
        <f>VLOOKUP(B181,[4]Sheet1!$A$1:$D$34,2,0)</f>
        <v>N</v>
      </c>
      <c r="E181" t="str">
        <f>VLOOKUP(B181,[4]Sheet1!$A$2:$D$34,3,0)</f>
        <v>消费次数多，活跃度高</v>
      </c>
      <c r="F181" s="18">
        <f>VLOOKUP(B181,[4]Sheet1!$A$2:$D$34,4,0)</f>
        <v>9223.3200199999992</v>
      </c>
    </row>
    <row r="182" spans="1:6" ht="42.75" x14ac:dyDescent="0.2">
      <c r="A182" s="3" t="s">
        <v>514</v>
      </c>
      <c r="B182" s="3" t="s">
        <v>676</v>
      </c>
      <c r="C182" s="16">
        <v>0.99522999999999995</v>
      </c>
      <c r="D182" s="17" t="str">
        <f>VLOOKUP(B182,[2]Sheet5!$A$1:$D$805,2,0)</f>
        <v>N</v>
      </c>
      <c r="E182" t="str">
        <f>VLOOKUP(B182,[2]Sheet5!$A$1:$D$805,3,0)</f>
        <v>登陆天数多，消费次数多，充消比低，消费游戏道具类型多</v>
      </c>
      <c r="F182" s="18">
        <f>VLOOKUP(B182,[2]Sheet5!$A$1:$D$805,4,0)</f>
        <v>3028.32</v>
      </c>
    </row>
    <row r="183" spans="1:6" ht="42.75" x14ac:dyDescent="0.2">
      <c r="A183" s="3" t="s">
        <v>514</v>
      </c>
      <c r="B183" s="3" t="s">
        <v>677</v>
      </c>
      <c r="C183" s="16">
        <v>0.92398999999999998</v>
      </c>
      <c r="D183" s="17" t="str">
        <f>VLOOKUP(B183,[2]Sheet5!$A$1:$D$805,2,0)</f>
        <v>N</v>
      </c>
      <c r="E183" t="str">
        <f>VLOOKUP(B183,[2]Sheet5!$A$1:$D$805,3,0)</f>
        <v>登陆天数多，消费次数多，充消比低，消费游戏道具类型多</v>
      </c>
      <c r="F183" s="18">
        <f>VLOOKUP(B183,[2]Sheet5!$A$1:$D$805,4,0)</f>
        <v>9099.7200000000012</v>
      </c>
    </row>
    <row r="184" spans="1:6" ht="42.75" x14ac:dyDescent="0.2">
      <c r="A184" s="3" t="s">
        <v>514</v>
      </c>
      <c r="B184" s="3" t="s">
        <v>1349</v>
      </c>
      <c r="C184" s="16">
        <v>0.59521000000000002</v>
      </c>
      <c r="D184" s="17" t="str">
        <f>VLOOKUP(B184,[2]Sheet5!$A$1:$D$805,2,0)</f>
        <v>N</v>
      </c>
      <c r="E184" t="str">
        <f>VLOOKUP(B184,[2]Sheet5!$A$1:$D$805,3,0)</f>
        <v>登陆天数多，消费次数多，充消比低，消费游戏道具类型多</v>
      </c>
      <c r="F184" s="18">
        <f>VLOOKUP(B184,[2]Sheet5!$A$1:$D$805,4,0)</f>
        <v>8383.42</v>
      </c>
    </row>
    <row r="185" spans="1:6" ht="28.5" x14ac:dyDescent="0.2">
      <c r="A185" s="3" t="s">
        <v>1580</v>
      </c>
      <c r="B185" s="3" t="s">
        <v>678</v>
      </c>
      <c r="C185" s="16">
        <v>0.97779000000000005</v>
      </c>
      <c r="D185" s="17" t="str">
        <f>VLOOKUP(B185,[4]Sheet1!$A$1:$D$34,2,0)</f>
        <v>Y</v>
      </c>
      <c r="E185" t="str">
        <f>VLOOKUP(B185,[4]Sheet1!$A$2:$D$34,3,0)</f>
        <v>充消比高</v>
      </c>
      <c r="F185" s="18">
        <f>VLOOKUP(B185,[4]Sheet1!$A$2:$D$34,4,0)</f>
        <v>717.50000009999997</v>
      </c>
    </row>
    <row r="186" spans="1:6" ht="28.5" x14ac:dyDescent="0.2">
      <c r="A186" s="3" t="s">
        <v>514</v>
      </c>
      <c r="B186" s="3" t="s">
        <v>679</v>
      </c>
      <c r="C186" s="16">
        <v>0.90475000000000005</v>
      </c>
      <c r="D186" s="17" t="str">
        <f>VLOOKUP(B186,[2]Sheet5!$A$1:$D$805,2,0)</f>
        <v>N</v>
      </c>
      <c r="E186" t="str">
        <f>VLOOKUP(B186,[2]Sheet5!$A$1:$D$805,3,0)</f>
        <v>登陆天数多，消费次数多，充消比低，消费游戏道具类型多</v>
      </c>
      <c r="F186" s="18">
        <f>VLOOKUP(B186,[2]Sheet5!$A$1:$D$805,4,0)</f>
        <v>5475.3</v>
      </c>
    </row>
    <row r="187" spans="1:6" ht="42.75" x14ac:dyDescent="0.2">
      <c r="A187" s="3" t="s">
        <v>514</v>
      </c>
      <c r="B187" s="3" t="s">
        <v>680</v>
      </c>
      <c r="C187" s="16">
        <v>0.86148000000000002</v>
      </c>
      <c r="D187" s="17" t="str">
        <f>VLOOKUP(B187,[2]Sheet5!$A$1:$D$805,2,0)</f>
        <v>N</v>
      </c>
      <c r="E187" t="str">
        <f>VLOOKUP(B187,[2]Sheet5!$A$1:$D$805,3,0)</f>
        <v>登陆天数多，消费次数多，充消比低，消费游戏道具类型多</v>
      </c>
      <c r="F187" s="18">
        <f>VLOOKUP(B187,[2]Sheet5!$A$1:$D$805,4,0)</f>
        <v>9945.119999999999</v>
      </c>
    </row>
    <row r="188" spans="1:6" ht="28.5" x14ac:dyDescent="0.2">
      <c r="A188" s="3" t="s">
        <v>514</v>
      </c>
      <c r="B188" s="3" t="s">
        <v>681</v>
      </c>
      <c r="C188" s="16">
        <v>0.97838999999999998</v>
      </c>
      <c r="D188" s="17" t="str">
        <f>VLOOKUP(B188,[2]Sheet5!$A$1:$D$805,2,0)</f>
        <v>N</v>
      </c>
      <c r="E188" t="str">
        <f>VLOOKUP(B188,[2]Sheet5!$A$1:$D$805,3,0)</f>
        <v>登陆天数多，消费次数多，充消比低，消费游戏道具类型多</v>
      </c>
      <c r="F188" s="18">
        <f>VLOOKUP(B188,[2]Sheet5!$A$1:$D$805,4,0)</f>
        <v>8183.76</v>
      </c>
    </row>
    <row r="189" spans="1:6" ht="28.5" x14ac:dyDescent="0.2">
      <c r="A189" s="3" t="s">
        <v>514</v>
      </c>
      <c r="B189" s="3" t="s">
        <v>682</v>
      </c>
      <c r="C189" s="16">
        <v>0.98260000000000003</v>
      </c>
      <c r="D189" s="17" t="str">
        <f>VLOOKUP(B189,[2]Sheet5!$A$1:$D$805,2,0)</f>
        <v>N</v>
      </c>
      <c r="E189" t="str">
        <f>VLOOKUP(B189,[2]Sheet5!$A$1:$D$805,3,0)</f>
        <v>登陆天数多，消费次数多，充消比低，消费游戏道具类型多</v>
      </c>
      <c r="F189" s="18">
        <f>VLOOKUP(B189,[2]Sheet5!$A$1:$D$805,4,0)</f>
        <v>9104.4000000000015</v>
      </c>
    </row>
    <row r="190" spans="1:6" ht="42.75" x14ac:dyDescent="0.2">
      <c r="A190" s="3" t="s">
        <v>514</v>
      </c>
      <c r="B190" s="3" t="s">
        <v>683</v>
      </c>
      <c r="C190" s="16">
        <v>0.57287999999999994</v>
      </c>
      <c r="D190" s="17" t="str">
        <f>VLOOKUP(B190,[2]Sheet5!$A$1:$D$805,2,0)</f>
        <v>N</v>
      </c>
      <c r="E190" t="str">
        <f>VLOOKUP(B190,[2]Sheet5!$A$1:$D$805,3,0)</f>
        <v>登陆天数多，消费次数多，充消比低，消费游戏道具类型多</v>
      </c>
      <c r="F190" s="18">
        <f>VLOOKUP(B190,[2]Sheet5!$A$1:$D$805,4,0)</f>
        <v>4314.7700000000004</v>
      </c>
    </row>
    <row r="191" spans="1:6" ht="42.75" x14ac:dyDescent="0.2">
      <c r="A191" s="3" t="s">
        <v>1222</v>
      </c>
      <c r="B191" s="3" t="s">
        <v>1350</v>
      </c>
      <c r="C191" s="16">
        <v>0.84909000000000001</v>
      </c>
      <c r="D191" s="17" t="str">
        <f>VLOOKUP(B191,[2]Sheet5!$A$1:$D$805,2,0)</f>
        <v>N</v>
      </c>
      <c r="E191" t="str">
        <f>VLOOKUP(B191,[2]Sheet5!$A$1:$D$805,3,0)</f>
        <v>登陆天数多，消费次数多，充消比低，消费游戏道具类型多</v>
      </c>
      <c r="F191" s="18">
        <f>VLOOKUP(B191,[2]Sheet5!$A$1:$D$805,4,0)</f>
        <v>6365.1098999999995</v>
      </c>
    </row>
    <row r="192" spans="1:6" ht="28.5" x14ac:dyDescent="0.2">
      <c r="A192" s="3" t="s">
        <v>514</v>
      </c>
      <c r="B192" s="3" t="s">
        <v>684</v>
      </c>
      <c r="C192" s="16">
        <v>0.50375999999999999</v>
      </c>
      <c r="D192" s="17" t="str">
        <f>VLOOKUP(B192,[2]Sheet5!$A$1:$D$805,2,0)</f>
        <v>N</v>
      </c>
      <c r="E192" t="str">
        <f>VLOOKUP(B192,[2]Sheet5!$A$1:$D$805,3,0)</f>
        <v>登陆天数多，消费次数多，充消比低，消费游戏道具类型多</v>
      </c>
      <c r="F192" s="18">
        <f>VLOOKUP(B192,[2]Sheet5!$A$1:$D$805,4,0)</f>
        <v>5634.66</v>
      </c>
    </row>
    <row r="193" spans="1:6" ht="28.5" x14ac:dyDescent="0.2">
      <c r="A193" s="3" t="s">
        <v>514</v>
      </c>
      <c r="B193" s="3" t="s">
        <v>685</v>
      </c>
      <c r="C193" s="16">
        <v>0.67113999999999996</v>
      </c>
      <c r="D193" s="17" t="str">
        <f>VLOOKUP(B193,[2]Sheet5!$A$1:$D$805,2,0)</f>
        <v>N</v>
      </c>
      <c r="E193" t="str">
        <f>VLOOKUP(B193,[2]Sheet5!$A$1:$D$805,3,0)</f>
        <v>登陆天数多，消费次数多，充消比低，消费游戏道具类型多</v>
      </c>
      <c r="F193" s="18">
        <f>VLOOKUP(B193,[2]Sheet5!$A$1:$D$805,4,0)</f>
        <v>7083.54</v>
      </c>
    </row>
    <row r="194" spans="1:6" ht="42.75" x14ac:dyDescent="0.2">
      <c r="A194" s="3" t="s">
        <v>514</v>
      </c>
      <c r="B194" s="3" t="s">
        <v>686</v>
      </c>
      <c r="C194" s="16">
        <v>0.97096000000000005</v>
      </c>
      <c r="D194" s="17" t="str">
        <f>VLOOKUP(B194,[2]Sheet5!$A$1:$D$805,2,0)</f>
        <v>N</v>
      </c>
      <c r="E194" t="str">
        <f>VLOOKUP(B194,[2]Sheet5!$A$1:$D$805,3,0)</f>
        <v>登陆天数多，消费次数多，充消比低，消费游戏道具类型多</v>
      </c>
      <c r="F194" s="18">
        <f>VLOOKUP(B194,[2]Sheet5!$A$1:$D$805,4,0)</f>
        <v>7883.7000000000007</v>
      </c>
    </row>
    <row r="195" spans="1:6" ht="28.5" x14ac:dyDescent="0.2">
      <c r="A195" s="3" t="s">
        <v>514</v>
      </c>
      <c r="B195" s="3" t="s">
        <v>1351</v>
      </c>
      <c r="C195" s="16">
        <v>0.82625000000000004</v>
      </c>
      <c r="D195" s="17" t="str">
        <f>VLOOKUP(B195,[2]Sheet5!$A$1:$D$805,2,0)</f>
        <v>N</v>
      </c>
      <c r="E195" t="str">
        <f>VLOOKUP(B195,[2]Sheet5!$A$1:$D$805,3,0)</f>
        <v>登陆天数多，消费次数多，充消比低，消费游戏道具类型多</v>
      </c>
      <c r="F195" s="18">
        <f>VLOOKUP(B195,[2]Sheet5!$A$1:$D$805,4,0)</f>
        <v>7987.62</v>
      </c>
    </row>
    <row r="196" spans="1:6" ht="42.75" x14ac:dyDescent="0.2">
      <c r="A196" s="3" t="s">
        <v>514</v>
      </c>
      <c r="B196" s="3" t="s">
        <v>687</v>
      </c>
      <c r="C196" s="16">
        <v>0.65264999999999995</v>
      </c>
      <c r="D196" s="17" t="str">
        <f>VLOOKUP(B196,[2]Sheet5!$A$1:$D$805,2,0)</f>
        <v>N</v>
      </c>
      <c r="E196" t="str">
        <f>VLOOKUP(B196,[2]Sheet5!$A$1:$D$805,3,0)</f>
        <v>登陆天数多，消费次数多，充消比低，消费游戏道具类型多</v>
      </c>
      <c r="F196" s="18">
        <f>VLOOKUP(B196,[2]Sheet5!$A$1:$D$805,4,0)</f>
        <v>3535.08</v>
      </c>
    </row>
    <row r="197" spans="1:6" ht="42.75" x14ac:dyDescent="0.2">
      <c r="A197" s="3" t="s">
        <v>514</v>
      </c>
      <c r="B197" s="3" t="s">
        <v>688</v>
      </c>
      <c r="C197" s="16">
        <v>0.86090999999999995</v>
      </c>
      <c r="D197" s="17" t="str">
        <f>VLOOKUP(B197,[2]Sheet5!$A$1:$D$805,2,0)</f>
        <v>N</v>
      </c>
      <c r="E197" t="str">
        <f>VLOOKUP(B197,[2]Sheet5!$A$1:$D$805,3,0)</f>
        <v>登陆天数多，消费次数多，充消比低，消费游戏道具类型多</v>
      </c>
      <c r="F197" s="18">
        <f>VLOOKUP(B197,[2]Sheet5!$A$1:$D$805,4,0)</f>
        <v>9277.26</v>
      </c>
    </row>
    <row r="198" spans="1:6" ht="28.5" x14ac:dyDescent="0.2">
      <c r="A198" s="3" t="s">
        <v>514</v>
      </c>
      <c r="B198" s="3" t="s">
        <v>689</v>
      </c>
      <c r="C198" s="16">
        <v>0.78080000000000005</v>
      </c>
      <c r="D198" s="17" t="str">
        <f>VLOOKUP(B198,[2]Sheet5!$A$1:$D$805,2,0)</f>
        <v>N</v>
      </c>
      <c r="E198" t="str">
        <f>VLOOKUP(B198,[2]Sheet5!$A$1:$D$805,3,0)</f>
        <v>登陆天数多，消费次数多，充消比低，消费游戏道具类型多</v>
      </c>
      <c r="F198" s="18">
        <f>VLOOKUP(B198,[2]Sheet5!$A$1:$D$805,4,0)</f>
        <v>4271.4800000000005</v>
      </c>
    </row>
    <row r="199" spans="1:6" ht="28.5" x14ac:dyDescent="0.2">
      <c r="A199" s="3" t="s">
        <v>514</v>
      </c>
      <c r="B199" s="3" t="s">
        <v>1352</v>
      </c>
      <c r="C199" s="16">
        <v>0.72128000000000003</v>
      </c>
      <c r="D199" s="17" t="str">
        <f>VLOOKUP(B199,[2]Sheet5!$A$1:$D$805,2,0)</f>
        <v>N</v>
      </c>
      <c r="E199" t="str">
        <f>VLOOKUP(B199,[2]Sheet5!$A$1:$D$805,3,0)</f>
        <v>登陆天数多，消费次数多，充消比低，消费游戏道具类型多</v>
      </c>
      <c r="F199" s="18">
        <f>VLOOKUP(B199,[2]Sheet5!$A$1:$D$805,4,0)</f>
        <v>9490.0199999999986</v>
      </c>
    </row>
    <row r="200" spans="1:6" ht="28.5" x14ac:dyDescent="0.2">
      <c r="A200" s="3" t="s">
        <v>1222</v>
      </c>
      <c r="B200" s="3" t="s">
        <v>1353</v>
      </c>
      <c r="C200" s="16">
        <v>0.64200000000000002</v>
      </c>
      <c r="D200" s="17" t="str">
        <f>VLOOKUP(B200,[2]Sheet5!$A$1:$D$805,2,0)</f>
        <v>N</v>
      </c>
      <c r="E200" t="str">
        <f>VLOOKUP(B200,[2]Sheet5!$A$1:$D$805,3,0)</f>
        <v>登陆天数多，消费次数多，充消比低，消费游戏道具类型多</v>
      </c>
      <c r="F200" s="18">
        <f>VLOOKUP(B200,[2]Sheet5!$A$1:$D$805,4,0)</f>
        <v>8160.6098999999995</v>
      </c>
    </row>
    <row r="201" spans="1:6" ht="28.5" x14ac:dyDescent="0.2">
      <c r="A201" s="3" t="s">
        <v>514</v>
      </c>
      <c r="B201" s="3" t="s">
        <v>690</v>
      </c>
      <c r="C201" s="16">
        <v>0.89702999999999999</v>
      </c>
      <c r="D201" s="17" t="str">
        <f>VLOOKUP(B201,[2]Sheet5!$A$1:$D$805,2,0)</f>
        <v>N</v>
      </c>
      <c r="E201" t="str">
        <f>VLOOKUP(B201,[2]Sheet5!$A$1:$D$805,3,0)</f>
        <v>登陆天数多，消费次数多，充消比低，消费游戏道具类型多</v>
      </c>
      <c r="F201" s="18">
        <f>VLOOKUP(B201,[2]Sheet5!$A$1:$D$805,4,0)</f>
        <v>7279.92</v>
      </c>
    </row>
    <row r="202" spans="1:6" ht="42.75" x14ac:dyDescent="0.2">
      <c r="A202" s="3" t="s">
        <v>514</v>
      </c>
      <c r="B202" s="3" t="s">
        <v>691</v>
      </c>
      <c r="C202" s="16">
        <v>0.89212000000000002</v>
      </c>
      <c r="D202" s="17" t="str">
        <f>VLOOKUP(B202,[2]Sheet5!$A$1:$D$805,2,0)</f>
        <v>N</v>
      </c>
      <c r="E202" t="str">
        <f>VLOOKUP(B202,[2]Sheet5!$A$1:$D$805,3,0)</f>
        <v>登陆天数多，消费次数多，充消比低，消费游戏道具类型多</v>
      </c>
      <c r="F202" s="18">
        <f>VLOOKUP(B202,[2]Sheet5!$A$1:$D$805,4,0)</f>
        <v>5704.8</v>
      </c>
    </row>
    <row r="203" spans="1:6" ht="28.5" x14ac:dyDescent="0.2">
      <c r="A203" s="3" t="s">
        <v>514</v>
      </c>
      <c r="B203" s="3" t="s">
        <v>692</v>
      </c>
      <c r="C203" s="16">
        <v>0.86046999999999996</v>
      </c>
      <c r="D203" s="17" t="str">
        <f>VLOOKUP(B203,[2]Sheet5!$A$1:$D$805,2,0)</f>
        <v>N</v>
      </c>
      <c r="E203" t="str">
        <f>VLOOKUP(B203,[2]Sheet5!$A$1:$D$805,3,0)</f>
        <v>登陆天数多，消费次数多，充消比低，消费游戏道具类型多</v>
      </c>
      <c r="F203" s="18">
        <f>VLOOKUP(B203,[2]Sheet5!$A$1:$D$805,4,0)</f>
        <v>4564.38</v>
      </c>
    </row>
    <row r="204" spans="1:6" ht="28.5" x14ac:dyDescent="0.2">
      <c r="A204" s="3" t="s">
        <v>1222</v>
      </c>
      <c r="B204" s="3" t="s">
        <v>693</v>
      </c>
      <c r="C204" s="16">
        <v>0.83867999999999998</v>
      </c>
      <c r="D204" s="17" t="str">
        <f>VLOOKUP(B204,[2]Sheet5!$A$1:$D$805,2,0)</f>
        <v>N</v>
      </c>
      <c r="E204" t="str">
        <f>VLOOKUP(B204,[2]Sheet5!$A$1:$D$805,3,0)</f>
        <v>登陆天数多，消费次数多，充消比低，消费游戏道具类型多</v>
      </c>
      <c r="F204" s="18">
        <f>VLOOKUP(B204,[2]Sheet5!$A$1:$D$805,4,0)</f>
        <v>7819.2308720000001</v>
      </c>
    </row>
    <row r="205" spans="1:6" ht="28.5" x14ac:dyDescent="0.2">
      <c r="A205" s="3" t="s">
        <v>514</v>
      </c>
      <c r="B205" s="3" t="s">
        <v>694</v>
      </c>
      <c r="C205" s="16">
        <v>0.72506000000000004</v>
      </c>
      <c r="D205" s="17" t="str">
        <f>VLOOKUP(B205,[2]Sheet5!$A$1:$D$805,2,0)</f>
        <v>N</v>
      </c>
      <c r="E205" t="str">
        <f>VLOOKUP(B205,[2]Sheet5!$A$1:$D$805,3,0)</f>
        <v>登陆天数多，消费次数多，充消比低，消费游戏道具类型多</v>
      </c>
      <c r="F205" s="18">
        <f>VLOOKUP(B205,[2]Sheet5!$A$1:$D$805,4,0)</f>
        <v>7350.3600000000006</v>
      </c>
    </row>
    <row r="206" spans="1:6" ht="28.5" x14ac:dyDescent="0.2">
      <c r="A206" s="3" t="s">
        <v>514</v>
      </c>
      <c r="B206" s="3" t="s">
        <v>1354</v>
      </c>
      <c r="C206" s="16">
        <v>0.99285999999999996</v>
      </c>
      <c r="D206" s="17" t="str">
        <f>VLOOKUP(B206,[2]Sheet5!$A$1:$D$805,2,0)</f>
        <v>N</v>
      </c>
      <c r="E206" t="str">
        <f>VLOOKUP(B206,[2]Sheet5!$A$1:$D$805,3,0)</f>
        <v>登陆天数多，消费次数多，充消比低，消费游戏道具类型多</v>
      </c>
      <c r="F206" s="18">
        <f>VLOOKUP(B206,[2]Sheet5!$A$1:$D$805,4,0)</f>
        <v>9689.4599999999991</v>
      </c>
    </row>
    <row r="207" spans="1:6" ht="28.5" x14ac:dyDescent="0.2">
      <c r="A207" s="3" t="s">
        <v>514</v>
      </c>
      <c r="B207" s="3" t="s">
        <v>1355</v>
      </c>
      <c r="C207" s="16">
        <v>0.84211000000000003</v>
      </c>
      <c r="D207" s="17" t="str">
        <f>VLOOKUP(B207,[2]Sheet5!$A$1:$D$805,2,0)</f>
        <v>N</v>
      </c>
      <c r="E207" t="str">
        <f>VLOOKUP(B207,[2]Sheet5!$A$1:$D$805,3,0)</f>
        <v>登陆天数多，消费次数多，充消比低，消费游戏道具类型多</v>
      </c>
      <c r="F207" s="18">
        <f>VLOOKUP(B207,[2]Sheet5!$A$1:$D$805,4,0)</f>
        <v>6428.1</v>
      </c>
    </row>
    <row r="208" spans="1:6" ht="42.75" x14ac:dyDescent="0.2">
      <c r="A208" s="3" t="s">
        <v>514</v>
      </c>
      <c r="B208" s="3" t="s">
        <v>1356</v>
      </c>
      <c r="C208" s="16">
        <v>0.88061999999999996</v>
      </c>
      <c r="D208" s="17" t="str">
        <f>VLOOKUP(B208,[2]Sheet5!$A$1:$D$805,2,0)</f>
        <v>N</v>
      </c>
      <c r="E208" t="str">
        <f>VLOOKUP(B208,[2]Sheet5!$A$1:$D$805,3,0)</f>
        <v>登陆天数多，消费次数多，充消比低，消费游戏道具类型多</v>
      </c>
      <c r="F208" s="18">
        <f>VLOOKUP(B208,[2]Sheet5!$A$1:$D$805,4,0)</f>
        <v>5393.52</v>
      </c>
    </row>
    <row r="209" spans="1:6" ht="28.5" x14ac:dyDescent="0.2">
      <c r="A209" s="3" t="s">
        <v>514</v>
      </c>
      <c r="B209" s="3" t="s">
        <v>104</v>
      </c>
      <c r="C209" s="16">
        <v>0.85545000000000004</v>
      </c>
      <c r="D209" s="17" t="str">
        <f>VLOOKUP(B209,[2]Sheet5!$A$1:$D$805,2,0)</f>
        <v>N</v>
      </c>
      <c r="E209" t="str">
        <f>VLOOKUP(B209,[2]Sheet5!$A$1:$D$805,3,0)</f>
        <v>登陆天数多，消费次数多，充消比低，消费游戏道具类型多</v>
      </c>
      <c r="F209" s="18">
        <f>VLOOKUP(B209,[2]Sheet5!$A$1:$D$805,4,0)</f>
        <v>6379.8</v>
      </c>
    </row>
    <row r="210" spans="1:6" ht="28.5" x14ac:dyDescent="0.2">
      <c r="A210" s="3" t="s">
        <v>514</v>
      </c>
      <c r="B210" s="3" t="s">
        <v>695</v>
      </c>
      <c r="C210" s="16">
        <v>0.78393000000000002</v>
      </c>
      <c r="D210" s="17" t="str">
        <f>VLOOKUP(B210,[2]Sheet5!$A$1:$D$805,2,0)</f>
        <v>N</v>
      </c>
      <c r="E210" t="str">
        <f>VLOOKUP(B210,[2]Sheet5!$A$1:$D$805,3,0)</f>
        <v>登陆天数多，消费次数多，充消比低，消费游戏道具类型多</v>
      </c>
      <c r="F210" s="18">
        <f>VLOOKUP(B210,[2]Sheet5!$A$1:$D$805,4,0)</f>
        <v>6405.18</v>
      </c>
    </row>
    <row r="211" spans="1:6" ht="42.75" x14ac:dyDescent="0.2">
      <c r="A211" s="3" t="s">
        <v>514</v>
      </c>
      <c r="B211" s="3" t="s">
        <v>102</v>
      </c>
      <c r="C211" s="16">
        <v>0.99402999999999997</v>
      </c>
      <c r="D211" s="17" t="str">
        <f>VLOOKUP(B211,[2]Sheet5!$A$1:$D$805,2,0)</f>
        <v>N</v>
      </c>
      <c r="E211" t="str">
        <f>VLOOKUP(B211,[2]Sheet5!$A$1:$D$805,3,0)</f>
        <v>登陆天数多，消费次数多，充消比低，消费游戏道具类型多</v>
      </c>
      <c r="F211" s="18">
        <f>VLOOKUP(B211,[2]Sheet5!$A$1:$D$805,4,0)</f>
        <v>9072</v>
      </c>
    </row>
    <row r="212" spans="1:6" ht="28.5" x14ac:dyDescent="0.2">
      <c r="A212" s="3" t="s">
        <v>514</v>
      </c>
      <c r="B212" s="3" t="s">
        <v>696</v>
      </c>
      <c r="C212" s="16">
        <v>0.69855999999999996</v>
      </c>
      <c r="D212" s="17" t="str">
        <f>VLOOKUP(B212,[2]Sheet5!$A$1:$D$805,2,0)</f>
        <v>N</v>
      </c>
      <c r="E212" t="str">
        <f>VLOOKUP(B212,[2]Sheet5!$A$1:$D$805,3,0)</f>
        <v>登陆天数多，消费次数多，充消比低，消费游戏道具类型多</v>
      </c>
      <c r="F212" s="18">
        <f>VLOOKUP(B212,[2]Sheet5!$A$1:$D$805,4,0)</f>
        <v>8396.82</v>
      </c>
    </row>
    <row r="213" spans="1:6" ht="28.5" x14ac:dyDescent="0.2">
      <c r="A213" s="3" t="s">
        <v>514</v>
      </c>
      <c r="B213" s="3" t="s">
        <v>697</v>
      </c>
      <c r="C213" s="16">
        <v>0.75756999999999997</v>
      </c>
      <c r="D213" s="17" t="str">
        <f>VLOOKUP(B213,[2]Sheet5!$A$1:$D$805,2,0)</f>
        <v>N</v>
      </c>
      <c r="E213" t="str">
        <f>VLOOKUP(B213,[2]Sheet5!$A$1:$D$805,3,0)</f>
        <v>登陆天数多，消费次数多，充消比低，消费游戏道具类型多</v>
      </c>
      <c r="F213" s="18">
        <f>VLOOKUP(B213,[2]Sheet5!$A$1:$D$805,4,0)</f>
        <v>5981.46</v>
      </c>
    </row>
    <row r="214" spans="1:6" ht="28.5" x14ac:dyDescent="0.2">
      <c r="A214" s="3" t="s">
        <v>514</v>
      </c>
      <c r="B214" s="3" t="s">
        <v>698</v>
      </c>
      <c r="C214" s="16">
        <v>0.82411000000000001</v>
      </c>
      <c r="D214" s="17" t="str">
        <f>VLOOKUP(B214,[2]Sheet5!$A$1:$D$805,2,0)</f>
        <v>N</v>
      </c>
      <c r="E214" t="str">
        <f>VLOOKUP(B214,[2]Sheet5!$A$1:$D$805,3,0)</f>
        <v>登陆天数多，消费次数多，充消比低，消费游戏道具类型多</v>
      </c>
      <c r="F214" s="18">
        <f>VLOOKUP(B214,[2]Sheet5!$A$1:$D$805,4,0)</f>
        <v>5836.08</v>
      </c>
    </row>
    <row r="215" spans="1:6" ht="28.5" x14ac:dyDescent="0.2">
      <c r="A215" s="3" t="s">
        <v>1222</v>
      </c>
      <c r="B215" s="3" t="s">
        <v>699</v>
      </c>
      <c r="C215" s="16">
        <v>0.97936999999999996</v>
      </c>
      <c r="D215" s="17" t="str">
        <f>VLOOKUP(B215,[2]Sheet5!$A$1:$D$805,2,0)</f>
        <v>N</v>
      </c>
      <c r="E215" t="str">
        <f>VLOOKUP(B215,[2]Sheet5!$A$1:$D$805,3,0)</f>
        <v>登陆天数多，消费次数多，充消比低，消费游戏道具类型多</v>
      </c>
      <c r="F215" s="18">
        <f>VLOOKUP(B215,[2]Sheet5!$A$1:$D$805,4,0)</f>
        <v>7459.9048000000003</v>
      </c>
    </row>
    <row r="216" spans="1:6" ht="42.75" x14ac:dyDescent="0.2">
      <c r="A216" s="3" t="s">
        <v>514</v>
      </c>
      <c r="B216" s="3" t="s">
        <v>700</v>
      </c>
      <c r="C216" s="16">
        <v>0.74063999999999997</v>
      </c>
      <c r="D216" s="17" t="str">
        <f>VLOOKUP(B216,[2]Sheet5!$A$1:$D$805,2,0)</f>
        <v>N</v>
      </c>
      <c r="E216" t="str">
        <f>VLOOKUP(B216,[2]Sheet5!$A$1:$D$805,3,0)</f>
        <v>登陆天数多，消费次数多，充消比低，消费游戏道具类型多</v>
      </c>
      <c r="F216" s="18">
        <f>VLOOKUP(B216,[2]Sheet5!$A$1:$D$805,4,0)</f>
        <v>4752.78</v>
      </c>
    </row>
    <row r="217" spans="1:6" ht="28.5" x14ac:dyDescent="0.2">
      <c r="A217" s="3" t="s">
        <v>1222</v>
      </c>
      <c r="B217" s="3" t="s">
        <v>701</v>
      </c>
      <c r="C217" s="16">
        <v>0.82396999999999998</v>
      </c>
      <c r="D217" s="17" t="str">
        <f>VLOOKUP(B217,[2]Sheet5!$A$1:$D$805,2,0)</f>
        <v>N</v>
      </c>
      <c r="E217" t="str">
        <f>VLOOKUP(B217,[2]Sheet5!$A$1:$D$805,3,0)</f>
        <v>登陆天数多，消费次数多，充消比低，消费游戏道具类型多</v>
      </c>
      <c r="F217" s="18">
        <f>VLOOKUP(B217,[2]Sheet5!$A$1:$D$805,4,0)</f>
        <v>4062.428136</v>
      </c>
    </row>
    <row r="218" spans="1:6" ht="28.5" x14ac:dyDescent="0.2">
      <c r="A218" s="3" t="s">
        <v>514</v>
      </c>
      <c r="B218" s="3" t="s">
        <v>702</v>
      </c>
      <c r="C218" s="16">
        <v>0.99870000000000003</v>
      </c>
      <c r="D218" s="17" t="str">
        <f>VLOOKUP(B218,[2]Sheet5!$A$1:$D$805,2,0)</f>
        <v>Y</v>
      </c>
      <c r="E218" t="str">
        <f>VLOOKUP(B218,[2]Sheet5!$A$1:$D$805,3,0)</f>
        <v>登陆天数少，消费次数少，活跃度低</v>
      </c>
      <c r="F218" s="18">
        <f>VLOOKUP(B218,[2]Sheet5!$A$1:$D$805,4,0)</f>
        <v>4003.2</v>
      </c>
    </row>
    <row r="219" spans="1:6" ht="28.5" x14ac:dyDescent="0.2">
      <c r="A219" s="3" t="s">
        <v>514</v>
      </c>
      <c r="B219" s="3" t="s">
        <v>703</v>
      </c>
      <c r="C219" s="16">
        <v>0.78281000000000001</v>
      </c>
      <c r="D219" s="17" t="str">
        <f>VLOOKUP(B219,[2]Sheet5!$A$1:$D$805,2,0)</f>
        <v>N</v>
      </c>
      <c r="E219" t="str">
        <f>VLOOKUP(B219,[2]Sheet5!$A$1:$D$805,3,0)</f>
        <v>登陆天数多，消费次数多，充消比低，消费游戏道具类型多</v>
      </c>
      <c r="F219" s="18">
        <f>VLOOKUP(B219,[2]Sheet5!$A$1:$D$805,4,0)</f>
        <v>6379.4400000000005</v>
      </c>
    </row>
    <row r="220" spans="1:6" ht="28.5" x14ac:dyDescent="0.2">
      <c r="A220" s="3" t="s">
        <v>514</v>
      </c>
      <c r="B220" s="3" t="s">
        <v>704</v>
      </c>
      <c r="C220" s="16">
        <v>0.98224</v>
      </c>
      <c r="D220" s="17" t="str">
        <f>VLOOKUP(B220,[2]Sheet5!$A$1:$D$805,2,0)</f>
        <v>N</v>
      </c>
      <c r="E220" t="str">
        <f>VLOOKUP(B220,[2]Sheet5!$A$1:$D$805,3,0)</f>
        <v>登陆天数多，消费次数多，充消比低，消费游戏道具类型多</v>
      </c>
      <c r="F220" s="18">
        <f>VLOOKUP(B220,[2]Sheet5!$A$1:$D$805,4,0)</f>
        <v>6231.06</v>
      </c>
    </row>
    <row r="221" spans="1:6" ht="28.5" x14ac:dyDescent="0.2">
      <c r="A221" s="3" t="s">
        <v>514</v>
      </c>
      <c r="B221" s="3" t="s">
        <v>1357</v>
      </c>
      <c r="C221" s="16">
        <v>0.91298999999999997</v>
      </c>
      <c r="D221" s="17" t="str">
        <f>VLOOKUP(B221,[2]Sheet5!$A$1:$D$805,2,0)</f>
        <v>N</v>
      </c>
      <c r="E221" t="str">
        <f>VLOOKUP(B221,[2]Sheet5!$A$1:$D$805,3,0)</f>
        <v>登陆天数多，消费次数多，充消比低，消费游戏道具类型多</v>
      </c>
      <c r="F221" s="18">
        <f>VLOOKUP(B221,[2]Sheet5!$A$1:$D$805,4,0)</f>
        <v>4198.68</v>
      </c>
    </row>
    <row r="222" spans="1:6" ht="42.75" x14ac:dyDescent="0.2">
      <c r="A222" s="3" t="s">
        <v>514</v>
      </c>
      <c r="B222" s="3" t="s">
        <v>705</v>
      </c>
      <c r="C222" s="16">
        <v>0.87797999999999998</v>
      </c>
      <c r="D222" s="17" t="str">
        <f>VLOOKUP(B222,[2]Sheet5!$A$1:$D$805,2,0)</f>
        <v>N</v>
      </c>
      <c r="E222" t="str">
        <f>VLOOKUP(B222,[2]Sheet5!$A$1:$D$805,3,0)</f>
        <v>登陆天数多，消费次数多，充消比低，消费游戏道具类型多</v>
      </c>
      <c r="F222" s="18">
        <f>VLOOKUP(B222,[2]Sheet5!$A$1:$D$805,4,0)</f>
        <v>9261.9600000000009</v>
      </c>
    </row>
    <row r="223" spans="1:6" ht="28.5" x14ac:dyDescent="0.2">
      <c r="A223" s="3" t="s">
        <v>514</v>
      </c>
      <c r="B223" s="3" t="s">
        <v>706</v>
      </c>
      <c r="C223" s="16">
        <v>0.99933000000000005</v>
      </c>
      <c r="D223" s="17" t="str">
        <f>VLOOKUP(B223,[2]Sheet5!$A$1:$D$805,2,0)</f>
        <v>N</v>
      </c>
      <c r="E223" t="str">
        <f>VLOOKUP(B223,[2]Sheet5!$A$1:$D$805,3,0)</f>
        <v>登陆天数多，消费次数多，充消比低，消费游戏道具类型多</v>
      </c>
      <c r="F223" s="18">
        <f>VLOOKUP(B223,[2]Sheet5!$A$1:$D$805,4,0)</f>
        <v>4578.84</v>
      </c>
    </row>
    <row r="224" spans="1:6" ht="42.75" x14ac:dyDescent="0.2">
      <c r="A224" s="3" t="s">
        <v>514</v>
      </c>
      <c r="B224" s="3" t="s">
        <v>707</v>
      </c>
      <c r="C224" s="16">
        <v>0.86358000000000001</v>
      </c>
      <c r="D224" s="17" t="str">
        <f>VLOOKUP(B224,[2]Sheet5!$A$1:$D$805,2,0)</f>
        <v>N</v>
      </c>
      <c r="E224" t="str">
        <f>VLOOKUP(B224,[2]Sheet5!$A$1:$D$805,3,0)</f>
        <v>登陆天数多，消费次数多，充消比低，消费游戏道具类型多</v>
      </c>
      <c r="F224" s="18">
        <f>VLOOKUP(B224,[2]Sheet5!$A$1:$D$805,4,0)</f>
        <v>8184.420000000001</v>
      </c>
    </row>
    <row r="225" spans="1:6" ht="28.5" x14ac:dyDescent="0.2">
      <c r="A225" s="3" t="s">
        <v>514</v>
      </c>
      <c r="B225" s="3" t="s">
        <v>708</v>
      </c>
      <c r="C225" s="16">
        <v>0.88614000000000004</v>
      </c>
      <c r="D225" s="17" t="str">
        <f>VLOOKUP(B225,[2]Sheet5!$A$1:$D$805,2,0)</f>
        <v>N</v>
      </c>
      <c r="E225" t="str">
        <f>VLOOKUP(B225,[2]Sheet5!$A$1:$D$805,3,0)</f>
        <v>登陆天数多，消费次数多，充消比低，消费游戏道具类型多</v>
      </c>
      <c r="F225" s="18">
        <f>VLOOKUP(B225,[2]Sheet5!$A$1:$D$805,4,0)</f>
        <v>5133.54</v>
      </c>
    </row>
    <row r="226" spans="1:6" ht="28.5" x14ac:dyDescent="0.2">
      <c r="A226" s="3" t="s">
        <v>514</v>
      </c>
      <c r="B226" s="3" t="s">
        <v>709</v>
      </c>
      <c r="C226" s="16">
        <v>0.92564000000000002</v>
      </c>
      <c r="D226" s="17" t="str">
        <f>VLOOKUP(B226,[2]Sheet5!$A$1:$D$805,2,0)</f>
        <v>N</v>
      </c>
      <c r="E226" t="str">
        <f>VLOOKUP(B226,[2]Sheet5!$A$1:$D$805,3,0)</f>
        <v>登陆天数多，消费次数多，充消比低，消费游戏道具类型多</v>
      </c>
      <c r="F226" s="18">
        <f>VLOOKUP(B226,[2]Sheet5!$A$1:$D$805,4,0)</f>
        <v>7886.34</v>
      </c>
    </row>
    <row r="227" spans="1:6" ht="28.5" x14ac:dyDescent="0.2">
      <c r="A227" s="3" t="s">
        <v>514</v>
      </c>
      <c r="B227" s="3" t="s">
        <v>710</v>
      </c>
      <c r="C227" s="16">
        <v>0.56857999999999997</v>
      </c>
      <c r="D227" s="17" t="str">
        <f>VLOOKUP(B227,[2]Sheet5!$A$1:$D$805,2,0)</f>
        <v>N</v>
      </c>
      <c r="E227" t="str">
        <f>VLOOKUP(B227,[2]Sheet5!$A$1:$D$805,3,0)</f>
        <v>登陆天数多，消费次数多，充消比低，消费游戏道具类型多</v>
      </c>
      <c r="F227" s="18">
        <f>VLOOKUP(B227,[2]Sheet5!$A$1:$D$805,4,0)</f>
        <v>9465.9599999999973</v>
      </c>
    </row>
    <row r="228" spans="1:6" ht="42.75" x14ac:dyDescent="0.2">
      <c r="A228" s="3" t="s">
        <v>1222</v>
      </c>
      <c r="B228" s="3" t="s">
        <v>711</v>
      </c>
      <c r="C228" s="16">
        <v>0.72209999999999996</v>
      </c>
      <c r="D228" s="17" t="str">
        <f>VLOOKUP(B228,[2]Sheet5!$A$1:$D$805,2,0)</f>
        <v>N</v>
      </c>
      <c r="E228" t="str">
        <f>VLOOKUP(B228,[2]Sheet5!$A$1:$D$805,3,0)</f>
        <v>登陆天数多，消费次数多，充消比低，消费游戏道具类型多</v>
      </c>
      <c r="F228" s="18">
        <f>VLOOKUP(B228,[2]Sheet5!$A$1:$D$805,4,0)</f>
        <v>450</v>
      </c>
    </row>
    <row r="229" spans="1:6" ht="28.5" x14ac:dyDescent="0.2">
      <c r="A229" s="3" t="s">
        <v>1580</v>
      </c>
      <c r="B229" s="3" t="s">
        <v>712</v>
      </c>
      <c r="C229" s="16">
        <v>0.99948999999999999</v>
      </c>
      <c r="D229" s="17" t="str">
        <f>VLOOKUP(B229,[4]Sheet1!$A$1:$D$34,2,0)</f>
        <v>Y</v>
      </c>
      <c r="E229" t="str">
        <f>VLOOKUP(B229,[4]Sheet1!$A$2:$D$34,3,0)</f>
        <v>充消比高</v>
      </c>
      <c r="F229" s="18">
        <f>VLOOKUP(B229,[4]Sheet1!$A$2:$D$34,4,0)</f>
        <v>536.89999999940005</v>
      </c>
    </row>
    <row r="230" spans="1:6" ht="42.75" x14ac:dyDescent="0.2">
      <c r="A230" s="3" t="s">
        <v>514</v>
      </c>
      <c r="B230" s="3" t="s">
        <v>713</v>
      </c>
      <c r="C230" s="16">
        <v>0.50507999999999997</v>
      </c>
      <c r="D230" s="17" t="str">
        <f>VLOOKUP(B230,[2]Sheet5!$A$1:$D$805,2,0)</f>
        <v>N</v>
      </c>
      <c r="E230" t="str">
        <f>VLOOKUP(B230,[2]Sheet5!$A$1:$D$805,3,0)</f>
        <v>登陆天数多，消费次数多，充消比低，消费游戏道具类型多</v>
      </c>
      <c r="F230" s="18">
        <f>VLOOKUP(B230,[2]Sheet5!$A$1:$D$805,4,0)</f>
        <v>4164.3</v>
      </c>
    </row>
    <row r="231" spans="1:6" ht="28.5" x14ac:dyDescent="0.2">
      <c r="A231" s="3" t="s">
        <v>514</v>
      </c>
      <c r="B231" s="3" t="s">
        <v>714</v>
      </c>
      <c r="C231" s="16">
        <v>0.84780999999999995</v>
      </c>
      <c r="D231" s="17" t="str">
        <f>VLOOKUP(B231,[2]Sheet5!$A$1:$D$805,2,0)</f>
        <v>N</v>
      </c>
      <c r="E231" t="str">
        <f>VLOOKUP(B231,[2]Sheet5!$A$1:$D$805,3,0)</f>
        <v>登陆天数多，消费次数多，充消比低，消费游戏道具类型多</v>
      </c>
      <c r="F231" s="18">
        <f>VLOOKUP(B231,[2]Sheet5!$A$1:$D$805,4,0)</f>
        <v>4565.3999999999996</v>
      </c>
    </row>
    <row r="232" spans="1:6" ht="42.75" x14ac:dyDescent="0.2">
      <c r="A232" s="3" t="s">
        <v>514</v>
      </c>
      <c r="B232" s="3" t="s">
        <v>715</v>
      </c>
      <c r="C232" s="16">
        <v>0.99961999999999995</v>
      </c>
      <c r="D232" s="17" t="str">
        <f>VLOOKUP(B232,[2]Sheet5!$A$1:$D$805,2,0)</f>
        <v>N</v>
      </c>
      <c r="E232" t="str">
        <f>VLOOKUP(B232,[2]Sheet5!$A$1:$D$805,3,0)</f>
        <v>登陆天数多，消费次数多，充消比低，消费游戏道具类型多</v>
      </c>
      <c r="F232" s="18">
        <f>VLOOKUP(B232,[2]Sheet5!$A$1:$D$805,4,0)</f>
        <v>2721.6</v>
      </c>
    </row>
    <row r="233" spans="1:6" ht="28.5" x14ac:dyDescent="0.2">
      <c r="A233" s="3" t="s">
        <v>514</v>
      </c>
      <c r="B233" s="3" t="s">
        <v>716</v>
      </c>
      <c r="C233" s="16">
        <v>0.66225000000000001</v>
      </c>
      <c r="D233" s="17" t="str">
        <f>VLOOKUP(B233,[2]Sheet5!$A$1:$D$805,2,0)</f>
        <v>N</v>
      </c>
      <c r="E233" t="str">
        <f>VLOOKUP(B233,[2]Sheet5!$A$1:$D$805,3,0)</f>
        <v>登陆天数多，消费次数多，充消比低，消费游戏道具类型多</v>
      </c>
      <c r="F233" s="18">
        <f>VLOOKUP(B233,[2]Sheet5!$A$1:$D$805,4,0)</f>
        <v>5662.83</v>
      </c>
    </row>
    <row r="234" spans="1:6" ht="28.5" x14ac:dyDescent="0.2">
      <c r="A234" s="3" t="s">
        <v>514</v>
      </c>
      <c r="B234" s="3" t="s">
        <v>717</v>
      </c>
      <c r="C234" s="16">
        <v>0.84652000000000005</v>
      </c>
      <c r="D234" s="17" t="str">
        <f>VLOOKUP(B234,[2]Sheet5!$A$1:$D$805,2,0)</f>
        <v>N</v>
      </c>
      <c r="E234" t="str">
        <f>VLOOKUP(B234,[2]Sheet5!$A$1:$D$805,3,0)</f>
        <v>登陆天数多，消费次数多，充消比低，消费游戏道具类型多</v>
      </c>
      <c r="F234" s="18">
        <f>VLOOKUP(B234,[2]Sheet5!$A$1:$D$805,4,0)</f>
        <v>9422.8799999999992</v>
      </c>
    </row>
    <row r="235" spans="1:6" ht="28.5" x14ac:dyDescent="0.2">
      <c r="A235" s="3" t="s">
        <v>514</v>
      </c>
      <c r="B235" s="3" t="s">
        <v>1358</v>
      </c>
      <c r="C235" s="16">
        <v>0.73314999999999997</v>
      </c>
      <c r="D235" s="17" t="str">
        <f>VLOOKUP(B235,[2]Sheet5!$A$1:$D$805,2,0)</f>
        <v>N</v>
      </c>
      <c r="E235" t="str">
        <f>VLOOKUP(B235,[2]Sheet5!$A$1:$D$805,3,0)</f>
        <v>登陆天数多，消费次数多，充消比低，消费游戏道具类型多</v>
      </c>
      <c r="F235" s="18">
        <f>VLOOKUP(B235,[2]Sheet5!$A$1:$D$805,4,0)</f>
        <v>7709.4</v>
      </c>
    </row>
    <row r="236" spans="1:6" ht="28.5" x14ac:dyDescent="0.2">
      <c r="A236" s="3" t="s">
        <v>514</v>
      </c>
      <c r="B236" s="3" t="s">
        <v>718</v>
      </c>
      <c r="C236" s="16">
        <v>0.80523999999999996</v>
      </c>
      <c r="D236" s="17" t="str">
        <f>VLOOKUP(B236,[2]Sheet5!$A$1:$D$805,2,0)</f>
        <v>N</v>
      </c>
      <c r="E236" t="str">
        <f>VLOOKUP(B236,[2]Sheet5!$A$1:$D$805,3,0)</f>
        <v>登陆天数多，消费次数多，充消比低，消费游戏道具类型多</v>
      </c>
      <c r="F236" s="18">
        <f>VLOOKUP(B236,[2]Sheet5!$A$1:$D$805,4,0)</f>
        <v>8166.0599999999995</v>
      </c>
    </row>
    <row r="237" spans="1:6" ht="42.75" x14ac:dyDescent="0.2">
      <c r="A237" s="3" t="s">
        <v>1222</v>
      </c>
      <c r="B237" s="3" t="s">
        <v>719</v>
      </c>
      <c r="C237" s="16">
        <v>0.92849000000000004</v>
      </c>
      <c r="D237" s="17" t="str">
        <f>VLOOKUP(B237,[2]Sheet5!$A$1:$D$805,2,0)</f>
        <v>N</v>
      </c>
      <c r="E237" t="str">
        <f>VLOOKUP(B237,[2]Sheet5!$A$1:$D$805,3,0)</f>
        <v>登陆天数多，消费次数多，充消比低，消费游戏道具类型多</v>
      </c>
      <c r="F237" s="18">
        <f>VLOOKUP(B237,[2]Sheet5!$A$1:$D$805,4,0)</f>
        <v>7091.25</v>
      </c>
    </row>
    <row r="238" spans="1:6" ht="28.5" x14ac:dyDescent="0.2">
      <c r="A238" s="3" t="s">
        <v>514</v>
      </c>
      <c r="B238" s="3" t="s">
        <v>720</v>
      </c>
      <c r="C238" s="16">
        <v>0.52630999999999994</v>
      </c>
      <c r="D238" s="17" t="str">
        <f>VLOOKUP(B238,[2]Sheet5!$A$1:$D$805,2,0)</f>
        <v>N</v>
      </c>
      <c r="E238" t="str">
        <f>VLOOKUP(B238,[2]Sheet5!$A$1:$D$805,3,0)</f>
        <v>登陆天数多，消费次数多，充消比低，消费游戏道具类型多</v>
      </c>
      <c r="F238" s="18">
        <f>VLOOKUP(B238,[2]Sheet5!$A$1:$D$805,4,0)</f>
        <v>2523.96</v>
      </c>
    </row>
    <row r="239" spans="1:6" ht="28.5" x14ac:dyDescent="0.2">
      <c r="A239" s="3" t="s">
        <v>514</v>
      </c>
      <c r="B239" s="3" t="s">
        <v>721</v>
      </c>
      <c r="C239" s="16">
        <v>0.90866000000000002</v>
      </c>
      <c r="D239" s="17" t="str">
        <f>VLOOKUP(B239,[2]Sheet5!$A$1:$D$805,2,0)</f>
        <v>N</v>
      </c>
      <c r="E239" t="str">
        <f>VLOOKUP(B239,[2]Sheet5!$A$1:$D$805,3,0)</f>
        <v>登陆天数多，消费次数多，充消比低，消费游戏道具类型多</v>
      </c>
      <c r="F239" s="18">
        <f>VLOOKUP(B239,[2]Sheet5!$A$1:$D$805,4,0)</f>
        <v>4062.24</v>
      </c>
    </row>
    <row r="240" spans="1:6" ht="42.75" x14ac:dyDescent="0.2">
      <c r="A240" s="3" t="s">
        <v>514</v>
      </c>
      <c r="B240" s="3" t="s">
        <v>722</v>
      </c>
      <c r="C240" s="16">
        <v>0.74570000000000003</v>
      </c>
      <c r="D240" s="17" t="str">
        <f>VLOOKUP(B240,[2]Sheet5!$A$1:$D$805,2,0)</f>
        <v>N</v>
      </c>
      <c r="E240" t="str">
        <f>VLOOKUP(B240,[2]Sheet5!$A$1:$D$805,3,0)</f>
        <v>登陆天数多，消费次数多，充消比低，消费游戏道具类型多</v>
      </c>
      <c r="F240" s="18">
        <f>VLOOKUP(B240,[2]Sheet5!$A$1:$D$805,4,0)</f>
        <v>6938.68</v>
      </c>
    </row>
    <row r="241" spans="1:6" ht="28.5" x14ac:dyDescent="0.2">
      <c r="A241" s="3" t="s">
        <v>514</v>
      </c>
      <c r="B241" s="3" t="s">
        <v>723</v>
      </c>
      <c r="C241" s="16">
        <v>0.98631000000000002</v>
      </c>
      <c r="D241" s="17" t="str">
        <f>VLOOKUP(B241,[2]Sheet5!$A$1:$D$805,2,0)</f>
        <v>N</v>
      </c>
      <c r="E241" t="str">
        <f>VLOOKUP(B241,[2]Sheet5!$A$1:$D$805,3,0)</f>
        <v>登陆天数多，消费次数多，充消比低，消费游戏道具类型多</v>
      </c>
      <c r="F241" s="18">
        <f>VLOOKUP(B241,[2]Sheet5!$A$1:$D$805,4,0)</f>
        <v>6316.26</v>
      </c>
    </row>
    <row r="242" spans="1:6" ht="42.75" x14ac:dyDescent="0.2">
      <c r="A242" s="3" t="s">
        <v>514</v>
      </c>
      <c r="B242" s="3" t="s">
        <v>724</v>
      </c>
      <c r="C242" s="16">
        <v>0.79647999999999997</v>
      </c>
      <c r="D242" s="17" t="str">
        <f>VLOOKUP(B242,[2]Sheet5!$A$1:$D$805,2,0)</f>
        <v>N</v>
      </c>
      <c r="E242" t="str">
        <f>VLOOKUP(B242,[2]Sheet5!$A$1:$D$805,3,0)</f>
        <v>登陆天数多，消费次数多，充消比低，消费游戏道具类型多</v>
      </c>
      <c r="F242" s="18">
        <f>VLOOKUP(B242,[2]Sheet5!$A$1:$D$805,4,0)</f>
        <v>3810.3</v>
      </c>
    </row>
    <row r="243" spans="1:6" ht="28.5" x14ac:dyDescent="0.2">
      <c r="A243" s="3" t="s">
        <v>514</v>
      </c>
      <c r="B243" s="3" t="s">
        <v>725</v>
      </c>
      <c r="C243" s="16">
        <v>0.53888000000000003</v>
      </c>
      <c r="D243" s="17" t="str">
        <f>VLOOKUP(B243,[2]Sheet5!$A$1:$D$805,2,0)</f>
        <v>N</v>
      </c>
      <c r="E243" t="str">
        <f>VLOOKUP(B243,[2]Sheet5!$A$1:$D$805,3,0)</f>
        <v>登陆天数多，消费次数多，充消比低，消费游戏道具类型多</v>
      </c>
      <c r="F243" s="18">
        <f>VLOOKUP(B243,[2]Sheet5!$A$1:$D$805,4,0)</f>
        <v>3870.18</v>
      </c>
    </row>
    <row r="244" spans="1:6" ht="28.5" x14ac:dyDescent="0.2">
      <c r="A244" s="3" t="s">
        <v>514</v>
      </c>
      <c r="B244" s="3" t="s">
        <v>726</v>
      </c>
      <c r="C244" s="16">
        <v>0.96643999999999997</v>
      </c>
      <c r="D244" s="17" t="str">
        <f>VLOOKUP(B244,[2]Sheet5!$A$1:$D$805,2,0)</f>
        <v>N</v>
      </c>
      <c r="E244" t="str">
        <f>VLOOKUP(B244,[2]Sheet5!$A$1:$D$805,3,0)</f>
        <v>登陆天数多，消费次数多，充消比低，消费游戏道具类型多</v>
      </c>
      <c r="F244" s="18">
        <f>VLOOKUP(B244,[2]Sheet5!$A$1:$D$805,4,0)</f>
        <v>5888.16</v>
      </c>
    </row>
    <row r="245" spans="1:6" ht="42.75" x14ac:dyDescent="0.2">
      <c r="A245" s="3" t="s">
        <v>514</v>
      </c>
      <c r="B245" s="3" t="s">
        <v>1359</v>
      </c>
      <c r="C245" s="16">
        <v>0.68313000000000001</v>
      </c>
      <c r="D245" s="17" t="str">
        <f>VLOOKUP(B245,[2]Sheet5!$A$1:$D$805,2,0)</f>
        <v>N</v>
      </c>
      <c r="E245" t="str">
        <f>VLOOKUP(B245,[2]Sheet5!$A$1:$D$805,3,0)</f>
        <v>登陆天数多，消费次数多，充消比低，消费游戏道具类型多</v>
      </c>
      <c r="F245" s="18">
        <f>VLOOKUP(B245,[2]Sheet5!$A$1:$D$805,4,0)</f>
        <v>5274.9</v>
      </c>
    </row>
    <row r="246" spans="1:6" ht="28.5" x14ac:dyDescent="0.2">
      <c r="A246" s="3" t="s">
        <v>514</v>
      </c>
      <c r="B246" s="3" t="s">
        <v>727</v>
      </c>
      <c r="C246" s="16">
        <v>0.99458999999999997</v>
      </c>
      <c r="D246" s="17" t="str">
        <f>VLOOKUP(B246,[2]Sheet5!$A$1:$D$805,2,0)</f>
        <v>N</v>
      </c>
      <c r="E246" t="str">
        <f>VLOOKUP(B246,[2]Sheet5!$A$1:$D$805,3,0)</f>
        <v>登陆天数多，消费次数多，充消比低，消费游戏道具类型多</v>
      </c>
      <c r="F246" s="18">
        <f>VLOOKUP(B246,[2]Sheet5!$A$1:$D$805,4,0)</f>
        <v>4899.24</v>
      </c>
    </row>
    <row r="247" spans="1:6" ht="28.5" x14ac:dyDescent="0.2">
      <c r="A247" s="3" t="s">
        <v>514</v>
      </c>
      <c r="B247" s="3" t="s">
        <v>728</v>
      </c>
      <c r="C247" s="16">
        <v>0.95482</v>
      </c>
      <c r="D247" s="17" t="str">
        <f>VLOOKUP(B247,[2]Sheet5!$A$1:$D$805,2,0)</f>
        <v>N</v>
      </c>
      <c r="E247" t="str">
        <f>VLOOKUP(B247,[2]Sheet5!$A$1:$D$805,3,0)</f>
        <v>登陆天数多，消费次数多，充消比低，消费游戏道具类型多</v>
      </c>
      <c r="F247" s="18">
        <f>VLOOKUP(B247,[2]Sheet5!$A$1:$D$805,4,0)</f>
        <v>6312.53</v>
      </c>
    </row>
    <row r="248" spans="1:6" ht="42.75" x14ac:dyDescent="0.2">
      <c r="A248" s="3" t="s">
        <v>514</v>
      </c>
      <c r="B248" s="3" t="s">
        <v>729</v>
      </c>
      <c r="C248" s="16">
        <v>0.88224000000000002</v>
      </c>
      <c r="D248" s="17" t="str">
        <f>VLOOKUP(B248,[2]Sheet5!$A$1:$D$805,2,0)</f>
        <v>N</v>
      </c>
      <c r="E248" t="str">
        <f>VLOOKUP(B248,[2]Sheet5!$A$1:$D$805,3,0)</f>
        <v>登陆天数多，消费次数多，充消比低，消费游戏道具类型多</v>
      </c>
      <c r="F248" s="18">
        <f>VLOOKUP(B248,[2]Sheet5!$A$1:$D$805,4,0)</f>
        <v>3052.4399999999996</v>
      </c>
    </row>
    <row r="249" spans="1:6" ht="28.5" x14ac:dyDescent="0.2">
      <c r="A249" s="3" t="s">
        <v>1222</v>
      </c>
      <c r="B249" s="3" t="s">
        <v>730</v>
      </c>
      <c r="C249" s="16">
        <v>1</v>
      </c>
      <c r="D249" s="17" t="str">
        <f>VLOOKUP(B249,[2]Sheet5!$A$1:$D$805,2,0)</f>
        <v>N</v>
      </c>
      <c r="E249" t="str">
        <f>VLOOKUP(B249,[2]Sheet5!$A$1:$D$805,3,0)</f>
        <v>登陆天数多，消费次数多，充消比低，消费游戏道具类型多</v>
      </c>
      <c r="F249" s="18">
        <f>VLOOKUP(B249,[2]Sheet5!$A$1:$D$805,4,0)</f>
        <v>241.2</v>
      </c>
    </row>
    <row r="250" spans="1:6" ht="28.5" x14ac:dyDescent="0.2">
      <c r="A250" s="3" t="s">
        <v>514</v>
      </c>
      <c r="B250" s="3" t="s">
        <v>731</v>
      </c>
      <c r="C250" s="16">
        <v>0.60353000000000001</v>
      </c>
      <c r="D250" s="17" t="str">
        <f>VLOOKUP(B250,[2]Sheet5!$A$1:$D$805,2,0)</f>
        <v>N</v>
      </c>
      <c r="E250" t="str">
        <f>VLOOKUP(B250,[2]Sheet5!$A$1:$D$805,3,0)</f>
        <v>登陆天数多，消费次数多，充消比低，消费游戏道具类型多</v>
      </c>
      <c r="F250" s="18">
        <f>VLOOKUP(B250,[2]Sheet5!$A$1:$D$805,4,0)</f>
        <v>8960.4</v>
      </c>
    </row>
    <row r="251" spans="1:6" ht="28.5" x14ac:dyDescent="0.2">
      <c r="A251" s="3" t="s">
        <v>514</v>
      </c>
      <c r="B251" s="3" t="s">
        <v>732</v>
      </c>
      <c r="C251" s="16">
        <v>0.91442000000000001</v>
      </c>
      <c r="D251" s="17" t="str">
        <f>VLOOKUP(B251,[2]Sheet5!$A$1:$D$805,2,0)</f>
        <v>N</v>
      </c>
      <c r="E251" t="str">
        <f>VLOOKUP(B251,[2]Sheet5!$A$1:$D$805,3,0)</f>
        <v>登陆天数多，消费次数多，充消比低，消费游戏道具类型多</v>
      </c>
      <c r="F251" s="18">
        <f>VLOOKUP(B251,[2]Sheet5!$A$1:$D$805,4,0)</f>
        <v>6625.44</v>
      </c>
    </row>
    <row r="252" spans="1:6" ht="42.75" x14ac:dyDescent="0.2">
      <c r="A252" s="3" t="s">
        <v>1222</v>
      </c>
      <c r="B252" s="3" t="s">
        <v>733</v>
      </c>
      <c r="C252" s="16">
        <v>0.99953000000000003</v>
      </c>
      <c r="D252" s="17" t="str">
        <f>VLOOKUP(B252,[2]Sheet5!$A$1:$D$805,2,0)</f>
        <v>N</v>
      </c>
      <c r="E252" t="str">
        <f>VLOOKUP(B252,[2]Sheet5!$A$1:$D$805,3,0)</f>
        <v>登陆天数多，消费次数多，充消比低，消费游戏道具类型多</v>
      </c>
      <c r="F252" s="18">
        <f>VLOOKUP(B252,[2]Sheet5!$A$1:$D$805,4,0)</f>
        <v>8397.7999999999993</v>
      </c>
    </row>
    <row r="253" spans="1:6" ht="28.5" x14ac:dyDescent="0.2">
      <c r="A253" s="3" t="s">
        <v>514</v>
      </c>
      <c r="B253" s="3" t="s">
        <v>734</v>
      </c>
      <c r="C253" s="16">
        <v>0.82438</v>
      </c>
      <c r="D253" s="17" t="str">
        <f>VLOOKUP(B253,[2]Sheet5!$A$1:$D$805,2,0)</f>
        <v>N</v>
      </c>
      <c r="E253" t="str">
        <f>VLOOKUP(B253,[2]Sheet5!$A$1:$D$805,3,0)</f>
        <v>登陆天数多，消费次数多，充消比低，消费游戏道具类型多</v>
      </c>
      <c r="F253" s="18">
        <f>VLOOKUP(B253,[2]Sheet5!$A$1:$D$805,4,0)</f>
        <v>6735.18</v>
      </c>
    </row>
    <row r="254" spans="1:6" ht="42.75" x14ac:dyDescent="0.2">
      <c r="A254" s="3" t="s">
        <v>514</v>
      </c>
      <c r="B254" s="3" t="s">
        <v>735</v>
      </c>
      <c r="C254" s="16">
        <v>0.85318000000000005</v>
      </c>
      <c r="D254" s="17" t="str">
        <f>VLOOKUP(B254,[2]Sheet5!$A$1:$D$805,2,0)</f>
        <v>N</v>
      </c>
      <c r="E254" t="str">
        <f>VLOOKUP(B254,[2]Sheet5!$A$1:$D$805,3,0)</f>
        <v>登陆天数多，消费次数多，充消比低，消费游戏道具类型多</v>
      </c>
      <c r="F254" s="18">
        <f>VLOOKUP(B254,[2]Sheet5!$A$1:$D$805,4,0)</f>
        <v>4568.1000000000004</v>
      </c>
    </row>
    <row r="255" spans="1:6" ht="42.75" x14ac:dyDescent="0.2">
      <c r="A255" s="3" t="s">
        <v>514</v>
      </c>
      <c r="B255" s="3" t="s">
        <v>736</v>
      </c>
      <c r="C255" s="16">
        <v>0.82110000000000005</v>
      </c>
      <c r="D255" s="17" t="str">
        <f>VLOOKUP(B255,[2]Sheet5!$A$1:$D$805,2,0)</f>
        <v>N</v>
      </c>
      <c r="E255" t="str">
        <f>VLOOKUP(B255,[2]Sheet5!$A$1:$D$805,3,0)</f>
        <v>登陆天数多，消费次数多，充消比低，消费游戏道具类型多</v>
      </c>
      <c r="F255" s="18">
        <f>VLOOKUP(B255,[2]Sheet5!$A$1:$D$805,4,0)</f>
        <v>6697.68</v>
      </c>
    </row>
    <row r="256" spans="1:6" ht="42.75" x14ac:dyDescent="0.2">
      <c r="A256" s="3" t="s">
        <v>514</v>
      </c>
      <c r="B256" s="3" t="s">
        <v>737</v>
      </c>
      <c r="C256" s="16">
        <v>0.92144999999999999</v>
      </c>
      <c r="D256" s="17" t="str">
        <f>VLOOKUP(B256,[2]Sheet5!$A$1:$D$805,2,0)</f>
        <v>N</v>
      </c>
      <c r="E256" t="str">
        <f>VLOOKUP(B256,[2]Sheet5!$A$1:$D$805,3,0)</f>
        <v>登陆天数多，消费次数多，充消比低，消费游戏道具类型多</v>
      </c>
      <c r="F256" s="18">
        <f>VLOOKUP(B256,[2]Sheet5!$A$1:$D$805,4,0)</f>
        <v>7655.16</v>
      </c>
    </row>
    <row r="257" spans="1:6" ht="28.5" x14ac:dyDescent="0.2">
      <c r="A257" s="3" t="s">
        <v>514</v>
      </c>
      <c r="B257" s="3" t="s">
        <v>738</v>
      </c>
      <c r="C257" s="16">
        <v>0.94205000000000005</v>
      </c>
      <c r="D257" s="17" t="str">
        <f>VLOOKUP(B257,[2]Sheet5!$A$1:$D$805,2,0)</f>
        <v>N</v>
      </c>
      <c r="E257" t="str">
        <f>VLOOKUP(B257,[2]Sheet5!$A$1:$D$805,3,0)</f>
        <v>登陆天数多，消费次数多，充消比低，消费游戏道具类型多</v>
      </c>
      <c r="F257" s="18">
        <f>VLOOKUP(B257,[2]Sheet5!$A$1:$D$805,4,0)</f>
        <v>8304.48</v>
      </c>
    </row>
    <row r="258" spans="1:6" ht="28.5" x14ac:dyDescent="0.2">
      <c r="A258" s="3" t="s">
        <v>514</v>
      </c>
      <c r="B258" s="3" t="s">
        <v>739</v>
      </c>
      <c r="C258" s="16">
        <v>0.58284000000000002</v>
      </c>
      <c r="D258" s="17" t="str">
        <f>VLOOKUP(B258,[2]Sheet5!$A$1:$D$805,2,0)</f>
        <v>N</v>
      </c>
      <c r="E258" t="str">
        <f>VLOOKUP(B258,[2]Sheet5!$A$1:$D$805,3,0)</f>
        <v>登陆天数多，消费次数多，充消比低，消费游戏道具类型多</v>
      </c>
      <c r="F258" s="18">
        <f>VLOOKUP(B258,[2]Sheet5!$A$1:$D$805,4,0)</f>
        <v>5637.3</v>
      </c>
    </row>
    <row r="259" spans="1:6" ht="28.5" x14ac:dyDescent="0.2">
      <c r="A259" s="3" t="s">
        <v>1222</v>
      </c>
      <c r="B259" s="3" t="s">
        <v>740</v>
      </c>
      <c r="C259" s="16">
        <v>0.65683999999999998</v>
      </c>
      <c r="D259" s="17" t="str">
        <f>VLOOKUP(B259,[2]Sheet5!$A$1:$D$805,2,0)</f>
        <v>N</v>
      </c>
      <c r="E259" t="str">
        <f>VLOOKUP(B259,[2]Sheet5!$A$1:$D$805,3,0)</f>
        <v>登陆天数多，消费次数多，充消比低，消费游戏道具类型多</v>
      </c>
      <c r="F259" s="18">
        <f>VLOOKUP(B259,[2]Sheet5!$A$1:$D$805,4,0)</f>
        <v>8366.6299499999986</v>
      </c>
    </row>
    <row r="260" spans="1:6" ht="28.5" x14ac:dyDescent="0.2">
      <c r="A260" s="3" t="s">
        <v>514</v>
      </c>
      <c r="B260" s="3" t="s">
        <v>741</v>
      </c>
      <c r="C260" s="16">
        <v>0.96772000000000002</v>
      </c>
      <c r="D260" s="17" t="str">
        <f>VLOOKUP(B260,[2]Sheet5!$A$1:$D$805,2,0)</f>
        <v>N</v>
      </c>
      <c r="E260" t="str">
        <f>VLOOKUP(B260,[2]Sheet5!$A$1:$D$805,3,0)</f>
        <v>登陆天数多，消费次数多，充消比低，消费游戏道具类型多</v>
      </c>
      <c r="F260" s="18">
        <f>VLOOKUP(B260,[2]Sheet5!$A$1:$D$805,4,0)</f>
        <v>6815.9400000000005</v>
      </c>
    </row>
    <row r="261" spans="1:6" ht="42.75" x14ac:dyDescent="0.2">
      <c r="A261" s="3" t="s">
        <v>514</v>
      </c>
      <c r="B261" s="3" t="s">
        <v>742</v>
      </c>
      <c r="C261" s="16">
        <v>0.94555999999999996</v>
      </c>
      <c r="D261" s="17" t="str">
        <f>VLOOKUP(B261,[2]Sheet5!$A$1:$D$805,2,0)</f>
        <v>N</v>
      </c>
      <c r="E261" t="str">
        <f>VLOOKUP(B261,[2]Sheet5!$A$1:$D$805,3,0)</f>
        <v>登陆天数多，消费次数多，充消比低，消费游戏道具类型多</v>
      </c>
      <c r="F261" s="18">
        <f>VLOOKUP(B261,[2]Sheet5!$A$1:$D$805,4,0)</f>
        <v>6412.08</v>
      </c>
    </row>
    <row r="262" spans="1:6" ht="42.75" x14ac:dyDescent="0.2">
      <c r="A262" s="3" t="s">
        <v>514</v>
      </c>
      <c r="B262" s="3" t="s">
        <v>743</v>
      </c>
      <c r="C262" s="16">
        <v>0.54212000000000005</v>
      </c>
      <c r="D262" s="17" t="str">
        <f>VLOOKUP(B262,[2]Sheet5!$A$1:$D$805,2,0)</f>
        <v>N</v>
      </c>
      <c r="E262" t="str">
        <f>VLOOKUP(B262,[2]Sheet5!$A$1:$D$805,3,0)</f>
        <v>登陆天数多，消费次数多，充消比低，消费游戏道具类型多</v>
      </c>
      <c r="F262" s="18">
        <f>VLOOKUP(B262,[2]Sheet5!$A$1:$D$805,4,0)</f>
        <v>9912.06</v>
      </c>
    </row>
    <row r="263" spans="1:6" ht="42.75" x14ac:dyDescent="0.2">
      <c r="A263" s="3" t="s">
        <v>514</v>
      </c>
      <c r="B263" s="3" t="s">
        <v>744</v>
      </c>
      <c r="C263" s="16">
        <v>0.96489000000000003</v>
      </c>
      <c r="D263" s="17" t="str">
        <f>VLOOKUP(B263,[2]Sheet5!$A$1:$D$805,2,0)</f>
        <v>N</v>
      </c>
      <c r="E263" t="str">
        <f>VLOOKUP(B263,[2]Sheet5!$A$1:$D$805,3,0)</f>
        <v>登陆天数多，消费次数多，充消比低，消费游戏道具类型多</v>
      </c>
      <c r="F263" s="18">
        <f>VLOOKUP(B263,[2]Sheet5!$A$1:$D$805,4,0)</f>
        <v>8445.8399999999983</v>
      </c>
    </row>
    <row r="264" spans="1:6" ht="42.75" x14ac:dyDescent="0.2">
      <c r="A264" s="3" t="s">
        <v>514</v>
      </c>
      <c r="B264" s="3" t="s">
        <v>745</v>
      </c>
      <c r="C264" s="16">
        <v>0.58126999999999995</v>
      </c>
      <c r="D264" s="17" t="str">
        <f>VLOOKUP(B264,[2]Sheet5!$A$1:$D$805,2,0)</f>
        <v>N</v>
      </c>
      <c r="E264" t="str">
        <f>VLOOKUP(B264,[2]Sheet5!$A$1:$D$805,3,0)</f>
        <v>登陆天数多，消费次数多，充消比低，消费游戏道具类型多</v>
      </c>
      <c r="F264" s="18">
        <f>VLOOKUP(B264,[2]Sheet5!$A$1:$D$805,4,0)</f>
        <v>8200.8799999999992</v>
      </c>
    </row>
    <row r="265" spans="1:6" ht="28.5" x14ac:dyDescent="0.2">
      <c r="A265" s="3" t="s">
        <v>514</v>
      </c>
      <c r="B265" s="3" t="s">
        <v>1360</v>
      </c>
      <c r="C265" s="16">
        <v>0.98431000000000002</v>
      </c>
      <c r="D265" s="17" t="str">
        <f>VLOOKUP(B265,[2]Sheet5!$A$1:$D$805,2,0)</f>
        <v>N</v>
      </c>
      <c r="E265" t="str">
        <f>VLOOKUP(B265,[2]Sheet5!$A$1:$D$805,3,0)</f>
        <v>登陆天数多，消费次数多，充消比低，消费游戏道具类型多</v>
      </c>
      <c r="F265" s="18">
        <f>VLOOKUP(B265,[2]Sheet5!$A$1:$D$805,4,0)</f>
        <v>7941.8549999999996</v>
      </c>
    </row>
    <row r="266" spans="1:6" ht="28.5" x14ac:dyDescent="0.2">
      <c r="A266" s="3" t="s">
        <v>514</v>
      </c>
      <c r="B266" s="3" t="s">
        <v>1361</v>
      </c>
      <c r="C266" s="16">
        <v>0.84770000000000001</v>
      </c>
      <c r="D266" s="17" t="str">
        <f>VLOOKUP(B266,[2]Sheet5!$A$1:$D$805,2,0)</f>
        <v>N</v>
      </c>
      <c r="E266" t="str">
        <f>VLOOKUP(B266,[2]Sheet5!$A$1:$D$805,3,0)</f>
        <v>登陆天数多，消费次数多，充消比低，消费游戏道具类型多</v>
      </c>
      <c r="F266" s="18">
        <f>VLOOKUP(B266,[2]Sheet5!$A$1:$D$805,4,0)</f>
        <v>9840.7199999999993</v>
      </c>
    </row>
    <row r="267" spans="1:6" ht="28.5" x14ac:dyDescent="0.2">
      <c r="A267" s="3" t="s">
        <v>514</v>
      </c>
      <c r="B267" s="3" t="s">
        <v>746</v>
      </c>
      <c r="C267" s="16">
        <v>0.73246999999999995</v>
      </c>
      <c r="D267" s="17" t="str">
        <f>VLOOKUP(B267,[2]Sheet5!$A$1:$D$805,2,0)</f>
        <v>N</v>
      </c>
      <c r="E267" t="str">
        <f>VLOOKUP(B267,[2]Sheet5!$A$1:$D$805,3,0)</f>
        <v>登陆天数多，消费次数多，充消比低，消费游戏道具类型多</v>
      </c>
      <c r="F267" s="18">
        <f>VLOOKUP(B267,[2]Sheet5!$A$1:$D$805,4,0)</f>
        <v>8521.32</v>
      </c>
    </row>
    <row r="268" spans="1:6" ht="42.75" x14ac:dyDescent="0.2">
      <c r="A268" s="3" t="s">
        <v>514</v>
      </c>
      <c r="B268" s="3" t="s">
        <v>747</v>
      </c>
      <c r="C268" s="16">
        <v>0.95047999999999999</v>
      </c>
      <c r="D268" s="17" t="str">
        <f>VLOOKUP(B268,[2]Sheet5!$A$1:$D$805,2,0)</f>
        <v>N</v>
      </c>
      <c r="E268" t="str">
        <f>VLOOKUP(B268,[2]Sheet5!$A$1:$D$805,3,0)</f>
        <v>登陆天数多，消费次数多，充消比低，消费游戏道具类型多</v>
      </c>
      <c r="F268" s="18">
        <f>VLOOKUP(B268,[2]Sheet5!$A$1:$D$805,4,0)</f>
        <v>3808.74</v>
      </c>
    </row>
    <row r="269" spans="1:6" ht="28.5" x14ac:dyDescent="0.2">
      <c r="A269" s="3" t="s">
        <v>514</v>
      </c>
      <c r="B269" s="3" t="s">
        <v>748</v>
      </c>
      <c r="C269" s="16">
        <v>0.66318999999999995</v>
      </c>
      <c r="D269" s="17" t="str">
        <f>VLOOKUP(B269,[2]Sheet5!$A$1:$D$805,2,0)</f>
        <v>N</v>
      </c>
      <c r="E269" t="str">
        <f>VLOOKUP(B269,[2]Sheet5!$A$1:$D$805,3,0)</f>
        <v>登陆天数多，消费次数多，充消比低，消费游戏道具类型多</v>
      </c>
      <c r="F269" s="18">
        <f>VLOOKUP(B269,[2]Sheet5!$A$1:$D$805,4,0)</f>
        <v>9814.8599999999988</v>
      </c>
    </row>
    <row r="270" spans="1:6" ht="28.5" x14ac:dyDescent="0.2">
      <c r="A270" s="3" t="s">
        <v>1222</v>
      </c>
      <c r="B270" s="3" t="s">
        <v>749</v>
      </c>
      <c r="C270" s="16">
        <v>0.61109999999999998</v>
      </c>
      <c r="D270" s="17" t="str">
        <f>VLOOKUP(B270,[2]Sheet5!$A$1:$D$805,2,0)</f>
        <v>N</v>
      </c>
      <c r="E270" t="str">
        <f>VLOOKUP(B270,[2]Sheet5!$A$1:$D$805,3,0)</f>
        <v>登陆天数多，消费次数多，充消比低，消费游戏道具类型多</v>
      </c>
      <c r="F270" s="18">
        <f>VLOOKUP(B270,[2]Sheet5!$A$1:$D$805,4,0)</f>
        <v>1530</v>
      </c>
    </row>
    <row r="271" spans="1:6" ht="28.5" x14ac:dyDescent="0.2">
      <c r="A271" s="3" t="s">
        <v>514</v>
      </c>
      <c r="B271" s="3" t="s">
        <v>750</v>
      </c>
      <c r="C271" s="16">
        <v>0.99424000000000001</v>
      </c>
      <c r="D271" s="17" t="str">
        <f>VLOOKUP(B271,[2]Sheet5!$A$1:$D$805,2,0)</f>
        <v>N</v>
      </c>
      <c r="E271" t="str">
        <f>VLOOKUP(B271,[2]Sheet5!$A$1:$D$805,3,0)</f>
        <v>登陆天数多，消费次数多，充消比低，消费游戏道具类型多</v>
      </c>
      <c r="F271" s="18">
        <f>VLOOKUP(B271,[2]Sheet5!$A$1:$D$805,4,0)</f>
        <v>8257.02</v>
      </c>
    </row>
    <row r="272" spans="1:6" ht="42.75" x14ac:dyDescent="0.2">
      <c r="A272" s="3" t="s">
        <v>514</v>
      </c>
      <c r="B272" s="3" t="s">
        <v>751</v>
      </c>
      <c r="C272" s="16">
        <v>0.94438999999999995</v>
      </c>
      <c r="D272" s="17" t="str">
        <f>VLOOKUP(B272,[2]Sheet5!$A$1:$D$805,2,0)</f>
        <v>N</v>
      </c>
      <c r="E272" t="str">
        <f>VLOOKUP(B272,[2]Sheet5!$A$1:$D$805,3,0)</f>
        <v>登陆天数多，消费次数多，充消比低，消费游戏道具类型多</v>
      </c>
      <c r="F272" s="18">
        <f>VLOOKUP(B272,[2]Sheet5!$A$1:$D$805,4,0)</f>
        <v>6442.86</v>
      </c>
    </row>
    <row r="273" spans="1:6" ht="42.75" x14ac:dyDescent="0.2">
      <c r="A273" s="3" t="s">
        <v>1222</v>
      </c>
      <c r="B273" s="3" t="s">
        <v>1362</v>
      </c>
      <c r="C273" s="16">
        <v>0.74839</v>
      </c>
      <c r="D273" s="17" t="str">
        <f>VLOOKUP(B273,[2]Sheet5!$A$1:$D$805,2,0)</f>
        <v>N</v>
      </c>
      <c r="E273" t="str">
        <f>VLOOKUP(B273,[2]Sheet5!$A$1:$D$805,3,0)</f>
        <v>登陆天数多，消费次数多，充消比低，消费游戏道具类型多</v>
      </c>
      <c r="F273" s="18">
        <f>VLOOKUP(B273,[2]Sheet5!$A$1:$D$805,4,0)</f>
        <v>4411.95</v>
      </c>
    </row>
    <row r="274" spans="1:6" ht="28.5" x14ac:dyDescent="0.2">
      <c r="A274" s="3" t="s">
        <v>1222</v>
      </c>
      <c r="B274" s="3" t="s">
        <v>752</v>
      </c>
      <c r="C274" s="16">
        <v>0.95821999999999996</v>
      </c>
      <c r="D274" s="17" t="str">
        <f>VLOOKUP(B274,[2]Sheet5!$A$1:$D$805,2,0)</f>
        <v>N</v>
      </c>
      <c r="E274" t="str">
        <f>VLOOKUP(B274,[2]Sheet5!$A$1:$D$805,3,0)</f>
        <v>登陆天数多，消费次数多，充消比低，消费游戏道具类型多</v>
      </c>
      <c r="F274" s="18">
        <f>VLOOKUP(B274,[2]Sheet5!$A$1:$D$805,4,0)</f>
        <v>300</v>
      </c>
    </row>
    <row r="275" spans="1:6" ht="28.5" x14ac:dyDescent="0.2">
      <c r="A275" s="3" t="s">
        <v>1222</v>
      </c>
      <c r="B275" s="3" t="s">
        <v>753</v>
      </c>
      <c r="C275" s="16">
        <v>0.55381999999999998</v>
      </c>
      <c r="D275" s="17" t="str">
        <f>VLOOKUP(B275,[2]Sheet5!$A$1:$D$805,2,0)</f>
        <v>N</v>
      </c>
      <c r="E275" t="str">
        <f>VLOOKUP(B275,[2]Sheet5!$A$1:$D$805,3,0)</f>
        <v>登陆天数多，消费次数多，充消比低，消费游戏道具类型多</v>
      </c>
      <c r="F275" s="18">
        <f>VLOOKUP(B275,[2]Sheet5!$A$1:$D$805,4,0)</f>
        <v>8442</v>
      </c>
    </row>
    <row r="276" spans="1:6" ht="28.5" x14ac:dyDescent="0.2">
      <c r="A276" s="3" t="s">
        <v>514</v>
      </c>
      <c r="B276" s="3" t="s">
        <v>754</v>
      </c>
      <c r="C276" s="16">
        <v>0.99219000000000002</v>
      </c>
      <c r="D276" s="17" t="str">
        <f>VLOOKUP(B276,[2]Sheet5!$A$1:$D$805,2,0)</f>
        <v>N</v>
      </c>
      <c r="E276" t="str">
        <f>VLOOKUP(B276,[2]Sheet5!$A$1:$D$805,3,0)</f>
        <v>登陆天数多，消费次数多，充消比低，消费游戏道具类型多</v>
      </c>
      <c r="F276" s="18">
        <f>VLOOKUP(B276,[2]Sheet5!$A$1:$D$805,4,0)</f>
        <v>6090.72</v>
      </c>
    </row>
    <row r="277" spans="1:6" ht="28.5" x14ac:dyDescent="0.2">
      <c r="A277" s="3" t="s">
        <v>514</v>
      </c>
      <c r="B277" s="3" t="s">
        <v>755</v>
      </c>
      <c r="C277" s="16">
        <v>0.93008999999999997</v>
      </c>
      <c r="D277" s="17" t="str">
        <f>VLOOKUP(B277,[2]Sheet5!$A$1:$D$805,2,0)</f>
        <v>Y</v>
      </c>
      <c r="E277" t="str">
        <f>VLOOKUP(B277,[2]Sheet5!$A$1:$D$805,3,0)</f>
        <v>登陆天数少，消费次数少，活跃度低</v>
      </c>
      <c r="F277" s="18">
        <f>VLOOKUP(B277,[2]Sheet5!$A$1:$D$805,4,0)</f>
        <v>982.38</v>
      </c>
    </row>
    <row r="278" spans="1:6" ht="28.5" x14ac:dyDescent="0.2">
      <c r="A278" s="3" t="s">
        <v>514</v>
      </c>
      <c r="B278" s="3" t="s">
        <v>756</v>
      </c>
      <c r="C278" s="16">
        <v>0.99995000000000001</v>
      </c>
      <c r="D278" s="17" t="str">
        <f>VLOOKUP(B278,[2]Sheet5!$A$1:$D$805,2,0)</f>
        <v>Y</v>
      </c>
      <c r="E278" t="str">
        <f>VLOOKUP(B278,[2]Sheet5!$A$1:$D$805,3,0)</f>
        <v>登陆天数少，消费次数少，活跃度低</v>
      </c>
      <c r="F278" s="18">
        <f>VLOOKUP(B278,[2]Sheet5!$A$1:$D$805,4,0)</f>
        <v>2502</v>
      </c>
    </row>
    <row r="279" spans="1:6" ht="42.75" x14ac:dyDescent="0.2">
      <c r="A279" s="3" t="s">
        <v>514</v>
      </c>
      <c r="B279" s="3" t="s">
        <v>1363</v>
      </c>
      <c r="C279" s="16">
        <v>0.70742000000000005</v>
      </c>
      <c r="D279" s="17" t="str">
        <f>VLOOKUP(B279,[2]Sheet5!$A$1:$D$805,2,0)</f>
        <v>N</v>
      </c>
      <c r="E279" t="str">
        <f>VLOOKUP(B279,[2]Sheet5!$A$1:$D$805,3,0)</f>
        <v>登陆天数多，消费次数多，充消比低，消费游戏道具类型多</v>
      </c>
      <c r="F279" s="18">
        <f>VLOOKUP(B279,[2]Sheet5!$A$1:$D$805,4,0)</f>
        <v>1853.28</v>
      </c>
    </row>
    <row r="280" spans="1:6" ht="28.5" x14ac:dyDescent="0.2">
      <c r="A280" s="3" t="s">
        <v>514</v>
      </c>
      <c r="B280" s="3" t="s">
        <v>94</v>
      </c>
      <c r="C280" s="16">
        <v>0.96653999999999995</v>
      </c>
      <c r="D280" s="17" t="str">
        <f>VLOOKUP(B280,[2]Sheet5!$A$1:$D$805,2,0)</f>
        <v>N</v>
      </c>
      <c r="E280" t="str">
        <f>VLOOKUP(B280,[2]Sheet5!$A$1:$D$805,3,0)</f>
        <v>登陆天数多，消费次数多，充消比低，消费游戏道具类型多</v>
      </c>
      <c r="F280" s="18">
        <f>VLOOKUP(B280,[2]Sheet5!$A$1:$D$805,4,0)</f>
        <v>5880.3</v>
      </c>
    </row>
    <row r="281" spans="1:6" ht="28.5" x14ac:dyDescent="0.2">
      <c r="A281" s="3" t="s">
        <v>514</v>
      </c>
      <c r="B281" s="3" t="s">
        <v>757</v>
      </c>
      <c r="C281" s="16">
        <v>0.58111000000000002</v>
      </c>
      <c r="D281" s="17" t="str">
        <f>VLOOKUP(B281,[2]Sheet5!$A$1:$D$805,2,0)</f>
        <v>N</v>
      </c>
      <c r="E281" t="str">
        <f>VLOOKUP(B281,[2]Sheet5!$A$1:$D$805,3,0)</f>
        <v>登陆天数多，消费次数多，充消比低，消费游戏道具类型多</v>
      </c>
      <c r="F281" s="18">
        <f>VLOOKUP(B281,[2]Sheet5!$A$1:$D$805,4,0)</f>
        <v>5811.3</v>
      </c>
    </row>
    <row r="282" spans="1:6" ht="28.5" x14ac:dyDescent="0.2">
      <c r="A282" s="3" t="s">
        <v>514</v>
      </c>
      <c r="B282" s="3" t="s">
        <v>758</v>
      </c>
      <c r="C282" s="16">
        <v>0.98912</v>
      </c>
      <c r="D282" s="17" t="str">
        <f>VLOOKUP(B282,[2]Sheet5!$A$1:$D$805,2,0)</f>
        <v>N</v>
      </c>
      <c r="E282" t="str">
        <f>VLOOKUP(B282,[2]Sheet5!$A$1:$D$805,3,0)</f>
        <v>登陆天数多，消费次数多，充消比低，消费游戏道具类型多</v>
      </c>
      <c r="F282" s="18">
        <f>VLOOKUP(B282,[2]Sheet5!$A$1:$D$805,4,0)</f>
        <v>8077.92</v>
      </c>
    </row>
    <row r="283" spans="1:6" ht="28.5" x14ac:dyDescent="0.2">
      <c r="A283" s="3" t="s">
        <v>514</v>
      </c>
      <c r="B283" s="3" t="s">
        <v>759</v>
      </c>
      <c r="C283" s="16">
        <v>0.96819</v>
      </c>
      <c r="D283" s="17" t="str">
        <f>VLOOKUP(B283,[2]Sheet5!$A$1:$D$805,2,0)</f>
        <v>N</v>
      </c>
      <c r="E283" t="str">
        <f>VLOOKUP(B283,[2]Sheet5!$A$1:$D$805,3,0)</f>
        <v>登陆天数多，消费次数多，充消比低，消费游戏道具类型多</v>
      </c>
      <c r="F283" s="18">
        <f>VLOOKUP(B283,[2]Sheet5!$A$1:$D$805,4,0)</f>
        <v>7347.33</v>
      </c>
    </row>
    <row r="284" spans="1:6" ht="42.75" x14ac:dyDescent="0.2">
      <c r="A284" s="3" t="s">
        <v>514</v>
      </c>
      <c r="B284" s="3" t="s">
        <v>1364</v>
      </c>
      <c r="C284" s="16">
        <v>0.57374000000000003</v>
      </c>
      <c r="D284" s="17" t="str">
        <f>VLOOKUP(B284,[2]Sheet5!$A$1:$D$805,2,0)</f>
        <v>N</v>
      </c>
      <c r="E284" t="str">
        <f>VLOOKUP(B284,[2]Sheet5!$A$1:$D$805,3,0)</f>
        <v>登陆天数多，消费次数多，充消比低，消费游戏道具类型多</v>
      </c>
      <c r="F284" s="18">
        <f>VLOOKUP(B284,[2]Sheet5!$A$1:$D$805,4,0)</f>
        <v>4257.3000000000011</v>
      </c>
    </row>
    <row r="285" spans="1:6" ht="28.5" x14ac:dyDescent="0.2">
      <c r="A285" s="3" t="s">
        <v>1222</v>
      </c>
      <c r="B285" s="3" t="s">
        <v>760</v>
      </c>
      <c r="C285" s="16">
        <v>0.96965000000000001</v>
      </c>
      <c r="D285" s="17" t="str">
        <f>VLOOKUP(B285,[2]Sheet5!$A$1:$D$805,2,0)</f>
        <v>N</v>
      </c>
      <c r="E285" t="str">
        <f>VLOOKUP(B285,[2]Sheet5!$A$1:$D$805,3,0)</f>
        <v>登陆天数多，消费次数多，充消比低，消费游戏道具类型多</v>
      </c>
      <c r="F285" s="18">
        <f>VLOOKUP(B285,[2]Sheet5!$A$1:$D$805,4,0)</f>
        <v>4878.5715</v>
      </c>
    </row>
    <row r="286" spans="1:6" ht="28.5" x14ac:dyDescent="0.2">
      <c r="A286" s="3" t="s">
        <v>514</v>
      </c>
      <c r="B286" s="3" t="s">
        <v>761</v>
      </c>
      <c r="C286" s="16">
        <v>0.99980000000000002</v>
      </c>
      <c r="D286" s="17" t="str">
        <f>VLOOKUP(B286,[2]Sheet5!$A$1:$D$805,2,0)</f>
        <v>Y</v>
      </c>
      <c r="E286" t="str">
        <f>VLOOKUP(B286,[2]Sheet5!$A$1:$D$805,3,0)</f>
        <v>登陆天数少，消费次数少，活跃度低</v>
      </c>
      <c r="F286" s="18">
        <f>VLOOKUP(B286,[2]Sheet5!$A$1:$D$805,4,0)</f>
        <v>2668.98</v>
      </c>
    </row>
    <row r="287" spans="1:6" ht="28.5" x14ac:dyDescent="0.2">
      <c r="A287" s="3" t="s">
        <v>514</v>
      </c>
      <c r="B287" s="3" t="s">
        <v>1365</v>
      </c>
      <c r="C287" s="16">
        <v>0.95331999999999995</v>
      </c>
      <c r="D287" s="17" t="str">
        <f>VLOOKUP(B287,[2]Sheet5!$A$1:$D$805,2,0)</f>
        <v>N</v>
      </c>
      <c r="E287" t="str">
        <f>VLOOKUP(B287,[2]Sheet5!$A$1:$D$805,3,0)</f>
        <v>登陆天数多，消费次数多，充消比低，消费游戏道具类型多</v>
      </c>
      <c r="F287" s="18">
        <f>VLOOKUP(B287,[2]Sheet5!$A$1:$D$805,4,0)</f>
        <v>3961.77</v>
      </c>
    </row>
    <row r="288" spans="1:6" ht="28.5" x14ac:dyDescent="0.2">
      <c r="A288" s="3" t="s">
        <v>514</v>
      </c>
      <c r="B288" s="3" t="s">
        <v>762</v>
      </c>
      <c r="C288" s="16">
        <v>0.83267000000000002</v>
      </c>
      <c r="D288" s="17" t="str">
        <f>VLOOKUP(B288,[2]Sheet5!$A$1:$D$805,2,0)</f>
        <v>N</v>
      </c>
      <c r="E288" t="str">
        <f>VLOOKUP(B288,[2]Sheet5!$A$1:$D$805,3,0)</f>
        <v>登陆天数多，消费次数多，充消比低，消费游戏道具类型多</v>
      </c>
      <c r="F288" s="18">
        <f>VLOOKUP(B288,[2]Sheet5!$A$1:$D$805,4,0)</f>
        <v>3612.06</v>
      </c>
    </row>
    <row r="289" spans="1:6" ht="28.5" x14ac:dyDescent="0.2">
      <c r="A289" s="3" t="s">
        <v>514</v>
      </c>
      <c r="B289" s="3" t="s">
        <v>763</v>
      </c>
      <c r="C289" s="16">
        <v>0.53939000000000004</v>
      </c>
      <c r="D289" s="17" t="str">
        <f>VLOOKUP(B289,[2]Sheet5!$A$1:$D$805,2,0)</f>
        <v>N</v>
      </c>
      <c r="E289" t="str">
        <f>VLOOKUP(B289,[2]Sheet5!$A$1:$D$805,3,0)</f>
        <v>登陆天数多，消费次数多，充消比低，消费游戏道具类型多</v>
      </c>
      <c r="F289" s="18">
        <f>VLOOKUP(B289,[2]Sheet5!$A$1:$D$805,4,0)</f>
        <v>5174.88</v>
      </c>
    </row>
    <row r="290" spans="1:6" ht="28.5" x14ac:dyDescent="0.2">
      <c r="A290" s="3" t="s">
        <v>1222</v>
      </c>
      <c r="B290" s="3" t="s">
        <v>764</v>
      </c>
      <c r="C290" s="16">
        <v>0.91705000000000003</v>
      </c>
      <c r="D290" s="17" t="str">
        <f>VLOOKUP(B290,[2]Sheet5!$A$1:$D$805,2,0)</f>
        <v>N</v>
      </c>
      <c r="E290" t="str">
        <f>VLOOKUP(B290,[2]Sheet5!$A$1:$D$805,3,0)</f>
        <v>登陆天数多，消费次数多，充消比低，消费游戏道具类型多</v>
      </c>
      <c r="F290" s="18">
        <f>VLOOKUP(B290,[2]Sheet5!$A$1:$D$805,4,0)</f>
        <v>9962.1200000000008</v>
      </c>
    </row>
    <row r="291" spans="1:6" ht="28.5" x14ac:dyDescent="0.2">
      <c r="A291" s="3" t="s">
        <v>514</v>
      </c>
      <c r="B291" s="3" t="s">
        <v>765</v>
      </c>
      <c r="C291" s="16">
        <v>0.72231999999999996</v>
      </c>
      <c r="D291" s="17" t="str">
        <f>VLOOKUP(B291,[2]Sheet5!$A$1:$D$805,2,0)</f>
        <v>N</v>
      </c>
      <c r="E291" t="str">
        <f>VLOOKUP(B291,[2]Sheet5!$A$1:$D$805,3,0)</f>
        <v>登陆天数多，消费次数多，充消比低，消费游戏道具类型多</v>
      </c>
      <c r="F291" s="18">
        <f>VLOOKUP(B291,[2]Sheet5!$A$1:$D$805,4,0)</f>
        <v>9737.4</v>
      </c>
    </row>
    <row r="292" spans="1:6" ht="28.5" x14ac:dyDescent="0.2">
      <c r="A292" s="3" t="s">
        <v>514</v>
      </c>
      <c r="B292" s="3" t="s">
        <v>766</v>
      </c>
      <c r="C292" s="16">
        <v>0.74980000000000002</v>
      </c>
      <c r="D292" s="17" t="str">
        <f>VLOOKUP(B292,[2]Sheet5!$A$1:$D$805,2,0)</f>
        <v>N</v>
      </c>
      <c r="E292" t="str">
        <f>VLOOKUP(B292,[2]Sheet5!$A$1:$D$805,3,0)</f>
        <v>登陆天数多，消费次数多，充消比低，消费游戏道具类型多</v>
      </c>
      <c r="F292" s="18">
        <f>VLOOKUP(B292,[2]Sheet5!$A$1:$D$805,4,0)</f>
        <v>9344.7000000000007</v>
      </c>
    </row>
    <row r="293" spans="1:6" ht="42.75" x14ac:dyDescent="0.2">
      <c r="A293" s="3" t="s">
        <v>514</v>
      </c>
      <c r="B293" s="3" t="s">
        <v>767</v>
      </c>
      <c r="C293" s="16">
        <v>0.96518999999999999</v>
      </c>
      <c r="D293" s="17" t="str">
        <f>VLOOKUP(B293,[2]Sheet5!$A$1:$D$805,2,0)</f>
        <v>N</v>
      </c>
      <c r="E293" t="str">
        <f>VLOOKUP(B293,[2]Sheet5!$A$1:$D$805,3,0)</f>
        <v>登陆天数多，消费次数多，充消比低，消费游戏道具类型多</v>
      </c>
      <c r="F293" s="18">
        <f>VLOOKUP(B293,[2]Sheet5!$A$1:$D$805,4,0)</f>
        <v>3095.94</v>
      </c>
    </row>
    <row r="294" spans="1:6" ht="28.5" x14ac:dyDescent="0.2">
      <c r="A294" s="3" t="s">
        <v>514</v>
      </c>
      <c r="B294" s="3" t="s">
        <v>768</v>
      </c>
      <c r="C294" s="16">
        <v>0.89995999999999998</v>
      </c>
      <c r="D294" s="17" t="str">
        <f>VLOOKUP(B294,[2]Sheet5!$A$1:$D$805,2,0)</f>
        <v>N</v>
      </c>
      <c r="E294" t="str">
        <f>VLOOKUP(B294,[2]Sheet5!$A$1:$D$805,3,0)</f>
        <v>登陆天数多，消费次数多，充消比低，消费游戏道具类型多</v>
      </c>
      <c r="F294" s="18">
        <f>VLOOKUP(B294,[2]Sheet5!$A$1:$D$805,4,0)</f>
        <v>8496</v>
      </c>
    </row>
    <row r="295" spans="1:6" ht="42.75" x14ac:dyDescent="0.2">
      <c r="A295" s="3" t="s">
        <v>514</v>
      </c>
      <c r="B295" s="3" t="s">
        <v>769</v>
      </c>
      <c r="C295" s="16">
        <v>0.96287999999999996</v>
      </c>
      <c r="D295" s="17" t="str">
        <f>VLOOKUP(B295,[2]Sheet5!$A$1:$D$805,2,0)</f>
        <v>N</v>
      </c>
      <c r="E295" t="str">
        <f>VLOOKUP(B295,[2]Sheet5!$A$1:$D$805,3,0)</f>
        <v>登陆天数多，消费次数多，充消比低，消费游戏道具类型多</v>
      </c>
      <c r="F295" s="18">
        <f>VLOOKUP(B295,[2]Sheet5!$A$1:$D$805,4,0)</f>
        <v>6024.1799999999994</v>
      </c>
    </row>
    <row r="296" spans="1:6" ht="28.5" x14ac:dyDescent="0.2">
      <c r="A296" s="3" t="s">
        <v>1549</v>
      </c>
      <c r="B296" s="3" t="s">
        <v>770</v>
      </c>
      <c r="C296" s="16">
        <v>0.87980999999999998</v>
      </c>
      <c r="D296" s="17" t="str">
        <f>VLOOKUP(B296,[4]Sheet1!$A$1:$D$34,2,0)</f>
        <v>Y</v>
      </c>
      <c r="E296" t="str">
        <f>VLOOKUP(B296,[4]Sheet1!$A$2:$D$34,3,0)</f>
        <v>充消比高</v>
      </c>
      <c r="F296" s="18">
        <f>VLOOKUP(B296,[4]Sheet1!$A$2:$D$34,4,0)</f>
        <v>2016.00009</v>
      </c>
    </row>
    <row r="297" spans="1:6" ht="42.75" x14ac:dyDescent="0.2">
      <c r="A297" s="3" t="s">
        <v>514</v>
      </c>
      <c r="B297" s="3" t="s">
        <v>1366</v>
      </c>
      <c r="C297" s="16">
        <v>0.83472000000000002</v>
      </c>
      <c r="D297" s="17" t="str">
        <f>VLOOKUP(B297,[2]Sheet5!$A$1:$D$805,2,0)</f>
        <v>N</v>
      </c>
      <c r="E297" t="str">
        <f>VLOOKUP(B297,[2]Sheet5!$A$1:$D$805,3,0)</f>
        <v>登陆天数多，消费次数多，充消比低，消费游戏道具类型多</v>
      </c>
      <c r="F297" s="18">
        <f>VLOOKUP(B297,[2]Sheet5!$A$1:$D$805,4,0)</f>
        <v>5428.9800000000005</v>
      </c>
    </row>
    <row r="298" spans="1:6" ht="28.5" x14ac:dyDescent="0.2">
      <c r="A298" s="3" t="s">
        <v>1222</v>
      </c>
      <c r="B298" s="3" t="s">
        <v>771</v>
      </c>
      <c r="C298" s="16">
        <v>0.99836000000000003</v>
      </c>
      <c r="D298" s="17" t="str">
        <f>VLOOKUP(B298,[2]Sheet5!$A$1:$D$805,2,0)</f>
        <v>N</v>
      </c>
      <c r="E298" t="str">
        <f>VLOOKUP(B298,[2]Sheet5!$A$1:$D$805,3,0)</f>
        <v>登陆天数多，消费次数多，充消比低，消费游戏道具类型多</v>
      </c>
      <c r="F298" s="18">
        <f>VLOOKUP(B298,[2]Sheet5!$A$1:$D$805,4,0)</f>
        <v>2412</v>
      </c>
    </row>
    <row r="299" spans="1:6" ht="28.5" x14ac:dyDescent="0.2">
      <c r="A299" s="3" t="s">
        <v>514</v>
      </c>
      <c r="B299" s="3" t="s">
        <v>772</v>
      </c>
      <c r="C299" s="16">
        <v>0.51990999999999998</v>
      </c>
      <c r="D299" s="17" t="str">
        <f>VLOOKUP(B299,[2]Sheet5!$A$1:$D$805,2,0)</f>
        <v>N</v>
      </c>
      <c r="E299" t="str">
        <f>VLOOKUP(B299,[2]Sheet5!$A$1:$D$805,3,0)</f>
        <v>登陆天数多，消费次数多，充消比低，消费游戏道具类型多</v>
      </c>
      <c r="F299" s="18">
        <f>VLOOKUP(B299,[2]Sheet5!$A$1:$D$805,4,0)</f>
        <v>5335.6200000000008</v>
      </c>
    </row>
    <row r="300" spans="1:6" ht="42.75" x14ac:dyDescent="0.2">
      <c r="A300" s="3" t="s">
        <v>514</v>
      </c>
      <c r="B300" s="3" t="s">
        <v>773</v>
      </c>
      <c r="C300" s="16">
        <v>0.65864</v>
      </c>
      <c r="D300" s="17" t="str">
        <f>VLOOKUP(B300,[2]Sheet5!$A$1:$D$805,2,0)</f>
        <v>N</v>
      </c>
      <c r="E300" t="str">
        <f>VLOOKUP(B300,[2]Sheet5!$A$1:$D$805,3,0)</f>
        <v>登陆天数多，消费次数多，充消比低，消费游戏道具类型多</v>
      </c>
      <c r="F300" s="18">
        <f>VLOOKUP(B300,[2]Sheet5!$A$1:$D$805,4,0)</f>
        <v>9836.34</v>
      </c>
    </row>
    <row r="301" spans="1:6" ht="42.75" x14ac:dyDescent="0.2">
      <c r="A301" s="3" t="s">
        <v>514</v>
      </c>
      <c r="B301" s="3" t="s">
        <v>774</v>
      </c>
      <c r="C301" s="16">
        <v>0.80017000000000005</v>
      </c>
      <c r="D301" s="17" t="str">
        <f>VLOOKUP(B301,[2]Sheet5!$A$1:$D$805,2,0)</f>
        <v>N</v>
      </c>
      <c r="E301" t="str">
        <f>VLOOKUP(B301,[2]Sheet5!$A$1:$D$805,3,0)</f>
        <v>登陆天数多，消费次数多，充消比低，消费游戏道具类型多</v>
      </c>
      <c r="F301" s="18">
        <f>VLOOKUP(B301,[2]Sheet5!$A$1:$D$805,4,0)</f>
        <v>9913.08</v>
      </c>
    </row>
    <row r="302" spans="1:6" ht="42.75" x14ac:dyDescent="0.2">
      <c r="A302" s="3" t="s">
        <v>514</v>
      </c>
      <c r="B302" s="3" t="s">
        <v>775</v>
      </c>
      <c r="C302" s="16">
        <v>0.91471000000000002</v>
      </c>
      <c r="D302" s="17" t="str">
        <f>VLOOKUP(B302,[2]Sheet5!$A$1:$D$805,2,0)</f>
        <v>N</v>
      </c>
      <c r="E302" t="str">
        <f>VLOOKUP(B302,[2]Sheet5!$A$1:$D$805,3,0)</f>
        <v>登陆天数多，消费次数多，充消比低，消费游戏道具类型多</v>
      </c>
      <c r="F302" s="18">
        <f>VLOOKUP(B302,[2]Sheet5!$A$1:$D$805,4,0)</f>
        <v>7709.7599999999993</v>
      </c>
    </row>
    <row r="303" spans="1:6" ht="28.5" x14ac:dyDescent="0.2">
      <c r="A303" s="3" t="s">
        <v>1549</v>
      </c>
      <c r="B303" s="3" t="s">
        <v>776</v>
      </c>
      <c r="C303" s="16">
        <v>0.62190000000000001</v>
      </c>
      <c r="D303" s="17" t="str">
        <f>VLOOKUP(B303,[4]Sheet1!$A$1:$D$34,2,0)</f>
        <v>N</v>
      </c>
      <c r="E303" t="str">
        <f>VLOOKUP(B303,[4]Sheet1!$A$2:$D$34,3,0)</f>
        <v>消费次数较多，活跃度较高</v>
      </c>
      <c r="F303" s="18">
        <f>VLOOKUP(B303,[4]Sheet1!$A$2:$D$34,4,0)</f>
        <v>6549.9989400000004</v>
      </c>
    </row>
    <row r="304" spans="1:6" ht="28.5" x14ac:dyDescent="0.2">
      <c r="A304" s="3" t="s">
        <v>1222</v>
      </c>
      <c r="B304" s="3" t="s">
        <v>515</v>
      </c>
      <c r="C304" s="16">
        <v>0.90471999999999997</v>
      </c>
      <c r="D304" s="17" t="str">
        <f>VLOOKUP(B304,[2]Sheet5!$A$1:$D$805,2,0)</f>
        <v>N</v>
      </c>
      <c r="E304" t="str">
        <f>VLOOKUP(B304,[2]Sheet5!$A$1:$D$805,3,0)</f>
        <v>登陆天数多，消费次数多，充消比低，消费游戏道具类型多</v>
      </c>
      <c r="F304" s="18">
        <f>VLOOKUP(B304,[2]Sheet5!$A$1:$D$805,4,0)</f>
        <v>2400</v>
      </c>
    </row>
    <row r="305" spans="1:6" ht="28.5" x14ac:dyDescent="0.2">
      <c r="A305" s="3" t="s">
        <v>1222</v>
      </c>
      <c r="B305" s="3" t="s">
        <v>777</v>
      </c>
      <c r="C305" s="16">
        <v>0.50746999999999998</v>
      </c>
      <c r="D305" s="17" t="str">
        <f>VLOOKUP(B305,[2]Sheet5!$A$1:$D$805,2,0)</f>
        <v>N</v>
      </c>
      <c r="E305" t="str">
        <f>VLOOKUP(B305,[2]Sheet5!$A$1:$D$805,3,0)</f>
        <v>登陆天数多，消费次数多，充消比低，消费游戏道具类型多</v>
      </c>
      <c r="F305" s="18">
        <f>VLOOKUP(B305,[2]Sheet5!$A$1:$D$805,4,0)</f>
        <v>452.25</v>
      </c>
    </row>
    <row r="306" spans="1:6" ht="28.5" x14ac:dyDescent="0.2">
      <c r="A306" s="3" t="s">
        <v>1549</v>
      </c>
      <c r="B306" s="3" t="s">
        <v>778</v>
      </c>
      <c r="C306" s="16">
        <v>0.92405999999999999</v>
      </c>
      <c r="D306" s="17" t="str">
        <f>VLOOKUP(B306,[4]Sheet1!$A$1:$D$34,2,0)</f>
        <v>Y</v>
      </c>
      <c r="E306" t="str">
        <f>VLOOKUP(B306,[4]Sheet1!$A$2:$D$34,3,0)</f>
        <v>充值后无消费</v>
      </c>
      <c r="F306" s="18">
        <f>VLOOKUP(B306,[4]Sheet1!$A$2:$D$34,4,0)</f>
        <v>389.85980000000001</v>
      </c>
    </row>
    <row r="307" spans="1:6" ht="28.5" x14ac:dyDescent="0.2">
      <c r="A307" s="3" t="s">
        <v>514</v>
      </c>
      <c r="B307" s="3" t="s">
        <v>779</v>
      </c>
      <c r="C307" s="16">
        <v>0.56301999999999996</v>
      </c>
      <c r="D307" s="17" t="str">
        <f>VLOOKUP(B307,[2]Sheet5!$A$1:$D$805,2,0)</f>
        <v>N</v>
      </c>
      <c r="E307" t="str">
        <f>VLOOKUP(B307,[2]Sheet5!$A$1:$D$805,3,0)</f>
        <v>登陆天数多，消费次数多，充消比低，消费游戏道具类型多</v>
      </c>
      <c r="F307" s="18">
        <f>VLOOKUP(B307,[2]Sheet5!$A$1:$D$805,4,0)</f>
        <v>9616.86</v>
      </c>
    </row>
    <row r="308" spans="1:6" ht="28.5" x14ac:dyDescent="0.2">
      <c r="A308" s="3" t="s">
        <v>514</v>
      </c>
      <c r="B308" s="3" t="s">
        <v>780</v>
      </c>
      <c r="C308" s="16">
        <v>0.74600999999999995</v>
      </c>
      <c r="D308" s="17" t="str">
        <f>VLOOKUP(B308,[2]Sheet5!$A$1:$D$805,2,0)</f>
        <v>N</v>
      </c>
      <c r="E308" t="str">
        <f>VLOOKUP(B308,[2]Sheet5!$A$1:$D$805,3,0)</f>
        <v>登陆天数多，消费次数多，充消比低，消费游戏道具类型多</v>
      </c>
      <c r="F308" s="18">
        <f>VLOOKUP(B308,[2]Sheet5!$A$1:$D$805,4,0)</f>
        <v>6452.16</v>
      </c>
    </row>
    <row r="309" spans="1:6" ht="42.75" x14ac:dyDescent="0.2">
      <c r="A309" s="3" t="s">
        <v>514</v>
      </c>
      <c r="B309" s="3" t="s">
        <v>1367</v>
      </c>
      <c r="C309" s="16">
        <v>0.61685999999999996</v>
      </c>
      <c r="D309" s="17" t="str">
        <f>VLOOKUP(B309,[2]Sheet5!$A$1:$D$805,2,0)</f>
        <v>N</v>
      </c>
      <c r="E309" t="str">
        <f>VLOOKUP(B309,[2]Sheet5!$A$1:$D$805,3,0)</f>
        <v>登陆天数多，消费次数多，充消比低，消费游戏道具类型多</v>
      </c>
      <c r="F309" s="18">
        <f>VLOOKUP(B309,[2]Sheet5!$A$1:$D$805,4,0)</f>
        <v>6966.3600000000006</v>
      </c>
    </row>
    <row r="310" spans="1:6" ht="42.75" x14ac:dyDescent="0.2">
      <c r="A310" s="3" t="s">
        <v>514</v>
      </c>
      <c r="B310" s="3" t="s">
        <v>1368</v>
      </c>
      <c r="C310" s="16">
        <v>0.67493999999999998</v>
      </c>
      <c r="D310" s="17" t="str">
        <f>VLOOKUP(B310,[2]Sheet5!$A$1:$D$805,2,0)</f>
        <v>N</v>
      </c>
      <c r="E310" t="str">
        <f>VLOOKUP(B310,[2]Sheet5!$A$1:$D$805,3,0)</f>
        <v>登陆天数多，消费次数多，充消比低，消费游戏道具类型多</v>
      </c>
      <c r="F310" s="18">
        <f>VLOOKUP(B310,[2]Sheet5!$A$1:$D$805,4,0)</f>
        <v>2632.11</v>
      </c>
    </row>
    <row r="311" spans="1:6" ht="28.5" x14ac:dyDescent="0.2">
      <c r="A311" s="3" t="s">
        <v>514</v>
      </c>
      <c r="B311" s="3" t="s">
        <v>781</v>
      </c>
      <c r="C311" s="16">
        <v>0.99919999999999998</v>
      </c>
      <c r="D311" s="17" t="str">
        <f>VLOOKUP(B311,[2]Sheet5!$A$1:$D$805,2,0)</f>
        <v>N</v>
      </c>
      <c r="E311" t="str">
        <f>VLOOKUP(B311,[2]Sheet5!$A$1:$D$805,3,0)</f>
        <v>登陆天数多，消费次数多，充消比低，消费游戏道具类型多</v>
      </c>
      <c r="F311" s="18">
        <f>VLOOKUP(B311,[2]Sheet5!$A$1:$D$805,4,0)</f>
        <v>5126.22</v>
      </c>
    </row>
    <row r="312" spans="1:6" ht="28.5" x14ac:dyDescent="0.2">
      <c r="A312" s="3" t="s">
        <v>514</v>
      </c>
      <c r="B312" s="3" t="s">
        <v>782</v>
      </c>
      <c r="C312" s="16">
        <v>0.97990999999999995</v>
      </c>
      <c r="D312" s="17" t="str">
        <f>VLOOKUP(B312,[2]Sheet5!$A$1:$D$805,2,0)</f>
        <v>N</v>
      </c>
      <c r="E312" t="str">
        <f>VLOOKUP(B312,[2]Sheet5!$A$1:$D$805,3,0)</f>
        <v>登陆天数多，消费次数多，充消比低，消费游戏道具类型多</v>
      </c>
      <c r="F312" s="18">
        <f>VLOOKUP(B312,[2]Sheet5!$A$1:$D$805,4,0)</f>
        <v>7179.6</v>
      </c>
    </row>
    <row r="313" spans="1:6" ht="28.5" x14ac:dyDescent="0.2">
      <c r="A313" s="3" t="s">
        <v>514</v>
      </c>
      <c r="B313" s="3" t="s">
        <v>783</v>
      </c>
      <c r="C313" s="16">
        <v>0.65981999999999996</v>
      </c>
      <c r="D313" s="17" t="str">
        <f>VLOOKUP(B313,[2]Sheet5!$A$1:$D$805,2,0)</f>
        <v>N</v>
      </c>
      <c r="E313" t="str">
        <f>VLOOKUP(B313,[2]Sheet5!$A$1:$D$805,3,0)</f>
        <v>登陆天数多，消费次数多，充消比低，消费游戏道具类型多</v>
      </c>
      <c r="F313" s="18">
        <f>VLOOKUP(B313,[2]Sheet5!$A$1:$D$805,4,0)</f>
        <v>6776.88</v>
      </c>
    </row>
    <row r="314" spans="1:6" ht="42.75" x14ac:dyDescent="0.2">
      <c r="A314" s="3" t="s">
        <v>1222</v>
      </c>
      <c r="B314" s="3" t="s">
        <v>784</v>
      </c>
      <c r="C314" s="16">
        <v>0.84255999999999998</v>
      </c>
      <c r="D314" s="17" t="str">
        <f>VLOOKUP(B314,[2]Sheet5!$A$1:$D$805,2,0)</f>
        <v>N</v>
      </c>
      <c r="E314" t="str">
        <f>VLOOKUP(B314,[2]Sheet5!$A$1:$D$805,3,0)</f>
        <v>登陆天数多，消费次数多，充消比低，消费游戏道具类型多</v>
      </c>
      <c r="F314" s="18">
        <f>VLOOKUP(B314,[2]Sheet5!$A$1:$D$805,4,0)</f>
        <v>2482.35</v>
      </c>
    </row>
    <row r="315" spans="1:6" ht="28.5" x14ac:dyDescent="0.2">
      <c r="A315" s="3" t="s">
        <v>514</v>
      </c>
      <c r="B315" s="3" t="s">
        <v>785</v>
      </c>
      <c r="C315" s="16">
        <v>0.99131999999999998</v>
      </c>
      <c r="D315" s="17" t="str">
        <f>VLOOKUP(B315,[2]Sheet5!$A$1:$D$805,2,0)</f>
        <v>N</v>
      </c>
      <c r="E315" t="str">
        <f>VLOOKUP(B315,[2]Sheet5!$A$1:$D$805,3,0)</f>
        <v>登陆天数多，消费次数多，充消比低，消费游戏道具类型多</v>
      </c>
      <c r="F315" s="18">
        <f>VLOOKUP(B315,[2]Sheet5!$A$1:$D$805,4,0)</f>
        <v>4658.91</v>
      </c>
    </row>
    <row r="316" spans="1:6" ht="28.5" x14ac:dyDescent="0.2">
      <c r="A316" s="3" t="s">
        <v>1549</v>
      </c>
      <c r="B316" s="3" t="s">
        <v>786</v>
      </c>
      <c r="C316" s="16">
        <v>0.99995999999999996</v>
      </c>
      <c r="D316" s="17" t="str">
        <f>VLOOKUP(B316,[4]Sheet1!$A$1:$D$34,2,0)</f>
        <v>Y</v>
      </c>
      <c r="E316" t="str">
        <f>VLOOKUP(B316,[4]Sheet1!$A$2:$D$34,3,0)</f>
        <v>充值后无消费</v>
      </c>
      <c r="F316" s="18">
        <f>VLOOKUP(B316,[4]Sheet1!$A$2:$D$34,4,0)</f>
        <v>965.99994000000004</v>
      </c>
    </row>
    <row r="317" spans="1:6" ht="28.5" x14ac:dyDescent="0.2">
      <c r="A317" s="3" t="s">
        <v>514</v>
      </c>
      <c r="B317" s="3" t="s">
        <v>787</v>
      </c>
      <c r="C317" s="16">
        <v>0.66434000000000004</v>
      </c>
      <c r="D317" s="17" t="str">
        <f>VLOOKUP(B317,[2]Sheet5!$A$1:$D$805,2,0)</f>
        <v>N</v>
      </c>
      <c r="E317" t="str">
        <f>VLOOKUP(B317,[2]Sheet5!$A$1:$D$805,3,0)</f>
        <v>登陆天数多，消费次数多，充消比低，消费游戏道具类型多</v>
      </c>
      <c r="F317" s="18">
        <f>VLOOKUP(B317,[2]Sheet5!$A$1:$D$805,4,0)</f>
        <v>2817.48</v>
      </c>
    </row>
    <row r="318" spans="1:6" ht="28.5" x14ac:dyDescent="0.2">
      <c r="A318" s="3" t="s">
        <v>514</v>
      </c>
      <c r="B318" s="3" t="s">
        <v>788</v>
      </c>
      <c r="C318" s="16">
        <v>0.90668000000000004</v>
      </c>
      <c r="D318" s="17" t="str">
        <f>VLOOKUP(B318,[2]Sheet5!$A$1:$D$805,2,0)</f>
        <v>N</v>
      </c>
      <c r="E318" t="str">
        <f>VLOOKUP(B318,[2]Sheet5!$A$1:$D$805,3,0)</f>
        <v>登陆天数多，消费次数多，充消比低，消费游戏道具类型多</v>
      </c>
      <c r="F318" s="18">
        <f>VLOOKUP(B318,[2]Sheet5!$A$1:$D$805,4,0)</f>
        <v>6956.9</v>
      </c>
    </row>
    <row r="319" spans="1:6" ht="28.5" x14ac:dyDescent="0.2">
      <c r="A319" s="3" t="s">
        <v>514</v>
      </c>
      <c r="B319" s="3" t="s">
        <v>1369</v>
      </c>
      <c r="C319" s="16">
        <v>0.87117999999999995</v>
      </c>
      <c r="D319" s="17" t="str">
        <f>VLOOKUP(B319,[2]Sheet5!$A$1:$D$805,2,0)</f>
        <v>N</v>
      </c>
      <c r="E319" t="str">
        <f>VLOOKUP(B319,[2]Sheet5!$A$1:$D$805,3,0)</f>
        <v>登陆天数多，消费次数多，充消比低，消费游戏道具类型多</v>
      </c>
      <c r="F319" s="18">
        <f>VLOOKUP(B319,[2]Sheet5!$A$1:$D$805,4,0)</f>
        <v>5322.96</v>
      </c>
    </row>
    <row r="320" spans="1:6" ht="28.5" x14ac:dyDescent="0.2">
      <c r="A320" s="3" t="s">
        <v>514</v>
      </c>
      <c r="B320" s="3" t="s">
        <v>789</v>
      </c>
      <c r="C320" s="16">
        <v>0.56942999999999999</v>
      </c>
      <c r="D320" s="17" t="str">
        <f>VLOOKUP(B320,[2]Sheet5!$A$1:$D$805,2,0)</f>
        <v>N</v>
      </c>
      <c r="E320" t="str">
        <f>VLOOKUP(B320,[2]Sheet5!$A$1:$D$805,3,0)</f>
        <v>登陆天数多，消费次数多，充消比低，消费游戏道具类型多</v>
      </c>
      <c r="F320" s="18">
        <f>VLOOKUP(B320,[2]Sheet5!$A$1:$D$805,4,0)</f>
        <v>3128.76</v>
      </c>
    </row>
    <row r="321" spans="1:6" ht="28.5" x14ac:dyDescent="0.2">
      <c r="A321" s="3" t="s">
        <v>514</v>
      </c>
      <c r="B321" s="3" t="s">
        <v>790</v>
      </c>
      <c r="C321" s="16">
        <v>0.50699000000000005</v>
      </c>
      <c r="D321" s="17" t="str">
        <f>VLOOKUP(B321,[2]Sheet5!$A$1:$D$805,2,0)</f>
        <v>N</v>
      </c>
      <c r="E321" t="str">
        <f>VLOOKUP(B321,[2]Sheet5!$A$1:$D$805,3,0)</f>
        <v>登陆天数多，消费次数多，充消比低，消费游戏道具类型多</v>
      </c>
      <c r="F321" s="18">
        <f>VLOOKUP(B321,[2]Sheet5!$A$1:$D$805,4,0)</f>
        <v>7521.66</v>
      </c>
    </row>
    <row r="322" spans="1:6" ht="28.5" x14ac:dyDescent="0.2">
      <c r="A322" s="3" t="s">
        <v>514</v>
      </c>
      <c r="B322" s="3" t="s">
        <v>791</v>
      </c>
      <c r="C322" s="16">
        <v>0.76990000000000003</v>
      </c>
      <c r="D322" s="17" t="str">
        <f>VLOOKUP(B322,[2]Sheet5!$A$1:$D$805,2,0)</f>
        <v>N</v>
      </c>
      <c r="E322" t="str">
        <f>VLOOKUP(B322,[2]Sheet5!$A$1:$D$805,3,0)</f>
        <v>登陆天数多，消费次数多，充消比低，消费游戏道具类型多</v>
      </c>
      <c r="F322" s="18">
        <f>VLOOKUP(B322,[2]Sheet5!$A$1:$D$805,4,0)</f>
        <v>8372.7000000000007</v>
      </c>
    </row>
    <row r="323" spans="1:6" ht="28.5" x14ac:dyDescent="0.2">
      <c r="A323" s="3" t="s">
        <v>1222</v>
      </c>
      <c r="B323" s="3" t="s">
        <v>792</v>
      </c>
      <c r="C323" s="16">
        <v>0.79291</v>
      </c>
      <c r="D323" s="17" t="str">
        <f>VLOOKUP(B323,[2]Sheet5!$A$1:$D$805,2,0)</f>
        <v>N</v>
      </c>
      <c r="E323" t="str">
        <f>VLOOKUP(B323,[2]Sheet5!$A$1:$D$805,3,0)</f>
        <v>登陆天数多，消费次数多，充消比低，消费游戏道具类型多</v>
      </c>
      <c r="F323" s="18">
        <f>VLOOKUP(B323,[2]Sheet5!$A$1:$D$805,4,0)</f>
        <v>9739.6303499999995</v>
      </c>
    </row>
    <row r="324" spans="1:6" ht="28.5" x14ac:dyDescent="0.2">
      <c r="A324" s="3" t="s">
        <v>514</v>
      </c>
      <c r="B324" s="3" t="s">
        <v>793</v>
      </c>
      <c r="C324" s="16">
        <v>0.96531</v>
      </c>
      <c r="D324" s="17" t="str">
        <f>VLOOKUP(B324,[2]Sheet5!$A$1:$D$805,2,0)</f>
        <v>N</v>
      </c>
      <c r="E324" t="str">
        <f>VLOOKUP(B324,[2]Sheet5!$A$1:$D$805,3,0)</f>
        <v>登陆天数多，消费次数多，充消比低，消费游戏道具类型多</v>
      </c>
      <c r="F324" s="18">
        <f>VLOOKUP(B324,[2]Sheet5!$A$1:$D$805,4,0)</f>
        <v>5934.4800000000005</v>
      </c>
    </row>
    <row r="325" spans="1:6" ht="28.5" x14ac:dyDescent="0.2">
      <c r="A325" s="3" t="s">
        <v>1222</v>
      </c>
      <c r="B325" s="3" t="s">
        <v>794</v>
      </c>
      <c r="C325" s="16">
        <v>0.76646000000000003</v>
      </c>
      <c r="D325" s="17" t="str">
        <f>VLOOKUP(B325,[2]Sheet5!$A$1:$D$805,2,0)</f>
        <v>N</v>
      </c>
      <c r="E325" t="str">
        <f>VLOOKUP(B325,[2]Sheet5!$A$1:$D$805,3,0)</f>
        <v>登陆天数多，消费次数多，充消比低，消费游戏道具类型多</v>
      </c>
      <c r="F325" s="18">
        <f>VLOOKUP(B325,[2]Sheet5!$A$1:$D$805,4,0)</f>
        <v>2472.3000000000002</v>
      </c>
    </row>
    <row r="326" spans="1:6" ht="28.5" x14ac:dyDescent="0.2">
      <c r="A326" s="3" t="s">
        <v>514</v>
      </c>
      <c r="B326" s="3" t="s">
        <v>795</v>
      </c>
      <c r="C326" s="16">
        <v>0.51166</v>
      </c>
      <c r="D326" s="17" t="str">
        <f>VLOOKUP(B326,[2]Sheet5!$A$1:$D$805,2,0)</f>
        <v>N</v>
      </c>
      <c r="E326" t="str">
        <f>VLOOKUP(B326,[2]Sheet5!$A$1:$D$805,3,0)</f>
        <v>登陆天数多，消费次数多，充消比低，消费游戏道具类型多</v>
      </c>
      <c r="F326" s="18">
        <f>VLOOKUP(B326,[2]Sheet5!$A$1:$D$805,4,0)</f>
        <v>4795.68</v>
      </c>
    </row>
    <row r="327" spans="1:6" ht="28.5" x14ac:dyDescent="0.2">
      <c r="A327" s="3" t="s">
        <v>514</v>
      </c>
      <c r="B327" s="3" t="s">
        <v>1370</v>
      </c>
      <c r="C327" s="16">
        <v>0.78800999999999999</v>
      </c>
      <c r="D327" s="17" t="str">
        <f>VLOOKUP(B327,[2]Sheet5!$A$1:$D$805,2,0)</f>
        <v>N</v>
      </c>
      <c r="E327" t="str">
        <f>VLOOKUP(B327,[2]Sheet5!$A$1:$D$805,3,0)</f>
        <v>登陆天数多，消费次数多，充消比低，消费游戏道具类型多</v>
      </c>
      <c r="F327" s="18">
        <f>VLOOKUP(B327,[2]Sheet5!$A$1:$D$805,4,0)</f>
        <v>3585.42</v>
      </c>
    </row>
    <row r="328" spans="1:6" ht="28.5" x14ac:dyDescent="0.2">
      <c r="A328" s="3" t="s">
        <v>514</v>
      </c>
      <c r="B328" s="3" t="s">
        <v>796</v>
      </c>
      <c r="C328" s="16">
        <v>0.82916999999999996</v>
      </c>
      <c r="D328" s="17" t="str">
        <f>VLOOKUP(B328,[2]Sheet5!$A$1:$D$805,2,0)</f>
        <v>N</v>
      </c>
      <c r="E328" t="str">
        <f>VLOOKUP(B328,[2]Sheet5!$A$1:$D$805,3,0)</f>
        <v>登陆天数多，消费次数多，充消比低，消费游戏道具类型多</v>
      </c>
      <c r="F328" s="18">
        <f>VLOOKUP(B328,[2]Sheet5!$A$1:$D$805,4,0)</f>
        <v>7032.54</v>
      </c>
    </row>
    <row r="329" spans="1:6" ht="28.5" x14ac:dyDescent="0.2">
      <c r="A329" s="3" t="s">
        <v>514</v>
      </c>
      <c r="B329" s="3" t="s">
        <v>797</v>
      </c>
      <c r="C329" s="16">
        <v>0.97499999999999998</v>
      </c>
      <c r="D329" s="17" t="str">
        <f>VLOOKUP(B329,[2]Sheet5!$A$1:$D$805,2,0)</f>
        <v>N</v>
      </c>
      <c r="E329" t="str">
        <f>VLOOKUP(B329,[2]Sheet5!$A$1:$D$805,3,0)</f>
        <v>登陆天数多，消费次数多，充消比低，消费游戏道具类型多</v>
      </c>
      <c r="F329" s="18">
        <f>VLOOKUP(B329,[2]Sheet5!$A$1:$D$805,4,0)</f>
        <v>8589</v>
      </c>
    </row>
    <row r="330" spans="1:6" ht="28.5" x14ac:dyDescent="0.2">
      <c r="A330" s="3" t="s">
        <v>514</v>
      </c>
      <c r="B330" s="3" t="s">
        <v>798</v>
      </c>
      <c r="C330" s="16">
        <v>0.99160000000000004</v>
      </c>
      <c r="D330" s="17" t="str">
        <f>VLOOKUP(B330,[2]Sheet5!$A$1:$D$805,2,0)</f>
        <v>N</v>
      </c>
      <c r="E330" t="str">
        <f>VLOOKUP(B330,[2]Sheet5!$A$1:$D$805,3,0)</f>
        <v>登陆天数多，消费次数多，充消比低，消费游戏道具类型多</v>
      </c>
      <c r="F330" s="18">
        <f>VLOOKUP(B330,[2]Sheet5!$A$1:$D$805,4,0)</f>
        <v>6290.46</v>
      </c>
    </row>
    <row r="331" spans="1:6" ht="28.5" x14ac:dyDescent="0.2">
      <c r="A331" s="3" t="s">
        <v>514</v>
      </c>
      <c r="B331" s="3" t="s">
        <v>799</v>
      </c>
      <c r="C331" s="16">
        <v>0.69711999999999996</v>
      </c>
      <c r="D331" s="17" t="str">
        <f>VLOOKUP(B331,[2]Sheet5!$A$1:$D$805,2,0)</f>
        <v>N</v>
      </c>
      <c r="E331" t="str">
        <f>VLOOKUP(B331,[2]Sheet5!$A$1:$D$805,3,0)</f>
        <v>登陆天数多，消费次数多，充消比低，消费游戏道具类型多</v>
      </c>
      <c r="F331" s="18">
        <f>VLOOKUP(B331,[2]Sheet5!$A$1:$D$805,4,0)</f>
        <v>3058.56</v>
      </c>
    </row>
    <row r="332" spans="1:6" ht="28.5" x14ac:dyDescent="0.2">
      <c r="A332" s="3" t="s">
        <v>514</v>
      </c>
      <c r="B332" s="3" t="s">
        <v>800</v>
      </c>
      <c r="C332" s="16">
        <v>0.99612999999999996</v>
      </c>
      <c r="D332" s="17" t="str">
        <f>VLOOKUP(B332,[2]Sheet5!$A$1:$D$805,2,0)</f>
        <v>N</v>
      </c>
      <c r="E332" t="str">
        <f>VLOOKUP(B332,[2]Sheet5!$A$1:$D$805,3,0)</f>
        <v>登陆天数多，消费次数多，充消比低，消费游戏道具类型多</v>
      </c>
      <c r="F332" s="18">
        <f>VLOOKUP(B332,[2]Sheet5!$A$1:$D$805,4,0)</f>
        <v>5584.3200000000006</v>
      </c>
    </row>
    <row r="333" spans="1:6" ht="42.75" x14ac:dyDescent="0.2">
      <c r="A333" s="3" t="s">
        <v>1222</v>
      </c>
      <c r="B333" s="3" t="s">
        <v>516</v>
      </c>
      <c r="C333" s="16">
        <v>0.99407999999999996</v>
      </c>
      <c r="D333" s="17" t="str">
        <f>VLOOKUP(B333,[2]Sheet5!$A$1:$D$805,2,0)</f>
        <v>N</v>
      </c>
      <c r="E333" t="str">
        <f>VLOOKUP(B333,[2]Sheet5!$A$1:$D$805,3,0)</f>
        <v>登陆天数多，消费次数多，充消比低，消费游戏道具类型多</v>
      </c>
      <c r="F333" s="18">
        <f>VLOOKUP(B333,[2]Sheet5!$A$1:$D$805,4,0)</f>
        <v>240</v>
      </c>
    </row>
    <row r="334" spans="1:6" ht="28.5" x14ac:dyDescent="0.2">
      <c r="A334" s="3" t="s">
        <v>514</v>
      </c>
      <c r="B334" s="3" t="s">
        <v>801</v>
      </c>
      <c r="C334" s="16">
        <v>0.99873999999999996</v>
      </c>
      <c r="D334" s="17" t="str">
        <f>VLOOKUP(B334,[2]Sheet5!$A$1:$D$805,2,0)</f>
        <v>N</v>
      </c>
      <c r="E334" t="str">
        <f>VLOOKUP(B334,[2]Sheet5!$A$1:$D$805,3,0)</f>
        <v>登陆天数多，消费次数多，充消比低，消费游戏道具类型多</v>
      </c>
      <c r="F334" s="18">
        <f>VLOOKUP(B334,[2]Sheet5!$A$1:$D$805,4,0)</f>
        <v>692.34</v>
      </c>
    </row>
    <row r="335" spans="1:6" ht="28.5" x14ac:dyDescent="0.2">
      <c r="A335" s="3" t="s">
        <v>514</v>
      </c>
      <c r="B335" s="3" t="s">
        <v>802</v>
      </c>
      <c r="C335" s="16">
        <v>0.92240999999999995</v>
      </c>
      <c r="D335" s="17" t="str">
        <f>VLOOKUP(B335,[2]Sheet5!$A$1:$D$805,2,0)</f>
        <v>N</v>
      </c>
      <c r="E335" t="str">
        <f>VLOOKUP(B335,[2]Sheet5!$A$1:$D$805,3,0)</f>
        <v>登陆天数多，消费次数多，充消比低，消费游戏道具类型多</v>
      </c>
      <c r="F335" s="18">
        <f>VLOOKUP(B335,[2]Sheet5!$A$1:$D$805,4,0)</f>
        <v>8470.26</v>
      </c>
    </row>
    <row r="336" spans="1:6" ht="42.75" x14ac:dyDescent="0.2">
      <c r="A336" s="3" t="s">
        <v>514</v>
      </c>
      <c r="B336" s="3" t="s">
        <v>803</v>
      </c>
      <c r="C336" s="16">
        <v>0.5675</v>
      </c>
      <c r="D336" s="17" t="str">
        <f>VLOOKUP(B336,[2]Sheet5!$A$1:$D$805,2,0)</f>
        <v>N</v>
      </c>
      <c r="E336" t="str">
        <f>VLOOKUP(B336,[2]Sheet5!$A$1:$D$805,3,0)</f>
        <v>登陆天数多，消费次数多，充消比低，消费游戏道具类型多</v>
      </c>
      <c r="F336" s="18">
        <f>VLOOKUP(B336,[2]Sheet5!$A$1:$D$805,4,0)</f>
        <v>8000.28</v>
      </c>
    </row>
    <row r="337" spans="1:6" ht="28.5" x14ac:dyDescent="0.2">
      <c r="A337" s="3" t="s">
        <v>514</v>
      </c>
      <c r="B337" s="3" t="s">
        <v>804</v>
      </c>
      <c r="C337" s="16">
        <v>0.84155000000000002</v>
      </c>
      <c r="D337" s="17" t="str">
        <f>VLOOKUP(B337,[2]Sheet5!$A$1:$D$805,2,0)</f>
        <v>N</v>
      </c>
      <c r="E337" t="str">
        <f>VLOOKUP(B337,[2]Sheet5!$A$1:$D$805,3,0)</f>
        <v>登陆天数多，消费次数多，充消比低，消费游戏道具类型多</v>
      </c>
      <c r="F337" s="18">
        <f>VLOOKUP(B337,[2]Sheet5!$A$1:$D$805,4,0)</f>
        <v>2445.84</v>
      </c>
    </row>
    <row r="338" spans="1:6" ht="28.5" x14ac:dyDescent="0.2">
      <c r="A338" s="3" t="s">
        <v>514</v>
      </c>
      <c r="B338" s="3" t="s">
        <v>805</v>
      </c>
      <c r="C338" s="16">
        <v>0.91869000000000001</v>
      </c>
      <c r="D338" s="17" t="str">
        <f>VLOOKUP(B338,[2]Sheet5!$A$1:$D$805,2,0)</f>
        <v>N</v>
      </c>
      <c r="E338" t="str">
        <f>VLOOKUP(B338,[2]Sheet5!$A$1:$D$805,3,0)</f>
        <v>登陆天数多，消费次数多，充消比低，消费游戏道具类型多</v>
      </c>
      <c r="F338" s="18">
        <f>VLOOKUP(B338,[2]Sheet5!$A$1:$D$805,4,0)</f>
        <v>4695.9000000000005</v>
      </c>
    </row>
    <row r="339" spans="1:6" ht="28.5" x14ac:dyDescent="0.2">
      <c r="A339" s="3" t="s">
        <v>514</v>
      </c>
      <c r="B339" s="3" t="s">
        <v>806</v>
      </c>
      <c r="C339" s="16">
        <v>0.95238999999999996</v>
      </c>
      <c r="D339" s="17" t="str">
        <f>VLOOKUP(B339,[2]Sheet5!$A$1:$D$805,2,0)</f>
        <v>N</v>
      </c>
      <c r="E339" t="str">
        <f>VLOOKUP(B339,[2]Sheet5!$A$1:$D$805,3,0)</f>
        <v>登陆天数多，消费次数多，充消比低，消费游戏道具类型多</v>
      </c>
      <c r="F339" s="18">
        <f>VLOOKUP(B339,[2]Sheet5!$A$1:$D$805,4,0)</f>
        <v>8801.8799999999992</v>
      </c>
    </row>
    <row r="340" spans="1:6" ht="28.5" x14ac:dyDescent="0.2">
      <c r="A340" s="3" t="s">
        <v>514</v>
      </c>
      <c r="B340" s="3" t="s">
        <v>807</v>
      </c>
      <c r="C340" s="16">
        <v>0.99809000000000003</v>
      </c>
      <c r="D340" s="17" t="str">
        <f>VLOOKUP(B340,[2]Sheet5!$A$1:$D$805,2,0)</f>
        <v>N</v>
      </c>
      <c r="E340" t="str">
        <f>VLOOKUP(B340,[2]Sheet5!$A$1:$D$805,3,0)</f>
        <v>登陆天数多，消费次数多，充消比低，消费游戏道具类型多</v>
      </c>
      <c r="F340" s="18">
        <f>VLOOKUP(B340,[2]Sheet5!$A$1:$D$805,4,0)</f>
        <v>3589.86</v>
      </c>
    </row>
    <row r="341" spans="1:6" ht="42.75" x14ac:dyDescent="0.2">
      <c r="A341" s="3" t="s">
        <v>514</v>
      </c>
      <c r="B341" s="3" t="s">
        <v>808</v>
      </c>
      <c r="C341" s="16">
        <v>0.52961000000000003</v>
      </c>
      <c r="D341" s="17" t="str">
        <f>VLOOKUP(B341,[2]Sheet5!$A$1:$D$805,2,0)</f>
        <v>N</v>
      </c>
      <c r="E341" t="str">
        <f>VLOOKUP(B341,[2]Sheet5!$A$1:$D$805,3,0)</f>
        <v>登陆天数多，消费次数多，充消比低，消费游戏道具类型多</v>
      </c>
      <c r="F341" s="18">
        <f>VLOOKUP(B341,[2]Sheet5!$A$1:$D$805,4,0)</f>
        <v>8044.38</v>
      </c>
    </row>
    <row r="342" spans="1:6" ht="42.75" x14ac:dyDescent="0.2">
      <c r="A342" s="3" t="s">
        <v>514</v>
      </c>
      <c r="B342" s="3" t="s">
        <v>809</v>
      </c>
      <c r="C342" s="16">
        <v>0.99985999999999997</v>
      </c>
      <c r="D342" s="17" t="str">
        <f>VLOOKUP(B342,[2]Sheet5!$A$1:$D$805,2,0)</f>
        <v>N</v>
      </c>
      <c r="E342" t="str">
        <f>VLOOKUP(B342,[2]Sheet5!$A$1:$D$805,3,0)</f>
        <v>登陆天数多，消费次数多，充消比低，消费游戏道具类型多</v>
      </c>
      <c r="F342" s="18">
        <f>VLOOKUP(B342,[2]Sheet5!$A$1:$D$805,4,0)</f>
        <v>4681.17</v>
      </c>
    </row>
    <row r="343" spans="1:6" ht="42.75" x14ac:dyDescent="0.2">
      <c r="A343" s="3" t="s">
        <v>514</v>
      </c>
      <c r="B343" s="3" t="s">
        <v>810</v>
      </c>
      <c r="C343" s="16">
        <v>0.98958999999999997</v>
      </c>
      <c r="D343" s="17" t="str">
        <f>VLOOKUP(B343,[2]Sheet5!$A$1:$D$805,2,0)</f>
        <v>N</v>
      </c>
      <c r="E343" t="str">
        <f>VLOOKUP(B343,[2]Sheet5!$A$1:$D$805,3,0)</f>
        <v>登陆天数多，消费次数多，充消比低，消费游戏道具类型多</v>
      </c>
      <c r="F343" s="18">
        <f>VLOOKUP(B343,[2]Sheet5!$A$1:$D$805,4,0)</f>
        <v>9803.4599999999991</v>
      </c>
    </row>
    <row r="344" spans="1:6" ht="42.75" x14ac:dyDescent="0.2">
      <c r="A344" s="3" t="s">
        <v>1580</v>
      </c>
      <c r="B344" s="3" t="s">
        <v>811</v>
      </c>
      <c r="C344" s="16">
        <v>0.66705999999999999</v>
      </c>
      <c r="D344" s="17" t="str">
        <f>VLOOKUP(B344,[4]Sheet1!$A$1:$D$34,2,0)</f>
        <v>N</v>
      </c>
      <c r="E344" t="str">
        <f>VLOOKUP(B344,[4]Sheet1!$A$2:$D$34,3,0)</f>
        <v>登录天数多，活跃度高</v>
      </c>
      <c r="F344" s="18">
        <f>VLOOKUP(B344,[4]Sheet1!$A$2:$D$34,4,0)</f>
        <v>1058.4000000122001</v>
      </c>
    </row>
    <row r="345" spans="1:6" ht="28.5" x14ac:dyDescent="0.2">
      <c r="A345" s="3" t="s">
        <v>514</v>
      </c>
      <c r="B345" s="3" t="s">
        <v>1371</v>
      </c>
      <c r="C345" s="16">
        <v>0.99265000000000003</v>
      </c>
      <c r="D345" s="17" t="str">
        <f>VLOOKUP(B345,[2]Sheet5!$A$1:$D$805,2,0)</f>
        <v>N</v>
      </c>
      <c r="E345" t="str">
        <f>VLOOKUP(B345,[2]Sheet5!$A$1:$D$805,3,0)</f>
        <v>登陆天数多，消费次数多，充消比低，消费游戏道具类型多</v>
      </c>
      <c r="F345" s="18">
        <f>VLOOKUP(B345,[2]Sheet5!$A$1:$D$805,4,0)</f>
        <v>5630.04</v>
      </c>
    </row>
    <row r="346" spans="1:6" ht="42.75" x14ac:dyDescent="0.2">
      <c r="A346" s="3" t="s">
        <v>1222</v>
      </c>
      <c r="B346" s="3" t="s">
        <v>812</v>
      </c>
      <c r="C346" s="16">
        <v>0.9728</v>
      </c>
      <c r="D346" s="17" t="str">
        <f>VLOOKUP(B346,[2]Sheet5!$A$1:$D$805,2,0)</f>
        <v>N</v>
      </c>
      <c r="E346" t="str">
        <f>VLOOKUP(B346,[2]Sheet5!$A$1:$D$805,3,0)</f>
        <v>登陆天数多，消费次数多，充消比低，消费游戏道具类型多</v>
      </c>
      <c r="F346" s="18">
        <f>VLOOKUP(B346,[2]Sheet5!$A$1:$D$805,4,0)</f>
        <v>9060.0799499999994</v>
      </c>
    </row>
    <row r="347" spans="1:6" ht="28.5" x14ac:dyDescent="0.2">
      <c r="A347" s="3" t="s">
        <v>1222</v>
      </c>
      <c r="B347" s="3" t="s">
        <v>813</v>
      </c>
      <c r="C347" s="16">
        <v>0.58916000000000002</v>
      </c>
      <c r="D347" s="17" t="str">
        <f>VLOOKUP(B347,[2]Sheet5!$A$1:$D$805,2,0)</f>
        <v>N</v>
      </c>
      <c r="E347" t="str">
        <f>VLOOKUP(B347,[2]Sheet5!$A$1:$D$805,3,0)</f>
        <v>登陆天数多，消费次数多，充消比低，消费游戏道具类型多</v>
      </c>
      <c r="F347" s="18">
        <f>VLOOKUP(B347,[2]Sheet5!$A$1:$D$805,4,0)</f>
        <v>420</v>
      </c>
    </row>
    <row r="348" spans="1:6" ht="42.75" x14ac:dyDescent="0.2">
      <c r="A348" s="3" t="s">
        <v>514</v>
      </c>
      <c r="B348" s="3" t="s">
        <v>1372</v>
      </c>
      <c r="C348" s="16">
        <v>0.62802999999999998</v>
      </c>
      <c r="D348" s="17" t="str">
        <f>VLOOKUP(B348,[2]Sheet5!$A$1:$D$805,2,0)</f>
        <v>N</v>
      </c>
      <c r="E348" t="str">
        <f>VLOOKUP(B348,[2]Sheet5!$A$1:$D$805,3,0)</f>
        <v>登陆天数多，消费次数多，充消比低，消费游戏道具类型多</v>
      </c>
      <c r="F348" s="18">
        <f>VLOOKUP(B348,[2]Sheet5!$A$1:$D$805,4,0)</f>
        <v>3739.44</v>
      </c>
    </row>
    <row r="349" spans="1:6" ht="28.5" x14ac:dyDescent="0.2">
      <c r="A349" s="3" t="s">
        <v>514</v>
      </c>
      <c r="B349" s="3" t="s">
        <v>814</v>
      </c>
      <c r="C349" s="16">
        <v>0.73533000000000004</v>
      </c>
      <c r="D349" s="17" t="str">
        <f>VLOOKUP(B349,[2]Sheet5!$A$1:$D$805,2,0)</f>
        <v>N</v>
      </c>
      <c r="E349" t="str">
        <f>VLOOKUP(B349,[2]Sheet5!$A$1:$D$805,3,0)</f>
        <v>登陆天数多，消费次数多，充消比低，消费游戏道具类型多</v>
      </c>
      <c r="F349" s="18">
        <f>VLOOKUP(B349,[2]Sheet5!$A$1:$D$805,4,0)</f>
        <v>7153.56</v>
      </c>
    </row>
    <row r="350" spans="1:6" ht="28.5" x14ac:dyDescent="0.2">
      <c r="A350" s="3" t="s">
        <v>514</v>
      </c>
      <c r="B350" s="3" t="s">
        <v>815</v>
      </c>
      <c r="C350" s="16">
        <v>0.99850000000000005</v>
      </c>
      <c r="D350" s="17" t="str">
        <f>VLOOKUP(B350,[2]Sheet5!$A$1:$D$805,2,0)</f>
        <v>N</v>
      </c>
      <c r="E350" t="str">
        <f>VLOOKUP(B350,[2]Sheet5!$A$1:$D$805,3,0)</f>
        <v>登陆天数多，消费次数多，充消比低，消费游戏道具类型多</v>
      </c>
      <c r="F350" s="18">
        <f>VLOOKUP(B350,[2]Sheet5!$A$1:$D$805,4,0)</f>
        <v>6051.8400000000011</v>
      </c>
    </row>
    <row r="351" spans="1:6" ht="28.5" x14ac:dyDescent="0.2">
      <c r="A351" s="3" t="s">
        <v>514</v>
      </c>
      <c r="B351" s="3" t="s">
        <v>816</v>
      </c>
      <c r="C351" s="16">
        <v>0.97860000000000003</v>
      </c>
      <c r="D351" s="17" t="str">
        <f>VLOOKUP(B351,[2]Sheet5!$A$1:$D$805,2,0)</f>
        <v>N</v>
      </c>
      <c r="E351" t="str">
        <f>VLOOKUP(B351,[2]Sheet5!$A$1:$D$805,3,0)</f>
        <v>登陆天数多，消费次数多，充消比低，消费游戏道具类型多</v>
      </c>
      <c r="F351" s="18">
        <f>VLOOKUP(B351,[2]Sheet5!$A$1:$D$805,4,0)</f>
        <v>2338.8000000000002</v>
      </c>
    </row>
    <row r="352" spans="1:6" ht="28.5" x14ac:dyDescent="0.2">
      <c r="A352" s="3" t="s">
        <v>1549</v>
      </c>
      <c r="B352" s="3" t="s">
        <v>817</v>
      </c>
      <c r="C352" s="16">
        <v>0.99997999999999998</v>
      </c>
      <c r="D352" s="17" t="str">
        <f>VLOOKUP(B352,[4]Sheet1!$A$1:$D$34,2,0)</f>
        <v>Y</v>
      </c>
      <c r="E352" t="str">
        <f>VLOOKUP(B352,[4]Sheet1!$A$2:$D$34,3,0)</f>
        <v>充消比高</v>
      </c>
      <c r="F352" s="18">
        <f>VLOOKUP(B352,[4]Sheet1!$A$2:$D$34,4,0)</f>
        <v>3272.4</v>
      </c>
    </row>
    <row r="353" spans="1:6" ht="42.75" x14ac:dyDescent="0.2">
      <c r="A353" s="3" t="s">
        <v>514</v>
      </c>
      <c r="B353" s="3" t="s">
        <v>1373</v>
      </c>
      <c r="C353" s="16">
        <v>0.73351999999999995</v>
      </c>
      <c r="D353" s="17" t="str">
        <f>VLOOKUP(B353,[2]Sheet5!$A$1:$D$805,2,0)</f>
        <v>N</v>
      </c>
      <c r="E353" t="str">
        <f>VLOOKUP(B353,[2]Sheet5!$A$1:$D$805,3,0)</f>
        <v>登陆天数多，消费次数多，充消比低，消费游戏道具类型多</v>
      </c>
      <c r="F353" s="18">
        <f>VLOOKUP(B353,[2]Sheet5!$A$1:$D$805,4,0)</f>
        <v>6625.38</v>
      </c>
    </row>
    <row r="354" spans="1:6" ht="28.5" x14ac:dyDescent="0.2">
      <c r="A354" s="3" t="s">
        <v>514</v>
      </c>
      <c r="B354" s="3" t="s">
        <v>818</v>
      </c>
      <c r="C354" s="16">
        <v>0.50007999999999997</v>
      </c>
      <c r="D354" s="17" t="str">
        <f>VLOOKUP(B354,[2]Sheet5!$A$1:$D$805,2,0)</f>
        <v>N</v>
      </c>
      <c r="E354" t="str">
        <f>VLOOKUP(B354,[2]Sheet5!$A$1:$D$805,3,0)</f>
        <v>登陆天数多，消费次数多，充消比低，消费游戏道具类型多</v>
      </c>
      <c r="F354" s="18">
        <f>VLOOKUP(B354,[2]Sheet5!$A$1:$D$805,4,0)</f>
        <v>6670.2599999999993</v>
      </c>
    </row>
    <row r="355" spans="1:6" ht="28.5" x14ac:dyDescent="0.2">
      <c r="A355" s="3" t="s">
        <v>1222</v>
      </c>
      <c r="B355" s="3" t="s">
        <v>819</v>
      </c>
      <c r="C355" s="16">
        <v>0.99994000000000005</v>
      </c>
      <c r="D355" s="17" t="str">
        <f>VLOOKUP(B355,[2]Sheet5!$A$1:$D$805,2,0)</f>
        <v>N</v>
      </c>
      <c r="E355" t="str">
        <f>VLOOKUP(B355,[2]Sheet5!$A$1:$D$805,3,0)</f>
        <v>登陆天数多，消费次数多，充消比低，消费游戏道具类型多</v>
      </c>
      <c r="F355" s="18">
        <f>VLOOKUP(B355,[2]Sheet5!$A$1:$D$805,4,0)</f>
        <v>5356.7899500000003</v>
      </c>
    </row>
    <row r="356" spans="1:6" ht="42.75" x14ac:dyDescent="0.2">
      <c r="A356" s="3" t="s">
        <v>514</v>
      </c>
      <c r="B356" s="3" t="s">
        <v>1374</v>
      </c>
      <c r="C356" s="16">
        <v>0.82703000000000004</v>
      </c>
      <c r="D356" s="17" t="str">
        <f>VLOOKUP(B356,[2]Sheet5!$A$1:$D$805,2,0)</f>
        <v>N</v>
      </c>
      <c r="E356" t="str">
        <f>VLOOKUP(B356,[2]Sheet5!$A$1:$D$805,3,0)</f>
        <v>登陆天数多，消费次数多，充消比低，消费游戏道具类型多</v>
      </c>
      <c r="F356" s="18">
        <f>VLOOKUP(B356,[2]Sheet5!$A$1:$D$805,4,0)</f>
        <v>5258.82</v>
      </c>
    </row>
    <row r="357" spans="1:6" ht="28.5" x14ac:dyDescent="0.2">
      <c r="A357" s="3" t="s">
        <v>514</v>
      </c>
      <c r="B357" s="3" t="s">
        <v>820</v>
      </c>
      <c r="C357" s="16">
        <v>0.86358999999999997</v>
      </c>
      <c r="D357" s="17" t="str">
        <f>VLOOKUP(B357,[2]Sheet5!$A$1:$D$805,2,0)</f>
        <v>N</v>
      </c>
      <c r="E357" t="str">
        <f>VLOOKUP(B357,[2]Sheet5!$A$1:$D$805,3,0)</f>
        <v>登陆天数多，消费次数多，充消比低，消费游戏道具类型多</v>
      </c>
      <c r="F357" s="18">
        <f>VLOOKUP(B357,[2]Sheet5!$A$1:$D$805,4,0)</f>
        <v>7506</v>
      </c>
    </row>
    <row r="358" spans="1:6" ht="42.75" x14ac:dyDescent="0.2">
      <c r="A358" s="3" t="s">
        <v>514</v>
      </c>
      <c r="B358" s="3" t="s">
        <v>821</v>
      </c>
      <c r="C358" s="16">
        <v>0.54727999999999999</v>
      </c>
      <c r="D358" s="17" t="str">
        <f>VLOOKUP(B358,[2]Sheet5!$A$1:$D$805,2,0)</f>
        <v>N</v>
      </c>
      <c r="E358" t="str">
        <f>VLOOKUP(B358,[2]Sheet5!$A$1:$D$805,3,0)</f>
        <v>登陆天数多，消费次数多，充消比低，消费游戏道具类型多</v>
      </c>
      <c r="F358" s="18">
        <f>VLOOKUP(B358,[2]Sheet5!$A$1:$D$805,4,0)</f>
        <v>4647.4799999999996</v>
      </c>
    </row>
    <row r="359" spans="1:6" ht="42.75" x14ac:dyDescent="0.2">
      <c r="A359" s="3" t="s">
        <v>514</v>
      </c>
      <c r="B359" s="3" t="s">
        <v>822</v>
      </c>
      <c r="C359" s="16">
        <v>0.73568</v>
      </c>
      <c r="D359" s="17" t="str">
        <f>VLOOKUP(B359,[2]Sheet5!$A$1:$D$805,2,0)</f>
        <v>N</v>
      </c>
      <c r="E359" t="str">
        <f>VLOOKUP(B359,[2]Sheet5!$A$1:$D$805,3,0)</f>
        <v>登陆天数多，消费次数多，充消比低，消费游戏道具类型多</v>
      </c>
      <c r="F359" s="18">
        <f>VLOOKUP(B359,[2]Sheet5!$A$1:$D$805,4,0)</f>
        <v>3836.28</v>
      </c>
    </row>
    <row r="360" spans="1:6" ht="28.5" x14ac:dyDescent="0.2">
      <c r="A360" s="3" t="s">
        <v>514</v>
      </c>
      <c r="B360" s="3" t="s">
        <v>823</v>
      </c>
      <c r="C360" s="16">
        <v>0.82574000000000003</v>
      </c>
      <c r="D360" s="17" t="str">
        <f>VLOOKUP(B360,[2]Sheet5!$A$1:$D$805,2,0)</f>
        <v>N</v>
      </c>
      <c r="E360" t="str">
        <f>VLOOKUP(B360,[2]Sheet5!$A$1:$D$805,3,0)</f>
        <v>登陆天数多，消费次数多，充消比低，消费游戏道具类型多</v>
      </c>
      <c r="F360" s="18">
        <f>VLOOKUP(B360,[2]Sheet5!$A$1:$D$805,4,0)</f>
        <v>6373.3200000000006</v>
      </c>
    </row>
    <row r="361" spans="1:6" ht="28.5" x14ac:dyDescent="0.2">
      <c r="A361" s="3" t="s">
        <v>514</v>
      </c>
      <c r="B361" s="3" t="s">
        <v>824</v>
      </c>
      <c r="C361" s="16">
        <v>0.74672000000000005</v>
      </c>
      <c r="D361" s="17" t="str">
        <f>VLOOKUP(B361,[2]Sheet5!$A$1:$D$805,2,0)</f>
        <v>N</v>
      </c>
      <c r="E361" t="str">
        <f>VLOOKUP(B361,[2]Sheet5!$A$1:$D$805,3,0)</f>
        <v>登陆天数多，消费次数多，充消比低，消费游戏道具类型多</v>
      </c>
      <c r="F361" s="18">
        <f>VLOOKUP(B361,[2]Sheet5!$A$1:$D$805,4,0)</f>
        <v>5527.32</v>
      </c>
    </row>
    <row r="362" spans="1:6" ht="28.5" x14ac:dyDescent="0.2">
      <c r="A362" s="3" t="s">
        <v>514</v>
      </c>
      <c r="B362" s="3" t="s">
        <v>825</v>
      </c>
      <c r="C362" s="16">
        <v>0.61551</v>
      </c>
      <c r="D362" s="17" t="str">
        <f>VLOOKUP(B362,[2]Sheet5!$A$1:$D$805,2,0)</f>
        <v>N</v>
      </c>
      <c r="E362" t="str">
        <f>VLOOKUP(B362,[2]Sheet5!$A$1:$D$805,3,0)</f>
        <v>登陆天数多，消费次数多，充消比低，消费游戏道具类型多</v>
      </c>
      <c r="F362" s="18">
        <f>VLOOKUP(B362,[2]Sheet5!$A$1:$D$805,4,0)</f>
        <v>6870.66</v>
      </c>
    </row>
    <row r="363" spans="1:6" ht="28.5" x14ac:dyDescent="0.2">
      <c r="A363" s="3" t="s">
        <v>514</v>
      </c>
      <c r="B363" s="3" t="s">
        <v>826</v>
      </c>
      <c r="C363" s="16">
        <v>0.65717999999999999</v>
      </c>
      <c r="D363" s="17" t="str">
        <f>VLOOKUP(B363,[2]Sheet5!$A$1:$D$805,2,0)</f>
        <v>N</v>
      </c>
      <c r="E363" t="str">
        <f>VLOOKUP(B363,[2]Sheet5!$A$1:$D$805,3,0)</f>
        <v>登陆天数多，消费次数多，充消比低，消费游戏道具类型多</v>
      </c>
      <c r="F363" s="18">
        <f>VLOOKUP(B363,[2]Sheet5!$A$1:$D$805,4,0)</f>
        <v>4892.7</v>
      </c>
    </row>
    <row r="364" spans="1:6" ht="42.75" x14ac:dyDescent="0.2">
      <c r="A364" s="3" t="s">
        <v>514</v>
      </c>
      <c r="B364" s="3" t="s">
        <v>827</v>
      </c>
      <c r="C364" s="16">
        <v>0.70801000000000003</v>
      </c>
      <c r="D364" s="17" t="str">
        <f>VLOOKUP(B364,[2]Sheet5!$A$1:$D$805,2,0)</f>
        <v>N</v>
      </c>
      <c r="E364" t="str">
        <f>VLOOKUP(B364,[2]Sheet5!$A$1:$D$805,3,0)</f>
        <v>登陆天数多，消费次数多，充消比低，消费游戏道具类型多</v>
      </c>
      <c r="F364" s="18">
        <f>VLOOKUP(B364,[2]Sheet5!$A$1:$D$805,4,0)</f>
        <v>8383.32</v>
      </c>
    </row>
    <row r="365" spans="1:6" ht="28.5" x14ac:dyDescent="0.2">
      <c r="A365" s="3" t="s">
        <v>514</v>
      </c>
      <c r="B365" s="3" t="s">
        <v>828</v>
      </c>
      <c r="C365" s="16">
        <v>0.52727000000000002</v>
      </c>
      <c r="D365" s="17" t="str">
        <f>VLOOKUP(B365,[2]Sheet5!$A$1:$D$805,2,0)</f>
        <v>N</v>
      </c>
      <c r="E365" t="str">
        <f>VLOOKUP(B365,[2]Sheet5!$A$1:$D$805,3,0)</f>
        <v>登陆天数多，消费次数多，充消比低，消费游戏道具类型多</v>
      </c>
      <c r="F365" s="18">
        <f>VLOOKUP(B365,[2]Sheet5!$A$1:$D$805,4,0)</f>
        <v>6714.2400000000007</v>
      </c>
    </row>
    <row r="366" spans="1:6" ht="42.75" x14ac:dyDescent="0.2">
      <c r="A366" s="3" t="s">
        <v>514</v>
      </c>
      <c r="B366" s="3" t="s">
        <v>829</v>
      </c>
      <c r="C366" s="16">
        <v>0.56274999999999997</v>
      </c>
      <c r="D366" s="17" t="str">
        <f>VLOOKUP(B366,[2]Sheet5!$A$1:$D$805,2,0)</f>
        <v>N</v>
      </c>
      <c r="E366" t="str">
        <f>VLOOKUP(B366,[2]Sheet5!$A$1:$D$805,3,0)</f>
        <v>登陆天数多，消费次数多，充消比低，消费游戏道具类型多</v>
      </c>
      <c r="F366" s="18">
        <f>VLOOKUP(B366,[2]Sheet5!$A$1:$D$805,4,0)</f>
        <v>6840</v>
      </c>
    </row>
    <row r="367" spans="1:6" ht="28.5" x14ac:dyDescent="0.2">
      <c r="A367" s="3" t="s">
        <v>1549</v>
      </c>
      <c r="B367" s="3" t="s">
        <v>830</v>
      </c>
      <c r="C367" s="16">
        <v>1</v>
      </c>
      <c r="D367" s="17" t="str">
        <f>VLOOKUP(B367,[4]Sheet1!$A$1:$D$34,2,0)</f>
        <v>Y</v>
      </c>
      <c r="E367" t="str">
        <f>VLOOKUP(B367,[4]Sheet1!$A$2:$D$34,3,0)</f>
        <v>充值后无消费</v>
      </c>
      <c r="F367" s="18">
        <f>VLOOKUP(B367,[4]Sheet1!$A$2:$D$34,4,0)</f>
        <v>648</v>
      </c>
    </row>
    <row r="368" spans="1:6" ht="42.75" x14ac:dyDescent="0.2">
      <c r="A368" s="3" t="s">
        <v>514</v>
      </c>
      <c r="B368" s="3" t="s">
        <v>831</v>
      </c>
      <c r="C368" s="16">
        <v>0.77127999999999997</v>
      </c>
      <c r="D368" s="17" t="str">
        <f>VLOOKUP(B368,[2]Sheet5!$A$1:$D$805,2,0)</f>
        <v>N</v>
      </c>
      <c r="E368" t="str">
        <f>VLOOKUP(B368,[2]Sheet5!$A$1:$D$805,3,0)</f>
        <v>登陆天数多，消费次数多，充消比低，消费游戏道具类型多</v>
      </c>
      <c r="F368" s="18">
        <f>VLOOKUP(B368,[2]Sheet5!$A$1:$D$805,4,0)</f>
        <v>6718.38</v>
      </c>
    </row>
    <row r="369" spans="1:6" ht="42.75" x14ac:dyDescent="0.2">
      <c r="A369" s="3" t="s">
        <v>1580</v>
      </c>
      <c r="B369" s="3" t="s">
        <v>1375</v>
      </c>
      <c r="C369" s="16">
        <v>0.91591999999999996</v>
      </c>
      <c r="D369" s="17" t="str">
        <f>VLOOKUP(B369,[4]Sheet1!$A$1:$D$34,2,0)</f>
        <v>Y</v>
      </c>
      <c r="E369" t="str">
        <f>VLOOKUP(B369,[4]Sheet1!$A$2:$D$34,3,0)</f>
        <v>充消比高</v>
      </c>
      <c r="F369" s="18">
        <f>VLOOKUP(B369,[4]Sheet1!$A$2:$D$34,4,0)</f>
        <v>897.4</v>
      </c>
    </row>
    <row r="370" spans="1:6" ht="28.5" x14ac:dyDescent="0.2">
      <c r="A370" s="3" t="s">
        <v>514</v>
      </c>
      <c r="B370" s="3" t="s">
        <v>832</v>
      </c>
      <c r="C370" s="16">
        <v>0.53913999999999995</v>
      </c>
      <c r="D370" s="17" t="str">
        <f>VLOOKUP(B370,[2]Sheet5!$A$1:$D$805,2,0)</f>
        <v>N</v>
      </c>
      <c r="E370" t="str">
        <f>VLOOKUP(B370,[2]Sheet5!$A$1:$D$805,3,0)</f>
        <v>登陆天数多，消费次数多，充消比低，消费游戏道具类型多</v>
      </c>
      <c r="F370" s="18">
        <f>VLOOKUP(B370,[2]Sheet5!$A$1:$D$805,4,0)</f>
        <v>7839.9</v>
      </c>
    </row>
    <row r="371" spans="1:6" ht="28.5" x14ac:dyDescent="0.2">
      <c r="A371" s="3" t="s">
        <v>514</v>
      </c>
      <c r="B371" s="3" t="s">
        <v>833</v>
      </c>
      <c r="C371" s="16">
        <v>0.80620000000000003</v>
      </c>
      <c r="D371" s="17" t="str">
        <f>VLOOKUP(B371,[2]Sheet5!$A$1:$D$805,2,0)</f>
        <v>N</v>
      </c>
      <c r="E371" t="str">
        <f>VLOOKUP(B371,[2]Sheet5!$A$1:$D$805,3,0)</f>
        <v>登陆天数多，消费次数多，充消比低，消费游戏道具类型多</v>
      </c>
      <c r="F371" s="18">
        <f>VLOOKUP(B371,[2]Sheet5!$A$1:$D$805,4,0)</f>
        <v>3537.72</v>
      </c>
    </row>
    <row r="372" spans="1:6" ht="28.5" x14ac:dyDescent="0.2">
      <c r="A372" s="3" t="s">
        <v>514</v>
      </c>
      <c r="B372" s="3" t="s">
        <v>834</v>
      </c>
      <c r="C372" s="16">
        <v>0.99990999999999997</v>
      </c>
      <c r="D372" s="17" t="str">
        <f>VLOOKUP(B372,[2]Sheet5!$A$1:$D$805,2,0)</f>
        <v>N</v>
      </c>
      <c r="E372" t="str">
        <f>VLOOKUP(B372,[2]Sheet5!$A$1:$D$805,3,0)</f>
        <v>登陆天数多，消费次数多，充消比低，消费游戏道具类型多</v>
      </c>
      <c r="F372" s="18">
        <f>VLOOKUP(B372,[2]Sheet5!$A$1:$D$805,4,0)</f>
        <v>8725.2099999999991</v>
      </c>
    </row>
    <row r="373" spans="1:6" ht="28.5" x14ac:dyDescent="0.2">
      <c r="A373" s="3" t="s">
        <v>514</v>
      </c>
      <c r="B373" s="3" t="s">
        <v>835</v>
      </c>
      <c r="C373" s="16">
        <v>0.57067000000000001</v>
      </c>
      <c r="D373" s="17" t="str">
        <f>VLOOKUP(B373,[2]Sheet5!$A$1:$D$805,2,0)</f>
        <v>N</v>
      </c>
      <c r="E373" t="str">
        <f>VLOOKUP(B373,[2]Sheet5!$A$1:$D$805,3,0)</f>
        <v>登陆天数多，消费次数多，充消比低，消费游戏道具类型多</v>
      </c>
      <c r="F373" s="18">
        <f>VLOOKUP(B373,[2]Sheet5!$A$1:$D$805,4,0)</f>
        <v>5393.28</v>
      </c>
    </row>
    <row r="374" spans="1:6" ht="42.75" x14ac:dyDescent="0.2">
      <c r="A374" s="3" t="s">
        <v>514</v>
      </c>
      <c r="B374" s="3" t="s">
        <v>1376</v>
      </c>
      <c r="C374" s="16">
        <v>0.50905</v>
      </c>
      <c r="D374" s="17" t="str">
        <f>VLOOKUP(B374,[2]Sheet5!$A$1:$D$805,2,0)</f>
        <v>N</v>
      </c>
      <c r="E374" t="str">
        <f>VLOOKUP(B374,[2]Sheet5!$A$1:$D$805,3,0)</f>
        <v>登陆天数多，消费次数多，充消比低，消费游戏道具类型多</v>
      </c>
      <c r="F374" s="18">
        <f>VLOOKUP(B374,[2]Sheet5!$A$1:$D$805,4,0)</f>
        <v>7385.37</v>
      </c>
    </row>
    <row r="375" spans="1:6" ht="28.5" x14ac:dyDescent="0.2">
      <c r="A375" s="3" t="s">
        <v>514</v>
      </c>
      <c r="B375" s="3" t="s">
        <v>836</v>
      </c>
      <c r="C375" s="16">
        <v>0.92408000000000001</v>
      </c>
      <c r="D375" s="17" t="str">
        <f>VLOOKUP(B375,[2]Sheet5!$A$1:$D$805,2,0)</f>
        <v>N</v>
      </c>
      <c r="E375" t="str">
        <f>VLOOKUP(B375,[2]Sheet5!$A$1:$D$805,3,0)</f>
        <v>登陆天数多，消费次数多，充消比低，消费游戏道具类型多</v>
      </c>
      <c r="F375" s="18">
        <f>VLOOKUP(B375,[2]Sheet5!$A$1:$D$805,4,0)</f>
        <v>6796.2</v>
      </c>
    </row>
    <row r="376" spans="1:6" ht="28.5" x14ac:dyDescent="0.2">
      <c r="A376" s="3" t="s">
        <v>514</v>
      </c>
      <c r="B376" s="3" t="s">
        <v>837</v>
      </c>
      <c r="C376" s="16">
        <v>0.66471999999999998</v>
      </c>
      <c r="D376" s="17" t="str">
        <f>VLOOKUP(B376,[2]Sheet5!$A$1:$D$805,2,0)</f>
        <v>N</v>
      </c>
      <c r="E376" t="str">
        <f>VLOOKUP(B376,[2]Sheet5!$A$1:$D$805,3,0)</f>
        <v>登陆天数多，消费次数多，充消比低，消费游戏道具类型多</v>
      </c>
      <c r="F376" s="18">
        <f>VLOOKUP(B376,[2]Sheet5!$A$1:$D$805,4,0)</f>
        <v>9481.08</v>
      </c>
    </row>
    <row r="377" spans="1:6" ht="28.5" x14ac:dyDescent="0.2">
      <c r="A377" s="3" t="s">
        <v>514</v>
      </c>
      <c r="B377" s="3" t="s">
        <v>838</v>
      </c>
      <c r="C377" s="16">
        <v>0.59218999999999999</v>
      </c>
      <c r="D377" s="17" t="str">
        <f>VLOOKUP(B377,[2]Sheet5!$A$1:$D$805,2,0)</f>
        <v>N</v>
      </c>
      <c r="E377" t="str">
        <f>VLOOKUP(B377,[2]Sheet5!$A$1:$D$805,3,0)</f>
        <v>登陆天数多，消费次数多，充消比低，消费游戏道具类型多</v>
      </c>
      <c r="F377" s="18">
        <f>VLOOKUP(B377,[2]Sheet5!$A$1:$D$805,4,0)</f>
        <v>7892.82</v>
      </c>
    </row>
    <row r="378" spans="1:6" ht="28.5" x14ac:dyDescent="0.2">
      <c r="A378" s="3" t="s">
        <v>514</v>
      </c>
      <c r="B378" s="3" t="s">
        <v>839</v>
      </c>
      <c r="C378" s="16">
        <v>0.65537999999999996</v>
      </c>
      <c r="D378" s="17" t="str">
        <f>VLOOKUP(B378,[2]Sheet5!$A$1:$D$805,2,0)</f>
        <v>N</v>
      </c>
      <c r="E378" t="str">
        <f>VLOOKUP(B378,[2]Sheet5!$A$1:$D$805,3,0)</f>
        <v>登陆天数多，消费次数多，充消比低，消费游戏道具类型多</v>
      </c>
      <c r="F378" s="18">
        <f>VLOOKUP(B378,[2]Sheet5!$A$1:$D$805,4,0)</f>
        <v>6148.96</v>
      </c>
    </row>
    <row r="379" spans="1:6" ht="28.5" x14ac:dyDescent="0.2">
      <c r="A379" s="3" t="s">
        <v>514</v>
      </c>
      <c r="B379" s="3" t="s">
        <v>1377</v>
      </c>
      <c r="C379" s="16">
        <v>0.57462999999999997</v>
      </c>
      <c r="D379" s="17" t="str">
        <f>VLOOKUP(B379,[2]Sheet5!$A$1:$D$805,2,0)</f>
        <v>N</v>
      </c>
      <c r="E379" t="str">
        <f>VLOOKUP(B379,[2]Sheet5!$A$1:$D$805,3,0)</f>
        <v>登陆天数多，消费次数多，充消比低，消费游戏道具类型多</v>
      </c>
      <c r="F379" s="18">
        <f>VLOOKUP(B379,[2]Sheet5!$A$1:$D$805,4,0)</f>
        <v>5483.67</v>
      </c>
    </row>
    <row r="380" spans="1:6" ht="28.5" x14ac:dyDescent="0.2">
      <c r="A380" s="3" t="s">
        <v>514</v>
      </c>
      <c r="B380" s="3" t="s">
        <v>1378</v>
      </c>
      <c r="C380" s="16">
        <v>0.66524000000000005</v>
      </c>
      <c r="D380" s="17" t="str">
        <f>VLOOKUP(B380,[2]Sheet5!$A$1:$D$805,2,0)</f>
        <v>N</v>
      </c>
      <c r="E380" t="str">
        <f>VLOOKUP(B380,[2]Sheet5!$A$1:$D$805,3,0)</f>
        <v>登陆天数多，消费次数多，充消比低，消费游戏道具类型多</v>
      </c>
      <c r="F380" s="18">
        <f>VLOOKUP(B380,[2]Sheet5!$A$1:$D$805,4,0)</f>
        <v>3354.6</v>
      </c>
    </row>
    <row r="381" spans="1:6" ht="28.5" x14ac:dyDescent="0.2">
      <c r="A381" s="3" t="s">
        <v>514</v>
      </c>
      <c r="B381" s="3" t="s">
        <v>840</v>
      </c>
      <c r="C381" s="16">
        <v>0.96992999999999996</v>
      </c>
      <c r="D381" s="17" t="str">
        <f>VLOOKUP(B381,[2]Sheet5!$A$1:$D$805,2,0)</f>
        <v>N</v>
      </c>
      <c r="E381" t="str">
        <f>VLOOKUP(B381,[2]Sheet5!$A$1:$D$805,3,0)</f>
        <v>登陆天数多，消费次数多，充消比低，消费游戏道具类型多</v>
      </c>
      <c r="F381" s="18">
        <f>VLOOKUP(B381,[2]Sheet5!$A$1:$D$805,4,0)</f>
        <v>8471.16</v>
      </c>
    </row>
    <row r="382" spans="1:6" ht="28.5" x14ac:dyDescent="0.2">
      <c r="A382" s="3" t="s">
        <v>514</v>
      </c>
      <c r="B382" s="3" t="s">
        <v>841</v>
      </c>
      <c r="C382" s="16">
        <v>0.91003000000000001</v>
      </c>
      <c r="D382" s="17" t="str">
        <f>VLOOKUP(B382,[2]Sheet5!$A$1:$D$805,2,0)</f>
        <v>N</v>
      </c>
      <c r="E382" t="str">
        <f>VLOOKUP(B382,[2]Sheet5!$A$1:$D$805,3,0)</f>
        <v>登陆天数多，消费次数多，充消比低，消费游戏道具类型多</v>
      </c>
      <c r="F382" s="18">
        <f>VLOOKUP(B382,[2]Sheet5!$A$1:$D$805,4,0)</f>
        <v>9975.2999999999993</v>
      </c>
    </row>
    <row r="383" spans="1:6" ht="28.5" x14ac:dyDescent="0.2">
      <c r="A383" s="3" t="s">
        <v>514</v>
      </c>
      <c r="B383" s="3" t="s">
        <v>842</v>
      </c>
      <c r="C383" s="16">
        <v>0.53425999999999996</v>
      </c>
      <c r="D383" s="17" t="str">
        <f>VLOOKUP(B383,[2]Sheet5!$A$1:$D$805,2,0)</f>
        <v>N</v>
      </c>
      <c r="E383" t="str">
        <f>VLOOKUP(B383,[2]Sheet5!$A$1:$D$805,3,0)</f>
        <v>登陆天数多，消费次数多，充消比低，消费游戏道具类型多</v>
      </c>
      <c r="F383" s="18">
        <f>VLOOKUP(B383,[2]Sheet5!$A$1:$D$805,4,0)</f>
        <v>9908.4</v>
      </c>
    </row>
    <row r="384" spans="1:6" ht="28.5" x14ac:dyDescent="0.2">
      <c r="A384" s="3" t="s">
        <v>1580</v>
      </c>
      <c r="B384" s="3" t="s">
        <v>1379</v>
      </c>
      <c r="C384" s="16">
        <v>0.99829999999999997</v>
      </c>
      <c r="D384" s="17" t="str">
        <f>VLOOKUP(B384,[4]Sheet1!$A$1:$D$34,2,0)</f>
        <v>N</v>
      </c>
      <c r="E384" t="str">
        <f>VLOOKUP(B384,[4]Sheet1!$A$2:$D$34,3,0)</f>
        <v>登录天数多，活跃度高</v>
      </c>
      <c r="F384" s="18">
        <f>VLOOKUP(B384,[4]Sheet1!$A$2:$D$34,4,0)</f>
        <v>1435.000000004</v>
      </c>
    </row>
    <row r="385" spans="1:6" ht="42.75" x14ac:dyDescent="0.2">
      <c r="A385" s="3" t="s">
        <v>514</v>
      </c>
      <c r="B385" s="3" t="s">
        <v>843</v>
      </c>
      <c r="C385" s="16">
        <v>0.97943000000000002</v>
      </c>
      <c r="D385" s="17" t="str">
        <f>VLOOKUP(B385,[2]Sheet5!$A$1:$D$805,2,0)</f>
        <v>N</v>
      </c>
      <c r="E385" t="str">
        <f>VLOOKUP(B385,[2]Sheet5!$A$1:$D$805,3,0)</f>
        <v>登陆天数多，消费次数多，充消比低，消费游戏道具类型多</v>
      </c>
      <c r="F385" s="18">
        <f>VLOOKUP(B385,[2]Sheet5!$A$1:$D$805,4,0)</f>
        <v>4843.24</v>
      </c>
    </row>
    <row r="386" spans="1:6" ht="28.5" x14ac:dyDescent="0.2">
      <c r="A386" s="3" t="s">
        <v>1549</v>
      </c>
      <c r="B386" s="3" t="s">
        <v>844</v>
      </c>
      <c r="C386" s="16">
        <v>0.99811000000000005</v>
      </c>
      <c r="D386" s="17" t="str">
        <f>VLOOKUP(B386,[4]Sheet1!$A$1:$D$34,2,0)</f>
        <v>Y</v>
      </c>
      <c r="E386" t="str">
        <f>VLOOKUP(B386,[4]Sheet1!$A$2:$D$34,3,0)</f>
        <v>充消比高</v>
      </c>
      <c r="F386" s="18">
        <f>VLOOKUP(B386,[4]Sheet1!$A$2:$D$34,4,0)</f>
        <v>551.46001000000001</v>
      </c>
    </row>
    <row r="387" spans="1:6" ht="28.5" x14ac:dyDescent="0.2">
      <c r="A387" s="3" t="s">
        <v>1222</v>
      </c>
      <c r="B387" s="3" t="s">
        <v>845</v>
      </c>
      <c r="C387" s="16">
        <v>0.55115999999999998</v>
      </c>
      <c r="D387" s="17" t="str">
        <f>VLOOKUP(B387,[2]Sheet5!$A$1:$D$805,2,0)</f>
        <v>N</v>
      </c>
      <c r="E387" t="str">
        <f>VLOOKUP(B387,[2]Sheet5!$A$1:$D$805,3,0)</f>
        <v>登陆天数多，消费次数多，充消比低，消费游戏道具类型多</v>
      </c>
      <c r="F387" s="18">
        <f>VLOOKUP(B387,[2]Sheet5!$A$1:$D$805,4,0)</f>
        <v>9378.0110000000004</v>
      </c>
    </row>
    <row r="388" spans="1:6" ht="42.75" x14ac:dyDescent="0.2">
      <c r="A388" s="3" t="s">
        <v>1549</v>
      </c>
      <c r="B388" s="3" t="s">
        <v>846</v>
      </c>
      <c r="C388" s="16">
        <v>0.99834000000000001</v>
      </c>
      <c r="D388" s="17" t="str">
        <f>VLOOKUP(B388,[4]Sheet1!$A$1:$D$34,2,0)</f>
        <v>Y</v>
      </c>
      <c r="E388" t="str">
        <f>VLOOKUP(B388,[4]Sheet1!$A$2:$D$34,3,0)</f>
        <v>充值后无消费</v>
      </c>
      <c r="F388" s="18">
        <f>VLOOKUP(B388,[4]Sheet1!$A$2:$D$34,4,0)</f>
        <v>783.75991999999997</v>
      </c>
    </row>
    <row r="389" spans="1:6" ht="42.75" x14ac:dyDescent="0.2">
      <c r="A389" s="3" t="s">
        <v>514</v>
      </c>
      <c r="B389" s="3" t="s">
        <v>847</v>
      </c>
      <c r="C389" s="16">
        <v>0.98897000000000002</v>
      </c>
      <c r="D389" s="17" t="str">
        <f>VLOOKUP(B389,[2]Sheet5!$A$1:$D$805,2,0)</f>
        <v>N</v>
      </c>
      <c r="E389" t="str">
        <f>VLOOKUP(B389,[2]Sheet5!$A$1:$D$805,3,0)</f>
        <v>登陆天数多，消费次数多，充消比低，消费游戏道具类型多</v>
      </c>
      <c r="F389" s="18">
        <f>VLOOKUP(B389,[2]Sheet5!$A$1:$D$805,4,0)</f>
        <v>9402</v>
      </c>
    </row>
    <row r="390" spans="1:6" ht="28.5" x14ac:dyDescent="0.2">
      <c r="A390" s="3" t="s">
        <v>514</v>
      </c>
      <c r="B390" s="3" t="s">
        <v>848</v>
      </c>
      <c r="C390" s="16">
        <v>0.87634999999999996</v>
      </c>
      <c r="D390" s="17" t="str">
        <f>VLOOKUP(B390,[2]Sheet5!$A$1:$D$805,2,0)</f>
        <v>N</v>
      </c>
      <c r="E390" t="str">
        <f>VLOOKUP(B390,[2]Sheet5!$A$1:$D$805,3,0)</f>
        <v>登陆天数多，消费次数多，充消比低，消费游戏道具类型多</v>
      </c>
      <c r="F390" s="18">
        <f>VLOOKUP(B390,[2]Sheet5!$A$1:$D$805,4,0)</f>
        <v>9581.64</v>
      </c>
    </row>
    <row r="391" spans="1:6" ht="28.5" x14ac:dyDescent="0.2">
      <c r="A391" s="3" t="s">
        <v>514</v>
      </c>
      <c r="B391" s="3" t="s">
        <v>849</v>
      </c>
      <c r="C391" s="16">
        <v>0.99809999999999999</v>
      </c>
      <c r="D391" s="17" t="str">
        <f>VLOOKUP(B391,[2]Sheet5!$A$1:$D$805,2,0)</f>
        <v>N</v>
      </c>
      <c r="E391" t="str">
        <f>VLOOKUP(B391,[2]Sheet5!$A$1:$D$805,3,0)</f>
        <v>登陆天数多，消费次数多，充消比低，消费游戏道具类型多</v>
      </c>
      <c r="F391" s="18">
        <f>VLOOKUP(B391,[2]Sheet5!$A$1:$D$805,4,0)</f>
        <v>4292.82</v>
      </c>
    </row>
    <row r="392" spans="1:6" ht="28.5" x14ac:dyDescent="0.2">
      <c r="A392" s="3" t="s">
        <v>514</v>
      </c>
      <c r="B392" s="3" t="s">
        <v>850</v>
      </c>
      <c r="C392" s="16">
        <v>0.93635000000000002</v>
      </c>
      <c r="D392" s="17" t="str">
        <f>VLOOKUP(B392,[2]Sheet5!$A$1:$D$805,2,0)</f>
        <v>N</v>
      </c>
      <c r="E392" t="str">
        <f>VLOOKUP(B392,[2]Sheet5!$A$1:$D$805,3,0)</f>
        <v>登陆天数多，消费次数多，充消比低，消费游戏道具类型多</v>
      </c>
      <c r="F392" s="18">
        <f>VLOOKUP(B392,[2]Sheet5!$A$1:$D$805,4,0)</f>
        <v>9809.4600000000009</v>
      </c>
    </row>
    <row r="393" spans="1:6" ht="42.75" x14ac:dyDescent="0.2">
      <c r="A393" s="3" t="s">
        <v>1549</v>
      </c>
      <c r="B393" s="3" t="s">
        <v>1380</v>
      </c>
      <c r="C393" s="16">
        <v>0.99805999999999995</v>
      </c>
      <c r="D393" s="17" t="str">
        <f>VLOOKUP(B393,[4]Sheet1!$A$1:$D$34,2,0)</f>
        <v>Y</v>
      </c>
      <c r="E393" t="str">
        <f>VLOOKUP(B393,[4]Sheet1!$A$2:$D$34,3,0)</f>
        <v>充消比高</v>
      </c>
      <c r="F393" s="18">
        <f>VLOOKUP(B393,[4]Sheet1!$A$2:$D$34,4,0)</f>
        <v>9995.2857519999998</v>
      </c>
    </row>
    <row r="394" spans="1:6" ht="28.5" x14ac:dyDescent="0.2">
      <c r="A394" s="3" t="s">
        <v>514</v>
      </c>
      <c r="B394" s="3" t="s">
        <v>851</v>
      </c>
      <c r="C394" s="16">
        <v>0.65000999999999998</v>
      </c>
      <c r="D394" s="17" t="str">
        <f>VLOOKUP(B394,[2]Sheet5!$A$1:$D$805,2,0)</f>
        <v>N</v>
      </c>
      <c r="E394" t="str">
        <f>VLOOKUP(B394,[2]Sheet5!$A$1:$D$805,3,0)</f>
        <v>登陆天数多，消费次数多，充消比低，消费游戏道具类型多</v>
      </c>
      <c r="F394" s="18">
        <f>VLOOKUP(B394,[2]Sheet5!$A$1:$D$805,4,0)</f>
        <v>8137.26</v>
      </c>
    </row>
    <row r="395" spans="1:6" ht="42.75" x14ac:dyDescent="0.2">
      <c r="A395" s="3" t="s">
        <v>514</v>
      </c>
      <c r="B395" s="3" t="s">
        <v>852</v>
      </c>
      <c r="C395" s="16">
        <v>0.94984999999999997</v>
      </c>
      <c r="D395" s="17" t="str">
        <f>VLOOKUP(B395,[2]Sheet5!$A$1:$D$805,2,0)</f>
        <v>N</v>
      </c>
      <c r="E395" t="str">
        <f>VLOOKUP(B395,[2]Sheet5!$A$1:$D$805,3,0)</f>
        <v>登陆天数多，消费次数多，充消比低，消费游戏道具类型多</v>
      </c>
      <c r="F395" s="18">
        <f>VLOOKUP(B395,[2]Sheet5!$A$1:$D$805,4,0)</f>
        <v>7195.02</v>
      </c>
    </row>
    <row r="396" spans="1:6" ht="28.5" x14ac:dyDescent="0.2">
      <c r="A396" s="3" t="s">
        <v>1580</v>
      </c>
      <c r="B396" s="3" t="s">
        <v>853</v>
      </c>
      <c r="C396" s="16">
        <v>1</v>
      </c>
      <c r="D396" s="17" t="str">
        <f>VLOOKUP(B396,[4]Sheet1!$A$1:$D$34,2,0)</f>
        <v>Y</v>
      </c>
      <c r="E396" t="str">
        <f>VLOOKUP(B396,[4]Sheet1!$A$2:$D$34,3,0)</f>
        <v>充消比高</v>
      </c>
      <c r="F396" s="18">
        <f>VLOOKUP(B396,[4]Sheet1!$A$2:$D$34,4,0)</f>
        <v>560.00000009999997</v>
      </c>
    </row>
    <row r="397" spans="1:6" ht="28.5" x14ac:dyDescent="0.2">
      <c r="A397" s="3" t="s">
        <v>514</v>
      </c>
      <c r="B397" s="3" t="s">
        <v>1381</v>
      </c>
      <c r="C397" s="16">
        <v>0.95230000000000004</v>
      </c>
      <c r="D397" s="17" t="str">
        <f>VLOOKUP(B397,[2]Sheet5!$A$1:$D$805,2,0)</f>
        <v>N</v>
      </c>
      <c r="E397" t="str">
        <f>VLOOKUP(B397,[2]Sheet5!$A$1:$D$805,3,0)</f>
        <v>登陆天数多，消费次数多，充消比低，消费游戏道具类型多</v>
      </c>
      <c r="F397" s="18">
        <f>VLOOKUP(B397,[2]Sheet5!$A$1:$D$805,4,0)</f>
        <v>8982.42</v>
      </c>
    </row>
    <row r="398" spans="1:6" ht="28.5" x14ac:dyDescent="0.2">
      <c r="A398" s="3" t="s">
        <v>514</v>
      </c>
      <c r="B398" s="3" t="s">
        <v>854</v>
      </c>
      <c r="C398" s="16">
        <v>0.91847999999999996</v>
      </c>
      <c r="D398" s="17" t="str">
        <f>VLOOKUP(B398,[2]Sheet5!$A$1:$D$805,2,0)</f>
        <v>N</v>
      </c>
      <c r="E398" t="str">
        <f>VLOOKUP(B398,[2]Sheet5!$A$1:$D$805,3,0)</f>
        <v>登陆天数多，消费次数多，充消比低，消费游戏道具类型多</v>
      </c>
      <c r="F398" s="18">
        <f>VLOOKUP(B398,[2]Sheet5!$A$1:$D$805,4,0)</f>
        <v>4224.66</v>
      </c>
    </row>
    <row r="399" spans="1:6" ht="28.5" x14ac:dyDescent="0.2">
      <c r="A399" s="3" t="s">
        <v>514</v>
      </c>
      <c r="B399" s="3" t="s">
        <v>855</v>
      </c>
      <c r="C399" s="16">
        <v>0.97765999999999997</v>
      </c>
      <c r="D399" s="17" t="str">
        <f>VLOOKUP(B399,[2]Sheet5!$A$1:$D$805,2,0)</f>
        <v>N</v>
      </c>
      <c r="E399" t="str">
        <f>VLOOKUP(B399,[2]Sheet5!$A$1:$D$805,3,0)</f>
        <v>登陆天数多，消费次数多，充消比低，消费游戏道具类型多</v>
      </c>
      <c r="F399" s="18">
        <f>VLOOKUP(B399,[2]Sheet5!$A$1:$D$805,4,0)</f>
        <v>9477.6</v>
      </c>
    </row>
    <row r="400" spans="1:6" ht="28.5" x14ac:dyDescent="0.2">
      <c r="A400" s="3" t="s">
        <v>514</v>
      </c>
      <c r="B400" s="3" t="s">
        <v>856</v>
      </c>
      <c r="C400" s="16">
        <v>0.84353999999999996</v>
      </c>
      <c r="D400" s="17" t="str">
        <f>VLOOKUP(B400,[2]Sheet5!$A$1:$D$805,2,0)</f>
        <v>N</v>
      </c>
      <c r="E400" t="str">
        <f>VLOOKUP(B400,[2]Sheet5!$A$1:$D$805,3,0)</f>
        <v>登陆天数多，消费次数多，充消比低，消费游戏道具类型多</v>
      </c>
      <c r="F400" s="18">
        <f>VLOOKUP(B400,[2]Sheet5!$A$1:$D$805,4,0)</f>
        <v>7302</v>
      </c>
    </row>
    <row r="401" spans="1:6" ht="42.75" x14ac:dyDescent="0.2">
      <c r="A401" s="3" t="s">
        <v>514</v>
      </c>
      <c r="B401" s="3" t="s">
        <v>857</v>
      </c>
      <c r="C401" s="16">
        <v>0.91091</v>
      </c>
      <c r="D401" s="17" t="str">
        <f>VLOOKUP(B401,[2]Sheet5!$A$1:$D$805,2,0)</f>
        <v>N</v>
      </c>
      <c r="E401" t="str">
        <f>VLOOKUP(B401,[2]Sheet5!$A$1:$D$805,3,0)</f>
        <v>登陆天数多，消费次数多，充消比低，消费游戏道具类型多</v>
      </c>
      <c r="F401" s="18">
        <f>VLOOKUP(B401,[2]Sheet5!$A$1:$D$805,4,0)</f>
        <v>8269.6200000000008</v>
      </c>
    </row>
    <row r="402" spans="1:6" ht="28.5" x14ac:dyDescent="0.2">
      <c r="A402" s="3" t="s">
        <v>514</v>
      </c>
      <c r="B402" s="3" t="s">
        <v>858</v>
      </c>
      <c r="C402" s="16">
        <v>0.99868999999999997</v>
      </c>
      <c r="D402" s="17" t="str">
        <f>VLOOKUP(B402,[2]Sheet5!$A$1:$D$805,2,0)</f>
        <v>N</v>
      </c>
      <c r="E402" t="str">
        <f>VLOOKUP(B402,[2]Sheet5!$A$1:$D$805,3,0)</f>
        <v>登陆天数多，消费次数多，充消比低，消费游戏道具类型多</v>
      </c>
      <c r="F402" s="18">
        <f>VLOOKUP(B402,[2]Sheet5!$A$1:$D$805,4,0)</f>
        <v>2502</v>
      </c>
    </row>
    <row r="403" spans="1:6" ht="28.5" x14ac:dyDescent="0.2">
      <c r="A403" s="3" t="s">
        <v>514</v>
      </c>
      <c r="B403" s="3" t="s">
        <v>859</v>
      </c>
      <c r="C403" s="16">
        <v>0.71101000000000003</v>
      </c>
      <c r="D403" s="17" t="str">
        <f>VLOOKUP(B403,[2]Sheet5!$A$1:$D$805,2,0)</f>
        <v>N</v>
      </c>
      <c r="E403" t="str">
        <f>VLOOKUP(B403,[2]Sheet5!$A$1:$D$805,3,0)</f>
        <v>登陆天数多，消费次数多，充消比低，消费游戏道具类型多</v>
      </c>
      <c r="F403" s="18">
        <f>VLOOKUP(B403,[2]Sheet5!$A$1:$D$805,4,0)</f>
        <v>7493.04</v>
      </c>
    </row>
    <row r="404" spans="1:6" ht="28.5" x14ac:dyDescent="0.2">
      <c r="A404" s="3" t="s">
        <v>514</v>
      </c>
      <c r="B404" s="3" t="s">
        <v>860</v>
      </c>
      <c r="C404" s="16">
        <v>0.53956000000000004</v>
      </c>
      <c r="D404" s="17" t="str">
        <f>VLOOKUP(B404,[2]Sheet5!$A$1:$D$805,2,0)</f>
        <v>N</v>
      </c>
      <c r="E404" t="str">
        <f>VLOOKUP(B404,[2]Sheet5!$A$1:$D$805,3,0)</f>
        <v>登陆天数多，消费次数多，充消比低，消费游戏道具类型多</v>
      </c>
      <c r="F404" s="18">
        <f>VLOOKUP(B404,[2]Sheet5!$A$1:$D$805,4,0)</f>
        <v>9142.7999999999993</v>
      </c>
    </row>
    <row r="405" spans="1:6" ht="42.75" x14ac:dyDescent="0.2">
      <c r="A405" s="3" t="s">
        <v>514</v>
      </c>
      <c r="B405" s="3" t="s">
        <v>861</v>
      </c>
      <c r="C405" s="16">
        <v>0.70313000000000003</v>
      </c>
      <c r="D405" s="17" t="str">
        <f>VLOOKUP(B405,[2]Sheet5!$A$1:$D$805,2,0)</f>
        <v>N</v>
      </c>
      <c r="E405" t="str">
        <f>VLOOKUP(B405,[2]Sheet5!$A$1:$D$805,3,0)</f>
        <v>登陆天数多，消费次数多，充消比低，消费游戏道具类型多</v>
      </c>
      <c r="F405" s="18">
        <f>VLOOKUP(B405,[2]Sheet5!$A$1:$D$805,4,0)</f>
        <v>7049.1</v>
      </c>
    </row>
    <row r="406" spans="1:6" ht="28.5" x14ac:dyDescent="0.2">
      <c r="A406" s="3" t="s">
        <v>1222</v>
      </c>
      <c r="B406" s="3" t="s">
        <v>862</v>
      </c>
      <c r="C406" s="16">
        <v>0.58743999999999996</v>
      </c>
      <c r="D406" s="17" t="str">
        <f>VLOOKUP(B406,[2]Sheet5!$A$1:$D$805,2,0)</f>
        <v>N</v>
      </c>
      <c r="E406" t="str">
        <f>VLOOKUP(B406,[2]Sheet5!$A$1:$D$805,3,0)</f>
        <v>登陆天数多，消费次数多，充消比低，消费游戏道具类型多</v>
      </c>
      <c r="F406" s="18">
        <f>VLOOKUP(B406,[2]Sheet5!$A$1:$D$805,4,0)</f>
        <v>2532.6</v>
      </c>
    </row>
    <row r="407" spans="1:6" ht="28.5" x14ac:dyDescent="0.2">
      <c r="A407" s="3" t="s">
        <v>514</v>
      </c>
      <c r="B407" s="3" t="s">
        <v>863</v>
      </c>
      <c r="C407" s="16">
        <v>0.98424999999999996</v>
      </c>
      <c r="D407" s="17" t="str">
        <f>VLOOKUP(B407,[2]Sheet5!$A$1:$D$805,2,0)</f>
        <v>N</v>
      </c>
      <c r="E407" t="str">
        <f>VLOOKUP(B407,[2]Sheet5!$A$1:$D$805,3,0)</f>
        <v>登陆天数多，消费次数多，充消比低，消费游戏道具类型多</v>
      </c>
      <c r="F407" s="18">
        <f>VLOOKUP(B407,[2]Sheet5!$A$1:$D$805,4,0)</f>
        <v>6933.3</v>
      </c>
    </row>
    <row r="408" spans="1:6" ht="28.5" x14ac:dyDescent="0.2">
      <c r="A408" s="3" t="s">
        <v>514</v>
      </c>
      <c r="B408" s="3" t="s">
        <v>864</v>
      </c>
      <c r="C408" s="16">
        <v>0.83611999999999997</v>
      </c>
      <c r="D408" s="17" t="str">
        <f>VLOOKUP(B408,[2]Sheet5!$A$1:$D$805,2,0)</f>
        <v>N</v>
      </c>
      <c r="E408" t="str">
        <f>VLOOKUP(B408,[2]Sheet5!$A$1:$D$805,3,0)</f>
        <v>登陆天数多，消费次数多，充消比低，消费游戏道具类型多</v>
      </c>
      <c r="F408" s="18">
        <f>VLOOKUP(B408,[2]Sheet5!$A$1:$D$805,4,0)</f>
        <v>4521.6000000000004</v>
      </c>
    </row>
    <row r="409" spans="1:6" ht="28.5" x14ac:dyDescent="0.2">
      <c r="A409" s="3" t="s">
        <v>1580</v>
      </c>
      <c r="B409" s="3" t="s">
        <v>865</v>
      </c>
      <c r="C409" s="16">
        <v>0.99978</v>
      </c>
      <c r="D409" s="17" t="str">
        <f>VLOOKUP(B409,[4]Sheet1!$A$1:$D$34,2,0)</f>
        <v>N</v>
      </c>
      <c r="E409" t="str">
        <f>VLOOKUP(B409,[4]Sheet1!$A$2:$D$34,3,0)</f>
        <v>登录天数多，活跃度高</v>
      </c>
      <c r="F409" s="18">
        <f>VLOOKUP(B409,[4]Sheet1!$A$2:$D$34,4,0)</f>
        <v>561.39999999844997</v>
      </c>
    </row>
    <row r="410" spans="1:6" ht="42.75" x14ac:dyDescent="0.2">
      <c r="A410" s="3" t="s">
        <v>1580</v>
      </c>
      <c r="B410" s="3" t="s">
        <v>866</v>
      </c>
      <c r="C410" s="16">
        <v>0.99819999999999998</v>
      </c>
      <c r="D410" s="17" t="str">
        <f>VLOOKUP(B410,[4]Sheet1!$A$1:$D$34,2,0)</f>
        <v>N</v>
      </c>
      <c r="E410" t="str">
        <f>VLOOKUP(B410,[4]Sheet1!$A$2:$D$34,3,0)</f>
        <v>登录天数多，活跃度高</v>
      </c>
      <c r="F410" s="18">
        <f>VLOOKUP(B410,[4]Sheet1!$A$2:$D$34,4,0)</f>
        <v>1610.0000000125001</v>
      </c>
    </row>
    <row r="411" spans="1:6" ht="28.5" x14ac:dyDescent="0.2">
      <c r="A411" s="3" t="s">
        <v>1222</v>
      </c>
      <c r="B411" s="3" t="s">
        <v>867</v>
      </c>
      <c r="C411" s="16">
        <v>0.53800999999999999</v>
      </c>
      <c r="D411" s="17" t="str">
        <f>VLOOKUP(B411,[2]Sheet5!$A$1:$D$805,2,0)</f>
        <v>N</v>
      </c>
      <c r="E411" t="str">
        <f>VLOOKUP(B411,[2]Sheet5!$A$1:$D$805,3,0)</f>
        <v>登陆天数多，消费次数多，充消比低，消费游戏道具类型多</v>
      </c>
      <c r="F411" s="18">
        <f>VLOOKUP(B411,[2]Sheet5!$A$1:$D$805,4,0)</f>
        <v>241.2</v>
      </c>
    </row>
    <row r="412" spans="1:6" ht="28.5" x14ac:dyDescent="0.2">
      <c r="A412" s="3" t="s">
        <v>514</v>
      </c>
      <c r="B412" s="3" t="s">
        <v>868</v>
      </c>
      <c r="C412" s="16">
        <v>0.99980000000000002</v>
      </c>
      <c r="D412" s="17" t="str">
        <f>VLOOKUP(B412,[2]Sheet5!$A$1:$D$805,2,0)</f>
        <v>Y</v>
      </c>
      <c r="E412" t="str">
        <f>VLOOKUP(B412,[2]Sheet5!$A$1:$D$805,3,0)</f>
        <v>登陆天数少，消费次数少，活跃度低</v>
      </c>
      <c r="F412" s="18">
        <f>VLOOKUP(B412,[2]Sheet5!$A$1:$D$805,4,0)</f>
        <v>2527.92</v>
      </c>
    </row>
    <row r="413" spans="1:6" ht="28.5" x14ac:dyDescent="0.2">
      <c r="A413" s="3" t="s">
        <v>514</v>
      </c>
      <c r="B413" s="3" t="s">
        <v>869</v>
      </c>
      <c r="C413" s="16">
        <v>0.95559000000000005</v>
      </c>
      <c r="D413" s="17" t="str">
        <f>VLOOKUP(B413,[2]Sheet5!$A$1:$D$805,2,0)</f>
        <v>N</v>
      </c>
      <c r="E413" t="str">
        <f>VLOOKUP(B413,[2]Sheet5!$A$1:$D$805,3,0)</f>
        <v>登陆天数多，消费次数多，充消比低，消费游戏道具类型多</v>
      </c>
      <c r="F413" s="18">
        <f>VLOOKUP(B413,[2]Sheet5!$A$1:$D$805,4,0)</f>
        <v>9942</v>
      </c>
    </row>
    <row r="414" spans="1:6" ht="28.5" x14ac:dyDescent="0.2">
      <c r="A414" s="3" t="s">
        <v>514</v>
      </c>
      <c r="B414" s="3" t="s">
        <v>870</v>
      </c>
      <c r="C414" s="16">
        <v>0.94725999999999999</v>
      </c>
      <c r="D414" s="17" t="str">
        <f>VLOOKUP(B414,[2]Sheet5!$A$1:$D$805,2,0)</f>
        <v>N</v>
      </c>
      <c r="E414" t="str">
        <f>VLOOKUP(B414,[2]Sheet5!$A$1:$D$805,3,0)</f>
        <v>登陆天数多，消费次数多，充消比低，消费游戏道具类型多</v>
      </c>
      <c r="F414" s="18">
        <f>VLOOKUP(B414,[2]Sheet5!$A$1:$D$805,4,0)</f>
        <v>9637.0999999999985</v>
      </c>
    </row>
    <row r="415" spans="1:6" ht="28.5" x14ac:dyDescent="0.2">
      <c r="A415" s="3" t="s">
        <v>514</v>
      </c>
      <c r="B415" s="3" t="s">
        <v>871</v>
      </c>
      <c r="C415" s="16">
        <v>0.79935</v>
      </c>
      <c r="D415" s="17" t="str">
        <f>VLOOKUP(B415,[2]Sheet5!$A$1:$D$805,2,0)</f>
        <v>N</v>
      </c>
      <c r="E415" t="str">
        <f>VLOOKUP(B415,[2]Sheet5!$A$1:$D$805,3,0)</f>
        <v>登陆天数多，消费次数多，充消比低，消费游戏道具类型多</v>
      </c>
      <c r="F415" s="18">
        <f>VLOOKUP(B415,[2]Sheet5!$A$1:$D$805,4,0)</f>
        <v>6387.24</v>
      </c>
    </row>
    <row r="416" spans="1:6" ht="28.5" x14ac:dyDescent="0.2">
      <c r="A416" s="3" t="s">
        <v>1222</v>
      </c>
      <c r="B416" s="3" t="s">
        <v>872</v>
      </c>
      <c r="C416" s="16">
        <v>0.99931000000000003</v>
      </c>
      <c r="D416" s="17" t="str">
        <f>VLOOKUP(B416,[2]Sheet5!$A$1:$D$805,2,0)</f>
        <v>N</v>
      </c>
      <c r="E416" t="str">
        <f>VLOOKUP(B416,[2]Sheet5!$A$1:$D$805,3,0)</f>
        <v>登陆天数多，消费次数多，充消比低，消费游戏道具类型多</v>
      </c>
      <c r="F416" s="18">
        <f>VLOOKUP(B416,[2]Sheet5!$A$1:$D$805,4,0)</f>
        <v>994.95</v>
      </c>
    </row>
    <row r="417" spans="1:6" ht="28.5" x14ac:dyDescent="0.2">
      <c r="A417" s="3" t="s">
        <v>1222</v>
      </c>
      <c r="B417" s="3" t="s">
        <v>517</v>
      </c>
      <c r="C417" s="16">
        <v>0.68722000000000005</v>
      </c>
      <c r="D417" s="17" t="str">
        <f>VLOOKUP(B417,[2]Sheet5!$A$1:$D$805,2,0)</f>
        <v>N</v>
      </c>
      <c r="E417" t="str">
        <f>VLOOKUP(B417,[2]Sheet5!$A$1:$D$805,3,0)</f>
        <v>登陆天数多，消费次数多，充消比低，消费游戏道具类型多</v>
      </c>
      <c r="F417" s="18">
        <f>VLOOKUP(B417,[2]Sheet5!$A$1:$D$805,4,0)</f>
        <v>240</v>
      </c>
    </row>
    <row r="418" spans="1:6" ht="42.75" x14ac:dyDescent="0.2">
      <c r="A418" s="3" t="s">
        <v>1222</v>
      </c>
      <c r="B418" s="3" t="s">
        <v>873</v>
      </c>
      <c r="C418" s="16">
        <v>0.83616000000000001</v>
      </c>
      <c r="D418" s="17" t="str">
        <f>VLOOKUP(B418,[2]Sheet5!$A$1:$D$805,2,0)</f>
        <v>N</v>
      </c>
      <c r="E418" t="str">
        <f>VLOOKUP(B418,[2]Sheet5!$A$1:$D$805,3,0)</f>
        <v>登陆天数多，消费次数多，充消比低，消费游戏道具类型多</v>
      </c>
      <c r="F418" s="18">
        <f>VLOOKUP(B418,[2]Sheet5!$A$1:$D$805,4,0)</f>
        <v>4834.8094499999997</v>
      </c>
    </row>
    <row r="419" spans="1:6" ht="42.75" x14ac:dyDescent="0.2">
      <c r="A419" s="3" t="s">
        <v>514</v>
      </c>
      <c r="B419" s="3" t="s">
        <v>874</v>
      </c>
      <c r="C419" s="16">
        <v>0.91679999999999995</v>
      </c>
      <c r="D419" s="17" t="str">
        <f>VLOOKUP(B419,[2]Sheet5!$A$1:$D$805,2,0)</f>
        <v>N</v>
      </c>
      <c r="E419" t="str">
        <f>VLOOKUP(B419,[2]Sheet5!$A$1:$D$805,3,0)</f>
        <v>登陆天数多，消费次数多，充消比低，消费游戏道具类型多</v>
      </c>
      <c r="F419" s="18">
        <f>VLOOKUP(B419,[2]Sheet5!$A$1:$D$805,4,0)</f>
        <v>5373.78</v>
      </c>
    </row>
    <row r="420" spans="1:6" ht="28.5" x14ac:dyDescent="0.2">
      <c r="A420" s="3" t="s">
        <v>514</v>
      </c>
      <c r="B420" s="3" t="s">
        <v>1382</v>
      </c>
      <c r="C420" s="16">
        <v>0.51571</v>
      </c>
      <c r="D420" s="17" t="str">
        <f>VLOOKUP(B420,[2]Sheet5!$A$1:$D$805,2,0)</f>
        <v>N</v>
      </c>
      <c r="E420" t="str">
        <f>VLOOKUP(B420,[2]Sheet5!$A$1:$D$805,3,0)</f>
        <v>登陆天数多，消费次数多，充消比低，消费游戏道具类型多</v>
      </c>
      <c r="F420" s="18">
        <f>VLOOKUP(B420,[2]Sheet5!$A$1:$D$805,4,0)</f>
        <v>7250.16</v>
      </c>
    </row>
    <row r="421" spans="1:6" ht="28.5" x14ac:dyDescent="0.2">
      <c r="A421" s="3" t="s">
        <v>514</v>
      </c>
      <c r="B421" s="3" t="s">
        <v>875</v>
      </c>
      <c r="C421" s="16">
        <v>0.86031999999999997</v>
      </c>
      <c r="D421" s="17" t="str">
        <f>VLOOKUP(B421,[2]Sheet5!$A$1:$D$805,2,0)</f>
        <v>N</v>
      </c>
      <c r="E421" t="str">
        <f>VLOOKUP(B421,[2]Sheet5!$A$1:$D$805,3,0)</f>
        <v>登陆天数多，消费次数多，充消比低，消费游戏道具类型多</v>
      </c>
      <c r="F421" s="18">
        <f>VLOOKUP(B421,[2]Sheet5!$A$1:$D$805,4,0)</f>
        <v>7653.6</v>
      </c>
    </row>
    <row r="422" spans="1:6" ht="28.5" x14ac:dyDescent="0.2">
      <c r="A422" s="3" t="s">
        <v>514</v>
      </c>
      <c r="B422" s="3" t="s">
        <v>876</v>
      </c>
      <c r="C422" s="16">
        <v>0.96862000000000004</v>
      </c>
      <c r="D422" s="17" t="str">
        <f>VLOOKUP(B422,[2]Sheet5!$A$1:$D$805,2,0)</f>
        <v>N</v>
      </c>
      <c r="E422" t="str">
        <f>VLOOKUP(B422,[2]Sheet5!$A$1:$D$805,3,0)</f>
        <v>登陆天数多，消费次数多，充消比低，消费游戏道具类型多</v>
      </c>
      <c r="F422" s="18">
        <f>VLOOKUP(B422,[2]Sheet5!$A$1:$D$805,4,0)</f>
        <v>8062.32</v>
      </c>
    </row>
    <row r="423" spans="1:6" ht="42.75" x14ac:dyDescent="0.2">
      <c r="A423" s="3" t="s">
        <v>1222</v>
      </c>
      <c r="B423" s="3" t="s">
        <v>877</v>
      </c>
      <c r="C423" s="16">
        <v>0.99992999999999999</v>
      </c>
      <c r="D423" s="17" t="str">
        <f>VLOOKUP(B423,[2]Sheet5!$A$1:$D$805,2,0)</f>
        <v>N</v>
      </c>
      <c r="E423" t="str">
        <f>VLOOKUP(B423,[2]Sheet5!$A$1:$D$805,3,0)</f>
        <v>登陆天数多，消费次数多，充消比低，消费游戏道具类型多</v>
      </c>
      <c r="F423" s="18">
        <f>VLOOKUP(B423,[2]Sheet5!$A$1:$D$805,4,0)</f>
        <v>603</v>
      </c>
    </row>
    <row r="424" spans="1:6" ht="28.5" x14ac:dyDescent="0.2">
      <c r="A424" s="3" t="s">
        <v>1222</v>
      </c>
      <c r="B424" s="3" t="s">
        <v>878</v>
      </c>
      <c r="C424" s="16">
        <v>0.99983999999999995</v>
      </c>
      <c r="D424" s="17" t="str">
        <f>VLOOKUP(B424,[2]Sheet5!$A$1:$D$805,2,0)</f>
        <v>N</v>
      </c>
      <c r="E424" t="str">
        <f>VLOOKUP(B424,[2]Sheet5!$A$1:$D$805,3,0)</f>
        <v>登陆天数多，消费次数多，充消比低，消费游戏道具类型多</v>
      </c>
      <c r="F424" s="18">
        <f>VLOOKUP(B424,[2]Sheet5!$A$1:$D$805,4,0)</f>
        <v>452.25</v>
      </c>
    </row>
    <row r="425" spans="1:6" ht="28.5" x14ac:dyDescent="0.2">
      <c r="A425" s="3" t="s">
        <v>514</v>
      </c>
      <c r="B425" s="3" t="s">
        <v>1383</v>
      </c>
      <c r="C425" s="16">
        <v>0.61668000000000001</v>
      </c>
      <c r="D425" s="17" t="str">
        <f>VLOOKUP(B425,[2]Sheet5!$A$1:$D$805,2,0)</f>
        <v>N</v>
      </c>
      <c r="E425" t="str">
        <f>VLOOKUP(B425,[2]Sheet5!$A$1:$D$805,3,0)</f>
        <v>登陆天数多，消费次数多，充消比低，消费游戏道具类型多</v>
      </c>
      <c r="F425" s="18">
        <f>VLOOKUP(B425,[2]Sheet5!$A$1:$D$805,4,0)</f>
        <v>9352.32</v>
      </c>
    </row>
    <row r="426" spans="1:6" ht="28.5" x14ac:dyDescent="0.2">
      <c r="A426" s="3" t="s">
        <v>514</v>
      </c>
      <c r="B426" s="3" t="s">
        <v>879</v>
      </c>
      <c r="C426" s="16">
        <v>0.98802999999999996</v>
      </c>
      <c r="D426" s="17" t="str">
        <f>VLOOKUP(B426,[2]Sheet5!$A$1:$D$805,2,0)</f>
        <v>N</v>
      </c>
      <c r="E426" t="str">
        <f>VLOOKUP(B426,[2]Sheet5!$A$1:$D$805,3,0)</f>
        <v>登陆天数多，消费次数多，充消比低，消费游戏道具类型多</v>
      </c>
      <c r="F426" s="18">
        <f>VLOOKUP(B426,[2]Sheet5!$A$1:$D$805,4,0)</f>
        <v>7739.4</v>
      </c>
    </row>
    <row r="427" spans="1:6" ht="28.5" x14ac:dyDescent="0.2">
      <c r="A427" s="3" t="s">
        <v>514</v>
      </c>
      <c r="B427" s="3" t="s">
        <v>880</v>
      </c>
      <c r="C427" s="16">
        <v>0.92818000000000001</v>
      </c>
      <c r="D427" s="17" t="str">
        <f>VLOOKUP(B427,[2]Sheet5!$A$1:$D$805,2,0)</f>
        <v>N</v>
      </c>
      <c r="E427" t="str">
        <f>VLOOKUP(B427,[2]Sheet5!$A$1:$D$805,3,0)</f>
        <v>登陆天数多，消费次数多，充消比低，消费游戏道具类型多</v>
      </c>
      <c r="F427" s="18">
        <f>VLOOKUP(B427,[2]Sheet5!$A$1:$D$805,4,0)</f>
        <v>5250.72</v>
      </c>
    </row>
    <row r="428" spans="1:6" ht="42.75" x14ac:dyDescent="0.2">
      <c r="A428" s="3" t="s">
        <v>514</v>
      </c>
      <c r="B428" s="3" t="s">
        <v>1384</v>
      </c>
      <c r="C428" s="16">
        <v>0.53224000000000005</v>
      </c>
      <c r="D428" s="17" t="str">
        <f>VLOOKUP(B428,[2]Sheet5!$A$1:$D$805,2,0)</f>
        <v>N</v>
      </c>
      <c r="E428" t="str">
        <f>VLOOKUP(B428,[2]Sheet5!$A$1:$D$805,3,0)</f>
        <v>登陆天数多，消费次数多，充消比低，消费游戏道具类型多</v>
      </c>
      <c r="F428" s="18">
        <f>VLOOKUP(B428,[2]Sheet5!$A$1:$D$805,4,0)</f>
        <v>6822.0599999999995</v>
      </c>
    </row>
    <row r="429" spans="1:6" ht="28.5" x14ac:dyDescent="0.2">
      <c r="A429" s="3" t="s">
        <v>514</v>
      </c>
      <c r="B429" s="3" t="s">
        <v>881</v>
      </c>
      <c r="C429" s="16">
        <v>0.66854999999999998</v>
      </c>
      <c r="D429" s="17" t="str">
        <f>VLOOKUP(B429,[2]Sheet5!$A$1:$D$805,2,0)</f>
        <v>N</v>
      </c>
      <c r="E429" t="str">
        <f>VLOOKUP(B429,[2]Sheet5!$A$1:$D$805,3,0)</f>
        <v>登陆天数多，消费次数多，充消比低，消费游戏道具类型多</v>
      </c>
      <c r="F429" s="18">
        <f>VLOOKUP(B429,[2]Sheet5!$A$1:$D$805,4,0)</f>
        <v>5503.68</v>
      </c>
    </row>
    <row r="430" spans="1:6" ht="28.5" x14ac:dyDescent="0.2">
      <c r="A430" s="3" t="s">
        <v>514</v>
      </c>
      <c r="B430" s="3" t="s">
        <v>1385</v>
      </c>
      <c r="C430" s="16">
        <v>0.65407999999999999</v>
      </c>
      <c r="D430" s="17" t="str">
        <f>VLOOKUP(B430,[2]Sheet5!$A$1:$D$805,2,0)</f>
        <v>N</v>
      </c>
      <c r="E430" t="str">
        <f>VLOOKUP(B430,[2]Sheet5!$A$1:$D$805,3,0)</f>
        <v>登陆天数多，消费次数多，充消比低，消费游戏道具类型多</v>
      </c>
      <c r="F430" s="18">
        <f>VLOOKUP(B430,[2]Sheet5!$A$1:$D$805,4,0)</f>
        <v>6337.44</v>
      </c>
    </row>
    <row r="431" spans="1:6" ht="28.5" x14ac:dyDescent="0.2">
      <c r="A431" s="3" t="s">
        <v>1580</v>
      </c>
      <c r="B431" s="3" t="s">
        <v>882</v>
      </c>
      <c r="C431" s="16">
        <v>0.99680999999999997</v>
      </c>
      <c r="D431" s="17" t="str">
        <f>VLOOKUP(B431,[4]Sheet1!$A$1:$D$34,2,0)</f>
        <v>N</v>
      </c>
      <c r="E431" t="str">
        <f>VLOOKUP(B431,[4]Sheet1!$A$2:$D$34,3,0)</f>
        <v>登录天数较多，活跃度较高</v>
      </c>
      <c r="F431" s="18">
        <f>VLOOKUP(B431,[4]Sheet1!$A$2:$D$34,4,0)</f>
        <v>475.30000000839999</v>
      </c>
    </row>
    <row r="432" spans="1:6" ht="28.5" x14ac:dyDescent="0.2">
      <c r="A432" s="3" t="s">
        <v>1222</v>
      </c>
      <c r="B432" s="3" t="s">
        <v>883</v>
      </c>
      <c r="C432" s="16">
        <v>0.83062999999999998</v>
      </c>
      <c r="D432" s="17" t="str">
        <f>VLOOKUP(B432,[2]Sheet5!$A$1:$D$805,2,0)</f>
        <v>N</v>
      </c>
      <c r="E432" t="str">
        <f>VLOOKUP(B432,[2]Sheet5!$A$1:$D$805,3,0)</f>
        <v>登陆天数多，消费次数多，充消比低，消费游戏道具类型多</v>
      </c>
      <c r="F432" s="18">
        <f>VLOOKUP(B432,[2]Sheet5!$A$1:$D$805,4,0)</f>
        <v>361.8</v>
      </c>
    </row>
    <row r="433" spans="1:6" ht="28.5" x14ac:dyDescent="0.2">
      <c r="A433" s="3" t="s">
        <v>514</v>
      </c>
      <c r="B433" s="3" t="s">
        <v>884</v>
      </c>
      <c r="C433" s="16">
        <v>0.89246999999999999</v>
      </c>
      <c r="D433" s="17" t="str">
        <f>VLOOKUP(B433,[2]Sheet5!$A$1:$D$805,2,0)</f>
        <v>N</v>
      </c>
      <c r="E433" t="str">
        <f>VLOOKUP(B433,[2]Sheet5!$A$1:$D$805,3,0)</f>
        <v>登陆天数多，消费次数多，充消比低，消费游戏道具类型多</v>
      </c>
      <c r="F433" s="18">
        <f>VLOOKUP(B433,[2]Sheet5!$A$1:$D$805,4,0)</f>
        <v>2262.6</v>
      </c>
    </row>
    <row r="434" spans="1:6" ht="28.5" x14ac:dyDescent="0.2">
      <c r="A434" s="3" t="s">
        <v>514</v>
      </c>
      <c r="B434" s="3" t="s">
        <v>885</v>
      </c>
      <c r="C434" s="16">
        <v>0.97502</v>
      </c>
      <c r="D434" s="17" t="str">
        <f>VLOOKUP(B434,[2]Sheet5!$A$1:$D$805,2,0)</f>
        <v>N</v>
      </c>
      <c r="E434" t="str">
        <f>VLOOKUP(B434,[2]Sheet5!$A$1:$D$805,3,0)</f>
        <v>登陆天数多，消费次数多，充消比低，消费游戏道具类型多</v>
      </c>
      <c r="F434" s="18">
        <f>VLOOKUP(B434,[2]Sheet5!$A$1:$D$805,4,0)</f>
        <v>7734.2400000000007</v>
      </c>
    </row>
    <row r="435" spans="1:6" ht="28.5" x14ac:dyDescent="0.2">
      <c r="A435" s="3" t="s">
        <v>514</v>
      </c>
      <c r="B435" s="3" t="s">
        <v>886</v>
      </c>
      <c r="C435" s="16">
        <v>0.99978999999999996</v>
      </c>
      <c r="D435" s="17" t="str">
        <f>VLOOKUP(B435,[2]Sheet5!$A$1:$D$805,2,0)</f>
        <v>N</v>
      </c>
      <c r="E435" t="str">
        <f>VLOOKUP(B435,[2]Sheet5!$A$1:$D$805,3,0)</f>
        <v>登陆天数多，消费次数多，充消比低，消费游戏道具类型多</v>
      </c>
      <c r="F435" s="18">
        <f>VLOOKUP(B435,[2]Sheet5!$A$1:$D$805,4,0)</f>
        <v>9371.8199999999979</v>
      </c>
    </row>
    <row r="436" spans="1:6" ht="28.5" x14ac:dyDescent="0.2">
      <c r="A436" s="3" t="s">
        <v>1549</v>
      </c>
      <c r="B436" s="3" t="s">
        <v>887</v>
      </c>
      <c r="C436" s="16">
        <v>1</v>
      </c>
      <c r="D436" s="17" t="str">
        <f>VLOOKUP(B436,[4]Sheet1!$A$1:$D$34,2,0)</f>
        <v>N</v>
      </c>
      <c r="E436" t="str">
        <f>VLOOKUP(B436,[4]Sheet1!$A$2:$D$34,3,0)</f>
        <v>充消比高，但充值金额少</v>
      </c>
      <c r="F436" s="18">
        <f>VLOOKUP(B436,[4]Sheet1!$A$2:$D$34,4,0)</f>
        <v>260.58</v>
      </c>
    </row>
    <row r="437" spans="1:6" ht="28.5" x14ac:dyDescent="0.2">
      <c r="A437" s="3" t="s">
        <v>514</v>
      </c>
      <c r="B437" s="3" t="s">
        <v>888</v>
      </c>
      <c r="C437" s="16">
        <v>0.79559000000000002</v>
      </c>
      <c r="D437" s="17" t="str">
        <f>VLOOKUP(B437,[2]Sheet5!$A$1:$D$805,2,0)</f>
        <v>N</v>
      </c>
      <c r="E437" t="str">
        <f>VLOOKUP(B437,[2]Sheet5!$A$1:$D$805,3,0)</f>
        <v>登陆天数多，消费次数多，充消比低，消费游戏道具类型多</v>
      </c>
      <c r="F437" s="18">
        <f>VLOOKUP(B437,[2]Sheet5!$A$1:$D$805,4,0)</f>
        <v>4638.12</v>
      </c>
    </row>
    <row r="438" spans="1:6" ht="42.75" x14ac:dyDescent="0.2">
      <c r="A438" s="3" t="s">
        <v>514</v>
      </c>
      <c r="B438" s="3" t="s">
        <v>889</v>
      </c>
      <c r="C438" s="16">
        <v>0.50412000000000001</v>
      </c>
      <c r="D438" s="17" t="str">
        <f>VLOOKUP(B438,[2]Sheet5!$A$1:$D$805,2,0)</f>
        <v>N</v>
      </c>
      <c r="E438" t="str">
        <f>VLOOKUP(B438,[2]Sheet5!$A$1:$D$805,3,0)</f>
        <v>登陆天数多，消费次数多，充消比低，消费游戏道具类型多</v>
      </c>
      <c r="F438" s="18">
        <f>VLOOKUP(B438,[2]Sheet5!$A$1:$D$805,4,0)</f>
        <v>8580.5400000000009</v>
      </c>
    </row>
    <row r="439" spans="1:6" ht="42.75" x14ac:dyDescent="0.2">
      <c r="A439" s="3" t="s">
        <v>1222</v>
      </c>
      <c r="B439" s="3" t="s">
        <v>518</v>
      </c>
      <c r="C439" s="16">
        <v>0.55081999999999998</v>
      </c>
      <c r="D439" s="17" t="str">
        <f>VLOOKUP(B439,[2]Sheet5!$A$1:$D$805,2,0)</f>
        <v>N</v>
      </c>
      <c r="E439" t="str">
        <f>VLOOKUP(B439,[2]Sheet5!$A$1:$D$805,3,0)</f>
        <v>登陆天数多，消费次数多，充消比低，消费游戏道具类型多</v>
      </c>
      <c r="F439" s="18">
        <f>VLOOKUP(B439,[2]Sheet5!$A$1:$D$805,4,0)</f>
        <v>280</v>
      </c>
    </row>
    <row r="440" spans="1:6" ht="28.5" x14ac:dyDescent="0.2">
      <c r="A440" s="3" t="s">
        <v>514</v>
      </c>
      <c r="B440" s="3" t="s">
        <v>890</v>
      </c>
      <c r="C440" s="16">
        <v>0.91202000000000005</v>
      </c>
      <c r="D440" s="17" t="str">
        <f>VLOOKUP(B440,[2]Sheet5!$A$1:$D$805,2,0)</f>
        <v>N</v>
      </c>
      <c r="E440" t="str">
        <f>VLOOKUP(B440,[2]Sheet5!$A$1:$D$805,3,0)</f>
        <v>登陆天数多，消费次数多，充消比低，消费游戏道具类型多</v>
      </c>
      <c r="F440" s="18">
        <f>VLOOKUP(B440,[2]Sheet5!$A$1:$D$805,4,0)</f>
        <v>6590.88</v>
      </c>
    </row>
    <row r="441" spans="1:6" ht="28.5" x14ac:dyDescent="0.2">
      <c r="A441" s="3" t="s">
        <v>514</v>
      </c>
      <c r="B441" s="3" t="s">
        <v>891</v>
      </c>
      <c r="C441" s="16">
        <v>0.68635000000000002</v>
      </c>
      <c r="D441" s="17" t="str">
        <f>VLOOKUP(B441,[2]Sheet5!$A$1:$D$805,2,0)</f>
        <v>N</v>
      </c>
      <c r="E441" t="str">
        <f>VLOOKUP(B441,[2]Sheet5!$A$1:$D$805,3,0)</f>
        <v>登陆天数多，消费次数多，充消比低，消费游戏道具类型多</v>
      </c>
      <c r="F441" s="18">
        <f>VLOOKUP(B441,[2]Sheet5!$A$1:$D$805,4,0)</f>
        <v>6216.12</v>
      </c>
    </row>
    <row r="442" spans="1:6" ht="42.75" x14ac:dyDescent="0.2">
      <c r="A442" s="3" t="s">
        <v>514</v>
      </c>
      <c r="B442" s="3" t="s">
        <v>1386</v>
      </c>
      <c r="C442" s="16">
        <v>0.57186999999999999</v>
      </c>
      <c r="D442" s="17" t="str">
        <f>VLOOKUP(B442,[2]Sheet5!$A$1:$D$805,2,0)</f>
        <v>N</v>
      </c>
      <c r="E442" t="str">
        <f>VLOOKUP(B442,[2]Sheet5!$A$1:$D$805,3,0)</f>
        <v>登陆天数多，消费次数多，充消比低，消费游戏道具类型多</v>
      </c>
      <c r="F442" s="18">
        <f>VLOOKUP(B442,[2]Sheet5!$A$1:$D$805,4,0)</f>
        <v>4173.72</v>
      </c>
    </row>
    <row r="443" spans="1:6" ht="28.5" x14ac:dyDescent="0.2">
      <c r="A443" s="3" t="s">
        <v>1222</v>
      </c>
      <c r="B443" s="3" t="s">
        <v>519</v>
      </c>
      <c r="C443" s="16">
        <v>0.87085999999999997</v>
      </c>
      <c r="D443" s="17" t="str">
        <f>VLOOKUP(B443,[2]Sheet5!$A$1:$D$805,2,0)</f>
        <v>N</v>
      </c>
      <c r="E443" t="str">
        <f>VLOOKUP(B443,[2]Sheet5!$A$1:$D$805,3,0)</f>
        <v>登陆天数多，消费次数多，充消比低，消费游戏道具类型多</v>
      </c>
      <c r="F443" s="18">
        <f>VLOOKUP(B443,[2]Sheet5!$A$1:$D$805,4,0)</f>
        <v>240</v>
      </c>
    </row>
    <row r="444" spans="1:6" ht="42.75" x14ac:dyDescent="0.2">
      <c r="A444" s="3" t="s">
        <v>514</v>
      </c>
      <c r="B444" s="3" t="s">
        <v>892</v>
      </c>
      <c r="C444" s="16">
        <v>0.56079000000000001</v>
      </c>
      <c r="D444" s="17" t="str">
        <f>VLOOKUP(B444,[2]Sheet5!$A$1:$D$805,2,0)</f>
        <v>N</v>
      </c>
      <c r="E444" t="str">
        <f>VLOOKUP(B444,[2]Sheet5!$A$1:$D$805,3,0)</f>
        <v>登陆天数多，消费次数多，充消比低，消费游戏道具类型多</v>
      </c>
      <c r="F444" s="18">
        <f>VLOOKUP(B444,[2]Sheet5!$A$1:$D$805,4,0)</f>
        <v>6262.14</v>
      </c>
    </row>
    <row r="445" spans="1:6" ht="28.5" x14ac:dyDescent="0.2">
      <c r="A445" s="3" t="s">
        <v>514</v>
      </c>
      <c r="B445" s="3" t="s">
        <v>893</v>
      </c>
      <c r="C445" s="16">
        <v>0.97362000000000004</v>
      </c>
      <c r="D445" s="17" t="str">
        <f>VLOOKUP(B445,[2]Sheet5!$A$1:$D$805,2,0)</f>
        <v>N</v>
      </c>
      <c r="E445" t="str">
        <f>VLOOKUP(B445,[2]Sheet5!$A$1:$D$805,3,0)</f>
        <v>登陆天数多，消费次数多，充消比低，消费游戏道具类型多</v>
      </c>
      <c r="F445" s="18">
        <f>VLOOKUP(B445,[2]Sheet5!$A$1:$D$805,4,0)</f>
        <v>5565.72</v>
      </c>
    </row>
    <row r="446" spans="1:6" ht="28.5" x14ac:dyDescent="0.2">
      <c r="A446" s="3" t="s">
        <v>514</v>
      </c>
      <c r="B446" s="3" t="s">
        <v>894</v>
      </c>
      <c r="C446" s="16">
        <v>0.95025000000000004</v>
      </c>
      <c r="D446" s="17" t="str">
        <f>VLOOKUP(B446,[2]Sheet5!$A$1:$D$805,2,0)</f>
        <v>N</v>
      </c>
      <c r="E446" t="str">
        <f>VLOOKUP(B446,[2]Sheet5!$A$1:$D$805,3,0)</f>
        <v>登陆天数多，消费次数多，充消比低，消费游戏道具类型多</v>
      </c>
      <c r="F446" s="18">
        <f>VLOOKUP(B446,[2]Sheet5!$A$1:$D$805,4,0)</f>
        <v>6408</v>
      </c>
    </row>
    <row r="447" spans="1:6" ht="28.5" x14ac:dyDescent="0.2">
      <c r="A447" s="3" t="s">
        <v>514</v>
      </c>
      <c r="B447" s="3" t="s">
        <v>895</v>
      </c>
      <c r="C447" s="16">
        <v>0.85304000000000002</v>
      </c>
      <c r="D447" s="17" t="str">
        <f>VLOOKUP(B447,[2]Sheet5!$A$1:$D$805,2,0)</f>
        <v>N</v>
      </c>
      <c r="E447" t="str">
        <f>VLOOKUP(B447,[2]Sheet5!$A$1:$D$805,3,0)</f>
        <v>登陆天数多，消费次数多，充消比低，消费游戏道具类型多</v>
      </c>
      <c r="F447" s="18">
        <f>VLOOKUP(B447,[2]Sheet5!$A$1:$D$805,4,0)</f>
        <v>2283.59</v>
      </c>
    </row>
    <row r="448" spans="1:6" ht="28.5" x14ac:dyDescent="0.2">
      <c r="A448" s="3" t="s">
        <v>514</v>
      </c>
      <c r="B448" s="3" t="s">
        <v>896</v>
      </c>
      <c r="C448" s="16">
        <v>0.86602000000000001</v>
      </c>
      <c r="D448" s="17" t="str">
        <f>VLOOKUP(B448,[2]Sheet5!$A$1:$D$805,2,0)</f>
        <v>N</v>
      </c>
      <c r="E448" t="str">
        <f>VLOOKUP(B448,[2]Sheet5!$A$1:$D$805,3,0)</f>
        <v>登陆天数多，消费次数多，充消比低，消费游戏道具类型多</v>
      </c>
      <c r="F448" s="18">
        <f>VLOOKUP(B448,[2]Sheet5!$A$1:$D$805,4,0)</f>
        <v>7825.8000000000011</v>
      </c>
    </row>
    <row r="449" spans="1:6" ht="42.75" x14ac:dyDescent="0.2">
      <c r="A449" s="3" t="s">
        <v>514</v>
      </c>
      <c r="B449" s="3" t="s">
        <v>897</v>
      </c>
      <c r="C449" s="16">
        <v>0.92661000000000004</v>
      </c>
      <c r="D449" s="17" t="str">
        <f>VLOOKUP(B449,[2]Sheet5!$A$1:$D$805,2,0)</f>
        <v>N</v>
      </c>
      <c r="E449" t="str">
        <f>VLOOKUP(B449,[2]Sheet5!$A$1:$D$805,3,0)</f>
        <v>登陆天数多，消费次数多，充消比低，消费游戏道具类型多</v>
      </c>
      <c r="F449" s="18">
        <f>VLOOKUP(B449,[2]Sheet5!$A$1:$D$805,4,0)</f>
        <v>3275.46</v>
      </c>
    </row>
    <row r="450" spans="1:6" ht="42.75" x14ac:dyDescent="0.2">
      <c r="A450" s="3" t="s">
        <v>514</v>
      </c>
      <c r="B450" s="3" t="s">
        <v>898</v>
      </c>
      <c r="C450" s="16">
        <v>0.63700999999999997</v>
      </c>
      <c r="D450" s="17" t="str">
        <f>VLOOKUP(B450,[2]Sheet5!$A$1:$D$805,2,0)</f>
        <v>N</v>
      </c>
      <c r="E450" t="str">
        <f>VLOOKUP(B450,[2]Sheet5!$A$1:$D$805,3,0)</f>
        <v>登陆天数多，消费次数多，充消比低，消费游戏道具类型多</v>
      </c>
      <c r="F450" s="18">
        <f>VLOOKUP(B450,[2]Sheet5!$A$1:$D$805,4,0)</f>
        <v>7075.4400000000005</v>
      </c>
    </row>
    <row r="451" spans="1:6" ht="28.5" x14ac:dyDescent="0.2">
      <c r="A451" s="3" t="s">
        <v>1222</v>
      </c>
      <c r="B451" s="3" t="s">
        <v>899</v>
      </c>
      <c r="C451" s="16">
        <v>0.51680000000000004</v>
      </c>
      <c r="D451" s="17" t="str">
        <f>VLOOKUP(B451,[2]Sheet5!$A$1:$D$805,2,0)</f>
        <v>N</v>
      </c>
      <c r="E451" t="str">
        <f>VLOOKUP(B451,[2]Sheet5!$A$1:$D$805,3,0)</f>
        <v>登陆天数多，消费次数多，充消比低，消费游戏道具类型多</v>
      </c>
      <c r="F451" s="18">
        <f>VLOOKUP(B451,[2]Sheet5!$A$1:$D$805,4,0)</f>
        <v>5453.4501</v>
      </c>
    </row>
    <row r="452" spans="1:6" ht="42.75" x14ac:dyDescent="0.2">
      <c r="A452" s="3" t="s">
        <v>1549</v>
      </c>
      <c r="B452" s="3" t="s">
        <v>900</v>
      </c>
      <c r="C452" s="16">
        <v>0.99982000000000004</v>
      </c>
      <c r="D452" s="17" t="str">
        <f>VLOOKUP(B452,[4]Sheet1!$A$1:$D$34,2,0)</f>
        <v>Y</v>
      </c>
      <c r="E452" t="str">
        <f>VLOOKUP(B452,[4]Sheet1!$A$2:$D$34,3,0)</f>
        <v>充消比高</v>
      </c>
      <c r="F452" s="18">
        <f>VLOOKUP(B452,[4]Sheet1!$A$2:$D$34,4,0)</f>
        <v>1573.5796</v>
      </c>
    </row>
    <row r="453" spans="1:6" ht="42.75" x14ac:dyDescent="0.2">
      <c r="A453" s="3" t="s">
        <v>514</v>
      </c>
      <c r="B453" s="3" t="s">
        <v>901</v>
      </c>
      <c r="C453" s="16">
        <v>0.72996000000000005</v>
      </c>
      <c r="D453" s="17" t="str">
        <f>VLOOKUP(B453,[2]Sheet5!$A$1:$D$805,2,0)</f>
        <v>N</v>
      </c>
      <c r="E453" t="str">
        <f>VLOOKUP(B453,[2]Sheet5!$A$1:$D$805,3,0)</f>
        <v>登陆天数多，消费次数多，充消比低，消费游戏道具类型多</v>
      </c>
      <c r="F453" s="18">
        <f>VLOOKUP(B453,[2]Sheet5!$A$1:$D$805,4,0)</f>
        <v>2789.2200000000003</v>
      </c>
    </row>
    <row r="454" spans="1:6" ht="42.75" x14ac:dyDescent="0.2">
      <c r="A454" s="3" t="s">
        <v>514</v>
      </c>
      <c r="B454" s="3" t="s">
        <v>902</v>
      </c>
      <c r="C454" s="16">
        <v>0.93300000000000005</v>
      </c>
      <c r="D454" s="17" t="str">
        <f>VLOOKUP(B454,[2]Sheet5!$A$1:$D$805,2,0)</f>
        <v>N</v>
      </c>
      <c r="E454" t="str">
        <f>VLOOKUP(B454,[2]Sheet5!$A$1:$D$805,3,0)</f>
        <v>登陆天数多，消费次数多，充消比低，消费游戏道具类型多</v>
      </c>
      <c r="F454" s="18">
        <f>VLOOKUP(B454,[2]Sheet5!$A$1:$D$805,4,0)</f>
        <v>3787.56</v>
      </c>
    </row>
    <row r="455" spans="1:6" ht="28.5" x14ac:dyDescent="0.2">
      <c r="A455" s="3" t="s">
        <v>514</v>
      </c>
      <c r="B455" s="3" t="s">
        <v>903</v>
      </c>
      <c r="C455" s="16">
        <v>0.99797999999999998</v>
      </c>
      <c r="D455" s="17" t="str">
        <f>VLOOKUP(B455,[2]Sheet5!$A$1:$D$805,2,0)</f>
        <v>N</v>
      </c>
      <c r="E455" t="str">
        <f>VLOOKUP(B455,[2]Sheet5!$A$1:$D$805,3,0)</f>
        <v>登陆天数多，消费次数多，充消比低，消费游戏道具类型多</v>
      </c>
      <c r="F455" s="18">
        <f>VLOOKUP(B455,[2]Sheet5!$A$1:$D$805,4,0)</f>
        <v>7058.64</v>
      </c>
    </row>
    <row r="456" spans="1:6" ht="42.75" x14ac:dyDescent="0.2">
      <c r="A456" s="3" t="s">
        <v>1580</v>
      </c>
      <c r="B456" s="3" t="s">
        <v>904</v>
      </c>
      <c r="C456" s="16">
        <v>0.99763999999999997</v>
      </c>
      <c r="D456" s="17" t="str">
        <f>VLOOKUP(B456,[4]Sheet1!$A$1:$D$34,2,0)</f>
        <v>N</v>
      </c>
      <c r="E456" t="str">
        <f>VLOOKUP(B456,[4]Sheet1!$A$2:$D$34,3,0)</f>
        <v>登录天数较多，等级较高</v>
      </c>
      <c r="F456" s="18">
        <f>VLOOKUP(B456,[4]Sheet1!$A$2:$D$34,4,0)</f>
        <v>405.3</v>
      </c>
    </row>
    <row r="457" spans="1:6" ht="42.75" x14ac:dyDescent="0.2">
      <c r="A457" s="3" t="s">
        <v>514</v>
      </c>
      <c r="B457" s="3" t="s">
        <v>905</v>
      </c>
      <c r="C457" s="16">
        <v>0.86095999999999995</v>
      </c>
      <c r="D457" s="17" t="str">
        <f>VLOOKUP(B457,[2]Sheet5!$A$1:$D$805,2,0)</f>
        <v>N</v>
      </c>
      <c r="E457" t="str">
        <f>VLOOKUP(B457,[2]Sheet5!$A$1:$D$805,3,0)</f>
        <v>登陆天数多，消费次数多，充消比低，消费游戏道具类型多</v>
      </c>
      <c r="F457" s="18">
        <f>VLOOKUP(B457,[2]Sheet5!$A$1:$D$805,4,0)</f>
        <v>4701.54</v>
      </c>
    </row>
    <row r="458" spans="1:6" ht="28.5" x14ac:dyDescent="0.2">
      <c r="A458" s="3" t="s">
        <v>514</v>
      </c>
      <c r="B458" s="3" t="s">
        <v>906</v>
      </c>
      <c r="C458" s="16">
        <v>0.71577000000000002</v>
      </c>
      <c r="D458" s="17" t="str">
        <f>VLOOKUP(B458,[2]Sheet5!$A$1:$D$805,2,0)</f>
        <v>N</v>
      </c>
      <c r="E458" t="str">
        <f>VLOOKUP(B458,[2]Sheet5!$A$1:$D$805,3,0)</f>
        <v>登陆天数多，消费次数多，充消比低，消费游戏道具类型多</v>
      </c>
      <c r="F458" s="18">
        <f>VLOOKUP(B458,[2]Sheet5!$A$1:$D$805,4,0)</f>
        <v>7147.7400000000007</v>
      </c>
    </row>
    <row r="459" spans="1:6" ht="28.5" x14ac:dyDescent="0.2">
      <c r="A459" s="3" t="s">
        <v>514</v>
      </c>
      <c r="B459" s="3" t="s">
        <v>907</v>
      </c>
      <c r="C459" s="16">
        <v>0.99824000000000002</v>
      </c>
      <c r="D459" s="17" t="str">
        <f>VLOOKUP(B459,[2]Sheet5!$A$1:$D$805,2,0)</f>
        <v>Y</v>
      </c>
      <c r="E459" t="str">
        <f>VLOOKUP(B459,[2]Sheet5!$A$1:$D$805,3,0)</f>
        <v>登陆天数少，消费次数少，活跃度低</v>
      </c>
      <c r="F459" s="18">
        <f>VLOOKUP(B459,[2]Sheet5!$A$1:$D$805,4,0)</f>
        <v>1903.8</v>
      </c>
    </row>
    <row r="460" spans="1:6" ht="28.5" x14ac:dyDescent="0.2">
      <c r="A460" s="3" t="s">
        <v>1222</v>
      </c>
      <c r="B460" s="3" t="s">
        <v>908</v>
      </c>
      <c r="C460" s="16">
        <v>0.78539999999999999</v>
      </c>
      <c r="D460" s="17" t="str">
        <f>VLOOKUP(B460,[2]Sheet5!$A$1:$D$805,2,0)</f>
        <v>N</v>
      </c>
      <c r="E460" t="str">
        <f>VLOOKUP(B460,[2]Sheet5!$A$1:$D$805,3,0)</f>
        <v>登陆天数多，消费次数多，充消比低，消费游戏道具类型多</v>
      </c>
      <c r="F460" s="18">
        <f>VLOOKUP(B460,[2]Sheet5!$A$1:$D$805,4,0)</f>
        <v>5495.5028999999995</v>
      </c>
    </row>
    <row r="461" spans="1:6" ht="28.5" x14ac:dyDescent="0.2">
      <c r="A461" s="3" t="s">
        <v>514</v>
      </c>
      <c r="B461" s="3" t="s">
        <v>909</v>
      </c>
      <c r="C461" s="16">
        <v>0.73939999999999995</v>
      </c>
      <c r="D461" s="17" t="str">
        <f>VLOOKUP(B461,[2]Sheet5!$A$1:$D$805,2,0)</f>
        <v>N</v>
      </c>
      <c r="E461" t="str">
        <f>VLOOKUP(B461,[2]Sheet5!$A$1:$D$805,3,0)</f>
        <v>登陆天数多，消费次数多，充消比低，消费游戏道具类型多</v>
      </c>
      <c r="F461" s="18">
        <f>VLOOKUP(B461,[2]Sheet5!$A$1:$D$805,4,0)</f>
        <v>7606.8</v>
      </c>
    </row>
    <row r="462" spans="1:6" ht="28.5" x14ac:dyDescent="0.2">
      <c r="A462" s="3" t="s">
        <v>1222</v>
      </c>
      <c r="B462" s="3" t="s">
        <v>910</v>
      </c>
      <c r="C462" s="16">
        <v>0.56518000000000002</v>
      </c>
      <c r="D462" s="17" t="str">
        <f>VLOOKUP(B462,[2]Sheet5!$A$1:$D$805,2,0)</f>
        <v>N</v>
      </c>
      <c r="E462" t="str">
        <f>VLOOKUP(B462,[2]Sheet5!$A$1:$D$805,3,0)</f>
        <v>登陆天数多，消费次数多，充消比低，消费游戏道具类型多</v>
      </c>
      <c r="F462" s="18">
        <f>VLOOKUP(B462,[2]Sheet5!$A$1:$D$805,4,0)</f>
        <v>2613</v>
      </c>
    </row>
    <row r="463" spans="1:6" ht="28.5" x14ac:dyDescent="0.2">
      <c r="A463" s="3" t="s">
        <v>1580</v>
      </c>
      <c r="B463" s="3" t="s">
        <v>911</v>
      </c>
      <c r="C463" s="16">
        <v>1</v>
      </c>
      <c r="D463" s="17" t="str">
        <f>VLOOKUP(B463,[4]Sheet1!$A$1:$D$34,2,0)</f>
        <v>Y</v>
      </c>
      <c r="E463" t="str">
        <f>VLOOKUP(B463,[4]Sheet1!$A$2:$D$34,3,0)</f>
        <v>充值后无消费</v>
      </c>
      <c r="F463" s="18">
        <f>VLOOKUP(B463,[4]Sheet1!$A$2:$D$34,4,0)</f>
        <v>351.4</v>
      </c>
    </row>
    <row r="464" spans="1:6" ht="42.75" x14ac:dyDescent="0.2">
      <c r="A464" s="3" t="s">
        <v>514</v>
      </c>
      <c r="B464" s="3" t="s">
        <v>912</v>
      </c>
      <c r="C464" s="16">
        <v>0.93474000000000002</v>
      </c>
      <c r="D464" s="17" t="str">
        <f>VLOOKUP(B464,[2]Sheet5!$A$1:$D$805,2,0)</f>
        <v>N</v>
      </c>
      <c r="E464" t="str">
        <f>VLOOKUP(B464,[2]Sheet5!$A$1:$D$805,3,0)</f>
        <v>登陆天数多，消费次数多，充消比低，消费游戏道具类型多</v>
      </c>
      <c r="F464" s="18">
        <f>VLOOKUP(B464,[2]Sheet5!$A$1:$D$805,4,0)</f>
        <v>6275.22</v>
      </c>
    </row>
    <row r="465" spans="1:6" ht="28.5" x14ac:dyDescent="0.2">
      <c r="A465" s="3" t="s">
        <v>514</v>
      </c>
      <c r="B465" s="3" t="s">
        <v>913</v>
      </c>
      <c r="C465" s="16">
        <v>0.69903000000000004</v>
      </c>
      <c r="D465" s="17" t="str">
        <f>VLOOKUP(B465,[2]Sheet5!$A$1:$D$805,2,0)</f>
        <v>N</v>
      </c>
      <c r="E465" t="str">
        <f>VLOOKUP(B465,[2]Sheet5!$A$1:$D$805,3,0)</f>
        <v>登陆天数多，消费次数多，充消比低，消费游戏道具类型多</v>
      </c>
      <c r="F465" s="18">
        <f>VLOOKUP(B465,[2]Sheet5!$A$1:$D$805,4,0)</f>
        <v>4803.42</v>
      </c>
    </row>
    <row r="466" spans="1:6" ht="42.75" x14ac:dyDescent="0.2">
      <c r="A466" s="3" t="s">
        <v>514</v>
      </c>
      <c r="B466" s="3" t="s">
        <v>1387</v>
      </c>
      <c r="C466" s="16">
        <v>0.60640000000000005</v>
      </c>
      <c r="D466" s="17" t="str">
        <f>VLOOKUP(B466,[2]Sheet5!$A$1:$D$805,2,0)</f>
        <v>N</v>
      </c>
      <c r="E466" t="str">
        <f>VLOOKUP(B466,[2]Sheet5!$A$1:$D$805,3,0)</f>
        <v>登陆天数多，消费次数多，充消比低，消费游戏道具类型多</v>
      </c>
      <c r="F466" s="18">
        <f>VLOOKUP(B466,[2]Sheet5!$A$1:$D$805,4,0)</f>
        <v>6283.32</v>
      </c>
    </row>
    <row r="467" spans="1:6" ht="28.5" x14ac:dyDescent="0.2">
      <c r="A467" s="3" t="s">
        <v>1222</v>
      </c>
      <c r="B467" s="3" t="s">
        <v>914</v>
      </c>
      <c r="C467" s="16">
        <v>0.77424999999999999</v>
      </c>
      <c r="D467" s="17" t="str">
        <f>VLOOKUP(B467,[2]Sheet5!$A$1:$D$805,2,0)</f>
        <v>N</v>
      </c>
      <c r="E467" t="str">
        <f>VLOOKUP(B467,[2]Sheet5!$A$1:$D$805,3,0)</f>
        <v>登陆天数多，消费次数多，充消比低，消费游戏道具类型多</v>
      </c>
      <c r="F467" s="18">
        <f>VLOOKUP(B467,[2]Sheet5!$A$1:$D$805,4,0)</f>
        <v>5093.1000000000004</v>
      </c>
    </row>
    <row r="468" spans="1:6" ht="42.75" x14ac:dyDescent="0.2">
      <c r="A468" s="3" t="s">
        <v>1222</v>
      </c>
      <c r="B468" s="3" t="s">
        <v>915</v>
      </c>
      <c r="C468" s="16">
        <v>0.99838000000000005</v>
      </c>
      <c r="D468" s="17" t="str">
        <f>VLOOKUP(B468,[2]Sheet5!$A$1:$D$805,2,0)</f>
        <v>Y</v>
      </c>
      <c r="E468" t="str">
        <f>VLOOKUP(B468,[2]Sheet5!$A$1:$D$805,3,0)</f>
        <v>登陆天数少，消费次数少，活跃度低</v>
      </c>
      <c r="F468" s="18">
        <f>VLOOKUP(B468,[2]Sheet5!$A$1:$D$805,4,0)</f>
        <v>783.9</v>
      </c>
    </row>
    <row r="469" spans="1:6" ht="42.75" x14ac:dyDescent="0.2">
      <c r="A469" s="3" t="s">
        <v>514</v>
      </c>
      <c r="B469" s="3" t="s">
        <v>916</v>
      </c>
      <c r="C469" s="16">
        <v>0.99997000000000003</v>
      </c>
      <c r="D469" s="17" t="str">
        <f>VLOOKUP(B469,[2]Sheet5!$A$1:$D$805,2,0)</f>
        <v>N</v>
      </c>
      <c r="E469" t="str">
        <f>VLOOKUP(B469,[2]Sheet5!$A$1:$D$805,3,0)</f>
        <v>登陆天数多，消费次数多，充消比低，消费游戏道具类型多</v>
      </c>
      <c r="F469" s="18">
        <f>VLOOKUP(B469,[2]Sheet5!$A$1:$D$805,4,0)</f>
        <v>8314.2000000000007</v>
      </c>
    </row>
    <row r="470" spans="1:6" ht="28.5" x14ac:dyDescent="0.2">
      <c r="A470" s="3" t="s">
        <v>514</v>
      </c>
      <c r="B470" s="3" t="s">
        <v>917</v>
      </c>
      <c r="C470" s="16">
        <v>0.79410999999999998</v>
      </c>
      <c r="D470" s="17" t="str">
        <f>VLOOKUP(B470,[2]Sheet5!$A$1:$D$805,2,0)</f>
        <v>N</v>
      </c>
      <c r="E470" t="str">
        <f>VLOOKUP(B470,[2]Sheet5!$A$1:$D$805,3,0)</f>
        <v>登陆天数多，消费次数多，充消比低，消费游戏道具类型多</v>
      </c>
      <c r="F470" s="18">
        <f>VLOOKUP(B470,[2]Sheet5!$A$1:$D$805,4,0)</f>
        <v>7531.8600000000006</v>
      </c>
    </row>
    <row r="471" spans="1:6" ht="42.75" x14ac:dyDescent="0.2">
      <c r="A471" s="3" t="s">
        <v>514</v>
      </c>
      <c r="B471" s="3" t="s">
        <v>1388</v>
      </c>
      <c r="C471" s="16">
        <v>0.53288000000000002</v>
      </c>
      <c r="D471" s="17" t="str">
        <f>VLOOKUP(B471,[2]Sheet5!$A$1:$D$805,2,0)</f>
        <v>N</v>
      </c>
      <c r="E471" t="str">
        <f>VLOOKUP(B471,[2]Sheet5!$A$1:$D$805,3,0)</f>
        <v>登陆天数多，消费次数多，充消比低，消费游戏道具类型多</v>
      </c>
      <c r="F471" s="18">
        <f>VLOOKUP(B471,[2]Sheet5!$A$1:$D$805,4,0)</f>
        <v>8967.7200000000012</v>
      </c>
    </row>
    <row r="472" spans="1:6" ht="42.75" x14ac:dyDescent="0.2">
      <c r="A472" s="3" t="s">
        <v>514</v>
      </c>
      <c r="B472" s="3" t="s">
        <v>918</v>
      </c>
      <c r="C472" s="16">
        <v>0.70659000000000005</v>
      </c>
      <c r="D472" s="17" t="str">
        <f>VLOOKUP(B472,[2]Sheet5!$A$1:$D$805,2,0)</f>
        <v>N</v>
      </c>
      <c r="E472" t="str">
        <f>VLOOKUP(B472,[2]Sheet5!$A$1:$D$805,3,0)</f>
        <v>登陆天数多，消费次数多，充消比低，消费游戏道具类型多</v>
      </c>
      <c r="F472" s="18">
        <f>VLOOKUP(B472,[2]Sheet5!$A$1:$D$805,4,0)</f>
        <v>5867.88</v>
      </c>
    </row>
    <row r="473" spans="1:6" ht="28.5" x14ac:dyDescent="0.2">
      <c r="A473" s="3" t="s">
        <v>514</v>
      </c>
      <c r="B473" s="3" t="s">
        <v>919</v>
      </c>
      <c r="C473" s="16">
        <v>0.90668000000000004</v>
      </c>
      <c r="D473" s="17" t="str">
        <f>VLOOKUP(B473,[2]Sheet5!$A$1:$D$805,2,0)</f>
        <v>N</v>
      </c>
      <c r="E473" t="str">
        <f>VLOOKUP(B473,[2]Sheet5!$A$1:$D$805,3,0)</f>
        <v>登陆天数多，消费次数多，充消比低，消费游戏道具类型多</v>
      </c>
      <c r="F473" s="18">
        <f>VLOOKUP(B473,[2]Sheet5!$A$1:$D$805,4,0)</f>
        <v>4531</v>
      </c>
    </row>
    <row r="474" spans="1:6" ht="28.5" x14ac:dyDescent="0.2">
      <c r="A474" s="3" t="s">
        <v>514</v>
      </c>
      <c r="B474" s="3" t="s">
        <v>920</v>
      </c>
      <c r="C474" s="16">
        <v>0.80184999999999995</v>
      </c>
      <c r="D474" s="17" t="str">
        <f>VLOOKUP(B474,[2]Sheet5!$A$1:$D$805,2,0)</f>
        <v>N</v>
      </c>
      <c r="E474" t="str">
        <f>VLOOKUP(B474,[2]Sheet5!$A$1:$D$805,3,0)</f>
        <v>登陆天数多，消费次数多，充消比低，消费游戏道具类型多</v>
      </c>
      <c r="F474" s="18">
        <f>VLOOKUP(B474,[2]Sheet5!$A$1:$D$805,4,0)</f>
        <v>3836.88</v>
      </c>
    </row>
    <row r="475" spans="1:6" ht="42.75" x14ac:dyDescent="0.2">
      <c r="A475" s="3" t="s">
        <v>1222</v>
      </c>
      <c r="B475" s="3" t="s">
        <v>921</v>
      </c>
      <c r="C475" s="16">
        <v>0.59633999999999998</v>
      </c>
      <c r="D475" s="17" t="str">
        <f>VLOOKUP(B475,[2]Sheet5!$A$1:$D$805,2,0)</f>
        <v>Y</v>
      </c>
      <c r="E475" t="str">
        <f>VLOOKUP(B475,[2]Sheet5!$A$1:$D$805,3,0)</f>
        <v>登陆天数少，消费次数少，活跃度低</v>
      </c>
      <c r="F475" s="18">
        <f>VLOOKUP(B475,[2]Sheet5!$A$1:$D$805,4,0)</f>
        <v>1510.05</v>
      </c>
    </row>
    <row r="476" spans="1:6" ht="28.5" x14ac:dyDescent="0.2">
      <c r="A476" s="3" t="s">
        <v>1222</v>
      </c>
      <c r="B476" s="3" t="s">
        <v>922</v>
      </c>
      <c r="C476" s="16">
        <v>0.99829999999999997</v>
      </c>
      <c r="D476" s="17" t="str">
        <f>VLOOKUP(B476,[2]Sheet5!$A$1:$D$805,2,0)</f>
        <v>Y</v>
      </c>
      <c r="E476" t="str">
        <f>VLOOKUP(B476,[2]Sheet5!$A$1:$D$805,3,0)</f>
        <v>登陆天数少，消费次数少，活跃度低</v>
      </c>
      <c r="F476" s="18">
        <f>VLOOKUP(B476,[2]Sheet5!$A$1:$D$805,4,0)</f>
        <v>2262.25</v>
      </c>
    </row>
    <row r="477" spans="1:6" ht="42.75" x14ac:dyDescent="0.2">
      <c r="A477" s="3" t="s">
        <v>514</v>
      </c>
      <c r="B477" s="3" t="s">
        <v>923</v>
      </c>
      <c r="C477" s="16">
        <v>0.88905999999999996</v>
      </c>
      <c r="D477" s="17" t="str">
        <f>VLOOKUP(B477,[2]Sheet5!$A$1:$D$805,2,0)</f>
        <v>N</v>
      </c>
      <c r="E477" t="str">
        <f>VLOOKUP(B477,[2]Sheet5!$A$1:$D$805,3,0)</f>
        <v>登陆天数多，消费次数多，充消比低，消费游戏道具类型多</v>
      </c>
      <c r="F477" s="18">
        <f>VLOOKUP(B477,[2]Sheet5!$A$1:$D$805,4,0)</f>
        <v>8362.41</v>
      </c>
    </row>
    <row r="478" spans="1:6" ht="28.5" x14ac:dyDescent="0.2">
      <c r="A478" s="3" t="s">
        <v>514</v>
      </c>
      <c r="B478" s="3" t="s">
        <v>924</v>
      </c>
      <c r="C478" s="16">
        <v>0.72489000000000003</v>
      </c>
      <c r="D478" s="17" t="str">
        <f>VLOOKUP(B478,[2]Sheet5!$A$1:$D$805,2,0)</f>
        <v>N</v>
      </c>
      <c r="E478" t="str">
        <f>VLOOKUP(B478,[2]Sheet5!$A$1:$D$805,3,0)</f>
        <v>登陆天数多，消费次数多，充消比低，消费游戏道具类型多</v>
      </c>
      <c r="F478" s="18">
        <f>VLOOKUP(B478,[2]Sheet5!$A$1:$D$805,4,0)</f>
        <v>7055.7000000000007</v>
      </c>
    </row>
    <row r="479" spans="1:6" ht="28.5" x14ac:dyDescent="0.2">
      <c r="A479" s="3" t="s">
        <v>514</v>
      </c>
      <c r="B479" s="3" t="s">
        <v>925</v>
      </c>
      <c r="C479" s="16">
        <v>0.90217000000000003</v>
      </c>
      <c r="D479" s="17" t="str">
        <f>VLOOKUP(B479,[2]Sheet5!$A$1:$D$805,2,0)</f>
        <v>N</v>
      </c>
      <c r="E479" t="str">
        <f>VLOOKUP(B479,[2]Sheet5!$A$1:$D$805,3,0)</f>
        <v>登陆天数多，消费次数多，充消比低，消费游戏道具类型多</v>
      </c>
      <c r="F479" s="18">
        <f>VLOOKUP(B479,[2]Sheet5!$A$1:$D$805,4,0)</f>
        <v>5504.4</v>
      </c>
    </row>
    <row r="480" spans="1:6" ht="28.5" x14ac:dyDescent="0.2">
      <c r="A480" s="3" t="s">
        <v>514</v>
      </c>
      <c r="B480" s="3" t="s">
        <v>926</v>
      </c>
      <c r="C480" s="16">
        <v>0.94791000000000003</v>
      </c>
      <c r="D480" s="17" t="str">
        <f>VLOOKUP(B480,[2]Sheet5!$A$1:$D$805,2,0)</f>
        <v>N</v>
      </c>
      <c r="E480" t="str">
        <f>VLOOKUP(B480,[2]Sheet5!$A$1:$D$805,3,0)</f>
        <v>登陆天数多，消费次数多，充消比低，消费游戏道具类型多</v>
      </c>
      <c r="F480" s="18">
        <f>VLOOKUP(B480,[2]Sheet5!$A$1:$D$805,4,0)</f>
        <v>6879.78</v>
      </c>
    </row>
    <row r="481" spans="1:6" ht="28.5" x14ac:dyDescent="0.2">
      <c r="A481" s="3" t="s">
        <v>514</v>
      </c>
      <c r="B481" s="3" t="s">
        <v>927</v>
      </c>
      <c r="C481" s="16">
        <v>0.99997000000000003</v>
      </c>
      <c r="D481" s="17" t="str">
        <f>VLOOKUP(B481,[2]Sheet5!$A$1:$D$805,2,0)</f>
        <v>Y</v>
      </c>
      <c r="E481" t="str">
        <f>VLOOKUP(B481,[2]Sheet5!$A$1:$D$805,3,0)</f>
        <v>登陆天数少，消费次数少，活跃度低</v>
      </c>
      <c r="F481" s="18">
        <f>VLOOKUP(B481,[2]Sheet5!$A$1:$D$805,4,0)</f>
        <v>3730.68</v>
      </c>
    </row>
    <row r="482" spans="1:6" ht="42.75" x14ac:dyDescent="0.2">
      <c r="A482" s="3" t="s">
        <v>514</v>
      </c>
      <c r="B482" s="3" t="s">
        <v>928</v>
      </c>
      <c r="C482" s="16">
        <v>0.78181</v>
      </c>
      <c r="D482" s="17" t="str">
        <f>VLOOKUP(B482,[2]Sheet5!$A$1:$D$805,2,0)</f>
        <v>N</v>
      </c>
      <c r="E482" t="str">
        <f>VLOOKUP(B482,[2]Sheet5!$A$1:$D$805,3,0)</f>
        <v>登陆天数多，消费次数多，充消比低，消费游戏道具类型多</v>
      </c>
      <c r="F482" s="18">
        <f>VLOOKUP(B482,[2]Sheet5!$A$1:$D$805,4,0)</f>
        <v>5438.1</v>
      </c>
    </row>
    <row r="483" spans="1:6" ht="28.5" x14ac:dyDescent="0.2">
      <c r="A483" s="3" t="s">
        <v>1549</v>
      </c>
      <c r="B483" s="3" t="s">
        <v>929</v>
      </c>
      <c r="C483" s="16">
        <v>0.99766999999999995</v>
      </c>
      <c r="D483" s="17" t="str">
        <f>VLOOKUP(B483,[4]Sheet1!$A$1:$D$34,2,0)</f>
        <v>Y</v>
      </c>
      <c r="E483" t="str">
        <f>VLOOKUP(B483,[4]Sheet1!$A$2:$D$34,3,0)</f>
        <v>充消比高</v>
      </c>
      <c r="F483" s="18">
        <f>VLOOKUP(B483,[4]Sheet1!$A$2:$D$34,4,0)</f>
        <v>1424.09851</v>
      </c>
    </row>
    <row r="484" spans="1:6" ht="28.5" x14ac:dyDescent="0.2">
      <c r="A484" s="3" t="s">
        <v>514</v>
      </c>
      <c r="B484" s="3" t="s">
        <v>930</v>
      </c>
      <c r="C484" s="16">
        <v>0.77366999999999997</v>
      </c>
      <c r="D484" s="17" t="str">
        <f>VLOOKUP(B484,[2]Sheet5!$A$1:$D$805,2,0)</f>
        <v>N</v>
      </c>
      <c r="E484" t="str">
        <f>VLOOKUP(B484,[2]Sheet5!$A$1:$D$805,3,0)</f>
        <v>登陆天数多，消费次数多，充消比低，消费游戏道具类型多</v>
      </c>
      <c r="F484" s="18">
        <f>VLOOKUP(B484,[2]Sheet5!$A$1:$D$805,4,0)</f>
        <v>5651.28</v>
      </c>
    </row>
    <row r="485" spans="1:6" ht="28.5" x14ac:dyDescent="0.2">
      <c r="A485" s="3" t="s">
        <v>514</v>
      </c>
      <c r="B485" s="3" t="s">
        <v>1389</v>
      </c>
      <c r="C485" s="16">
        <v>0.55947000000000002</v>
      </c>
      <c r="D485" s="17" t="str">
        <f>VLOOKUP(B485,[2]Sheet5!$A$1:$D$805,2,0)</f>
        <v>N</v>
      </c>
      <c r="E485" t="str">
        <f>VLOOKUP(B485,[2]Sheet5!$A$1:$D$805,3,0)</f>
        <v>登陆天数多，消费次数多，充消比低，消费游戏道具类型多</v>
      </c>
      <c r="F485" s="18">
        <f>VLOOKUP(B485,[2]Sheet5!$A$1:$D$805,4,0)</f>
        <v>7137.57</v>
      </c>
    </row>
    <row r="486" spans="1:6" ht="42.75" x14ac:dyDescent="0.2">
      <c r="A486" s="3" t="s">
        <v>514</v>
      </c>
      <c r="B486" s="3" t="s">
        <v>931</v>
      </c>
      <c r="C486" s="16">
        <v>0.87294000000000005</v>
      </c>
      <c r="D486" s="17" t="str">
        <f>VLOOKUP(B486,[2]Sheet5!$A$1:$D$805,2,0)</f>
        <v>N</v>
      </c>
      <c r="E486" t="str">
        <f>VLOOKUP(B486,[2]Sheet5!$A$1:$D$805,3,0)</f>
        <v>登陆天数多，消费次数多，充消比低，消费游戏道具类型多</v>
      </c>
      <c r="F486" s="18">
        <f>VLOOKUP(B486,[2]Sheet5!$A$1:$D$805,4,0)</f>
        <v>7620.6</v>
      </c>
    </row>
    <row r="487" spans="1:6" ht="28.5" x14ac:dyDescent="0.2">
      <c r="A487" s="3" t="s">
        <v>1222</v>
      </c>
      <c r="B487" s="3" t="s">
        <v>932</v>
      </c>
      <c r="C487" s="16">
        <v>0.64036000000000004</v>
      </c>
      <c r="D487" s="17" t="str">
        <f>VLOOKUP(B487,[2]Sheet5!$A$1:$D$805,2,0)</f>
        <v>N</v>
      </c>
      <c r="E487" t="str">
        <f>VLOOKUP(B487,[2]Sheet5!$A$1:$D$805,3,0)</f>
        <v>登陆天数多，消费次数多，充消比低，消费游戏道具类型多</v>
      </c>
      <c r="F487" s="18">
        <f>VLOOKUP(B487,[2]Sheet5!$A$1:$D$805,4,0)</f>
        <v>2261.25</v>
      </c>
    </row>
    <row r="488" spans="1:6" ht="42.75" x14ac:dyDescent="0.2">
      <c r="A488" s="3" t="s">
        <v>514</v>
      </c>
      <c r="B488" s="3" t="s">
        <v>933</v>
      </c>
      <c r="C488" s="16">
        <v>0.87900999999999996</v>
      </c>
      <c r="D488" s="17" t="str">
        <f>VLOOKUP(B488,[2]Sheet5!$A$1:$D$805,2,0)</f>
        <v>N</v>
      </c>
      <c r="E488" t="str">
        <f>VLOOKUP(B488,[2]Sheet5!$A$1:$D$805,3,0)</f>
        <v>登陆天数多，消费次数多，充消比低，消费游戏道具类型多</v>
      </c>
      <c r="F488" s="18">
        <f>VLOOKUP(B488,[2]Sheet5!$A$1:$D$805,4,0)</f>
        <v>5925.66</v>
      </c>
    </row>
    <row r="489" spans="1:6" ht="28.5" x14ac:dyDescent="0.2">
      <c r="A489" s="3" t="s">
        <v>514</v>
      </c>
      <c r="B489" s="3" t="s">
        <v>1390</v>
      </c>
      <c r="C489" s="16">
        <v>0.57850000000000001</v>
      </c>
      <c r="D489" s="17" t="str">
        <f>VLOOKUP(B489,[2]Sheet5!$A$1:$D$805,2,0)</f>
        <v>N</v>
      </c>
      <c r="E489" t="str">
        <f>VLOOKUP(B489,[2]Sheet5!$A$1:$D$805,3,0)</f>
        <v>登陆天数多，消费次数多，充消比低，消费游戏道具类型多</v>
      </c>
      <c r="F489" s="18">
        <f>VLOOKUP(B489,[2]Sheet5!$A$1:$D$805,4,0)</f>
        <v>9888.36</v>
      </c>
    </row>
    <row r="490" spans="1:6" ht="42.75" x14ac:dyDescent="0.2">
      <c r="A490" s="3" t="s">
        <v>514</v>
      </c>
      <c r="B490" s="3" t="s">
        <v>1391</v>
      </c>
      <c r="C490" s="16">
        <v>0.65395000000000003</v>
      </c>
      <c r="D490" s="17" t="str">
        <f>VLOOKUP(B490,[2]Sheet5!$A$1:$D$805,2,0)</f>
        <v>N</v>
      </c>
      <c r="E490" t="str">
        <f>VLOOKUP(B490,[2]Sheet5!$A$1:$D$805,3,0)</f>
        <v>登陆天数多，消费次数多，充消比低，消费游戏道具类型多</v>
      </c>
      <c r="F490" s="18">
        <f>VLOOKUP(B490,[2]Sheet5!$A$1:$D$805,4,0)</f>
        <v>5838.18</v>
      </c>
    </row>
    <row r="491" spans="1:6" ht="28.5" x14ac:dyDescent="0.2">
      <c r="A491" s="3" t="s">
        <v>514</v>
      </c>
      <c r="B491" s="3" t="s">
        <v>934</v>
      </c>
      <c r="C491" s="16">
        <v>0.86663999999999997</v>
      </c>
      <c r="D491" s="17" t="str">
        <f>VLOOKUP(B491,[2]Sheet5!$A$1:$D$805,2,0)</f>
        <v>N</v>
      </c>
      <c r="E491" t="str">
        <f>VLOOKUP(B491,[2]Sheet5!$A$1:$D$805,3,0)</f>
        <v>登陆天数多，消费次数多，充消比低，消费游戏道具类型多</v>
      </c>
      <c r="F491" s="18">
        <f>VLOOKUP(B491,[2]Sheet5!$A$1:$D$805,4,0)</f>
        <v>4753.8</v>
      </c>
    </row>
    <row r="492" spans="1:6" ht="28.5" x14ac:dyDescent="0.2">
      <c r="A492" s="3" t="s">
        <v>514</v>
      </c>
      <c r="B492" s="3" t="s">
        <v>935</v>
      </c>
      <c r="C492" s="16">
        <v>0.93189</v>
      </c>
      <c r="D492" s="17" t="str">
        <f>VLOOKUP(B492,[2]Sheet5!$A$1:$D$805,2,0)</f>
        <v>N</v>
      </c>
      <c r="E492" t="str">
        <f>VLOOKUP(B492,[2]Sheet5!$A$1:$D$805,3,0)</f>
        <v>登陆天数多，消费次数多，充消比低，消费游戏道具类型多</v>
      </c>
      <c r="F492" s="18">
        <f>VLOOKUP(B492,[2]Sheet5!$A$1:$D$805,4,0)</f>
        <v>5955.24</v>
      </c>
    </row>
    <row r="493" spans="1:6" ht="42.75" x14ac:dyDescent="0.2">
      <c r="A493" s="3" t="s">
        <v>1222</v>
      </c>
      <c r="B493" s="3" t="s">
        <v>936</v>
      </c>
      <c r="C493" s="16">
        <v>0.99999000000000005</v>
      </c>
      <c r="D493" s="17" t="str">
        <f>VLOOKUP(B493,[2]Sheet5!$A$1:$D$805,2,0)</f>
        <v>N</v>
      </c>
      <c r="E493" t="str">
        <f>VLOOKUP(B493,[2]Sheet5!$A$1:$D$805,3,0)</f>
        <v>登陆天数多，消费次数多，充消比低，消费游戏道具类型多</v>
      </c>
      <c r="F493" s="18">
        <f>VLOOKUP(B493,[2]Sheet5!$A$1:$D$805,4,0)</f>
        <v>3065.2500000000055</v>
      </c>
    </row>
    <row r="494" spans="1:6" ht="42.75" x14ac:dyDescent="0.2">
      <c r="A494" s="3" t="s">
        <v>514</v>
      </c>
      <c r="B494" s="3" t="s">
        <v>937</v>
      </c>
      <c r="C494" s="16">
        <v>0.92364999999999997</v>
      </c>
      <c r="D494" s="17" t="str">
        <f>VLOOKUP(B494,[2]Sheet5!$A$1:$D$805,2,0)</f>
        <v>N</v>
      </c>
      <c r="E494" t="str">
        <f>VLOOKUP(B494,[2]Sheet5!$A$1:$D$805,3,0)</f>
        <v>登陆天数多，消费次数多，充消比低，消费游戏道具类型多</v>
      </c>
      <c r="F494" s="18">
        <f>VLOOKUP(B494,[2]Sheet5!$A$1:$D$805,4,0)</f>
        <v>6843.1799999999994</v>
      </c>
    </row>
    <row r="495" spans="1:6" ht="28.5" x14ac:dyDescent="0.2">
      <c r="A495" s="3" t="s">
        <v>514</v>
      </c>
      <c r="B495" s="3" t="s">
        <v>938</v>
      </c>
      <c r="C495" s="16">
        <v>0.57293000000000005</v>
      </c>
      <c r="D495" s="17" t="str">
        <f>VLOOKUP(B495,[2]Sheet5!$A$1:$D$805,2,0)</f>
        <v>N</v>
      </c>
      <c r="E495" t="str">
        <f>VLOOKUP(B495,[2]Sheet5!$A$1:$D$805,3,0)</f>
        <v>登陆天数多，消费次数多，充消比低，消费游戏道具类型多</v>
      </c>
      <c r="F495" s="18">
        <f>VLOOKUP(B495,[2]Sheet5!$A$1:$D$805,4,0)</f>
        <v>9115.0199999999986</v>
      </c>
    </row>
    <row r="496" spans="1:6" ht="28.5" x14ac:dyDescent="0.2">
      <c r="A496" s="3" t="s">
        <v>514</v>
      </c>
      <c r="B496" s="3" t="s">
        <v>939</v>
      </c>
      <c r="C496" s="16">
        <v>0.50821000000000005</v>
      </c>
      <c r="D496" s="17" t="str">
        <f>VLOOKUP(B496,[2]Sheet5!$A$1:$D$805,2,0)</f>
        <v>N</v>
      </c>
      <c r="E496" t="str">
        <f>VLOOKUP(B496,[2]Sheet5!$A$1:$D$805,3,0)</f>
        <v>登陆天数多，消费次数多，充消比低，消费游戏道具类型多</v>
      </c>
      <c r="F496" s="18">
        <f>VLOOKUP(B496,[2]Sheet5!$A$1:$D$805,4,0)</f>
        <v>6004.8</v>
      </c>
    </row>
    <row r="497" spans="1:6" ht="28.5" x14ac:dyDescent="0.2">
      <c r="A497" s="3" t="s">
        <v>514</v>
      </c>
      <c r="B497" s="3" t="s">
        <v>940</v>
      </c>
      <c r="C497" s="16">
        <v>0.99883</v>
      </c>
      <c r="D497" s="17" t="str">
        <f>VLOOKUP(B497,[2]Sheet5!$A$1:$D$805,2,0)</f>
        <v>N</v>
      </c>
      <c r="E497" t="str">
        <f>VLOOKUP(B497,[2]Sheet5!$A$1:$D$805,3,0)</f>
        <v>登陆天数多，消费次数多，充消比低，消费游戏道具类型多</v>
      </c>
      <c r="F497" s="18">
        <f>VLOOKUP(B497,[2]Sheet5!$A$1:$D$805,4,0)</f>
        <v>3539.4</v>
      </c>
    </row>
    <row r="498" spans="1:6" ht="28.5" x14ac:dyDescent="0.2">
      <c r="A498" s="3" t="s">
        <v>514</v>
      </c>
      <c r="B498" s="3" t="s">
        <v>941</v>
      </c>
      <c r="C498" s="16">
        <v>0.62414000000000003</v>
      </c>
      <c r="D498" s="17" t="str">
        <f>VLOOKUP(B498,[2]Sheet5!$A$1:$D$805,2,0)</f>
        <v>N</v>
      </c>
      <c r="E498" t="str">
        <f>VLOOKUP(B498,[2]Sheet5!$A$1:$D$805,3,0)</f>
        <v>登陆天数多，消费次数多，充消比低，消费游戏道具类型多</v>
      </c>
      <c r="F498" s="18">
        <f>VLOOKUP(B498,[2]Sheet5!$A$1:$D$805,4,0)</f>
        <v>5163.82</v>
      </c>
    </row>
    <row r="499" spans="1:6" ht="28.5" x14ac:dyDescent="0.2">
      <c r="A499" s="3" t="s">
        <v>514</v>
      </c>
      <c r="B499" s="3" t="s">
        <v>942</v>
      </c>
      <c r="C499" s="16">
        <v>0.98572000000000004</v>
      </c>
      <c r="D499" s="17" t="str">
        <f>VLOOKUP(B499,[2]Sheet5!$A$1:$D$805,2,0)</f>
        <v>N</v>
      </c>
      <c r="E499" t="str">
        <f>VLOOKUP(B499,[2]Sheet5!$A$1:$D$805,3,0)</f>
        <v>登陆天数多，消费次数多，充消比低，消费游戏道具类型多</v>
      </c>
      <c r="F499" s="18">
        <f>VLOOKUP(B499,[2]Sheet5!$A$1:$D$805,4,0)</f>
        <v>8453.1</v>
      </c>
    </row>
    <row r="500" spans="1:6" ht="28.5" x14ac:dyDescent="0.2">
      <c r="A500" s="3" t="s">
        <v>514</v>
      </c>
      <c r="B500" s="3" t="s">
        <v>943</v>
      </c>
      <c r="C500" s="16">
        <v>0.72731999999999997</v>
      </c>
      <c r="D500" s="17" t="str">
        <f>VLOOKUP(B500,[2]Sheet5!$A$1:$D$805,2,0)</f>
        <v>N</v>
      </c>
      <c r="E500" t="str">
        <f>VLOOKUP(B500,[2]Sheet5!$A$1:$D$805,3,0)</f>
        <v>登陆天数多，消费次数多，充消比低，消费游戏道具类型多</v>
      </c>
      <c r="F500" s="18">
        <f>VLOOKUP(B500,[2]Sheet5!$A$1:$D$805,4,0)</f>
        <v>8857.2000000000007</v>
      </c>
    </row>
    <row r="501" spans="1:6" ht="28.5" x14ac:dyDescent="0.2">
      <c r="A501" s="3" t="s">
        <v>1222</v>
      </c>
      <c r="B501" s="3" t="s">
        <v>944</v>
      </c>
      <c r="C501" s="16">
        <v>0.55828999999999995</v>
      </c>
      <c r="D501" s="17" t="str">
        <f>VLOOKUP(B501,[2]Sheet5!$A$1:$D$805,2,0)</f>
        <v>N</v>
      </c>
      <c r="E501" t="str">
        <f>VLOOKUP(B501,[2]Sheet5!$A$1:$D$805,3,0)</f>
        <v>登陆天数多，消费次数多，充消比低，消费游戏道具类型多</v>
      </c>
      <c r="F501" s="18">
        <f>VLOOKUP(B501,[2]Sheet5!$A$1:$D$805,4,0)</f>
        <v>6835.5569999999989</v>
      </c>
    </row>
    <row r="502" spans="1:6" ht="28.5" x14ac:dyDescent="0.2">
      <c r="A502" s="3" t="s">
        <v>514</v>
      </c>
      <c r="B502" s="3" t="s">
        <v>1392</v>
      </c>
      <c r="C502" s="16">
        <v>0.62100999999999995</v>
      </c>
      <c r="D502" s="17" t="str">
        <f>VLOOKUP(B502,[2]Sheet5!$A$1:$D$805,2,0)</f>
        <v>N</v>
      </c>
      <c r="E502" t="str">
        <f>VLOOKUP(B502,[2]Sheet5!$A$1:$D$805,3,0)</f>
        <v>登陆天数多，消费次数多，充消比低，消费游戏道具类型多</v>
      </c>
      <c r="F502" s="18">
        <f>VLOOKUP(B502,[2]Sheet5!$A$1:$D$805,4,0)</f>
        <v>3663.92</v>
      </c>
    </row>
    <row r="503" spans="1:6" ht="28.5" x14ac:dyDescent="0.2">
      <c r="A503" s="3" t="s">
        <v>514</v>
      </c>
      <c r="B503" s="3" t="s">
        <v>945</v>
      </c>
      <c r="C503" s="16">
        <v>0.84936999999999996</v>
      </c>
      <c r="D503" s="17" t="str">
        <f>VLOOKUP(B503,[2]Sheet5!$A$1:$D$805,2,0)</f>
        <v>N</v>
      </c>
      <c r="E503" t="str">
        <f>VLOOKUP(B503,[2]Sheet5!$A$1:$D$805,3,0)</f>
        <v>登陆天数多，消费次数多，充消比低，消费游戏道具类型多</v>
      </c>
      <c r="F503" s="18">
        <f>VLOOKUP(B503,[2]Sheet5!$A$1:$D$805,4,0)</f>
        <v>5365.7999999999993</v>
      </c>
    </row>
    <row r="504" spans="1:6" ht="28.5" x14ac:dyDescent="0.2">
      <c r="A504" s="3" t="s">
        <v>1222</v>
      </c>
      <c r="B504" s="3" t="s">
        <v>946</v>
      </c>
      <c r="C504" s="16">
        <v>0.64510000000000001</v>
      </c>
      <c r="D504" s="17" t="str">
        <f>VLOOKUP(B504,[2]Sheet5!$A$1:$D$805,2,0)</f>
        <v>N</v>
      </c>
      <c r="E504" t="str">
        <f>VLOOKUP(B504,[2]Sheet5!$A$1:$D$805,3,0)</f>
        <v>登陆天数多，消费次数多，充消比低，消费游戏道具类型多</v>
      </c>
      <c r="F504" s="18">
        <f>VLOOKUP(B504,[2]Sheet5!$A$1:$D$805,4,0)</f>
        <v>4854.1499999999996</v>
      </c>
    </row>
    <row r="505" spans="1:6" ht="42.75" x14ac:dyDescent="0.2">
      <c r="A505" s="3" t="s">
        <v>514</v>
      </c>
      <c r="B505" s="3" t="s">
        <v>1393</v>
      </c>
      <c r="C505" s="16">
        <v>0.97689000000000004</v>
      </c>
      <c r="D505" s="17" t="str">
        <f>VLOOKUP(B505,[2]Sheet5!$A$1:$D$805,2,0)</f>
        <v>N</v>
      </c>
      <c r="E505" t="str">
        <f>VLOOKUP(B505,[2]Sheet5!$A$1:$D$805,3,0)</f>
        <v>登陆天数多，消费次数多，充消比低，消费游戏道具类型多</v>
      </c>
      <c r="F505" s="18">
        <f>VLOOKUP(B505,[2]Sheet5!$A$1:$D$805,4,0)</f>
        <v>8869.5</v>
      </c>
    </row>
    <row r="506" spans="1:6" ht="28.5" x14ac:dyDescent="0.2">
      <c r="A506" s="3" t="s">
        <v>514</v>
      </c>
      <c r="B506" s="3" t="s">
        <v>947</v>
      </c>
      <c r="C506" s="16">
        <v>0.77046999999999999</v>
      </c>
      <c r="D506" s="17" t="str">
        <f>VLOOKUP(B506,[2]Sheet5!$A$1:$D$805,2,0)</f>
        <v>N</v>
      </c>
      <c r="E506" t="str">
        <f>VLOOKUP(B506,[2]Sheet5!$A$1:$D$805,3,0)</f>
        <v>登陆天数多，消费次数多，充消比低，消费游戏道具类型多</v>
      </c>
      <c r="F506" s="18">
        <f>VLOOKUP(B506,[2]Sheet5!$A$1:$D$805,4,0)</f>
        <v>5074.74</v>
      </c>
    </row>
    <row r="507" spans="1:6" ht="28.5" x14ac:dyDescent="0.2">
      <c r="A507" s="3" t="s">
        <v>514</v>
      </c>
      <c r="B507" s="3" t="s">
        <v>948</v>
      </c>
      <c r="C507" s="16">
        <v>0.97685999999999995</v>
      </c>
      <c r="D507" s="17" t="str">
        <f>VLOOKUP(B507,[2]Sheet5!$A$1:$D$805,2,0)</f>
        <v>N</v>
      </c>
      <c r="E507" t="str">
        <f>VLOOKUP(B507,[2]Sheet5!$A$1:$D$805,3,0)</f>
        <v>登陆天数多，消费次数多，充消比低，消费游戏道具类型多</v>
      </c>
      <c r="F507" s="18">
        <f>VLOOKUP(B507,[2]Sheet5!$A$1:$D$805,4,0)</f>
        <v>7865.2199999999993</v>
      </c>
    </row>
    <row r="508" spans="1:6" ht="28.5" x14ac:dyDescent="0.2">
      <c r="A508" s="3" t="s">
        <v>514</v>
      </c>
      <c r="B508" s="3" t="s">
        <v>949</v>
      </c>
      <c r="C508" s="16">
        <v>0.99038999999999999</v>
      </c>
      <c r="D508" s="17" t="str">
        <f>VLOOKUP(B508,[2]Sheet5!$A$1:$D$805,2,0)</f>
        <v>N</v>
      </c>
      <c r="E508" t="str">
        <f>VLOOKUP(B508,[2]Sheet5!$A$1:$D$805,3,0)</f>
        <v>登陆天数多，消费次数多，充消比低，消费游戏道具类型多</v>
      </c>
      <c r="F508" s="18">
        <f>VLOOKUP(B508,[2]Sheet5!$A$1:$D$805,4,0)</f>
        <v>7790.46</v>
      </c>
    </row>
    <row r="509" spans="1:6" ht="42.75" x14ac:dyDescent="0.2">
      <c r="A509" s="3" t="s">
        <v>1222</v>
      </c>
      <c r="B509" s="3" t="s">
        <v>950</v>
      </c>
      <c r="C509" s="16">
        <v>0.92635000000000001</v>
      </c>
      <c r="D509" s="17" t="str">
        <f>VLOOKUP(B509,[2]Sheet5!$A$1:$D$805,2,0)</f>
        <v>N</v>
      </c>
      <c r="E509" t="str">
        <f>VLOOKUP(B509,[2]Sheet5!$A$1:$D$805,3,0)</f>
        <v>登陆天数多，消费次数多，充消比低，消费游戏道具类型多</v>
      </c>
      <c r="F509" s="18">
        <f>VLOOKUP(B509,[2]Sheet5!$A$1:$D$805,4,0)</f>
        <v>4167.2502000000004</v>
      </c>
    </row>
    <row r="510" spans="1:6" ht="28.5" x14ac:dyDescent="0.2">
      <c r="A510" s="3" t="s">
        <v>514</v>
      </c>
      <c r="B510" s="3" t="s">
        <v>951</v>
      </c>
      <c r="C510" s="16">
        <v>0.99994000000000005</v>
      </c>
      <c r="D510" s="17" t="str">
        <f>VLOOKUP(B510,[2]Sheet5!$A$1:$D$805,2,0)</f>
        <v>N</v>
      </c>
      <c r="E510" t="str">
        <f>VLOOKUP(B510,[2]Sheet5!$A$1:$D$805,3,0)</f>
        <v>登陆天数多，消费次数多，充消比低，消费游戏道具类型多</v>
      </c>
      <c r="F510" s="18">
        <f>VLOOKUP(B510,[2]Sheet5!$A$1:$D$805,4,0)</f>
        <v>8530.68</v>
      </c>
    </row>
    <row r="511" spans="1:6" ht="28.5" x14ac:dyDescent="0.2">
      <c r="A511" s="3" t="s">
        <v>514</v>
      </c>
      <c r="B511" s="3" t="s">
        <v>1394</v>
      </c>
      <c r="C511" s="16">
        <v>0.71779000000000004</v>
      </c>
      <c r="D511" s="17" t="str">
        <f>VLOOKUP(B511,[2]Sheet5!$A$1:$D$805,2,0)</f>
        <v>N</v>
      </c>
      <c r="E511" t="str">
        <f>VLOOKUP(B511,[2]Sheet5!$A$1:$D$805,3,0)</f>
        <v>登陆天数多，消费次数多，充消比低，消费游戏道具类型多</v>
      </c>
      <c r="F511" s="18">
        <f>VLOOKUP(B511,[2]Sheet5!$A$1:$D$805,4,0)</f>
        <v>4741.4399999999996</v>
      </c>
    </row>
    <row r="512" spans="1:6" ht="42.75" x14ac:dyDescent="0.2">
      <c r="A512" s="3" t="s">
        <v>514</v>
      </c>
      <c r="B512" s="3" t="s">
        <v>1395</v>
      </c>
      <c r="C512" s="16">
        <v>0.94486000000000003</v>
      </c>
      <c r="D512" s="17" t="str">
        <f>VLOOKUP(B512,[2]Sheet5!$A$1:$D$805,2,0)</f>
        <v>N</v>
      </c>
      <c r="E512" t="str">
        <f>VLOOKUP(B512,[2]Sheet5!$A$1:$D$805,3,0)</f>
        <v>登陆天数多，消费次数多，充消比低，消费游戏道具类型多</v>
      </c>
      <c r="F512" s="18">
        <f>VLOOKUP(B512,[2]Sheet5!$A$1:$D$805,4,0)</f>
        <v>8836.98</v>
      </c>
    </row>
    <row r="513" spans="1:6" ht="28.5" x14ac:dyDescent="0.2">
      <c r="A513" s="3" t="s">
        <v>514</v>
      </c>
      <c r="B513" s="3" t="s">
        <v>952</v>
      </c>
      <c r="C513" s="16">
        <v>0.59941</v>
      </c>
      <c r="D513" s="17" t="str">
        <f>VLOOKUP(B513,[2]Sheet5!$A$1:$D$805,2,0)</f>
        <v>N</v>
      </c>
      <c r="E513" t="str">
        <f>VLOOKUP(B513,[2]Sheet5!$A$1:$D$805,3,0)</f>
        <v>登陆天数多，消费次数多，充消比低，消费游戏道具类型多</v>
      </c>
      <c r="F513" s="18">
        <f>VLOOKUP(B513,[2]Sheet5!$A$1:$D$805,4,0)</f>
        <v>7237.5000000000009</v>
      </c>
    </row>
    <row r="514" spans="1:6" ht="42.75" x14ac:dyDescent="0.2">
      <c r="A514" s="3" t="s">
        <v>514</v>
      </c>
      <c r="B514" s="3" t="s">
        <v>953</v>
      </c>
      <c r="C514" s="16">
        <v>0.99975000000000003</v>
      </c>
      <c r="D514" s="17" t="str">
        <f>VLOOKUP(B514,[2]Sheet5!$A$1:$D$805,2,0)</f>
        <v>N</v>
      </c>
      <c r="E514" t="str">
        <f>VLOOKUP(B514,[2]Sheet5!$A$1:$D$805,3,0)</f>
        <v>登陆天数多，消费次数多，充消比低，消费游戏道具类型多</v>
      </c>
      <c r="F514" s="18">
        <f>VLOOKUP(B514,[2]Sheet5!$A$1:$D$805,4,0)</f>
        <v>3788.4599999999996</v>
      </c>
    </row>
    <row r="515" spans="1:6" ht="28.5" x14ac:dyDescent="0.2">
      <c r="A515" s="3" t="s">
        <v>1222</v>
      </c>
      <c r="B515" s="3" t="s">
        <v>954</v>
      </c>
      <c r="C515" s="16">
        <v>1</v>
      </c>
      <c r="D515" s="17" t="str">
        <f>VLOOKUP(B515,[2]Sheet5!$A$1:$D$805,2,0)</f>
        <v>N</v>
      </c>
      <c r="E515" t="str">
        <f>VLOOKUP(B515,[2]Sheet5!$A$1:$D$805,3,0)</f>
        <v>登陆天数多，消费次数多，充消比低，消费游戏道具类型多</v>
      </c>
      <c r="F515" s="18">
        <f>VLOOKUP(B515,[2]Sheet5!$A$1:$D$805,4,0)</f>
        <v>240</v>
      </c>
    </row>
    <row r="516" spans="1:6" ht="42.75" x14ac:dyDescent="0.2">
      <c r="A516" s="3" t="s">
        <v>514</v>
      </c>
      <c r="B516" s="3" t="s">
        <v>955</v>
      </c>
      <c r="C516" s="16">
        <v>0.98068999999999995</v>
      </c>
      <c r="D516" s="17" t="str">
        <f>VLOOKUP(B516,[2]Sheet5!$A$1:$D$805,2,0)</f>
        <v>N</v>
      </c>
      <c r="E516" t="str">
        <f>VLOOKUP(B516,[2]Sheet5!$A$1:$D$805,3,0)</f>
        <v>登陆天数多，消费次数多，充消比低，消费游戏道具类型多</v>
      </c>
      <c r="F516" s="18">
        <f>VLOOKUP(B516,[2]Sheet5!$A$1:$D$805,4,0)</f>
        <v>9255.06</v>
      </c>
    </row>
    <row r="517" spans="1:6" ht="42.75" x14ac:dyDescent="0.2">
      <c r="A517" s="3" t="s">
        <v>1222</v>
      </c>
      <c r="B517" s="3" t="s">
        <v>956</v>
      </c>
      <c r="C517" s="16">
        <v>0.68310000000000004</v>
      </c>
      <c r="D517" s="17" t="str">
        <f>VLOOKUP(B517,[2]Sheet5!$A$1:$D$805,2,0)</f>
        <v>N</v>
      </c>
      <c r="E517" t="str">
        <f>VLOOKUP(B517,[2]Sheet5!$A$1:$D$805,3,0)</f>
        <v>登陆天数多，消费次数多，充消比低，消费游戏道具类型多</v>
      </c>
      <c r="F517" s="18">
        <f>VLOOKUP(B517,[2]Sheet5!$A$1:$D$805,4,0)</f>
        <v>4745.3599000000004</v>
      </c>
    </row>
    <row r="518" spans="1:6" ht="28.5" x14ac:dyDescent="0.2">
      <c r="A518" s="3" t="s">
        <v>514</v>
      </c>
      <c r="B518" s="3" t="s">
        <v>957</v>
      </c>
      <c r="C518" s="16">
        <v>0.75627</v>
      </c>
      <c r="D518" s="17" t="str">
        <f>VLOOKUP(B518,[2]Sheet5!$A$1:$D$805,2,0)</f>
        <v>N</v>
      </c>
      <c r="E518" t="str">
        <f>VLOOKUP(B518,[2]Sheet5!$A$1:$D$805,3,0)</f>
        <v>登陆天数多，消费次数多，充消比低，消费游戏道具类型多</v>
      </c>
      <c r="F518" s="18">
        <f>VLOOKUP(B518,[2]Sheet5!$A$1:$D$805,4,0)</f>
        <v>9407.9399999999987</v>
      </c>
    </row>
    <row r="519" spans="1:6" ht="28.5" x14ac:dyDescent="0.2">
      <c r="A519" s="3" t="s">
        <v>514</v>
      </c>
      <c r="B519" s="3" t="s">
        <v>958</v>
      </c>
      <c r="C519" s="16">
        <v>0.67654999999999998</v>
      </c>
      <c r="D519" s="17" t="str">
        <f>VLOOKUP(B519,[2]Sheet5!$A$1:$D$805,2,0)</f>
        <v>N</v>
      </c>
      <c r="E519" t="str">
        <f>VLOOKUP(B519,[2]Sheet5!$A$1:$D$805,3,0)</f>
        <v>登陆天数多，消费次数多，充消比低，消费游戏道具类型多</v>
      </c>
      <c r="F519" s="18">
        <f>VLOOKUP(B519,[2]Sheet5!$A$1:$D$805,4,0)</f>
        <v>3741.7799999999997</v>
      </c>
    </row>
    <row r="520" spans="1:6" ht="28.5" x14ac:dyDescent="0.2">
      <c r="A520" s="3" t="s">
        <v>514</v>
      </c>
      <c r="B520" s="3" t="s">
        <v>959</v>
      </c>
      <c r="C520" s="16">
        <v>0.97562000000000004</v>
      </c>
      <c r="D520" s="17" t="str">
        <f>VLOOKUP(B520,[2]Sheet5!$A$1:$D$805,2,0)</f>
        <v>N</v>
      </c>
      <c r="E520" t="str">
        <f>VLOOKUP(B520,[2]Sheet5!$A$1:$D$805,3,0)</f>
        <v>登陆天数多，消费次数多，充消比低，消费游戏道具类型多</v>
      </c>
      <c r="F520" s="18">
        <f>VLOOKUP(B520,[2]Sheet5!$A$1:$D$805,4,0)</f>
        <v>4741.68</v>
      </c>
    </row>
    <row r="521" spans="1:6" ht="28.5" x14ac:dyDescent="0.2">
      <c r="A521" s="3" t="s">
        <v>514</v>
      </c>
      <c r="B521" s="3" t="s">
        <v>960</v>
      </c>
      <c r="C521" s="16">
        <v>0.69689999999999996</v>
      </c>
      <c r="D521" s="17" t="str">
        <f>VLOOKUP(B521,[2]Sheet5!$A$1:$D$805,2,0)</f>
        <v>N</v>
      </c>
      <c r="E521" t="str">
        <f>VLOOKUP(B521,[2]Sheet5!$A$1:$D$805,3,0)</f>
        <v>登陆天数多，消费次数多，充消比低，消费游戏道具类型多</v>
      </c>
      <c r="F521" s="18">
        <f>VLOOKUP(B521,[2]Sheet5!$A$1:$D$805,4,0)</f>
        <v>9964.6200000000008</v>
      </c>
    </row>
    <row r="522" spans="1:6" ht="28.5" x14ac:dyDescent="0.2">
      <c r="A522" s="3" t="s">
        <v>514</v>
      </c>
      <c r="B522" s="3" t="s">
        <v>961</v>
      </c>
      <c r="C522" s="16">
        <v>0.93837000000000004</v>
      </c>
      <c r="D522" s="17" t="str">
        <f>VLOOKUP(B522,[2]Sheet5!$A$1:$D$805,2,0)</f>
        <v>N</v>
      </c>
      <c r="E522" t="str">
        <f>VLOOKUP(B522,[2]Sheet5!$A$1:$D$805,3,0)</f>
        <v>登陆天数多，消费次数多，充消比低，消费游戏道具类型多</v>
      </c>
      <c r="F522" s="18">
        <f>VLOOKUP(B522,[2]Sheet5!$A$1:$D$805,4,0)</f>
        <v>6004.4400000000005</v>
      </c>
    </row>
    <row r="523" spans="1:6" ht="28.5" x14ac:dyDescent="0.2">
      <c r="A523" s="3" t="s">
        <v>514</v>
      </c>
      <c r="B523" s="3" t="s">
        <v>962</v>
      </c>
      <c r="C523" s="16">
        <v>0.99528000000000005</v>
      </c>
      <c r="D523" s="17" t="str">
        <f>VLOOKUP(B523,[2]Sheet5!$A$1:$D$805,2,0)</f>
        <v>N</v>
      </c>
      <c r="E523" t="str">
        <f>VLOOKUP(B523,[2]Sheet5!$A$1:$D$805,3,0)</f>
        <v>登陆天数多，消费次数多，充消比低，消费游戏道具类型多</v>
      </c>
      <c r="F523" s="18">
        <f>VLOOKUP(B523,[2]Sheet5!$A$1:$D$805,4,0)</f>
        <v>7691.1600000000008</v>
      </c>
    </row>
    <row r="524" spans="1:6" ht="28.5" x14ac:dyDescent="0.2">
      <c r="A524" s="3" t="s">
        <v>514</v>
      </c>
      <c r="B524" s="3" t="s">
        <v>963</v>
      </c>
      <c r="C524" s="16">
        <v>0.69660999999999995</v>
      </c>
      <c r="D524" s="17" t="str">
        <f>VLOOKUP(B524,[2]Sheet5!$A$1:$D$805,2,0)</f>
        <v>N</v>
      </c>
      <c r="E524" t="str">
        <f>VLOOKUP(B524,[2]Sheet5!$A$1:$D$805,3,0)</f>
        <v>登陆天数多，消费次数多，充消比低，消费游戏道具类型多</v>
      </c>
      <c r="F524" s="18">
        <f>VLOOKUP(B524,[2]Sheet5!$A$1:$D$805,4,0)</f>
        <v>7887.01</v>
      </c>
    </row>
    <row r="525" spans="1:6" ht="28.5" x14ac:dyDescent="0.2">
      <c r="A525" s="3" t="s">
        <v>514</v>
      </c>
      <c r="B525" s="3" t="s">
        <v>964</v>
      </c>
      <c r="C525" s="16">
        <v>0.99212</v>
      </c>
      <c r="D525" s="17" t="str">
        <f>VLOOKUP(B525,[2]Sheet5!$A$1:$D$805,2,0)</f>
        <v>N</v>
      </c>
      <c r="E525" t="str">
        <f>VLOOKUP(B525,[2]Sheet5!$A$1:$D$805,3,0)</f>
        <v>登陆天数多，消费次数多，充消比低，消费游戏道具类型多</v>
      </c>
      <c r="F525" s="18">
        <f>VLOOKUP(B525,[2]Sheet5!$A$1:$D$805,4,0)</f>
        <v>7631.7</v>
      </c>
    </row>
    <row r="526" spans="1:6" ht="28.5" x14ac:dyDescent="0.2">
      <c r="A526" s="3" t="s">
        <v>514</v>
      </c>
      <c r="B526" s="3" t="s">
        <v>1396</v>
      </c>
      <c r="C526" s="16">
        <v>0.8569</v>
      </c>
      <c r="D526" s="17" t="str">
        <f>VLOOKUP(B526,[2]Sheet5!$A$1:$D$805,2,0)</f>
        <v>N</v>
      </c>
      <c r="E526" t="str">
        <f>VLOOKUP(B526,[2]Sheet5!$A$1:$D$805,3,0)</f>
        <v>登陆天数多，消费次数多，充消比低，消费游戏道具类型多</v>
      </c>
      <c r="F526" s="18">
        <f>VLOOKUP(B526,[2]Sheet5!$A$1:$D$805,4,0)</f>
        <v>8809.6200000000008</v>
      </c>
    </row>
    <row r="527" spans="1:6" ht="28.5" x14ac:dyDescent="0.2">
      <c r="A527" s="3" t="s">
        <v>514</v>
      </c>
      <c r="B527" s="3" t="s">
        <v>965</v>
      </c>
      <c r="C527" s="16">
        <v>0.74592999999999998</v>
      </c>
      <c r="D527" s="17" t="str">
        <f>VLOOKUP(B527,[2]Sheet5!$A$1:$D$805,2,0)</f>
        <v>N</v>
      </c>
      <c r="E527" t="str">
        <f>VLOOKUP(B527,[2]Sheet5!$A$1:$D$805,3,0)</f>
        <v>登陆天数多，消费次数多，充消比低，消费游戏道具类型多</v>
      </c>
      <c r="F527" s="18">
        <f>VLOOKUP(B527,[2]Sheet5!$A$1:$D$805,4,0)</f>
        <v>9946.98</v>
      </c>
    </row>
    <row r="528" spans="1:6" ht="28.5" x14ac:dyDescent="0.2">
      <c r="A528" s="3" t="s">
        <v>514</v>
      </c>
      <c r="B528" s="3" t="s">
        <v>966</v>
      </c>
      <c r="C528" s="16">
        <v>0.84411999999999998</v>
      </c>
      <c r="D528" s="17" t="str">
        <f>VLOOKUP(B528,[2]Sheet5!$A$1:$D$805,2,0)</f>
        <v>N</v>
      </c>
      <c r="E528" t="str">
        <f>VLOOKUP(B528,[2]Sheet5!$A$1:$D$805,3,0)</f>
        <v>登陆天数多，消费次数多，充消比低，消费游戏道具类型多</v>
      </c>
      <c r="F528" s="18">
        <f>VLOOKUP(B528,[2]Sheet5!$A$1:$D$805,4,0)</f>
        <v>7734.1200000000008</v>
      </c>
    </row>
    <row r="529" spans="1:6" ht="28.5" x14ac:dyDescent="0.2">
      <c r="A529" s="3" t="s">
        <v>514</v>
      </c>
      <c r="B529" s="3" t="s">
        <v>967</v>
      </c>
      <c r="C529" s="16">
        <v>0.98763000000000001</v>
      </c>
      <c r="D529" s="17" t="str">
        <f>VLOOKUP(B529,[2]Sheet5!$A$1:$D$805,2,0)</f>
        <v>N</v>
      </c>
      <c r="E529" t="str">
        <f>VLOOKUP(B529,[2]Sheet5!$A$1:$D$805,3,0)</f>
        <v>登陆天数多，消费次数多，充消比低，消费游戏道具类型多</v>
      </c>
      <c r="F529" s="18">
        <f>VLOOKUP(B529,[2]Sheet5!$A$1:$D$805,4,0)</f>
        <v>4286.8200000000006</v>
      </c>
    </row>
    <row r="530" spans="1:6" ht="28.5" x14ac:dyDescent="0.2">
      <c r="A530" s="3" t="s">
        <v>514</v>
      </c>
      <c r="B530" s="3" t="s">
        <v>968</v>
      </c>
      <c r="C530" s="16">
        <v>0.64610999999999996</v>
      </c>
      <c r="D530" s="17" t="str">
        <f>VLOOKUP(B530,[2]Sheet5!$A$1:$D$805,2,0)</f>
        <v>N</v>
      </c>
      <c r="E530" t="str">
        <f>VLOOKUP(B530,[2]Sheet5!$A$1:$D$805,3,0)</f>
        <v>登陆天数多，消费次数多，充消比低，消费游戏道具类型多</v>
      </c>
      <c r="F530" s="18">
        <f>VLOOKUP(B530,[2]Sheet5!$A$1:$D$805,4,0)</f>
        <v>4608.6000000000004</v>
      </c>
    </row>
    <row r="531" spans="1:6" ht="42.75" x14ac:dyDescent="0.2">
      <c r="A531" s="3" t="s">
        <v>1222</v>
      </c>
      <c r="B531" s="3" t="s">
        <v>969</v>
      </c>
      <c r="C531" s="16">
        <v>0.56501000000000001</v>
      </c>
      <c r="D531" s="17" t="str">
        <f>VLOOKUP(B531,[2]Sheet5!$A$1:$D$805,2,0)</f>
        <v>N</v>
      </c>
      <c r="E531" t="str">
        <f>VLOOKUP(B531,[2]Sheet5!$A$1:$D$805,3,0)</f>
        <v>登陆天数多，消费次数多，充消比低，消费游戏道具类型多</v>
      </c>
      <c r="F531" s="18">
        <f>VLOOKUP(B531,[2]Sheet5!$A$1:$D$805,4,0)</f>
        <v>4522.5</v>
      </c>
    </row>
    <row r="532" spans="1:6" ht="42.75" x14ac:dyDescent="0.2">
      <c r="A532" s="3" t="s">
        <v>514</v>
      </c>
      <c r="B532" s="3" t="s">
        <v>970</v>
      </c>
      <c r="C532" s="16">
        <v>0.97077999999999998</v>
      </c>
      <c r="D532" s="17" t="str">
        <f>VLOOKUP(B532,[2]Sheet5!$A$1:$D$805,2,0)</f>
        <v>N</v>
      </c>
      <c r="E532" t="str">
        <f>VLOOKUP(B532,[2]Sheet5!$A$1:$D$805,3,0)</f>
        <v>登陆天数多，消费次数多，充消比低，消费游戏道具类型多</v>
      </c>
      <c r="F532" s="18">
        <f>VLOOKUP(B532,[2]Sheet5!$A$1:$D$805,4,0)</f>
        <v>3715.98</v>
      </c>
    </row>
    <row r="533" spans="1:6" ht="28.5" x14ac:dyDescent="0.2">
      <c r="A533" s="3" t="s">
        <v>514</v>
      </c>
      <c r="B533" s="3" t="s">
        <v>971</v>
      </c>
      <c r="C533" s="16">
        <v>0.84889000000000003</v>
      </c>
      <c r="D533" s="17" t="str">
        <f>VLOOKUP(B533,[2]Sheet5!$A$1:$D$805,2,0)</f>
        <v>N</v>
      </c>
      <c r="E533" t="str">
        <f>VLOOKUP(B533,[2]Sheet5!$A$1:$D$805,3,0)</f>
        <v>登陆天数多，消费次数多，充消比低，消费游戏道具类型多</v>
      </c>
      <c r="F533" s="18">
        <f>VLOOKUP(B533,[2]Sheet5!$A$1:$D$805,4,0)</f>
        <v>3630.72</v>
      </c>
    </row>
    <row r="534" spans="1:6" ht="42.75" x14ac:dyDescent="0.2">
      <c r="A534" s="3" t="s">
        <v>514</v>
      </c>
      <c r="B534" s="3" t="s">
        <v>972</v>
      </c>
      <c r="C534" s="16">
        <v>0.51178000000000001</v>
      </c>
      <c r="D534" s="17" t="str">
        <f>VLOOKUP(B534,[2]Sheet5!$A$1:$D$805,2,0)</f>
        <v>N</v>
      </c>
      <c r="E534" t="str">
        <f>VLOOKUP(B534,[2]Sheet5!$A$1:$D$805,3,0)</f>
        <v>登陆天数多，消费次数多，充消比低，消费游戏道具类型多</v>
      </c>
      <c r="F534" s="18">
        <f>VLOOKUP(B534,[2]Sheet5!$A$1:$D$805,4,0)</f>
        <v>8912.2799999999988</v>
      </c>
    </row>
    <row r="535" spans="1:6" ht="28.5" x14ac:dyDescent="0.2">
      <c r="A535" s="3" t="s">
        <v>514</v>
      </c>
      <c r="B535" s="3" t="s">
        <v>973</v>
      </c>
      <c r="C535" s="16">
        <v>0.86961999999999995</v>
      </c>
      <c r="D535" s="17" t="str">
        <f>VLOOKUP(B535,[2]Sheet5!$A$1:$D$805,2,0)</f>
        <v>N</v>
      </c>
      <c r="E535" t="str">
        <f>VLOOKUP(B535,[2]Sheet5!$A$1:$D$805,3,0)</f>
        <v>登陆天数多，消费次数多，充消比低，消费游戏道具类型多</v>
      </c>
      <c r="F535" s="18">
        <f>VLOOKUP(B535,[2]Sheet5!$A$1:$D$805,4,0)</f>
        <v>8442.84</v>
      </c>
    </row>
    <row r="536" spans="1:6" ht="42.75" x14ac:dyDescent="0.2">
      <c r="A536" s="3" t="s">
        <v>1580</v>
      </c>
      <c r="B536" s="3" t="s">
        <v>1397</v>
      </c>
      <c r="C536" s="16">
        <v>0.99841999999999997</v>
      </c>
      <c r="D536" s="17" t="str">
        <f>VLOOKUP(B536,[4]Sheet1!$A$1:$D$34,2,0)</f>
        <v>N</v>
      </c>
      <c r="E536" t="str">
        <f>VLOOKUP(B536,[4]Sheet1!$A$2:$D$34,3,0)</f>
        <v>登录天数多，等级较高</v>
      </c>
      <c r="F536" s="18">
        <f>VLOOKUP(B536,[4]Sheet1!$A$2:$D$34,4,0)</f>
        <v>1219.4000000000001</v>
      </c>
    </row>
    <row r="537" spans="1:6" ht="42.75" x14ac:dyDescent="0.2">
      <c r="A537" s="3" t="s">
        <v>1549</v>
      </c>
      <c r="B537" s="3" t="s">
        <v>1398</v>
      </c>
      <c r="C537" s="16">
        <v>0.63554999999999995</v>
      </c>
      <c r="D537" s="17" t="str">
        <f>VLOOKUP(B537,[4]Sheet1!$A$1:$D$34,2,0)</f>
        <v>Y</v>
      </c>
      <c r="E537" t="str">
        <f>VLOOKUP(B537,[4]Sheet1!$A$2:$D$34,3,0)</f>
        <v>充消比高</v>
      </c>
      <c r="F537" s="18">
        <f>VLOOKUP(B537,[4]Sheet1!$A$2:$D$34,4,0)</f>
        <v>2157.3595</v>
      </c>
    </row>
    <row r="538" spans="1:6" ht="28.5" x14ac:dyDescent="0.2">
      <c r="A538" s="3" t="s">
        <v>1549</v>
      </c>
      <c r="B538" s="3" t="s">
        <v>520</v>
      </c>
      <c r="C538" s="16">
        <v>0.61336000000000002</v>
      </c>
      <c r="D538" s="17" t="str">
        <f>VLOOKUP(B538,[4]Sheet1!$A$1:$D$34,2,0)</f>
        <v>Y</v>
      </c>
      <c r="E538" t="str">
        <f>VLOOKUP(B538,[4]Sheet1!$A$2:$D$34,3,0)</f>
        <v>消费后未有等级</v>
      </c>
      <c r="F538" s="18">
        <f>VLOOKUP(B538,[4]Sheet1!$A$2:$D$34,4,0)</f>
        <v>3272.4</v>
      </c>
    </row>
    <row r="539" spans="1:6" ht="28.5" x14ac:dyDescent="0.2">
      <c r="A539" s="3" t="s">
        <v>514</v>
      </c>
      <c r="B539" s="3" t="s">
        <v>974</v>
      </c>
      <c r="C539" s="16">
        <v>0.89370000000000005</v>
      </c>
      <c r="D539" s="17" t="str">
        <f>VLOOKUP(B539,[2]Sheet5!$A$1:$D$805,2,0)</f>
        <v>N</v>
      </c>
      <c r="E539" t="str">
        <f>VLOOKUP(B539,[2]Sheet5!$A$1:$D$805,3,0)</f>
        <v>登陆天数多，消费次数多，充消比低，消费游戏道具类型多</v>
      </c>
      <c r="F539" s="18">
        <f>VLOOKUP(B539,[2]Sheet5!$A$1:$D$805,4,0)</f>
        <v>9462.6</v>
      </c>
    </row>
    <row r="540" spans="1:6" ht="28.5" x14ac:dyDescent="0.2">
      <c r="A540" s="3" t="s">
        <v>514</v>
      </c>
      <c r="B540" s="3" t="s">
        <v>975</v>
      </c>
      <c r="C540" s="16">
        <v>0.57594000000000001</v>
      </c>
      <c r="D540" s="17" t="str">
        <f>VLOOKUP(B540,[2]Sheet5!$A$1:$D$805,2,0)</f>
        <v>N</v>
      </c>
      <c r="E540" t="str">
        <f>VLOOKUP(B540,[2]Sheet5!$A$1:$D$805,3,0)</f>
        <v>登陆天数多，消费次数多，充消比低，消费游戏道具类型多</v>
      </c>
      <c r="F540" s="18">
        <f>VLOOKUP(B540,[2]Sheet5!$A$1:$D$805,4,0)</f>
        <v>8173.5000000000009</v>
      </c>
    </row>
    <row r="541" spans="1:6" ht="28.5" x14ac:dyDescent="0.2">
      <c r="A541" s="3" t="s">
        <v>514</v>
      </c>
      <c r="B541" s="3" t="s">
        <v>976</v>
      </c>
      <c r="C541" s="16">
        <v>0.78644999999999998</v>
      </c>
      <c r="D541" s="17" t="str">
        <f>VLOOKUP(B541,[2]Sheet5!$A$1:$D$805,2,0)</f>
        <v>N</v>
      </c>
      <c r="E541" t="str">
        <f>VLOOKUP(B541,[2]Sheet5!$A$1:$D$805,3,0)</f>
        <v>登陆天数多，消费次数多，充消比低，消费游戏道具类型多</v>
      </c>
      <c r="F541" s="18">
        <f>VLOOKUP(B541,[2]Sheet5!$A$1:$D$805,4,0)</f>
        <v>8952.3599999999988</v>
      </c>
    </row>
    <row r="542" spans="1:6" ht="28.5" x14ac:dyDescent="0.2">
      <c r="A542" s="3" t="s">
        <v>514</v>
      </c>
      <c r="B542" s="3" t="s">
        <v>977</v>
      </c>
      <c r="C542" s="16">
        <v>0.99160000000000004</v>
      </c>
      <c r="D542" s="17" t="str">
        <f>VLOOKUP(B542,[2]Sheet5!$A$1:$D$805,2,0)</f>
        <v>N</v>
      </c>
      <c r="E542" t="str">
        <f>VLOOKUP(B542,[2]Sheet5!$A$1:$D$805,3,0)</f>
        <v>登陆天数多，消费次数多，充消比低，消费游戏道具类型多</v>
      </c>
      <c r="F542" s="18">
        <f>VLOOKUP(B542,[2]Sheet5!$A$1:$D$805,4,0)</f>
        <v>4305.54</v>
      </c>
    </row>
    <row r="543" spans="1:6" ht="28.5" x14ac:dyDescent="0.2">
      <c r="A543" s="3" t="s">
        <v>514</v>
      </c>
      <c r="B543" s="3" t="s">
        <v>978</v>
      </c>
      <c r="C543" s="16">
        <v>0.95979999999999999</v>
      </c>
      <c r="D543" s="17" t="str">
        <f>VLOOKUP(B543,[2]Sheet5!$A$1:$D$805,2,0)</f>
        <v>N</v>
      </c>
      <c r="E543" t="str">
        <f>VLOOKUP(B543,[2]Sheet5!$A$1:$D$805,3,0)</f>
        <v>登陆天数多，消费次数多，充消比低，消费游戏道具类型多</v>
      </c>
      <c r="F543" s="18">
        <f>VLOOKUP(B543,[2]Sheet5!$A$1:$D$805,4,0)</f>
        <v>3172.2000000000003</v>
      </c>
    </row>
    <row r="544" spans="1:6" ht="28.5" x14ac:dyDescent="0.2">
      <c r="A544" s="3" t="s">
        <v>514</v>
      </c>
      <c r="B544" s="3" t="s">
        <v>979</v>
      </c>
      <c r="C544" s="16">
        <v>0.83533000000000002</v>
      </c>
      <c r="D544" s="17" t="str">
        <f>VLOOKUP(B544,[2]Sheet5!$A$1:$D$805,2,0)</f>
        <v>N</v>
      </c>
      <c r="E544" t="str">
        <f>VLOOKUP(B544,[2]Sheet5!$A$1:$D$805,3,0)</f>
        <v>登陆天数多，消费次数多，充消比低，消费游戏道具类型多</v>
      </c>
      <c r="F544" s="18">
        <f>VLOOKUP(B544,[2]Sheet5!$A$1:$D$805,4,0)</f>
        <v>6950.52</v>
      </c>
    </row>
    <row r="545" spans="1:6" ht="28.5" x14ac:dyDescent="0.2">
      <c r="A545" s="3" t="s">
        <v>514</v>
      </c>
      <c r="B545" s="3" t="s">
        <v>1399</v>
      </c>
      <c r="C545" s="16">
        <v>0.62578</v>
      </c>
      <c r="D545" s="17" t="str">
        <f>VLOOKUP(B545,[2]Sheet5!$A$1:$D$805,2,0)</f>
        <v>N</v>
      </c>
      <c r="E545" t="str">
        <f>VLOOKUP(B545,[2]Sheet5!$A$1:$D$805,3,0)</f>
        <v>登陆天数多，消费次数多，充消比低，消费游戏道具类型多</v>
      </c>
      <c r="F545" s="18">
        <f>VLOOKUP(B545,[2]Sheet5!$A$1:$D$805,4,0)</f>
        <v>6536.64</v>
      </c>
    </row>
    <row r="546" spans="1:6" ht="28.5" x14ac:dyDescent="0.2">
      <c r="A546" s="3" t="s">
        <v>514</v>
      </c>
      <c r="B546" s="3" t="s">
        <v>980</v>
      </c>
      <c r="C546" s="16">
        <v>0.97265999999999997</v>
      </c>
      <c r="D546" s="17" t="str">
        <f>VLOOKUP(B546,[2]Sheet5!$A$1:$D$805,2,0)</f>
        <v>N</v>
      </c>
      <c r="E546" t="str">
        <f>VLOOKUP(B546,[2]Sheet5!$A$1:$D$805,3,0)</f>
        <v>登陆天数多，消费次数多，充消比低，消费游戏道具类型多</v>
      </c>
      <c r="F546" s="18">
        <f>VLOOKUP(B546,[2]Sheet5!$A$1:$D$805,4,0)</f>
        <v>8752.26</v>
      </c>
    </row>
    <row r="547" spans="1:6" ht="28.5" x14ac:dyDescent="0.2">
      <c r="A547" s="3" t="s">
        <v>514</v>
      </c>
      <c r="B547" s="3" t="s">
        <v>981</v>
      </c>
      <c r="C547" s="16">
        <v>0.98277999999999999</v>
      </c>
      <c r="D547" s="17" t="str">
        <f>VLOOKUP(B547,[2]Sheet5!$A$1:$D$805,2,0)</f>
        <v>N</v>
      </c>
      <c r="E547" t="str">
        <f>VLOOKUP(B547,[2]Sheet5!$A$1:$D$805,3,0)</f>
        <v>登陆天数多，消费次数多，充消比低，消费游戏道具类型多</v>
      </c>
      <c r="F547" s="18">
        <f>VLOOKUP(B547,[2]Sheet5!$A$1:$D$805,4,0)</f>
        <v>4939.8</v>
      </c>
    </row>
    <row r="548" spans="1:6" ht="28.5" x14ac:dyDescent="0.2">
      <c r="A548" s="3" t="s">
        <v>514</v>
      </c>
      <c r="B548" s="3" t="s">
        <v>982</v>
      </c>
      <c r="C548" s="16">
        <v>0.56974000000000002</v>
      </c>
      <c r="D548" s="17" t="str">
        <f>VLOOKUP(B548,[2]Sheet5!$A$1:$D$805,2,0)</f>
        <v>N</v>
      </c>
      <c r="E548" t="str">
        <f>VLOOKUP(B548,[2]Sheet5!$A$1:$D$805,3,0)</f>
        <v>登陆天数多，消费次数多，充消比低，消费游戏道具类型多</v>
      </c>
      <c r="F548" s="18">
        <f>VLOOKUP(B548,[2]Sheet5!$A$1:$D$805,4,0)</f>
        <v>8779.44</v>
      </c>
    </row>
    <row r="549" spans="1:6" ht="28.5" x14ac:dyDescent="0.2">
      <c r="A549" s="3" t="s">
        <v>514</v>
      </c>
      <c r="B549" s="3" t="s">
        <v>983</v>
      </c>
      <c r="C549" s="16">
        <v>0.74207999999999996</v>
      </c>
      <c r="D549" s="17" t="str">
        <f>VLOOKUP(B549,[2]Sheet5!$A$1:$D$805,2,0)</f>
        <v>N</v>
      </c>
      <c r="E549" t="str">
        <f>VLOOKUP(B549,[2]Sheet5!$A$1:$D$805,3,0)</f>
        <v>登陆天数多，消费次数多，充消比低，消费游戏道具类型多</v>
      </c>
      <c r="F549" s="18">
        <f>VLOOKUP(B549,[2]Sheet5!$A$1:$D$805,4,0)</f>
        <v>7387.35</v>
      </c>
    </row>
    <row r="550" spans="1:6" ht="28.5" x14ac:dyDescent="0.2">
      <c r="A550" s="3" t="s">
        <v>514</v>
      </c>
      <c r="B550" s="3" t="s">
        <v>984</v>
      </c>
      <c r="C550" s="16">
        <v>0.99995000000000001</v>
      </c>
      <c r="D550" s="17" t="str">
        <f>VLOOKUP(B550,[2]Sheet5!$A$1:$D$805,2,0)</f>
        <v>N</v>
      </c>
      <c r="E550" t="str">
        <f>VLOOKUP(B550,[2]Sheet5!$A$1:$D$805,3,0)</f>
        <v>登陆天数多，消费次数多，充消比低，消费游戏道具类型多</v>
      </c>
      <c r="F550" s="18">
        <f>VLOOKUP(B550,[2]Sheet5!$A$1:$D$805,4,0)</f>
        <v>8212.68</v>
      </c>
    </row>
    <row r="551" spans="1:6" ht="28.5" x14ac:dyDescent="0.2">
      <c r="A551" s="3" t="s">
        <v>514</v>
      </c>
      <c r="B551" s="3" t="s">
        <v>985</v>
      </c>
      <c r="C551" s="16">
        <v>0.89473000000000003</v>
      </c>
      <c r="D551" s="17" t="str">
        <f>VLOOKUP(B551,[2]Sheet5!$A$1:$D$805,2,0)</f>
        <v>N</v>
      </c>
      <c r="E551" t="str">
        <f>VLOOKUP(B551,[2]Sheet5!$A$1:$D$805,3,0)</f>
        <v>登陆天数多，消费次数多，充消比低，消费游戏道具类型多</v>
      </c>
      <c r="F551" s="18">
        <f>VLOOKUP(B551,[2]Sheet5!$A$1:$D$805,4,0)</f>
        <v>8911.92</v>
      </c>
    </row>
    <row r="552" spans="1:6" ht="42.75" x14ac:dyDescent="0.2">
      <c r="A552" s="3" t="s">
        <v>514</v>
      </c>
      <c r="B552" s="3" t="s">
        <v>986</v>
      </c>
      <c r="C552" s="16">
        <v>0.81791999999999998</v>
      </c>
      <c r="D552" s="17" t="str">
        <f>VLOOKUP(B552,[2]Sheet5!$A$1:$D$805,2,0)</f>
        <v>N</v>
      </c>
      <c r="E552" t="str">
        <f>VLOOKUP(B552,[2]Sheet5!$A$1:$D$805,3,0)</f>
        <v>登陆天数多，消费次数多，充消比低，消费游戏道具类型多</v>
      </c>
      <c r="F552" s="18">
        <f>VLOOKUP(B552,[2]Sheet5!$A$1:$D$805,4,0)</f>
        <v>5405.22</v>
      </c>
    </row>
    <row r="553" spans="1:6" ht="28.5" x14ac:dyDescent="0.2">
      <c r="A553" s="3" t="s">
        <v>514</v>
      </c>
      <c r="B553" s="3" t="s">
        <v>987</v>
      </c>
      <c r="C553" s="16">
        <v>0.89968000000000004</v>
      </c>
      <c r="D553" s="17" t="str">
        <f>VLOOKUP(B553,[2]Sheet5!$A$1:$D$805,2,0)</f>
        <v>N</v>
      </c>
      <c r="E553" t="str">
        <f>VLOOKUP(B553,[2]Sheet5!$A$1:$D$805,3,0)</f>
        <v>登陆天数多，消费次数多，充消比低，消费游戏道具类型多</v>
      </c>
      <c r="F553" s="18">
        <f>VLOOKUP(B553,[2]Sheet5!$A$1:$D$805,4,0)</f>
        <v>4746.54</v>
      </c>
    </row>
    <row r="554" spans="1:6" ht="28.5" x14ac:dyDescent="0.2">
      <c r="A554" s="3" t="s">
        <v>1549</v>
      </c>
      <c r="B554" s="3" t="s">
        <v>988</v>
      </c>
      <c r="C554" s="16">
        <v>0.99999000000000005</v>
      </c>
      <c r="D554" s="17" t="str">
        <f>VLOOKUP(B554,[4]Sheet1!$A$1:$D$34,2,0)</f>
        <v>Y</v>
      </c>
      <c r="E554" t="str">
        <f>VLOOKUP(B554,[4]Sheet1!$A$2:$D$34,3,0)</f>
        <v>充值后无消费</v>
      </c>
      <c r="F554" s="18">
        <f>VLOOKUP(B554,[4]Sheet1!$A$2:$D$34,4,0)</f>
        <v>258</v>
      </c>
    </row>
    <row r="555" spans="1:6" ht="28.5" x14ac:dyDescent="0.2">
      <c r="A555" s="3" t="s">
        <v>514</v>
      </c>
      <c r="B555" s="3" t="s">
        <v>989</v>
      </c>
      <c r="C555" s="16">
        <v>0.95028999999999997</v>
      </c>
      <c r="D555" s="17" t="str">
        <f>VLOOKUP(B555,[2]Sheet5!$A$1:$D$805,2,0)</f>
        <v>N</v>
      </c>
      <c r="E555" t="str">
        <f>VLOOKUP(B555,[2]Sheet5!$A$1:$D$805,3,0)</f>
        <v>登陆天数多，消费次数多，充消比低，消费游戏道具类型多</v>
      </c>
      <c r="F555" s="18">
        <f>VLOOKUP(B555,[2]Sheet5!$A$1:$D$805,4,0)</f>
        <v>9747.36</v>
      </c>
    </row>
    <row r="556" spans="1:6" ht="42.75" x14ac:dyDescent="0.2">
      <c r="A556" s="3" t="s">
        <v>1222</v>
      </c>
      <c r="B556" s="3" t="s">
        <v>990</v>
      </c>
      <c r="C556" s="16">
        <v>0.50387000000000004</v>
      </c>
      <c r="D556" s="17" t="str">
        <f>VLOOKUP(B556,[2]Sheet5!$A$1:$D$805,2,0)</f>
        <v>N</v>
      </c>
      <c r="E556" t="str">
        <f>VLOOKUP(B556,[2]Sheet5!$A$1:$D$805,3,0)</f>
        <v>登陆天数多，消费次数多，充消比低，消费游戏道具类型多</v>
      </c>
      <c r="F556" s="18">
        <f>VLOOKUP(B556,[2]Sheet5!$A$1:$D$805,4,0)</f>
        <v>6904.35</v>
      </c>
    </row>
    <row r="557" spans="1:6" ht="28.5" x14ac:dyDescent="0.2">
      <c r="A557" s="3" t="s">
        <v>1222</v>
      </c>
      <c r="B557" s="3" t="s">
        <v>991</v>
      </c>
      <c r="C557" s="16">
        <v>0.91942000000000002</v>
      </c>
      <c r="D557" s="17" t="str">
        <f>VLOOKUP(B557,[2]Sheet5!$A$1:$D$805,2,0)</f>
        <v>N</v>
      </c>
      <c r="E557" t="str">
        <f>VLOOKUP(B557,[2]Sheet5!$A$1:$D$805,3,0)</f>
        <v>登陆天数多，消费次数多，充消比低，消费游戏道具类型多</v>
      </c>
      <c r="F557" s="18">
        <f>VLOOKUP(B557,[2]Sheet5!$A$1:$D$805,4,0)</f>
        <v>1390.9</v>
      </c>
    </row>
    <row r="558" spans="1:6" ht="42.75" x14ac:dyDescent="0.2">
      <c r="A558" s="3" t="s">
        <v>1549</v>
      </c>
      <c r="B558" s="3" t="s">
        <v>992</v>
      </c>
      <c r="C558" s="16">
        <v>1</v>
      </c>
      <c r="D558" s="17" t="str">
        <f>VLOOKUP(B558,[4]Sheet1!$A$1:$D$34,2,0)</f>
        <v>Y</v>
      </c>
      <c r="E558" t="str">
        <f>VLOOKUP(B558,[4]Sheet1!$A$2:$D$34,3,0)</f>
        <v>充消比高</v>
      </c>
      <c r="F558" s="18">
        <f>VLOOKUP(B558,[4]Sheet1!$A$2:$D$34,4,0)</f>
        <v>9483.8978399999996</v>
      </c>
    </row>
    <row r="559" spans="1:6" ht="28.5" x14ac:dyDescent="0.2">
      <c r="A559" s="3" t="s">
        <v>514</v>
      </c>
      <c r="B559" s="3" t="s">
        <v>993</v>
      </c>
      <c r="C559" s="16">
        <v>0.83731999999999995</v>
      </c>
      <c r="D559" s="17" t="str">
        <f>VLOOKUP(B559,[2]Sheet5!$A$1:$D$805,2,0)</f>
        <v>N</v>
      </c>
      <c r="E559" t="str">
        <f>VLOOKUP(B559,[2]Sheet5!$A$1:$D$805,3,0)</f>
        <v>登陆天数多，消费次数多，充消比低，消费游戏道具类型多</v>
      </c>
      <c r="F559" s="18">
        <f>VLOOKUP(B559,[2]Sheet5!$A$1:$D$805,4,0)</f>
        <v>3733.62</v>
      </c>
    </row>
    <row r="560" spans="1:6" ht="28.5" x14ac:dyDescent="0.2">
      <c r="A560" s="3" t="s">
        <v>1549</v>
      </c>
      <c r="B560" s="3" t="s">
        <v>994</v>
      </c>
      <c r="C560" s="16">
        <v>0.94796000000000002</v>
      </c>
      <c r="D560" s="17" t="s">
        <v>1606</v>
      </c>
      <c r="E560" t="s">
        <v>1607</v>
      </c>
      <c r="F560" s="18">
        <f>VLOOKUP(B560,[5]Sheet2!$A$1:$B$110,2,0)</f>
        <v>2617.92</v>
      </c>
    </row>
    <row r="561" spans="1:6" ht="28.5" x14ac:dyDescent="0.2">
      <c r="A561" s="3" t="s">
        <v>1222</v>
      </c>
      <c r="B561" s="3" t="s">
        <v>995</v>
      </c>
      <c r="C561" s="16">
        <v>0.60494000000000003</v>
      </c>
      <c r="D561" s="17" t="str">
        <f>VLOOKUP(B561,[2]Sheet5!$A$1:$D$805,2,0)</f>
        <v>N</v>
      </c>
      <c r="E561" t="str">
        <f>VLOOKUP(B561,[2]Sheet5!$A$1:$D$805,3,0)</f>
        <v>登陆天数多，消费次数多，充消比低，消费游戏道具类型多</v>
      </c>
      <c r="F561" s="18">
        <f>VLOOKUP(B561,[2]Sheet5!$A$1:$D$805,4,0)</f>
        <v>6649.78845</v>
      </c>
    </row>
    <row r="562" spans="1:6" ht="42.75" x14ac:dyDescent="0.2">
      <c r="A562" s="3" t="s">
        <v>1549</v>
      </c>
      <c r="B562" s="3" t="s">
        <v>996</v>
      </c>
      <c r="C562" s="16">
        <v>0.55367</v>
      </c>
      <c r="D562" s="17" t="s">
        <v>1603</v>
      </c>
      <c r="E562" t="s">
        <v>1604</v>
      </c>
      <c r="F562" s="18">
        <f>VLOOKUP(B562,[5]Sheet2!$A$1:$B$110,2,0)</f>
        <v>648</v>
      </c>
    </row>
    <row r="563" spans="1:6" ht="42.75" x14ac:dyDescent="0.2">
      <c r="A563" s="3" t="s">
        <v>514</v>
      </c>
      <c r="B563" s="3" t="s">
        <v>997</v>
      </c>
      <c r="C563" s="16">
        <v>0.58614999999999995</v>
      </c>
      <c r="D563" s="17" t="str">
        <f>VLOOKUP(B563,[2]Sheet5!$A$1:$D$805,2,0)</f>
        <v>N</v>
      </c>
      <c r="E563" t="str">
        <f>VLOOKUP(B563,[2]Sheet5!$A$1:$D$805,3,0)</f>
        <v>登陆天数多，消费次数多，充消比低，消费游戏道具类型多</v>
      </c>
      <c r="F563" s="18">
        <f>VLOOKUP(B563,[2]Sheet5!$A$1:$D$805,4,0)</f>
        <v>3966.96</v>
      </c>
    </row>
    <row r="564" spans="1:6" ht="42.75" x14ac:dyDescent="0.2">
      <c r="A564" s="3" t="s">
        <v>514</v>
      </c>
      <c r="B564" s="3" t="s">
        <v>998</v>
      </c>
      <c r="C564" s="16">
        <v>0.999</v>
      </c>
      <c r="D564" s="17" t="str">
        <f>VLOOKUP(B564,[2]Sheet5!$A$1:$D$805,2,0)</f>
        <v>N</v>
      </c>
      <c r="E564" t="str">
        <f>VLOOKUP(B564,[2]Sheet5!$A$1:$D$805,3,0)</f>
        <v>登陆天数多，消费次数多，充消比低，消费游戏道具类型多</v>
      </c>
      <c r="F564" s="18">
        <f>VLOOKUP(B564,[2]Sheet5!$A$1:$D$805,4,0)</f>
        <v>7444.38</v>
      </c>
    </row>
    <row r="565" spans="1:6" ht="28.5" x14ac:dyDescent="0.2">
      <c r="A565" s="3" t="s">
        <v>514</v>
      </c>
      <c r="B565" s="3" t="s">
        <v>999</v>
      </c>
      <c r="C565" s="16">
        <v>0.96921000000000002</v>
      </c>
      <c r="D565" s="17" t="str">
        <f>VLOOKUP(B565,[2]Sheet5!$A$1:$D$805,2,0)</f>
        <v>N</v>
      </c>
      <c r="E565" t="str">
        <f>VLOOKUP(B565,[2]Sheet5!$A$1:$D$805,3,0)</f>
        <v>登陆天数多，消费次数多，充消比低，消费游戏道具类型多</v>
      </c>
      <c r="F565" s="18">
        <f>VLOOKUP(B565,[2]Sheet5!$A$1:$D$805,4,0)</f>
        <v>4312.0200000000004</v>
      </c>
    </row>
    <row r="566" spans="1:6" ht="42.75" x14ac:dyDescent="0.2">
      <c r="A566" s="3" t="s">
        <v>514</v>
      </c>
      <c r="B566" s="3" t="s">
        <v>1000</v>
      </c>
      <c r="C566" s="16">
        <v>0.86160000000000003</v>
      </c>
      <c r="D566" s="17" t="str">
        <f>VLOOKUP(B566,[2]Sheet5!$A$1:$D$805,2,0)</f>
        <v>N</v>
      </c>
      <c r="E566" t="str">
        <f>VLOOKUP(B566,[2]Sheet5!$A$1:$D$805,3,0)</f>
        <v>登陆天数多，消费次数多，充消比低，消费游戏道具类型多</v>
      </c>
      <c r="F566" s="18">
        <f>VLOOKUP(B566,[2]Sheet5!$A$1:$D$805,4,0)</f>
        <v>9609.84</v>
      </c>
    </row>
    <row r="567" spans="1:6" ht="42.75" x14ac:dyDescent="0.2">
      <c r="A567" s="3" t="s">
        <v>514</v>
      </c>
      <c r="B567" s="3" t="s">
        <v>1001</v>
      </c>
      <c r="C567" s="16">
        <v>0.51385999999999998</v>
      </c>
      <c r="D567" s="17" t="str">
        <f>VLOOKUP(B567,[2]Sheet5!$A$1:$D$805,2,0)</f>
        <v>N</v>
      </c>
      <c r="E567" t="str">
        <f>VLOOKUP(B567,[2]Sheet5!$A$1:$D$805,3,0)</f>
        <v>登陆天数多，消费次数多，充消比低，消费游戏道具类型多</v>
      </c>
      <c r="F567" s="18">
        <f>VLOOKUP(B567,[2]Sheet5!$A$1:$D$805,4,0)</f>
        <v>7912.8</v>
      </c>
    </row>
    <row r="568" spans="1:6" ht="28.5" x14ac:dyDescent="0.2">
      <c r="A568" s="3" t="s">
        <v>514</v>
      </c>
      <c r="B568" s="3" t="s">
        <v>1002</v>
      </c>
      <c r="C568" s="16">
        <v>0.90741000000000005</v>
      </c>
      <c r="D568" s="17" t="str">
        <f>VLOOKUP(B568,[2]Sheet5!$A$1:$D$805,2,0)</f>
        <v>N</v>
      </c>
      <c r="E568" t="str">
        <f>VLOOKUP(B568,[2]Sheet5!$A$1:$D$805,3,0)</f>
        <v>登陆天数多，消费次数多，充消比低，消费游戏道具类型多</v>
      </c>
      <c r="F568" s="18">
        <f>VLOOKUP(B568,[2]Sheet5!$A$1:$D$805,4,0)</f>
        <v>9246.36</v>
      </c>
    </row>
    <row r="569" spans="1:6" ht="28.5" x14ac:dyDescent="0.2">
      <c r="A569" s="3" t="s">
        <v>514</v>
      </c>
      <c r="B569" s="3" t="s">
        <v>1003</v>
      </c>
      <c r="C569" s="16">
        <v>0.99582000000000004</v>
      </c>
      <c r="D569" s="17" t="str">
        <f>VLOOKUP(B569,[2]Sheet5!$A$1:$D$805,2,0)</f>
        <v>N</v>
      </c>
      <c r="E569" t="str">
        <f>VLOOKUP(B569,[2]Sheet5!$A$1:$D$805,3,0)</f>
        <v>登陆天数多，消费次数多，充消比低，消费游戏道具类型多</v>
      </c>
      <c r="F569" s="18">
        <f>VLOOKUP(B569,[2]Sheet5!$A$1:$D$805,4,0)</f>
        <v>2605.6800000000003</v>
      </c>
    </row>
    <row r="570" spans="1:6" ht="28.5" x14ac:dyDescent="0.2">
      <c r="A570" s="3" t="s">
        <v>514</v>
      </c>
      <c r="B570" s="3" t="s">
        <v>1004</v>
      </c>
      <c r="C570" s="16">
        <v>0.86741000000000001</v>
      </c>
      <c r="D570" s="17" t="str">
        <f>VLOOKUP(B570,[2]Sheet5!$A$1:$D$805,2,0)</f>
        <v>N</v>
      </c>
      <c r="E570" t="str">
        <f>VLOOKUP(B570,[2]Sheet5!$A$1:$D$805,3,0)</f>
        <v>登陆天数多，消费次数多，充消比低，消费游戏道具类型多</v>
      </c>
      <c r="F570" s="18">
        <f>VLOOKUP(B570,[2]Sheet5!$A$1:$D$805,4,0)</f>
        <v>2974.14</v>
      </c>
    </row>
    <row r="571" spans="1:6" ht="28.5" x14ac:dyDescent="0.2">
      <c r="A571" s="3" t="s">
        <v>514</v>
      </c>
      <c r="B571" s="3" t="s">
        <v>1005</v>
      </c>
      <c r="C571" s="16">
        <v>0.65086999999999995</v>
      </c>
      <c r="D571" s="17" t="str">
        <f>VLOOKUP(B571,[2]Sheet5!$A$1:$D$805,2,0)</f>
        <v>N</v>
      </c>
      <c r="E571" t="str">
        <f>VLOOKUP(B571,[2]Sheet5!$A$1:$D$805,3,0)</f>
        <v>登陆天数多，消费次数多，充消比低，消费游戏道具类型多</v>
      </c>
      <c r="F571" s="18">
        <f>VLOOKUP(B571,[2]Sheet5!$A$1:$D$805,4,0)</f>
        <v>6002.04</v>
      </c>
    </row>
    <row r="572" spans="1:6" ht="42.75" x14ac:dyDescent="0.2">
      <c r="A572" s="3" t="s">
        <v>514</v>
      </c>
      <c r="B572" s="3" t="s">
        <v>1006</v>
      </c>
      <c r="C572" s="16">
        <v>0.81093000000000004</v>
      </c>
      <c r="D572" s="17" t="str">
        <f>VLOOKUP(B572,[2]Sheet5!$A$1:$D$805,2,0)</f>
        <v>N</v>
      </c>
      <c r="E572" t="str">
        <f>VLOOKUP(B572,[2]Sheet5!$A$1:$D$805,3,0)</f>
        <v>登陆天数多，消费次数多，充消比低，消费游戏道具类型多</v>
      </c>
      <c r="F572" s="18">
        <f>VLOOKUP(B572,[2]Sheet5!$A$1:$D$805,4,0)</f>
        <v>5331.24</v>
      </c>
    </row>
    <row r="573" spans="1:6" ht="28.5" x14ac:dyDescent="0.2">
      <c r="A573" s="3" t="s">
        <v>514</v>
      </c>
      <c r="B573" s="3" t="s">
        <v>1007</v>
      </c>
      <c r="C573" s="16">
        <v>0.95174999999999998</v>
      </c>
      <c r="D573" s="17" t="str">
        <f>VLOOKUP(B573,[2]Sheet5!$A$1:$D$805,2,0)</f>
        <v>N</v>
      </c>
      <c r="E573" t="str">
        <f>VLOOKUP(B573,[2]Sheet5!$A$1:$D$805,3,0)</f>
        <v>登陆天数多，消费次数多，充消比低，消费游戏道具类型多</v>
      </c>
      <c r="F573" s="18">
        <f>VLOOKUP(B573,[2]Sheet5!$A$1:$D$805,4,0)</f>
        <v>5313.48</v>
      </c>
    </row>
    <row r="574" spans="1:6" ht="28.5" x14ac:dyDescent="0.2">
      <c r="A574" s="3" t="s">
        <v>514</v>
      </c>
      <c r="B574" s="3" t="s">
        <v>1008</v>
      </c>
      <c r="C574" s="16">
        <v>0.89807999999999999</v>
      </c>
      <c r="D574" s="17" t="str">
        <f>VLOOKUP(B574,[2]Sheet5!$A$1:$D$805,2,0)</f>
        <v>N</v>
      </c>
      <c r="E574" t="str">
        <f>VLOOKUP(B574,[2]Sheet5!$A$1:$D$805,3,0)</f>
        <v>登陆天数多，消费次数多，充消比低，消费游戏道具类型多</v>
      </c>
      <c r="F574" s="18">
        <f>VLOOKUP(B574,[2]Sheet5!$A$1:$D$805,4,0)</f>
        <v>9445.02</v>
      </c>
    </row>
    <row r="575" spans="1:6" ht="42.75" x14ac:dyDescent="0.2">
      <c r="A575" s="3" t="s">
        <v>514</v>
      </c>
      <c r="B575" s="3" t="s">
        <v>1009</v>
      </c>
      <c r="C575" s="16">
        <v>0.59863</v>
      </c>
      <c r="D575" s="17" t="str">
        <f>VLOOKUP(B575,[2]Sheet5!$A$1:$D$805,2,0)</f>
        <v>N</v>
      </c>
      <c r="E575" t="str">
        <f>VLOOKUP(B575,[2]Sheet5!$A$1:$D$805,3,0)</f>
        <v>登陆天数多，消费次数多，充消比低，消费游戏道具类型多</v>
      </c>
      <c r="F575" s="18">
        <f>VLOOKUP(B575,[2]Sheet5!$A$1:$D$805,4,0)</f>
        <v>4328.7000000000007</v>
      </c>
    </row>
    <row r="576" spans="1:6" ht="28.5" x14ac:dyDescent="0.2">
      <c r="A576" s="3" t="s">
        <v>514</v>
      </c>
      <c r="B576" s="3" t="s">
        <v>1010</v>
      </c>
      <c r="C576" s="16">
        <v>0.81215000000000004</v>
      </c>
      <c r="D576" s="17" t="str">
        <f>VLOOKUP(B576,[2]Sheet5!$A$1:$D$805,2,0)</f>
        <v>N</v>
      </c>
      <c r="E576" t="str">
        <f>VLOOKUP(B576,[2]Sheet5!$A$1:$D$805,3,0)</f>
        <v>登陆天数多，消费次数多，充消比低，消费游戏道具类型多</v>
      </c>
      <c r="F576" s="18">
        <f>VLOOKUP(B576,[2]Sheet5!$A$1:$D$805,4,0)</f>
        <v>7836.42</v>
      </c>
    </row>
    <row r="577" spans="1:6" ht="28.5" x14ac:dyDescent="0.2">
      <c r="A577" s="3" t="s">
        <v>1222</v>
      </c>
      <c r="B577" s="3" t="s">
        <v>1011</v>
      </c>
      <c r="C577" s="16">
        <v>0.98936000000000002</v>
      </c>
      <c r="D577" s="17" t="str">
        <f>VLOOKUP(B577,[2]Sheet5!$A$1:$D$805,2,0)</f>
        <v>N</v>
      </c>
      <c r="E577" t="str">
        <f>VLOOKUP(B577,[2]Sheet5!$A$1:$D$805,3,0)</f>
        <v>登陆天数多，消费次数多，充消比低，消费游戏道具类型多</v>
      </c>
      <c r="F577" s="18">
        <f>VLOOKUP(B577,[2]Sheet5!$A$1:$D$805,4,0)</f>
        <v>2316.5299500000001</v>
      </c>
    </row>
    <row r="578" spans="1:6" ht="28.5" x14ac:dyDescent="0.2">
      <c r="A578" s="3" t="s">
        <v>514</v>
      </c>
      <c r="B578" s="3" t="s">
        <v>1012</v>
      </c>
      <c r="C578" s="16">
        <v>0.95809999999999995</v>
      </c>
      <c r="D578" s="17" t="str">
        <f>VLOOKUP(B578,[2]Sheet5!$A$1:$D$805,2,0)</f>
        <v>N</v>
      </c>
      <c r="E578" t="str">
        <f>VLOOKUP(B578,[2]Sheet5!$A$1:$D$805,3,0)</f>
        <v>登陆天数多，消费次数多，充消比低，消费游戏道具类型多</v>
      </c>
      <c r="F578" s="18">
        <f>VLOOKUP(B578,[2]Sheet5!$A$1:$D$805,4,0)</f>
        <v>5025.9799999999996</v>
      </c>
    </row>
    <row r="579" spans="1:6" ht="42.75" x14ac:dyDescent="0.2">
      <c r="A579" s="3" t="s">
        <v>514</v>
      </c>
      <c r="B579" s="3" t="s">
        <v>1013</v>
      </c>
      <c r="C579" s="16">
        <v>0.99145000000000005</v>
      </c>
      <c r="D579" s="17" t="str">
        <f>VLOOKUP(B579,[2]Sheet5!$A$1:$D$805,2,0)</f>
        <v>N</v>
      </c>
      <c r="E579" t="str">
        <f>VLOOKUP(B579,[2]Sheet5!$A$1:$D$805,3,0)</f>
        <v>登陆天数多，消费次数多，充消比低，消费游戏道具类型多</v>
      </c>
      <c r="F579" s="18">
        <f>VLOOKUP(B579,[2]Sheet5!$A$1:$D$805,4,0)</f>
        <v>9828.15</v>
      </c>
    </row>
    <row r="580" spans="1:6" ht="42.75" x14ac:dyDescent="0.2">
      <c r="A580" s="3" t="s">
        <v>514</v>
      </c>
      <c r="B580" s="3" t="s">
        <v>1014</v>
      </c>
      <c r="C580" s="16">
        <v>0.86575000000000002</v>
      </c>
      <c r="D580" s="17" t="str">
        <f>VLOOKUP(B580,[2]Sheet5!$A$1:$D$805,2,0)</f>
        <v>N</v>
      </c>
      <c r="E580" t="str">
        <f>VLOOKUP(B580,[2]Sheet5!$A$1:$D$805,3,0)</f>
        <v>登陆天数多，消费次数多，充消比低，消费游戏道具类型多</v>
      </c>
      <c r="F580" s="18">
        <f>VLOOKUP(B580,[2]Sheet5!$A$1:$D$805,4,0)</f>
        <v>6061.02</v>
      </c>
    </row>
    <row r="581" spans="1:6" ht="42.75" x14ac:dyDescent="0.2">
      <c r="A581" s="3" t="s">
        <v>1549</v>
      </c>
      <c r="B581" s="3" t="s">
        <v>1015</v>
      </c>
      <c r="C581" s="16">
        <v>1</v>
      </c>
      <c r="D581" s="17" t="s">
        <v>1603</v>
      </c>
      <c r="E581" t="s">
        <v>1604</v>
      </c>
      <c r="F581" s="18">
        <f>VLOOKUP(B581,[5]Sheet2!$A$1:$B$110,2,0)</f>
        <v>258</v>
      </c>
    </row>
    <row r="582" spans="1:6" ht="28.5" x14ac:dyDescent="0.2">
      <c r="A582" s="3" t="s">
        <v>514</v>
      </c>
      <c r="B582" s="3" t="s">
        <v>1400</v>
      </c>
      <c r="C582" s="16">
        <v>0.52549000000000001</v>
      </c>
      <c r="D582" s="17" t="str">
        <f>VLOOKUP(B582,[2]Sheet5!$A$1:$D$805,2,0)</f>
        <v>N</v>
      </c>
      <c r="E582" t="str">
        <f>VLOOKUP(B582,[2]Sheet5!$A$1:$D$805,3,0)</f>
        <v>登陆天数多，消费次数多，充消比低，消费游戏道具类型多</v>
      </c>
      <c r="F582" s="18">
        <f>VLOOKUP(B582,[2]Sheet5!$A$1:$D$805,4,0)</f>
        <v>4342.8599999999997</v>
      </c>
    </row>
    <row r="583" spans="1:6" ht="28.5" x14ac:dyDescent="0.2">
      <c r="A583" s="3" t="s">
        <v>1222</v>
      </c>
      <c r="B583" s="3" t="s">
        <v>1016</v>
      </c>
      <c r="C583" s="16">
        <v>0.80056000000000005</v>
      </c>
      <c r="D583" s="17" t="str">
        <f>VLOOKUP(B583,[2]Sheet5!$A$1:$D$805,2,0)</f>
        <v>N</v>
      </c>
      <c r="E583" t="str">
        <f>VLOOKUP(B583,[2]Sheet5!$A$1:$D$805,3,0)</f>
        <v>登陆天数多，消费次数多，充消比低，消费游戏道具类型多</v>
      </c>
      <c r="F583" s="18">
        <f>VLOOKUP(B583,[2]Sheet5!$A$1:$D$805,4,0)</f>
        <v>5578.7000000000007</v>
      </c>
    </row>
    <row r="584" spans="1:6" ht="42.75" x14ac:dyDescent="0.2">
      <c r="A584" s="3" t="s">
        <v>1222</v>
      </c>
      <c r="B584" s="3" t="s">
        <v>1017</v>
      </c>
      <c r="C584" s="16">
        <v>0.98109999999999997</v>
      </c>
      <c r="D584" s="17" t="str">
        <f>VLOOKUP(B584,[2]Sheet5!$A$1:$D$805,2,0)</f>
        <v>N</v>
      </c>
      <c r="E584" t="str">
        <f>VLOOKUP(B584,[2]Sheet5!$A$1:$D$805,3,0)</f>
        <v>登陆天数多，消费次数多，充消比低，消费游戏道具类型多</v>
      </c>
      <c r="F584" s="18">
        <f>VLOOKUP(B584,[2]Sheet5!$A$1:$D$805,4,0)</f>
        <v>3275.3299499999998</v>
      </c>
    </row>
    <row r="585" spans="1:6" ht="28.5" x14ac:dyDescent="0.2">
      <c r="A585" s="3" t="s">
        <v>514</v>
      </c>
      <c r="B585" s="3" t="s">
        <v>1401</v>
      </c>
      <c r="C585" s="16">
        <v>0.72043999999999997</v>
      </c>
      <c r="D585" s="17" t="str">
        <f>VLOOKUP(B585,[2]Sheet5!$A$1:$D$805,2,0)</f>
        <v>N</v>
      </c>
      <c r="E585" t="str">
        <f>VLOOKUP(B585,[2]Sheet5!$A$1:$D$805,3,0)</f>
        <v>登陆天数多，消费次数多，充消比低，消费游戏道具类型多</v>
      </c>
      <c r="F585" s="18">
        <f>VLOOKUP(B585,[2]Sheet5!$A$1:$D$805,4,0)</f>
        <v>6959.52</v>
      </c>
    </row>
    <row r="586" spans="1:6" ht="42.75" x14ac:dyDescent="0.2">
      <c r="A586" s="3" t="s">
        <v>514</v>
      </c>
      <c r="B586" s="3" t="s">
        <v>1018</v>
      </c>
      <c r="C586" s="16">
        <v>0.79693999999999998</v>
      </c>
      <c r="D586" s="17" t="str">
        <f>VLOOKUP(B586,[2]Sheet5!$A$1:$D$805,2,0)</f>
        <v>N</v>
      </c>
      <c r="E586" t="str">
        <f>VLOOKUP(B586,[2]Sheet5!$A$1:$D$805,3,0)</f>
        <v>登陆天数多，消费次数多，充消比低，消费游戏道具类型多</v>
      </c>
      <c r="F586" s="18">
        <f>VLOOKUP(B586,[2]Sheet5!$A$1:$D$805,4,0)</f>
        <v>9404.5199999999986</v>
      </c>
    </row>
    <row r="587" spans="1:6" ht="28.5" x14ac:dyDescent="0.2">
      <c r="A587" s="3" t="s">
        <v>514</v>
      </c>
      <c r="B587" s="3" t="s">
        <v>1019</v>
      </c>
      <c r="C587" s="16">
        <v>0.52383999999999997</v>
      </c>
      <c r="D587" s="17" t="str">
        <f>VLOOKUP(B587,[2]Sheet5!$A$1:$D$805,2,0)</f>
        <v>N</v>
      </c>
      <c r="E587" t="str">
        <f>VLOOKUP(B587,[2]Sheet5!$A$1:$D$805,3,0)</f>
        <v>登陆天数多，消费次数多，充消比低，消费游戏道具类型多</v>
      </c>
      <c r="F587" s="18">
        <f>VLOOKUP(B587,[2]Sheet5!$A$1:$D$805,4,0)</f>
        <v>8117.88</v>
      </c>
    </row>
    <row r="588" spans="1:6" ht="42.75" x14ac:dyDescent="0.2">
      <c r="A588" s="3" t="s">
        <v>514</v>
      </c>
      <c r="B588" s="3" t="s">
        <v>1020</v>
      </c>
      <c r="C588" s="16">
        <v>0.97980999999999996</v>
      </c>
      <c r="D588" s="17" t="str">
        <f>VLOOKUP(B588,[2]Sheet5!$A$1:$D$805,2,0)</f>
        <v>N</v>
      </c>
      <c r="E588" t="str">
        <f>VLOOKUP(B588,[2]Sheet5!$A$1:$D$805,3,0)</f>
        <v>登陆天数多，消费次数多，充消比低，消费游戏道具类型多</v>
      </c>
      <c r="F588" s="18">
        <f>VLOOKUP(B588,[2]Sheet5!$A$1:$D$805,4,0)</f>
        <v>9603.27</v>
      </c>
    </row>
    <row r="589" spans="1:6" ht="28.5" x14ac:dyDescent="0.2">
      <c r="A589" s="3" t="s">
        <v>1580</v>
      </c>
      <c r="B589" s="3" t="s">
        <v>1021</v>
      </c>
      <c r="C589" s="16">
        <v>0.99539</v>
      </c>
      <c r="D589" s="17" t="s">
        <v>1603</v>
      </c>
      <c r="E589" t="s">
        <v>1604</v>
      </c>
      <c r="F589" s="18">
        <f>VLOOKUP(B589,[5]Sheet2!$A$1:$B$110,2,0)</f>
        <v>319.20000001130001</v>
      </c>
    </row>
    <row r="590" spans="1:6" ht="42.75" x14ac:dyDescent="0.2">
      <c r="A590" s="3" t="s">
        <v>514</v>
      </c>
      <c r="B590" s="3" t="s">
        <v>1022</v>
      </c>
      <c r="C590" s="16">
        <v>0.76390999999999998</v>
      </c>
      <c r="D590" s="17" t="str">
        <f>VLOOKUP(B590,[2]Sheet5!$A$1:$D$805,2,0)</f>
        <v>N</v>
      </c>
      <c r="E590" t="str">
        <f>VLOOKUP(B590,[2]Sheet5!$A$1:$D$805,3,0)</f>
        <v>登陆天数多，消费次数多，充消比低，消费游戏道具类型多</v>
      </c>
      <c r="F590" s="18">
        <f>VLOOKUP(B590,[2]Sheet5!$A$1:$D$805,4,0)</f>
        <v>8331.5399999999991</v>
      </c>
    </row>
    <row r="591" spans="1:6" ht="42.75" x14ac:dyDescent="0.2">
      <c r="A591" s="3" t="s">
        <v>514</v>
      </c>
      <c r="B591" s="3" t="s">
        <v>1023</v>
      </c>
      <c r="C591" s="16">
        <v>0.61680999999999997</v>
      </c>
      <c r="D591" s="17" t="str">
        <f>VLOOKUP(B591,[2]Sheet5!$A$1:$D$805,2,0)</f>
        <v>N</v>
      </c>
      <c r="E591" t="str">
        <f>VLOOKUP(B591,[2]Sheet5!$A$1:$D$805,3,0)</f>
        <v>登陆天数多，消费次数多，充消比低，消费游戏道具类型多</v>
      </c>
      <c r="F591" s="18">
        <f>VLOOKUP(B591,[2]Sheet5!$A$1:$D$805,4,0)</f>
        <v>8865.2999999999993</v>
      </c>
    </row>
    <row r="592" spans="1:6" ht="42.75" x14ac:dyDescent="0.2">
      <c r="A592" s="3" t="s">
        <v>1549</v>
      </c>
      <c r="B592" s="3" t="s">
        <v>1024</v>
      </c>
      <c r="C592" s="16">
        <v>0.98275000000000001</v>
      </c>
      <c r="D592" s="17" t="s">
        <v>1603</v>
      </c>
      <c r="E592" t="s">
        <v>1604</v>
      </c>
      <c r="F592" s="18">
        <f>VLOOKUP(B592,[5]Sheet2!$A$1:$B$110,2,0)</f>
        <v>648</v>
      </c>
    </row>
    <row r="593" spans="1:6" ht="28.5" x14ac:dyDescent="0.2">
      <c r="A593" s="3" t="s">
        <v>514</v>
      </c>
      <c r="B593" s="3" t="s">
        <v>1025</v>
      </c>
      <c r="C593" s="16">
        <v>0.56506000000000001</v>
      </c>
      <c r="D593" s="17" t="str">
        <f>VLOOKUP(B593,[2]Sheet5!$A$1:$D$805,2,0)</f>
        <v>N</v>
      </c>
      <c r="E593" t="str">
        <f>VLOOKUP(B593,[2]Sheet5!$A$1:$D$805,3,0)</f>
        <v>登陆天数多，消费次数多，充消比低，消费游戏道具类型多</v>
      </c>
      <c r="F593" s="18">
        <f>VLOOKUP(B593,[2]Sheet5!$A$1:$D$805,4,0)</f>
        <v>7460.52</v>
      </c>
    </row>
    <row r="594" spans="1:6" ht="28.5" x14ac:dyDescent="0.2">
      <c r="A594" s="3" t="s">
        <v>514</v>
      </c>
      <c r="B594" s="3" t="s">
        <v>1026</v>
      </c>
      <c r="C594" s="16">
        <v>0.99673999999999996</v>
      </c>
      <c r="D594" s="17" t="str">
        <f>VLOOKUP(B594,[2]Sheet5!$A$1:$D$805,2,0)</f>
        <v>N</v>
      </c>
      <c r="E594" t="str">
        <f>VLOOKUP(B594,[2]Sheet5!$A$1:$D$805,3,0)</f>
        <v>登陆天数多，消费次数多，充消比低，消费游戏道具类型多</v>
      </c>
      <c r="F594" s="18">
        <f>VLOOKUP(B594,[2]Sheet5!$A$1:$D$805,4,0)</f>
        <v>7415.04</v>
      </c>
    </row>
    <row r="595" spans="1:6" ht="28.5" x14ac:dyDescent="0.2">
      <c r="A595" s="3" t="s">
        <v>514</v>
      </c>
      <c r="B595" s="3" t="s">
        <v>1027</v>
      </c>
      <c r="C595" s="16">
        <v>0.99999000000000005</v>
      </c>
      <c r="D595" s="17" t="str">
        <f>VLOOKUP(B595,[2]Sheet5!$A$1:$D$805,2,0)</f>
        <v>N</v>
      </c>
      <c r="E595" t="str">
        <f>VLOOKUP(B595,[2]Sheet5!$A$1:$D$805,3,0)</f>
        <v>登陆天数多，消费次数多，充消比低，消费游戏道具类型多</v>
      </c>
      <c r="F595" s="18">
        <f>VLOOKUP(B595,[2]Sheet5!$A$1:$D$805,4,0)</f>
        <v>1501.1999999999998</v>
      </c>
    </row>
    <row r="596" spans="1:6" ht="42.75" x14ac:dyDescent="0.2">
      <c r="A596" s="3" t="s">
        <v>514</v>
      </c>
      <c r="B596" s="3" t="s">
        <v>1028</v>
      </c>
      <c r="C596" s="16">
        <v>0.86292999999999997</v>
      </c>
      <c r="D596" s="17" t="str">
        <f>VLOOKUP(B596,[2]Sheet5!$A$1:$D$805,2,0)</f>
        <v>N</v>
      </c>
      <c r="E596" t="str">
        <f>VLOOKUP(B596,[2]Sheet5!$A$1:$D$805,3,0)</f>
        <v>登陆天数多，消费次数多，充消比低，消费游戏道具类型多</v>
      </c>
      <c r="F596" s="18">
        <f>VLOOKUP(B596,[2]Sheet5!$A$1:$D$805,4,0)</f>
        <v>4258.5</v>
      </c>
    </row>
    <row r="597" spans="1:6" ht="42.75" x14ac:dyDescent="0.2">
      <c r="A597" s="3" t="s">
        <v>514</v>
      </c>
      <c r="B597" s="3" t="s">
        <v>1029</v>
      </c>
      <c r="C597" s="16">
        <v>0.91549000000000003</v>
      </c>
      <c r="D597" s="17" t="str">
        <f>VLOOKUP(B597,[2]Sheet5!$A$1:$D$805,2,0)</f>
        <v>N</v>
      </c>
      <c r="E597" t="str">
        <f>VLOOKUP(B597,[2]Sheet5!$A$1:$D$805,3,0)</f>
        <v>登陆天数多，消费次数多，充消比低，消费游戏道具类型多</v>
      </c>
      <c r="F597" s="18">
        <f>VLOOKUP(B597,[2]Sheet5!$A$1:$D$805,4,0)</f>
        <v>5024.7</v>
      </c>
    </row>
    <row r="598" spans="1:6" ht="28.5" x14ac:dyDescent="0.2">
      <c r="A598" s="3" t="s">
        <v>514</v>
      </c>
      <c r="B598" s="3" t="s">
        <v>1030</v>
      </c>
      <c r="C598" s="16">
        <v>0.97006999999999999</v>
      </c>
      <c r="D598" s="17" t="str">
        <f>VLOOKUP(B598,[2]Sheet5!$A$1:$D$805,2,0)</f>
        <v>N</v>
      </c>
      <c r="E598" t="str">
        <f>VLOOKUP(B598,[2]Sheet5!$A$1:$D$805,3,0)</f>
        <v>登陆天数多，消费次数多，充消比低，消费游戏道具类型多</v>
      </c>
      <c r="F598" s="18">
        <f>VLOOKUP(B598,[2]Sheet5!$A$1:$D$805,4,0)</f>
        <v>7597.5</v>
      </c>
    </row>
    <row r="599" spans="1:6" ht="42.75" x14ac:dyDescent="0.2">
      <c r="A599" s="3" t="s">
        <v>514</v>
      </c>
      <c r="B599" s="3" t="s">
        <v>1031</v>
      </c>
      <c r="C599" s="16">
        <v>0.93306999999999995</v>
      </c>
      <c r="D599" s="17" t="str">
        <f>VLOOKUP(B599,[2]Sheet5!$A$1:$D$805,2,0)</f>
        <v>N</v>
      </c>
      <c r="E599" t="str">
        <f>VLOOKUP(B599,[2]Sheet5!$A$1:$D$805,3,0)</f>
        <v>登陆天数多，消费次数多，充消比低，消费游戏道具类型多</v>
      </c>
      <c r="F599" s="18">
        <f>VLOOKUP(B599,[2]Sheet5!$A$1:$D$805,4,0)</f>
        <v>8693.0399999999991</v>
      </c>
    </row>
    <row r="600" spans="1:6" ht="28.5" x14ac:dyDescent="0.2">
      <c r="A600" s="3" t="s">
        <v>514</v>
      </c>
      <c r="B600" s="3" t="s">
        <v>1032</v>
      </c>
      <c r="C600" s="16">
        <v>0.67557</v>
      </c>
      <c r="D600" s="17" t="str">
        <f>VLOOKUP(B600,[2]Sheet5!$A$1:$D$805,2,0)</f>
        <v>N</v>
      </c>
      <c r="E600" t="str">
        <f>VLOOKUP(B600,[2]Sheet5!$A$1:$D$805,3,0)</f>
        <v>登陆天数多，消费次数多，充消比低，消费游戏道具类型多</v>
      </c>
      <c r="F600" s="18">
        <f>VLOOKUP(B600,[2]Sheet5!$A$1:$D$805,4,0)</f>
        <v>4493.22</v>
      </c>
    </row>
    <row r="601" spans="1:6" ht="28.5" x14ac:dyDescent="0.2">
      <c r="A601" s="3" t="s">
        <v>514</v>
      </c>
      <c r="B601" s="3" t="s">
        <v>1033</v>
      </c>
      <c r="C601" s="16">
        <v>0.99234</v>
      </c>
      <c r="D601" s="17" t="str">
        <f>VLOOKUP(B601,[2]Sheet5!$A$1:$D$805,2,0)</f>
        <v>N</v>
      </c>
      <c r="E601" t="str">
        <f>VLOOKUP(B601,[2]Sheet5!$A$1:$D$805,3,0)</f>
        <v>登陆天数多，消费次数多，充消比低，消费游戏道具类型多</v>
      </c>
      <c r="F601" s="18">
        <f>VLOOKUP(B601,[2]Sheet5!$A$1:$D$805,4,0)</f>
        <v>6495.3</v>
      </c>
    </row>
    <row r="602" spans="1:6" ht="28.5" x14ac:dyDescent="0.2">
      <c r="A602" s="3" t="s">
        <v>514</v>
      </c>
      <c r="B602" s="3" t="s">
        <v>1034</v>
      </c>
      <c r="C602" s="16">
        <v>0.65554999999999997</v>
      </c>
      <c r="D602" s="17" t="str">
        <f>VLOOKUP(B602,[2]Sheet5!$A$1:$D$805,2,0)</f>
        <v>N</v>
      </c>
      <c r="E602" t="str">
        <f>VLOOKUP(B602,[2]Sheet5!$A$1:$D$805,3,0)</f>
        <v>登陆天数多，消费次数多，充消比低，消费游戏道具类型多</v>
      </c>
      <c r="F602" s="18">
        <f>VLOOKUP(B602,[2]Sheet5!$A$1:$D$805,4,0)</f>
        <v>9121.7999999999993</v>
      </c>
    </row>
    <row r="603" spans="1:6" ht="28.5" x14ac:dyDescent="0.2">
      <c r="A603" s="3" t="s">
        <v>514</v>
      </c>
      <c r="B603" s="3" t="s">
        <v>1402</v>
      </c>
      <c r="C603" s="16">
        <v>0.93876000000000004</v>
      </c>
      <c r="D603" s="17" t="str">
        <f>VLOOKUP(B603,[2]Sheet5!$A$1:$D$805,2,0)</f>
        <v>N</v>
      </c>
      <c r="E603" t="str">
        <f>VLOOKUP(B603,[2]Sheet5!$A$1:$D$805,3,0)</f>
        <v>登陆天数多，消费次数多，充消比低，消费游戏道具类型多</v>
      </c>
      <c r="F603" s="18">
        <f>VLOOKUP(B603,[2]Sheet5!$A$1:$D$805,4,0)</f>
        <v>7152.84</v>
      </c>
    </row>
    <row r="604" spans="1:6" ht="42.75" x14ac:dyDescent="0.2">
      <c r="A604" s="3" t="s">
        <v>514</v>
      </c>
      <c r="B604" s="3" t="s">
        <v>1035</v>
      </c>
      <c r="C604" s="16">
        <v>0.84914000000000001</v>
      </c>
      <c r="D604" s="17" t="str">
        <f>VLOOKUP(B604,[2]Sheet5!$A$1:$D$805,2,0)</f>
        <v>N</v>
      </c>
      <c r="E604" t="str">
        <f>VLOOKUP(B604,[2]Sheet5!$A$1:$D$805,3,0)</f>
        <v>登陆天数多，消费次数多，充消比低，消费游戏道具类型多</v>
      </c>
      <c r="F604" s="18">
        <f>VLOOKUP(B604,[2]Sheet5!$A$1:$D$805,4,0)</f>
        <v>2625.96</v>
      </c>
    </row>
    <row r="605" spans="1:6" ht="28.5" x14ac:dyDescent="0.2">
      <c r="A605" s="3" t="s">
        <v>514</v>
      </c>
      <c r="B605" s="3" t="s">
        <v>1036</v>
      </c>
      <c r="C605" s="16">
        <v>0.56962999999999997</v>
      </c>
      <c r="D605" s="17" t="str">
        <f>VLOOKUP(B605,[2]Sheet5!$A$1:$D$805,2,0)</f>
        <v>N</v>
      </c>
      <c r="E605" t="str">
        <f>VLOOKUP(B605,[2]Sheet5!$A$1:$D$805,3,0)</f>
        <v>登陆天数多，消费次数多，充消比低，消费游戏道具类型多</v>
      </c>
      <c r="F605" s="18">
        <f>VLOOKUP(B605,[2]Sheet5!$A$1:$D$805,4,0)</f>
        <v>8170.14</v>
      </c>
    </row>
    <row r="606" spans="1:6" ht="42.75" x14ac:dyDescent="0.2">
      <c r="A606" s="3" t="s">
        <v>514</v>
      </c>
      <c r="B606" s="3" t="s">
        <v>1037</v>
      </c>
      <c r="C606" s="16">
        <v>0.78429000000000004</v>
      </c>
      <c r="D606" s="17" t="str">
        <f>VLOOKUP(B606,[2]Sheet5!$A$1:$D$805,2,0)</f>
        <v>N</v>
      </c>
      <c r="E606" t="str">
        <f>VLOOKUP(B606,[2]Sheet5!$A$1:$D$805,3,0)</f>
        <v>登陆天数多，消费次数多，充消比低，消费游戏道具类型多</v>
      </c>
      <c r="F606" s="18">
        <f>VLOOKUP(B606,[2]Sheet5!$A$1:$D$805,4,0)</f>
        <v>8979.9</v>
      </c>
    </row>
    <row r="607" spans="1:6" ht="28.5" x14ac:dyDescent="0.2">
      <c r="A607" s="3" t="s">
        <v>514</v>
      </c>
      <c r="B607" s="3" t="s">
        <v>1038</v>
      </c>
      <c r="C607" s="16">
        <v>0.56796999999999997</v>
      </c>
      <c r="D607" s="17" t="str">
        <f>VLOOKUP(B607,[2]Sheet5!$A$1:$D$805,2,0)</f>
        <v>N</v>
      </c>
      <c r="E607" t="str">
        <f>VLOOKUP(B607,[2]Sheet5!$A$1:$D$805,3,0)</f>
        <v>登陆天数多，消费次数多，充消比低，消费游戏道具类型多</v>
      </c>
      <c r="F607" s="18">
        <f>VLOOKUP(B607,[2]Sheet5!$A$1:$D$805,4,0)</f>
        <v>7751.82</v>
      </c>
    </row>
    <row r="608" spans="1:6" ht="42.75" x14ac:dyDescent="0.2">
      <c r="A608" s="3" t="s">
        <v>514</v>
      </c>
      <c r="B608" s="3" t="s">
        <v>1039</v>
      </c>
      <c r="C608" s="16">
        <v>0.84860000000000002</v>
      </c>
      <c r="D608" s="17" t="str">
        <f>VLOOKUP(B608,[2]Sheet5!$A$1:$D$805,2,0)</f>
        <v>N</v>
      </c>
      <c r="E608" t="str">
        <f>VLOOKUP(B608,[2]Sheet5!$A$1:$D$805,3,0)</f>
        <v>登陆天数多，消费次数多，充消比低，消费游戏道具类型多</v>
      </c>
      <c r="F608" s="18">
        <f>VLOOKUP(B608,[2]Sheet5!$A$1:$D$805,4,0)</f>
        <v>7789.62</v>
      </c>
    </row>
    <row r="609" spans="1:6" ht="42.75" x14ac:dyDescent="0.2">
      <c r="A609" s="3" t="s">
        <v>514</v>
      </c>
      <c r="B609" s="3" t="s">
        <v>1040</v>
      </c>
      <c r="C609" s="16">
        <v>0.98729</v>
      </c>
      <c r="D609" s="17" t="str">
        <f>VLOOKUP(B609,[2]Sheet5!$A$1:$D$805,2,0)</f>
        <v>N</v>
      </c>
      <c r="E609" t="str">
        <f>VLOOKUP(B609,[2]Sheet5!$A$1:$D$805,3,0)</f>
        <v>登陆天数多，消费次数多，充消比低，消费游戏道具类型多</v>
      </c>
      <c r="F609" s="18">
        <f>VLOOKUP(B609,[2]Sheet5!$A$1:$D$805,4,0)</f>
        <v>4995.66</v>
      </c>
    </row>
    <row r="610" spans="1:6" ht="28.5" x14ac:dyDescent="0.2">
      <c r="A610" s="3" t="s">
        <v>514</v>
      </c>
      <c r="B610" s="3" t="s">
        <v>1041</v>
      </c>
      <c r="C610" s="16">
        <v>0.73343000000000003</v>
      </c>
      <c r="D610" s="17" t="str">
        <f>VLOOKUP(B610,[2]Sheet5!$A$1:$D$805,2,0)</f>
        <v>N</v>
      </c>
      <c r="E610" t="str">
        <f>VLOOKUP(B610,[2]Sheet5!$A$1:$D$805,3,0)</f>
        <v>登陆天数多，消费次数多，充消比低，消费游戏道具类型多</v>
      </c>
      <c r="F610" s="18">
        <f>VLOOKUP(B610,[2]Sheet5!$A$1:$D$805,4,0)</f>
        <v>6967.2</v>
      </c>
    </row>
    <row r="611" spans="1:6" ht="42.75" x14ac:dyDescent="0.2">
      <c r="A611" s="3" t="s">
        <v>514</v>
      </c>
      <c r="B611" s="3" t="s">
        <v>1042</v>
      </c>
      <c r="C611" s="16">
        <v>0.62224999999999997</v>
      </c>
      <c r="D611" s="17" t="str">
        <f>VLOOKUP(B611,[2]Sheet5!$A$1:$D$805,2,0)</f>
        <v>N</v>
      </c>
      <c r="E611" t="str">
        <f>VLOOKUP(B611,[2]Sheet5!$A$1:$D$805,3,0)</f>
        <v>登陆天数多，消费次数多，充消比低，消费游戏道具类型多</v>
      </c>
      <c r="F611" s="18">
        <f>VLOOKUP(B611,[2]Sheet5!$A$1:$D$805,4,0)</f>
        <v>1850.28</v>
      </c>
    </row>
    <row r="612" spans="1:6" ht="28.5" x14ac:dyDescent="0.2">
      <c r="A612" s="3" t="s">
        <v>514</v>
      </c>
      <c r="B612" s="3" t="s">
        <v>1403</v>
      </c>
      <c r="C612" s="16">
        <v>0.90746000000000004</v>
      </c>
      <c r="D612" s="17" t="str">
        <f>VLOOKUP(B612,[2]Sheet5!$A$1:$D$805,2,0)</f>
        <v>N</v>
      </c>
      <c r="E612" t="str">
        <f>VLOOKUP(B612,[2]Sheet5!$A$1:$D$805,3,0)</f>
        <v>登陆天数多，消费次数多，充消比低，消费游戏道具类型多</v>
      </c>
      <c r="F612" s="18">
        <f>VLOOKUP(B612,[2]Sheet5!$A$1:$D$805,4,0)</f>
        <v>7660.86</v>
      </c>
    </row>
    <row r="613" spans="1:6" ht="42.75" x14ac:dyDescent="0.2">
      <c r="A613" s="3" t="s">
        <v>1580</v>
      </c>
      <c r="B613" s="3" t="s">
        <v>1043</v>
      </c>
      <c r="C613" s="16">
        <v>0.99980999999999998</v>
      </c>
      <c r="D613" s="17" t="s">
        <v>1603</v>
      </c>
      <c r="E613" t="s">
        <v>1604</v>
      </c>
      <c r="F613" s="18">
        <f>VLOOKUP(B613,[5]Sheet2!$A$1:$B$110,2,0)</f>
        <v>561.3999999957</v>
      </c>
    </row>
    <row r="614" spans="1:6" ht="28.5" x14ac:dyDescent="0.2">
      <c r="A614" s="3" t="s">
        <v>514</v>
      </c>
      <c r="B614" s="3" t="s">
        <v>1044</v>
      </c>
      <c r="C614" s="16">
        <v>0.99987999999999999</v>
      </c>
      <c r="D614" s="17" t="str">
        <f>VLOOKUP(B614,[2]Sheet5!$A$1:$D$805,2,0)</f>
        <v>Y</v>
      </c>
      <c r="E614" t="str">
        <f>VLOOKUP(B614,[2]Sheet5!$A$1:$D$805,3,0)</f>
        <v>登陆天数少，消费次数少，活跃度低</v>
      </c>
      <c r="F614" s="18">
        <f>VLOOKUP(B614,[2]Sheet5!$A$1:$D$805,4,0)</f>
        <v>1751.4</v>
      </c>
    </row>
    <row r="615" spans="1:6" ht="42.75" x14ac:dyDescent="0.2">
      <c r="A615" s="3" t="s">
        <v>1222</v>
      </c>
      <c r="B615" s="3" t="s">
        <v>1045</v>
      </c>
      <c r="C615" s="16">
        <v>0.95518999999999998</v>
      </c>
      <c r="D615" s="17" t="str">
        <f>VLOOKUP(B615,[2]Sheet5!$A$1:$D$805,2,0)</f>
        <v>N</v>
      </c>
      <c r="E615" t="str">
        <f>VLOOKUP(B615,[2]Sheet5!$A$1:$D$805,3,0)</f>
        <v>登陆天数多，消费次数多，充消比低，消费游戏道具类型多</v>
      </c>
      <c r="F615" s="18">
        <f>VLOOKUP(B615,[2]Sheet5!$A$1:$D$805,4,0)</f>
        <v>7200.8398500000003</v>
      </c>
    </row>
    <row r="616" spans="1:6" ht="28.5" x14ac:dyDescent="0.2">
      <c r="A616" s="3" t="s">
        <v>514</v>
      </c>
      <c r="B616" s="3" t="s">
        <v>1404</v>
      </c>
      <c r="C616" s="16">
        <v>0.85979000000000005</v>
      </c>
      <c r="D616" s="17" t="str">
        <f>VLOOKUP(B616,[2]Sheet5!$A$1:$D$805,2,0)</f>
        <v>N</v>
      </c>
      <c r="E616" t="str">
        <f>VLOOKUP(B616,[2]Sheet5!$A$1:$D$805,3,0)</f>
        <v>登陆天数多，消费次数多，充消比低，消费游戏道具类型多</v>
      </c>
      <c r="F616" s="18">
        <f>VLOOKUP(B616,[2]Sheet5!$A$1:$D$805,4,0)</f>
        <v>4940.9799999999996</v>
      </c>
    </row>
    <row r="617" spans="1:6" ht="28.5" x14ac:dyDescent="0.2">
      <c r="A617" s="3" t="s">
        <v>514</v>
      </c>
      <c r="B617" s="3" t="s">
        <v>1046</v>
      </c>
      <c r="C617" s="16">
        <v>0.97704999999999997</v>
      </c>
      <c r="D617" s="17" t="str">
        <f>VLOOKUP(B617,[2]Sheet5!$A$1:$D$805,2,0)</f>
        <v>N</v>
      </c>
      <c r="E617" t="str">
        <f>VLOOKUP(B617,[2]Sheet5!$A$1:$D$805,3,0)</f>
        <v>登陆天数多，消费次数多，充消比低，消费游戏道具类型多</v>
      </c>
      <c r="F617" s="18">
        <f>VLOOKUP(B617,[2]Sheet5!$A$1:$D$805,4,0)</f>
        <v>8360.7000000000007</v>
      </c>
    </row>
    <row r="618" spans="1:6" ht="28.5" x14ac:dyDescent="0.2">
      <c r="A618" s="3" t="s">
        <v>514</v>
      </c>
      <c r="B618" s="3" t="s">
        <v>1405</v>
      </c>
      <c r="C618" s="16">
        <v>0.67337000000000002</v>
      </c>
      <c r="D618" s="17" t="str">
        <f>VLOOKUP(B618,[2]Sheet5!$A$1:$D$805,2,0)</f>
        <v>N</v>
      </c>
      <c r="E618" t="str">
        <f>VLOOKUP(B618,[2]Sheet5!$A$1:$D$805,3,0)</f>
        <v>登陆天数多，消费次数多，充消比低，消费游戏道具类型多</v>
      </c>
      <c r="F618" s="18">
        <f>VLOOKUP(B618,[2]Sheet5!$A$1:$D$805,4,0)</f>
        <v>7761.3</v>
      </c>
    </row>
    <row r="619" spans="1:6" ht="42.75" x14ac:dyDescent="0.2">
      <c r="A619" s="3" t="s">
        <v>514</v>
      </c>
      <c r="B619" s="3" t="s">
        <v>1047</v>
      </c>
      <c r="C619" s="16">
        <v>0.77271000000000001</v>
      </c>
      <c r="D619" s="17" t="str">
        <f>VLOOKUP(B619,[2]Sheet5!$A$1:$D$805,2,0)</f>
        <v>N</v>
      </c>
      <c r="E619" t="str">
        <f>VLOOKUP(B619,[2]Sheet5!$A$1:$D$805,3,0)</f>
        <v>登陆天数多，消费次数多，充消比低，消费游戏道具类型多</v>
      </c>
      <c r="F619" s="18">
        <f>VLOOKUP(B619,[2]Sheet5!$A$1:$D$805,4,0)</f>
        <v>8911.08</v>
      </c>
    </row>
    <row r="620" spans="1:6" ht="28.5" x14ac:dyDescent="0.2">
      <c r="A620" s="3" t="s">
        <v>514</v>
      </c>
      <c r="B620" s="3" t="s">
        <v>1048</v>
      </c>
      <c r="C620" s="16">
        <v>0.98768</v>
      </c>
      <c r="D620" s="17" t="str">
        <f>VLOOKUP(B620,[2]Sheet5!$A$1:$D$805,2,0)</f>
        <v>N</v>
      </c>
      <c r="E620" t="str">
        <f>VLOOKUP(B620,[2]Sheet5!$A$1:$D$805,3,0)</f>
        <v>登陆天数多，消费次数多，充消比低，消费游戏道具类型多</v>
      </c>
      <c r="F620" s="18">
        <f>VLOOKUP(B620,[2]Sheet5!$A$1:$D$805,4,0)</f>
        <v>8971.0199999999986</v>
      </c>
    </row>
    <row r="621" spans="1:6" ht="28.5" x14ac:dyDescent="0.2">
      <c r="A621" s="3" t="s">
        <v>514</v>
      </c>
      <c r="B621" s="3" t="s">
        <v>1049</v>
      </c>
      <c r="C621" s="16">
        <v>0.59180999999999995</v>
      </c>
      <c r="D621" s="17" t="str">
        <f>VLOOKUP(B621,[2]Sheet5!$A$1:$D$805,2,0)</f>
        <v>N</v>
      </c>
      <c r="E621" t="str">
        <f>VLOOKUP(B621,[2]Sheet5!$A$1:$D$805,3,0)</f>
        <v>登陆天数多，消费次数多，充消比低，消费游戏道具类型多</v>
      </c>
      <c r="F621" s="18">
        <f>VLOOKUP(B621,[2]Sheet5!$A$1:$D$805,4,0)</f>
        <v>7268.7</v>
      </c>
    </row>
    <row r="622" spans="1:6" ht="28.5" x14ac:dyDescent="0.2">
      <c r="A622" s="3" t="s">
        <v>514</v>
      </c>
      <c r="B622" s="3" t="s">
        <v>1050</v>
      </c>
      <c r="C622" s="16">
        <v>0.53490000000000004</v>
      </c>
      <c r="D622" s="17" t="str">
        <f>VLOOKUP(B622,[2]Sheet5!$A$1:$D$805,2,0)</f>
        <v>N</v>
      </c>
      <c r="E622" t="str">
        <f>VLOOKUP(B622,[2]Sheet5!$A$1:$D$805,3,0)</f>
        <v>登陆天数多，消费次数多，充消比低，消费游戏道具类型多</v>
      </c>
      <c r="F622" s="18">
        <f>VLOOKUP(B622,[2]Sheet5!$A$1:$D$805,4,0)</f>
        <v>7848.48</v>
      </c>
    </row>
    <row r="623" spans="1:6" ht="42.75" x14ac:dyDescent="0.2">
      <c r="A623" s="3" t="s">
        <v>514</v>
      </c>
      <c r="B623" s="3" t="s">
        <v>1051</v>
      </c>
      <c r="C623" s="16">
        <v>0.53747999999999996</v>
      </c>
      <c r="D623" s="17" t="str">
        <f>VLOOKUP(B623,[2]Sheet5!$A$1:$D$805,2,0)</f>
        <v>N</v>
      </c>
      <c r="E623" t="str">
        <f>VLOOKUP(B623,[2]Sheet5!$A$1:$D$805,3,0)</f>
        <v>登陆天数多，消费次数多，充消比低，消费游戏道具类型多</v>
      </c>
      <c r="F623" s="18">
        <f>VLOOKUP(B623,[2]Sheet5!$A$1:$D$805,4,0)</f>
        <v>4323.8999999999996</v>
      </c>
    </row>
    <row r="624" spans="1:6" ht="28.5" x14ac:dyDescent="0.2">
      <c r="A624" s="3" t="s">
        <v>514</v>
      </c>
      <c r="B624" s="3" t="s">
        <v>1406</v>
      </c>
      <c r="C624" s="16">
        <v>0.5</v>
      </c>
      <c r="D624" s="17" t="str">
        <f>VLOOKUP(B624,[2]Sheet5!$A$1:$D$805,2,0)</f>
        <v>N</v>
      </c>
      <c r="E624" t="str">
        <f>VLOOKUP(B624,[2]Sheet5!$A$1:$D$805,3,0)</f>
        <v>登陆天数多，消费次数多，充消比低，消费游戏道具类型多</v>
      </c>
      <c r="F624" s="18">
        <f>VLOOKUP(B624,[2]Sheet5!$A$1:$D$805,4,0)</f>
        <v>5329.68</v>
      </c>
    </row>
    <row r="625" spans="1:6" ht="28.5" x14ac:dyDescent="0.2">
      <c r="A625" s="3" t="s">
        <v>514</v>
      </c>
      <c r="B625" s="3" t="s">
        <v>1052</v>
      </c>
      <c r="C625" s="16">
        <v>0.75882000000000005</v>
      </c>
      <c r="D625" s="17" t="str">
        <f>VLOOKUP(B625,[2]Sheet5!$A$1:$D$805,2,0)</f>
        <v>N</v>
      </c>
      <c r="E625" t="str">
        <f>VLOOKUP(B625,[2]Sheet5!$A$1:$D$805,3,0)</f>
        <v>登陆天数多，消费次数多，充消比低，消费游戏道具类型多</v>
      </c>
      <c r="F625" s="18">
        <f>VLOOKUP(B625,[2]Sheet5!$A$1:$D$805,4,0)</f>
        <v>4992</v>
      </c>
    </row>
    <row r="626" spans="1:6" ht="42.75" x14ac:dyDescent="0.2">
      <c r="A626" s="3" t="s">
        <v>514</v>
      </c>
      <c r="B626" s="3" t="s">
        <v>1053</v>
      </c>
      <c r="C626" s="16">
        <v>0.97938000000000003</v>
      </c>
      <c r="D626" s="17" t="str">
        <f>VLOOKUP(B626,[2]Sheet5!$A$1:$D$805,2,0)</f>
        <v>N</v>
      </c>
      <c r="E626" t="str">
        <f>VLOOKUP(B626,[2]Sheet5!$A$1:$D$805,3,0)</f>
        <v>登陆天数多，消费次数多，充消比低，消费游戏道具类型多</v>
      </c>
      <c r="F626" s="18">
        <f>VLOOKUP(B626,[2]Sheet5!$A$1:$D$805,4,0)</f>
        <v>5661.1200000000008</v>
      </c>
    </row>
    <row r="627" spans="1:6" ht="28.5" x14ac:dyDescent="0.2">
      <c r="A627" s="3" t="s">
        <v>514</v>
      </c>
      <c r="B627" s="3" t="s">
        <v>1054</v>
      </c>
      <c r="C627" s="16">
        <v>0.75461</v>
      </c>
      <c r="D627" s="17" t="str">
        <f>VLOOKUP(B627,[2]Sheet5!$A$1:$D$805,2,0)</f>
        <v>N</v>
      </c>
      <c r="E627" t="str">
        <f>VLOOKUP(B627,[2]Sheet5!$A$1:$D$805,3,0)</f>
        <v>登陆天数多，消费次数多，充消比低，消费游戏道具类型多</v>
      </c>
      <c r="F627" s="18">
        <f>VLOOKUP(B627,[2]Sheet5!$A$1:$D$805,4,0)</f>
        <v>7291.2000000000007</v>
      </c>
    </row>
    <row r="628" spans="1:6" ht="28.5" x14ac:dyDescent="0.2">
      <c r="A628" s="3" t="s">
        <v>514</v>
      </c>
      <c r="B628" s="3" t="s">
        <v>1055</v>
      </c>
      <c r="C628" s="16">
        <v>0.50699000000000005</v>
      </c>
      <c r="D628" s="17" t="str">
        <f>VLOOKUP(B628,[2]Sheet5!$A$1:$D$805,2,0)</f>
        <v>N</v>
      </c>
      <c r="E628" t="str">
        <f>VLOOKUP(B628,[2]Sheet5!$A$1:$D$805,3,0)</f>
        <v>登陆天数多，消费次数多，充消比低，消费游戏道具类型多</v>
      </c>
      <c r="F628" s="18">
        <f>VLOOKUP(B628,[2]Sheet5!$A$1:$D$805,4,0)</f>
        <v>8460.5399999999991</v>
      </c>
    </row>
    <row r="629" spans="1:6" ht="28.5" x14ac:dyDescent="0.2">
      <c r="A629" s="3" t="s">
        <v>514</v>
      </c>
      <c r="B629" s="3" t="s">
        <v>1056</v>
      </c>
      <c r="C629" s="16">
        <v>0.96445999999999998</v>
      </c>
      <c r="D629" s="17" t="str">
        <f>VLOOKUP(B629,[2]Sheet5!$A$1:$D$805,2,0)</f>
        <v>N</v>
      </c>
      <c r="E629" t="str">
        <f>VLOOKUP(B629,[2]Sheet5!$A$1:$D$805,3,0)</f>
        <v>登陆天数多，消费次数多，充消比低，消费游戏道具类型多</v>
      </c>
      <c r="F629" s="18">
        <f>VLOOKUP(B629,[2]Sheet5!$A$1:$D$805,4,0)</f>
        <v>7891.5</v>
      </c>
    </row>
    <row r="630" spans="1:6" ht="28.5" x14ac:dyDescent="0.2">
      <c r="A630" s="3" t="s">
        <v>514</v>
      </c>
      <c r="B630" s="3" t="s">
        <v>1057</v>
      </c>
      <c r="C630" s="16">
        <v>0.79010999999999998</v>
      </c>
      <c r="D630" s="17" t="str">
        <f>VLOOKUP(B630,[2]Sheet5!$A$1:$D$805,2,0)</f>
        <v>N</v>
      </c>
      <c r="E630" t="str">
        <f>VLOOKUP(B630,[2]Sheet5!$A$1:$D$805,3,0)</f>
        <v>登陆天数多，消费次数多，充消比低，消费游戏道具类型多</v>
      </c>
      <c r="F630" s="18">
        <f>VLOOKUP(B630,[2]Sheet5!$A$1:$D$805,4,0)</f>
        <v>5594.16</v>
      </c>
    </row>
    <row r="631" spans="1:6" ht="42.75" x14ac:dyDescent="0.2">
      <c r="A631" s="3" t="s">
        <v>514</v>
      </c>
      <c r="B631" s="3" t="s">
        <v>1058</v>
      </c>
      <c r="C631" s="16">
        <v>0.85570000000000002</v>
      </c>
      <c r="D631" s="17" t="str">
        <f>VLOOKUP(B631,[2]Sheet5!$A$1:$D$805,2,0)</f>
        <v>N</v>
      </c>
      <c r="E631" t="str">
        <f>VLOOKUP(B631,[2]Sheet5!$A$1:$D$805,3,0)</f>
        <v>登陆天数多，消费次数多，充消比低，消费游戏道具类型多</v>
      </c>
      <c r="F631" s="18">
        <f>VLOOKUP(B631,[2]Sheet5!$A$1:$D$805,4,0)</f>
        <v>651</v>
      </c>
    </row>
    <row r="632" spans="1:6" ht="28.5" x14ac:dyDescent="0.2">
      <c r="A632" s="3" t="s">
        <v>1222</v>
      </c>
      <c r="B632" s="3" t="s">
        <v>1059</v>
      </c>
      <c r="C632" s="16">
        <v>0.60523000000000005</v>
      </c>
      <c r="D632" s="17" t="str">
        <f>VLOOKUP(B632,[2]Sheet5!$A$1:$D$805,2,0)</f>
        <v>N</v>
      </c>
      <c r="E632" t="str">
        <f>VLOOKUP(B632,[2]Sheet5!$A$1:$D$805,3,0)</f>
        <v>登陆天数多，消费次数多，充消比低，消费游戏道具类型多</v>
      </c>
      <c r="F632" s="18">
        <f>VLOOKUP(B632,[2]Sheet5!$A$1:$D$805,4,0)</f>
        <v>8021.0054999999993</v>
      </c>
    </row>
    <row r="633" spans="1:6" ht="28.5" x14ac:dyDescent="0.2">
      <c r="A633" s="3" t="s">
        <v>514</v>
      </c>
      <c r="B633" s="3" t="s">
        <v>1060</v>
      </c>
      <c r="C633" s="16">
        <v>0.90798000000000001</v>
      </c>
      <c r="D633" s="17" t="str">
        <f>VLOOKUP(B633,[2]Sheet5!$A$1:$D$805,2,0)</f>
        <v>N</v>
      </c>
      <c r="E633" t="str">
        <f>VLOOKUP(B633,[2]Sheet5!$A$1:$D$805,3,0)</f>
        <v>登陆天数多，消费次数多，充消比低，消费游戏道具类型多</v>
      </c>
      <c r="F633" s="18">
        <f>VLOOKUP(B633,[2]Sheet5!$A$1:$D$805,4,0)</f>
        <v>2600.7600000000002</v>
      </c>
    </row>
    <row r="634" spans="1:6" ht="42.75" x14ac:dyDescent="0.2">
      <c r="A634" s="3" t="s">
        <v>514</v>
      </c>
      <c r="B634" s="3" t="s">
        <v>1061</v>
      </c>
      <c r="C634" s="16">
        <v>0.99607999999999997</v>
      </c>
      <c r="D634" s="17" t="str">
        <f>VLOOKUP(B634,[2]Sheet5!$A$1:$D$805,2,0)</f>
        <v>N</v>
      </c>
      <c r="E634" t="str">
        <f>VLOOKUP(B634,[2]Sheet5!$A$1:$D$805,3,0)</f>
        <v>登陆天数多，消费次数多，充消比低，消费游戏道具类型多</v>
      </c>
      <c r="F634" s="18">
        <f>VLOOKUP(B634,[2]Sheet5!$A$1:$D$805,4,0)</f>
        <v>8881.32</v>
      </c>
    </row>
    <row r="635" spans="1:6" ht="28.5" x14ac:dyDescent="0.2">
      <c r="A635" s="3" t="s">
        <v>514</v>
      </c>
      <c r="B635" s="3" t="s">
        <v>1062</v>
      </c>
      <c r="C635" s="16">
        <v>0.99360000000000004</v>
      </c>
      <c r="D635" s="17" t="str">
        <f>VLOOKUP(B635,[2]Sheet5!$A$1:$D$805,2,0)</f>
        <v>N</v>
      </c>
      <c r="E635" t="str">
        <f>VLOOKUP(B635,[2]Sheet5!$A$1:$D$805,3,0)</f>
        <v>登陆天数多，消费次数多，充消比低，消费游戏道具类型多</v>
      </c>
      <c r="F635" s="18">
        <f>VLOOKUP(B635,[2]Sheet5!$A$1:$D$805,4,0)</f>
        <v>2410.4499999999998</v>
      </c>
    </row>
    <row r="636" spans="1:6" ht="42.75" x14ac:dyDescent="0.2">
      <c r="A636" s="3" t="s">
        <v>514</v>
      </c>
      <c r="B636" s="3" t="s">
        <v>1407</v>
      </c>
      <c r="C636" s="16">
        <v>0.99692000000000003</v>
      </c>
      <c r="D636" s="17" t="str">
        <f>VLOOKUP(B636,[2]Sheet5!$A$1:$D$805,2,0)</f>
        <v>N</v>
      </c>
      <c r="E636" t="str">
        <f>VLOOKUP(B636,[2]Sheet5!$A$1:$D$805,3,0)</f>
        <v>登陆天数多，消费次数多，充消比低，消费游戏道具类型多</v>
      </c>
      <c r="F636" s="18">
        <f>VLOOKUP(B636,[2]Sheet5!$A$1:$D$805,4,0)</f>
        <v>9150.7800000000007</v>
      </c>
    </row>
    <row r="637" spans="1:6" ht="28.5" x14ac:dyDescent="0.2">
      <c r="A637" s="3" t="s">
        <v>514</v>
      </c>
      <c r="B637" s="3" t="s">
        <v>1063</v>
      </c>
      <c r="C637" s="16">
        <v>0.91347999999999996</v>
      </c>
      <c r="D637" s="17" t="str">
        <f>VLOOKUP(B637,[2]Sheet5!$A$1:$D$805,2,0)</f>
        <v>N</v>
      </c>
      <c r="E637" t="str">
        <f>VLOOKUP(B637,[2]Sheet5!$A$1:$D$805,3,0)</f>
        <v>登陆天数多，消费次数多，充消比低，消费游戏道具类型多</v>
      </c>
      <c r="F637" s="18">
        <f>VLOOKUP(B637,[2]Sheet5!$A$1:$D$805,4,0)</f>
        <v>3319.6800000000003</v>
      </c>
    </row>
    <row r="638" spans="1:6" ht="28.5" x14ac:dyDescent="0.2">
      <c r="A638" s="3" t="s">
        <v>1580</v>
      </c>
      <c r="B638" s="3" t="s">
        <v>1064</v>
      </c>
      <c r="C638" s="16">
        <v>0.99758999999999998</v>
      </c>
      <c r="D638" s="17" t="s">
        <v>1603</v>
      </c>
      <c r="E638" t="s">
        <v>1604</v>
      </c>
      <c r="F638" s="18">
        <f>VLOOKUP(B638,[5]Sheet2!$A$1:$B$110,2,0)</f>
        <v>560.00000009999997</v>
      </c>
    </row>
    <row r="639" spans="1:6" ht="28.5" x14ac:dyDescent="0.2">
      <c r="A639" s="3" t="s">
        <v>514</v>
      </c>
      <c r="B639" s="3" t="s">
        <v>1408</v>
      </c>
      <c r="C639" s="16">
        <v>0.89822999999999997</v>
      </c>
      <c r="D639" s="17" t="str">
        <f>VLOOKUP(B639,[2]Sheet5!$A$1:$D$805,2,0)</f>
        <v>N</v>
      </c>
      <c r="E639" t="str">
        <f>VLOOKUP(B639,[2]Sheet5!$A$1:$D$805,3,0)</f>
        <v>登陆天数多，消费次数多，充消比低，消费游戏道具类型多</v>
      </c>
      <c r="F639" s="18">
        <f>VLOOKUP(B639,[2]Sheet5!$A$1:$D$805,4,0)</f>
        <v>3196.44</v>
      </c>
    </row>
    <row r="640" spans="1:6" ht="42.75" x14ac:dyDescent="0.2">
      <c r="A640" s="3" t="s">
        <v>514</v>
      </c>
      <c r="B640" s="3" t="s">
        <v>1065</v>
      </c>
      <c r="C640" s="16">
        <v>0.91776999999999997</v>
      </c>
      <c r="D640" s="17" t="str">
        <f>VLOOKUP(B640,[2]Sheet5!$A$1:$D$805,2,0)</f>
        <v>N</v>
      </c>
      <c r="E640" t="str">
        <f>VLOOKUP(B640,[2]Sheet5!$A$1:$D$805,3,0)</f>
        <v>登陆天数多，消费次数多，充消比低，消费游戏道具类型多</v>
      </c>
      <c r="F640" s="18">
        <f>VLOOKUP(B640,[2]Sheet5!$A$1:$D$805,4,0)</f>
        <v>5816.04</v>
      </c>
    </row>
    <row r="641" spans="1:6" ht="28.5" x14ac:dyDescent="0.2">
      <c r="A641" s="3" t="s">
        <v>514</v>
      </c>
      <c r="B641" s="3" t="s">
        <v>1066</v>
      </c>
      <c r="C641" s="16">
        <v>0.74243000000000003</v>
      </c>
      <c r="D641" s="17" t="str">
        <f>VLOOKUP(B641,[2]Sheet5!$A$1:$D$805,2,0)</f>
        <v>N</v>
      </c>
      <c r="E641" t="str">
        <f>VLOOKUP(B641,[2]Sheet5!$A$1:$D$805,3,0)</f>
        <v>登陆天数多，消费次数多，充消比低，消费游戏道具类型多</v>
      </c>
      <c r="F641" s="18">
        <f>VLOOKUP(B641,[2]Sheet5!$A$1:$D$805,4,0)</f>
        <v>6586.5199999999995</v>
      </c>
    </row>
    <row r="642" spans="1:6" ht="42.75" x14ac:dyDescent="0.2">
      <c r="A642" s="3" t="s">
        <v>514</v>
      </c>
      <c r="B642" s="3" t="s">
        <v>1067</v>
      </c>
      <c r="C642" s="16">
        <v>0.99683999999999995</v>
      </c>
      <c r="D642" s="17" t="str">
        <f>VLOOKUP(B642,[2]Sheet5!$A$1:$D$805,2,0)</f>
        <v>N</v>
      </c>
      <c r="E642" t="str">
        <f>VLOOKUP(B642,[2]Sheet5!$A$1:$D$805,3,0)</f>
        <v>登陆天数多，消费次数多，充消比低，消费游戏道具类型多</v>
      </c>
      <c r="F642" s="18">
        <f>VLOOKUP(B642,[2]Sheet5!$A$1:$D$805,4,0)</f>
        <v>9993.18</v>
      </c>
    </row>
    <row r="643" spans="1:6" ht="42.75" x14ac:dyDescent="0.2">
      <c r="A643" s="3" t="s">
        <v>1222</v>
      </c>
      <c r="B643" s="3" t="s">
        <v>1068</v>
      </c>
      <c r="C643" s="16">
        <v>0.95981000000000005</v>
      </c>
      <c r="D643" s="17" t="str">
        <f>VLOOKUP(B643,[2]Sheet5!$A$1:$D$805,2,0)</f>
        <v>N</v>
      </c>
      <c r="E643" t="str">
        <f>VLOOKUP(B643,[2]Sheet5!$A$1:$D$805,3,0)</f>
        <v>登陆天数多，消费次数多，充消比低，消费游戏道具类型多</v>
      </c>
      <c r="F643" s="18">
        <f>VLOOKUP(B643,[2]Sheet5!$A$1:$D$805,4,0)</f>
        <v>7100.3299500000003</v>
      </c>
    </row>
    <row r="644" spans="1:6" ht="28.5" x14ac:dyDescent="0.2">
      <c r="A644" s="3" t="s">
        <v>514</v>
      </c>
      <c r="B644" s="3" t="s">
        <v>1069</v>
      </c>
      <c r="C644" s="16">
        <v>1</v>
      </c>
      <c r="D644" s="17" t="str">
        <f>VLOOKUP(B644,[2]Sheet5!$A$1:$D$805,2,0)</f>
        <v>Y</v>
      </c>
      <c r="E644" t="str">
        <f>VLOOKUP(B644,[2]Sheet5!$A$1:$D$805,3,0)</f>
        <v>充消比高，登陆天数少，消费次数少</v>
      </c>
      <c r="F644" s="18">
        <f>VLOOKUP(B644,[2]Sheet5!$A$1:$D$805,4,0)</f>
        <v>1783.32</v>
      </c>
    </row>
    <row r="645" spans="1:6" ht="28.5" x14ac:dyDescent="0.2">
      <c r="A645" s="3" t="s">
        <v>514</v>
      </c>
      <c r="B645" s="3" t="s">
        <v>1070</v>
      </c>
      <c r="C645" s="16">
        <v>0.76792000000000005</v>
      </c>
      <c r="D645" s="17" t="str">
        <f>VLOOKUP(B645,[2]Sheet5!$A$1:$D$805,2,0)</f>
        <v>N</v>
      </c>
      <c r="E645" t="str">
        <f>VLOOKUP(B645,[2]Sheet5!$A$1:$D$805,3,0)</f>
        <v>登陆天数多，消费次数多，充消比低，消费游戏道具类型多</v>
      </c>
      <c r="F645" s="18">
        <f>VLOOKUP(B645,[2]Sheet5!$A$1:$D$805,4,0)</f>
        <v>8499.9</v>
      </c>
    </row>
    <row r="646" spans="1:6" ht="28.5" x14ac:dyDescent="0.2">
      <c r="A646" s="3" t="s">
        <v>514</v>
      </c>
      <c r="B646" s="3" t="s">
        <v>1409</v>
      </c>
      <c r="C646" s="16">
        <v>0.73102</v>
      </c>
      <c r="D646" s="17" t="str">
        <f>VLOOKUP(B646,[2]Sheet5!$A$1:$D$805,2,0)</f>
        <v>N</v>
      </c>
      <c r="E646" t="str">
        <f>VLOOKUP(B646,[2]Sheet5!$A$1:$D$805,3,0)</f>
        <v>登陆天数多，消费次数多，充消比低，消费游戏道具类型多</v>
      </c>
      <c r="F646" s="18">
        <f>VLOOKUP(B646,[2]Sheet5!$A$1:$D$805,4,0)</f>
        <v>7119</v>
      </c>
    </row>
    <row r="647" spans="1:6" ht="28.5" x14ac:dyDescent="0.2">
      <c r="A647" s="3" t="s">
        <v>514</v>
      </c>
      <c r="B647" s="3" t="s">
        <v>1071</v>
      </c>
      <c r="C647" s="16">
        <v>0.93503999999999998</v>
      </c>
      <c r="D647" s="17" t="str">
        <f>VLOOKUP(B647,[2]Sheet5!$A$1:$D$805,2,0)</f>
        <v>N</v>
      </c>
      <c r="E647" t="str">
        <f>VLOOKUP(B647,[2]Sheet5!$A$1:$D$805,3,0)</f>
        <v>登陆天数多，消费次数多，充消比低，消费游戏道具类型多</v>
      </c>
      <c r="F647" s="18">
        <f>VLOOKUP(B647,[2]Sheet5!$A$1:$D$805,4,0)</f>
        <v>3053.94</v>
      </c>
    </row>
    <row r="648" spans="1:6" ht="28.5" x14ac:dyDescent="0.2">
      <c r="A648" s="3" t="s">
        <v>514</v>
      </c>
      <c r="B648" s="3" t="s">
        <v>1072</v>
      </c>
      <c r="C648" s="16">
        <v>0.73051999999999995</v>
      </c>
      <c r="D648" s="17" t="str">
        <f>VLOOKUP(B648,[2]Sheet5!$A$1:$D$805,2,0)</f>
        <v>N</v>
      </c>
      <c r="E648" t="str">
        <f>VLOOKUP(B648,[2]Sheet5!$A$1:$D$805,3,0)</f>
        <v>登陆天数多，消费次数多，充消比低，消费游戏道具类型多</v>
      </c>
      <c r="F648" s="18">
        <f>VLOOKUP(B648,[2]Sheet5!$A$1:$D$805,4,0)</f>
        <v>7331.88</v>
      </c>
    </row>
    <row r="649" spans="1:6" ht="28.5" x14ac:dyDescent="0.2">
      <c r="A649" s="3" t="s">
        <v>1549</v>
      </c>
      <c r="B649" s="3" t="s">
        <v>1073</v>
      </c>
      <c r="C649" s="16">
        <v>0.99863000000000002</v>
      </c>
      <c r="D649" s="17" t="s">
        <v>1606</v>
      </c>
      <c r="E649" t="s">
        <v>1607</v>
      </c>
      <c r="F649" s="18">
        <f>VLOOKUP(B649,[5]Sheet2!$A$1:$B$110,2,0)</f>
        <v>2169.9995399999998</v>
      </c>
    </row>
    <row r="650" spans="1:6" ht="42.75" x14ac:dyDescent="0.2">
      <c r="A650" s="3" t="s">
        <v>514</v>
      </c>
      <c r="B650" s="3" t="s">
        <v>1410</v>
      </c>
      <c r="C650" s="16">
        <v>0.55808000000000002</v>
      </c>
      <c r="D650" s="17" t="str">
        <f>VLOOKUP(B650,[2]Sheet5!$A$1:$D$805,2,0)</f>
        <v>N</v>
      </c>
      <c r="E650" t="str">
        <f>VLOOKUP(B650,[2]Sheet5!$A$1:$D$805,3,0)</f>
        <v>登陆天数多，消费次数多，充消比低，消费游戏道具类型多</v>
      </c>
      <c r="F650" s="18">
        <f>VLOOKUP(B650,[2]Sheet5!$A$1:$D$805,4,0)</f>
        <v>9728.76</v>
      </c>
    </row>
    <row r="651" spans="1:6" ht="28.5" x14ac:dyDescent="0.2">
      <c r="A651" s="3" t="s">
        <v>1222</v>
      </c>
      <c r="B651" s="3" t="s">
        <v>1074</v>
      </c>
      <c r="C651" s="16">
        <v>0.95321</v>
      </c>
      <c r="D651" s="17" t="str">
        <f>VLOOKUP(B651,[2]Sheet5!$A$1:$D$805,2,0)</f>
        <v>N</v>
      </c>
      <c r="E651" t="str">
        <f>VLOOKUP(B651,[2]Sheet5!$A$1:$D$805,3,0)</f>
        <v>登陆天数多，消费次数多，充消比低，消费游戏道具类型多</v>
      </c>
      <c r="F651" s="18">
        <f>VLOOKUP(B651,[2]Sheet5!$A$1:$D$805,4,0)</f>
        <v>6016.0381479999996</v>
      </c>
    </row>
    <row r="652" spans="1:6" ht="42.75" x14ac:dyDescent="0.2">
      <c r="A652" s="3" t="s">
        <v>514</v>
      </c>
      <c r="B652" s="3" t="s">
        <v>1075</v>
      </c>
      <c r="C652" s="16">
        <v>0.96735000000000004</v>
      </c>
      <c r="D652" s="17" t="str">
        <f>VLOOKUP(B652,[2]Sheet5!$A$1:$D$805,2,0)</f>
        <v>Y</v>
      </c>
      <c r="E652" t="str">
        <f>VLOOKUP(B652,[2]Sheet5!$A$1:$D$805,3,0)</f>
        <v>登陆天数少，消费次数少，活跃度低</v>
      </c>
      <c r="F652" s="18">
        <f>VLOOKUP(B652,[2]Sheet5!$A$1:$D$805,4,0)</f>
        <v>6105.96</v>
      </c>
    </row>
    <row r="653" spans="1:6" ht="28.5" x14ac:dyDescent="0.2">
      <c r="A653" s="3" t="s">
        <v>514</v>
      </c>
      <c r="B653" s="3" t="s">
        <v>1076</v>
      </c>
      <c r="C653" s="16">
        <v>0.50421000000000005</v>
      </c>
      <c r="D653" s="17" t="str">
        <f>VLOOKUP(B653,[2]Sheet5!$A$1:$D$805,2,0)</f>
        <v>N</v>
      </c>
      <c r="E653" t="str">
        <f>VLOOKUP(B653,[2]Sheet5!$A$1:$D$805,3,0)</f>
        <v>登陆天数多，消费次数多，充消比低，消费游戏道具类型多</v>
      </c>
      <c r="F653" s="18">
        <f>VLOOKUP(B653,[2]Sheet5!$A$1:$D$805,4,0)</f>
        <v>9780.36</v>
      </c>
    </row>
    <row r="654" spans="1:6" ht="28.5" x14ac:dyDescent="0.2">
      <c r="A654" s="3" t="s">
        <v>514</v>
      </c>
      <c r="B654" s="3" t="s">
        <v>1077</v>
      </c>
      <c r="C654" s="16">
        <v>0.95809</v>
      </c>
      <c r="D654" s="17" t="str">
        <f>VLOOKUP(B654,[2]Sheet5!$A$1:$D$805,2,0)</f>
        <v>N</v>
      </c>
      <c r="E654" t="str">
        <f>VLOOKUP(B654,[2]Sheet5!$A$1:$D$805,3,0)</f>
        <v>登陆天数多，消费次数多，充消比低，消费游戏道具类型多</v>
      </c>
      <c r="F654" s="18">
        <f>VLOOKUP(B654,[2]Sheet5!$A$1:$D$805,4,0)</f>
        <v>9430.5</v>
      </c>
    </row>
    <row r="655" spans="1:6" ht="28.5" x14ac:dyDescent="0.2">
      <c r="A655" s="3" t="s">
        <v>514</v>
      </c>
      <c r="B655" s="3" t="s">
        <v>1411</v>
      </c>
      <c r="C655" s="16">
        <v>0.94005000000000005</v>
      </c>
      <c r="D655" s="17" t="str">
        <f>VLOOKUP(B655,[2]Sheet5!$A$1:$D$805,2,0)</f>
        <v>N</v>
      </c>
      <c r="E655" t="str">
        <f>VLOOKUP(B655,[2]Sheet5!$A$1:$D$805,3,0)</f>
        <v>登陆天数多，消费次数多，充消比低，消费游戏道具类型多</v>
      </c>
      <c r="F655" s="18">
        <f>VLOOKUP(B655,[2]Sheet5!$A$1:$D$805,4,0)</f>
        <v>9803.0400000000009</v>
      </c>
    </row>
    <row r="656" spans="1:6" ht="28.5" x14ac:dyDescent="0.2">
      <c r="A656" s="3" t="s">
        <v>514</v>
      </c>
      <c r="B656" s="3" t="s">
        <v>1078</v>
      </c>
      <c r="C656" s="16">
        <v>0.79120000000000001</v>
      </c>
      <c r="D656" s="17" t="str">
        <f>VLOOKUP(B656,[2]Sheet5!$A$1:$D$805,2,0)</f>
        <v>N</v>
      </c>
      <c r="E656" t="str">
        <f>VLOOKUP(B656,[2]Sheet5!$A$1:$D$805,3,0)</f>
        <v>登陆天数多，消费次数多，充消比低，消费游戏道具类型多</v>
      </c>
      <c r="F656" s="18">
        <f>VLOOKUP(B656,[2]Sheet5!$A$1:$D$805,4,0)</f>
        <v>4462.72</v>
      </c>
    </row>
    <row r="657" spans="1:6" ht="28.5" x14ac:dyDescent="0.2">
      <c r="A657" s="3" t="s">
        <v>514</v>
      </c>
      <c r="B657" s="3" t="s">
        <v>1412</v>
      </c>
      <c r="C657" s="16">
        <v>0.56096000000000001</v>
      </c>
      <c r="D657" s="17" t="str">
        <f>VLOOKUP(B657,[2]Sheet5!$A$1:$D$805,2,0)</f>
        <v>N</v>
      </c>
      <c r="E657" t="str">
        <f>VLOOKUP(B657,[2]Sheet5!$A$1:$D$805,3,0)</f>
        <v>登陆天数多，消费次数多，充消比低，消费游戏道具类型多</v>
      </c>
      <c r="F657" s="18">
        <f>VLOOKUP(B657,[2]Sheet5!$A$1:$D$805,4,0)</f>
        <v>1751.4</v>
      </c>
    </row>
    <row r="658" spans="1:6" ht="28.5" x14ac:dyDescent="0.2">
      <c r="A658" s="3" t="s">
        <v>514</v>
      </c>
      <c r="B658" s="3" t="s">
        <v>1079</v>
      </c>
      <c r="C658" s="16">
        <v>0.77180000000000004</v>
      </c>
      <c r="D658" s="17" t="str">
        <f>VLOOKUP(B658,[2]Sheet5!$A$1:$D$805,2,0)</f>
        <v>N</v>
      </c>
      <c r="E658" t="str">
        <f>VLOOKUP(B658,[2]Sheet5!$A$1:$D$805,3,0)</f>
        <v>登陆天数多，消费次数多，充消比低，消费游戏道具类型多</v>
      </c>
      <c r="F658" s="18">
        <f>VLOOKUP(B658,[2]Sheet5!$A$1:$D$805,4,0)</f>
        <v>7719.18</v>
      </c>
    </row>
    <row r="659" spans="1:6" ht="28.5" x14ac:dyDescent="0.2">
      <c r="A659" s="3" t="s">
        <v>514</v>
      </c>
      <c r="B659" s="3" t="s">
        <v>1413</v>
      </c>
      <c r="C659" s="16">
        <v>0.66742000000000001</v>
      </c>
      <c r="D659" s="17" t="str">
        <f>VLOOKUP(B659,[2]Sheet5!$A$1:$D$805,2,0)</f>
        <v>N</v>
      </c>
      <c r="E659" t="str">
        <f>VLOOKUP(B659,[2]Sheet5!$A$1:$D$805,3,0)</f>
        <v>登陆天数多，消费次数多，充消比低，消费游戏道具类型多</v>
      </c>
      <c r="F659" s="18">
        <f>VLOOKUP(B659,[2]Sheet5!$A$1:$D$805,4,0)</f>
        <v>9020.0400000000009</v>
      </c>
    </row>
    <row r="660" spans="1:6" ht="42.75" x14ac:dyDescent="0.2">
      <c r="A660" s="3" t="s">
        <v>1549</v>
      </c>
      <c r="B660" s="3" t="s">
        <v>1080</v>
      </c>
      <c r="C660" s="16">
        <v>1</v>
      </c>
      <c r="D660" s="17" t="s">
        <v>1603</v>
      </c>
      <c r="E660" t="s">
        <v>1604</v>
      </c>
      <c r="F660" s="18">
        <f>VLOOKUP(B660,[5]Sheet2!$A$1:$B$110,2,0)</f>
        <v>648</v>
      </c>
    </row>
    <row r="661" spans="1:6" ht="28.5" x14ac:dyDescent="0.2">
      <c r="A661" s="3" t="s">
        <v>514</v>
      </c>
      <c r="B661" s="3" t="s">
        <v>1414</v>
      </c>
      <c r="C661" s="16">
        <v>0.89141000000000004</v>
      </c>
      <c r="D661" s="17" t="str">
        <f>VLOOKUP(B661,[2]Sheet5!$A$1:$D$805,2,0)</f>
        <v>N</v>
      </c>
      <c r="E661" t="str">
        <f>VLOOKUP(B661,[2]Sheet5!$A$1:$D$805,3,0)</f>
        <v>登陆天数多，消费次数多，充消比低，消费游戏道具类型多</v>
      </c>
      <c r="F661" s="18">
        <f>VLOOKUP(B661,[2]Sheet5!$A$1:$D$805,4,0)</f>
        <v>3393.6</v>
      </c>
    </row>
    <row r="662" spans="1:6" ht="42.75" x14ac:dyDescent="0.2">
      <c r="A662" s="3" t="s">
        <v>1549</v>
      </c>
      <c r="B662" s="3" t="s">
        <v>1081</v>
      </c>
      <c r="C662" s="16">
        <v>1</v>
      </c>
      <c r="D662" s="17" t="s">
        <v>1603</v>
      </c>
      <c r="E662" t="s">
        <v>1604</v>
      </c>
      <c r="F662" s="18">
        <f>VLOOKUP(B662,[5]Sheet2!$A$1:$B$110,2,0)</f>
        <v>258</v>
      </c>
    </row>
    <row r="663" spans="1:6" ht="42.75" x14ac:dyDescent="0.2">
      <c r="A663" s="3" t="s">
        <v>1222</v>
      </c>
      <c r="B663" s="3" t="s">
        <v>1082</v>
      </c>
      <c r="C663" s="16">
        <v>0.99985999999999997</v>
      </c>
      <c r="D663" s="17" t="str">
        <f>VLOOKUP(B663,[2]Sheet5!$A$1:$D$805,2,0)</f>
        <v>Y</v>
      </c>
      <c r="E663" t="str">
        <f>VLOOKUP(B663,[2]Sheet5!$A$1:$D$805,3,0)</f>
        <v>登陆天数少，消费次数少，活跃度低</v>
      </c>
      <c r="F663" s="18">
        <f>VLOOKUP(B663,[2]Sheet5!$A$1:$D$805,4,0)</f>
        <v>1500</v>
      </c>
    </row>
    <row r="664" spans="1:6" ht="28.5" x14ac:dyDescent="0.2">
      <c r="A664" s="3" t="s">
        <v>1580</v>
      </c>
      <c r="B664" s="3" t="s">
        <v>1083</v>
      </c>
      <c r="C664" s="16">
        <v>0.99992999999999999</v>
      </c>
      <c r="D664" s="17" t="s">
        <v>1603</v>
      </c>
      <c r="E664" t="s">
        <v>1604</v>
      </c>
      <c r="F664" s="18">
        <f>VLOOKUP(B664,[5]Sheet2!$A$1:$B$110,2,0)</f>
        <v>763.00000004900005</v>
      </c>
    </row>
    <row r="665" spans="1:6" ht="28.5" x14ac:dyDescent="0.2">
      <c r="A665" s="3" t="s">
        <v>514</v>
      </c>
      <c r="B665" s="3" t="s">
        <v>1084</v>
      </c>
      <c r="C665" s="16">
        <v>0.70072999999999996</v>
      </c>
      <c r="D665" s="17" t="str">
        <f>VLOOKUP(B665,[2]Sheet5!$A$1:$D$805,2,0)</f>
        <v>N</v>
      </c>
      <c r="E665" t="str">
        <f>VLOOKUP(B665,[2]Sheet5!$A$1:$D$805,3,0)</f>
        <v>登陆天数多，消费次数多，充消比低，消费游戏道具类型多</v>
      </c>
      <c r="F665" s="18">
        <f>VLOOKUP(B665,[2]Sheet5!$A$1:$D$805,4,0)</f>
        <v>5629.0199999999995</v>
      </c>
    </row>
    <row r="666" spans="1:6" ht="42.75" x14ac:dyDescent="0.2">
      <c r="A666" s="3" t="s">
        <v>514</v>
      </c>
      <c r="B666" s="3" t="s">
        <v>1415</v>
      </c>
      <c r="C666" s="16">
        <v>0.84665999999999997</v>
      </c>
      <c r="D666" s="17" t="str">
        <f>VLOOKUP(B666,[2]Sheet5!$A$1:$D$805,2,0)</f>
        <v>N</v>
      </c>
      <c r="E666" t="str">
        <f>VLOOKUP(B666,[2]Sheet5!$A$1:$D$805,3,0)</f>
        <v>登陆天数多，消费次数多，充消比低，消费游戏道具类型多</v>
      </c>
      <c r="F666" s="18">
        <f>VLOOKUP(B666,[2]Sheet5!$A$1:$D$805,4,0)</f>
        <v>7698.96</v>
      </c>
    </row>
    <row r="667" spans="1:6" ht="28.5" x14ac:dyDescent="0.2">
      <c r="A667" s="3" t="s">
        <v>1222</v>
      </c>
      <c r="B667" s="3" t="s">
        <v>1085</v>
      </c>
      <c r="C667" s="16">
        <v>0.99766999999999995</v>
      </c>
      <c r="D667" s="17" t="str">
        <f>VLOOKUP(B667,[2]Sheet5!$A$1:$D$805,2,0)</f>
        <v>N</v>
      </c>
      <c r="E667" t="str">
        <f>VLOOKUP(B667,[2]Sheet5!$A$1:$D$805,3,0)</f>
        <v>登陆天数多，消费次数多，充消比低，消费游戏道具类型多</v>
      </c>
      <c r="F667" s="18">
        <f>VLOOKUP(B667,[2]Sheet5!$A$1:$D$805,4,0)</f>
        <v>4371.75</v>
      </c>
    </row>
    <row r="668" spans="1:6" ht="28.5" x14ac:dyDescent="0.2">
      <c r="A668" s="3" t="s">
        <v>514</v>
      </c>
      <c r="B668" s="3" t="s">
        <v>1086</v>
      </c>
      <c r="C668" s="16">
        <v>0.92142000000000002</v>
      </c>
      <c r="D668" s="17" t="str">
        <f>VLOOKUP(B668,[2]Sheet5!$A$1:$D$805,2,0)</f>
        <v>N</v>
      </c>
      <c r="E668" t="str">
        <f>VLOOKUP(B668,[2]Sheet5!$A$1:$D$805,3,0)</f>
        <v>登陆天数多，消费次数多，充消比低，消费游戏道具类型多</v>
      </c>
      <c r="F668" s="18">
        <f>VLOOKUP(B668,[2]Sheet5!$A$1:$D$805,4,0)</f>
        <v>9679.3799999999992</v>
      </c>
    </row>
    <row r="669" spans="1:6" ht="28.5" x14ac:dyDescent="0.2">
      <c r="A669" s="3" t="s">
        <v>514</v>
      </c>
      <c r="B669" s="3" t="s">
        <v>1087</v>
      </c>
      <c r="C669" s="16">
        <v>0.89576999999999996</v>
      </c>
      <c r="D669" s="17" t="str">
        <f>VLOOKUP(B669,[2]Sheet5!$A$1:$D$805,2,0)</f>
        <v>N</v>
      </c>
      <c r="E669" t="str">
        <f>VLOOKUP(B669,[2]Sheet5!$A$1:$D$805,3,0)</f>
        <v>登陆天数多，消费次数多，充消比低，消费游戏道具类型多</v>
      </c>
      <c r="F669" s="18">
        <f>VLOOKUP(B669,[2]Sheet5!$A$1:$D$805,4,0)</f>
        <v>8929.68</v>
      </c>
    </row>
    <row r="670" spans="1:6" ht="42.75" x14ac:dyDescent="0.2">
      <c r="A670" s="3" t="s">
        <v>1549</v>
      </c>
      <c r="B670" s="3" t="s">
        <v>1088</v>
      </c>
      <c r="C670" s="16">
        <v>0.98316000000000003</v>
      </c>
      <c r="D670" s="17" t="s">
        <v>1606</v>
      </c>
      <c r="E670" t="s">
        <v>1607</v>
      </c>
      <c r="F670" s="18">
        <f>VLOOKUP(B670,[5]Sheet2!$A$1:$B$110,2,0)</f>
        <v>4575.299</v>
      </c>
    </row>
    <row r="671" spans="1:6" ht="28.5" x14ac:dyDescent="0.2">
      <c r="A671" s="3" t="s">
        <v>514</v>
      </c>
      <c r="B671" s="3" t="s">
        <v>1089</v>
      </c>
      <c r="C671" s="16">
        <v>0.70274000000000003</v>
      </c>
      <c r="D671" s="17" t="str">
        <f>VLOOKUP(B671,[2]Sheet5!$A$1:$D$805,2,0)</f>
        <v>N</v>
      </c>
      <c r="E671" t="str">
        <f>VLOOKUP(B671,[2]Sheet5!$A$1:$D$805,3,0)</f>
        <v>登陆天数多，消费次数多，充消比低，消费游戏道具类型多</v>
      </c>
      <c r="F671" s="18">
        <f>VLOOKUP(B671,[2]Sheet5!$A$1:$D$805,4,0)</f>
        <v>5757.48</v>
      </c>
    </row>
    <row r="672" spans="1:6" ht="28.5" x14ac:dyDescent="0.2">
      <c r="A672" s="3" t="s">
        <v>1222</v>
      </c>
      <c r="B672" s="3" t="s">
        <v>521</v>
      </c>
      <c r="C672" s="16">
        <v>0.99987000000000004</v>
      </c>
      <c r="D672" s="17" t="str">
        <f>VLOOKUP(B672,[2]Sheet5!$A$1:$D$805,2,0)</f>
        <v>N</v>
      </c>
      <c r="E672" t="str">
        <f>VLOOKUP(B672,[2]Sheet5!$A$1:$D$805,3,0)</f>
        <v>登陆天数多，消费次数多，充消比低，消费游戏道具类型多</v>
      </c>
      <c r="F672" s="18">
        <f>VLOOKUP(B672,[2]Sheet5!$A$1:$D$805,4,0)</f>
        <v>2400</v>
      </c>
    </row>
    <row r="673" spans="1:6" ht="28.5" x14ac:dyDescent="0.2">
      <c r="A673" s="3" t="s">
        <v>1222</v>
      </c>
      <c r="B673" s="3" t="s">
        <v>522</v>
      </c>
      <c r="C673" s="16">
        <v>0.89654</v>
      </c>
      <c r="D673" s="17" t="str">
        <f>VLOOKUP(B673,[2]Sheet5!$A$1:$D$805,2,0)</f>
        <v>N</v>
      </c>
      <c r="E673" t="str">
        <f>VLOOKUP(B673,[2]Sheet5!$A$1:$D$805,3,0)</f>
        <v>登陆天数多，消费次数多，充消比低，消费游戏道具类型多</v>
      </c>
      <c r="F673" s="18">
        <f>VLOOKUP(B673,[2]Sheet5!$A$1:$D$805,4,0)</f>
        <v>341.7</v>
      </c>
    </row>
    <row r="674" spans="1:6" ht="42.75" x14ac:dyDescent="0.2">
      <c r="A674" s="3" t="s">
        <v>514</v>
      </c>
      <c r="B674" s="3" t="s">
        <v>1090</v>
      </c>
      <c r="C674" s="16">
        <v>0.57799999999999996</v>
      </c>
      <c r="D674" s="17" t="str">
        <f>VLOOKUP(B674,[2]Sheet5!$A$1:$D$805,2,0)</f>
        <v>N</v>
      </c>
      <c r="E674" t="str">
        <f>VLOOKUP(B674,[2]Sheet5!$A$1:$D$805,3,0)</f>
        <v>登陆天数多，消费次数多，充消比低，消费游戏道具类型多</v>
      </c>
      <c r="F674" s="18">
        <f>VLOOKUP(B674,[2]Sheet5!$A$1:$D$805,4,0)</f>
        <v>9148.02</v>
      </c>
    </row>
    <row r="675" spans="1:6" ht="28.5" x14ac:dyDescent="0.2">
      <c r="A675" s="3" t="s">
        <v>514</v>
      </c>
      <c r="B675" s="3" t="s">
        <v>1091</v>
      </c>
      <c r="C675" s="16">
        <v>0.99802000000000002</v>
      </c>
      <c r="D675" s="17" t="str">
        <f>VLOOKUP(B675,[2]Sheet5!$A$1:$D$805,2,0)</f>
        <v>N</v>
      </c>
      <c r="E675" t="str">
        <f>VLOOKUP(B675,[2]Sheet5!$A$1:$D$805,3,0)</f>
        <v>登陆天数多，消费次数多，充消比低，消费游戏道具类型多</v>
      </c>
      <c r="F675" s="18">
        <f>VLOOKUP(B675,[2]Sheet5!$A$1:$D$805,4,0)</f>
        <v>9419.1</v>
      </c>
    </row>
    <row r="676" spans="1:6" ht="28.5" x14ac:dyDescent="0.2">
      <c r="A676" s="3" t="s">
        <v>514</v>
      </c>
      <c r="B676" s="3" t="s">
        <v>1092</v>
      </c>
      <c r="C676" s="16">
        <v>0.85904999999999998</v>
      </c>
      <c r="D676" s="17" t="str">
        <f>VLOOKUP(B676,[2]Sheet5!$A$1:$D$805,2,0)</f>
        <v>N</v>
      </c>
      <c r="E676" t="str">
        <f>VLOOKUP(B676,[2]Sheet5!$A$1:$D$805,3,0)</f>
        <v>登陆天数多，消费次数多，充消比低，消费游戏道具类型多</v>
      </c>
      <c r="F676" s="18">
        <f>VLOOKUP(B676,[2]Sheet5!$A$1:$D$805,4,0)</f>
        <v>2564.88</v>
      </c>
    </row>
    <row r="677" spans="1:6" ht="28.5" x14ac:dyDescent="0.2">
      <c r="A677" s="3" t="s">
        <v>514</v>
      </c>
      <c r="B677" s="3" t="s">
        <v>1093</v>
      </c>
      <c r="C677" s="16">
        <v>0.97411999999999999</v>
      </c>
      <c r="D677" s="17" t="str">
        <f>VLOOKUP(B677,[2]Sheet5!$A$1:$D$805,2,0)</f>
        <v>N</v>
      </c>
      <c r="E677" t="str">
        <f>VLOOKUP(B677,[2]Sheet5!$A$1:$D$805,3,0)</f>
        <v>登陆天数多，消费次数多，充消比低，消费游戏道具类型多</v>
      </c>
      <c r="F677" s="18">
        <f>VLOOKUP(B677,[2]Sheet5!$A$1:$D$805,4,0)</f>
        <v>6942.84</v>
      </c>
    </row>
    <row r="678" spans="1:6" ht="28.5" x14ac:dyDescent="0.2">
      <c r="A678" s="3" t="s">
        <v>514</v>
      </c>
      <c r="B678" s="3" t="s">
        <v>1094</v>
      </c>
      <c r="C678" s="16">
        <v>0.95730000000000004</v>
      </c>
      <c r="D678" s="17" t="str">
        <f>VLOOKUP(B678,[2]Sheet5!$A$1:$D$805,2,0)</f>
        <v>N</v>
      </c>
      <c r="E678" t="str">
        <f>VLOOKUP(B678,[2]Sheet5!$A$1:$D$805,3,0)</f>
        <v>登陆天数多，消费次数多，充消比低，消费游戏道具类型多</v>
      </c>
      <c r="F678" s="18">
        <f>VLOOKUP(B678,[2]Sheet5!$A$1:$D$805,4,0)</f>
        <v>1184.8200000000002</v>
      </c>
    </row>
    <row r="679" spans="1:6" ht="28.5" x14ac:dyDescent="0.2">
      <c r="A679" s="3" t="s">
        <v>514</v>
      </c>
      <c r="B679" s="3" t="s">
        <v>1416</v>
      </c>
      <c r="C679" s="16">
        <v>0.71045999999999998</v>
      </c>
      <c r="D679" s="17" t="str">
        <f>VLOOKUP(B679,[2]Sheet5!$A$1:$D$805,2,0)</f>
        <v>N</v>
      </c>
      <c r="E679" t="str">
        <f>VLOOKUP(B679,[2]Sheet5!$A$1:$D$805,3,0)</f>
        <v>登陆天数多，消费次数多，充消比低，消费游戏道具类型多</v>
      </c>
      <c r="F679" s="18">
        <f>VLOOKUP(B679,[2]Sheet5!$A$1:$D$805,4,0)</f>
        <v>7475.22</v>
      </c>
    </row>
    <row r="680" spans="1:6" ht="28.5" x14ac:dyDescent="0.2">
      <c r="A680" s="3" t="s">
        <v>514</v>
      </c>
      <c r="B680" s="3" t="s">
        <v>1095</v>
      </c>
      <c r="C680" s="16">
        <v>0.96789000000000003</v>
      </c>
      <c r="D680" s="17" t="str">
        <f>VLOOKUP(B680,[2]Sheet5!$A$1:$D$805,2,0)</f>
        <v>N</v>
      </c>
      <c r="E680" t="str">
        <f>VLOOKUP(B680,[2]Sheet5!$A$1:$D$805,3,0)</f>
        <v>登陆天数多，消费次数多，充消比低，消费游戏道具类型多</v>
      </c>
      <c r="F680" s="18">
        <f>VLOOKUP(B680,[2]Sheet5!$A$1:$D$805,4,0)</f>
        <v>5616.66</v>
      </c>
    </row>
    <row r="681" spans="1:6" ht="42.75" x14ac:dyDescent="0.2">
      <c r="A681" s="3" t="s">
        <v>514</v>
      </c>
      <c r="B681" s="3" t="s">
        <v>1096</v>
      </c>
      <c r="C681" s="16">
        <v>0.99995000000000001</v>
      </c>
      <c r="D681" s="17" t="str">
        <f>VLOOKUP(B681,[2]Sheet5!$A$1:$D$805,2,0)</f>
        <v>Y</v>
      </c>
      <c r="E681" t="str">
        <f>VLOOKUP(B681,[2]Sheet5!$A$1:$D$805,3,0)</f>
        <v>登陆天数少，消费次数少，活跃度低</v>
      </c>
      <c r="F681" s="18">
        <f>VLOOKUP(B681,[2]Sheet5!$A$1:$D$805,4,0)</f>
        <v>5004</v>
      </c>
    </row>
    <row r="682" spans="1:6" ht="28.5" x14ac:dyDescent="0.2">
      <c r="A682" s="3" t="s">
        <v>514</v>
      </c>
      <c r="B682" s="3" t="s">
        <v>1097</v>
      </c>
      <c r="C682" s="16">
        <v>0.82191999999999998</v>
      </c>
      <c r="D682" s="17" t="str">
        <f>VLOOKUP(B682,[2]Sheet5!$A$1:$D$805,2,0)</f>
        <v>N</v>
      </c>
      <c r="E682" t="str">
        <f>VLOOKUP(B682,[2]Sheet5!$A$1:$D$805,3,0)</f>
        <v>登陆天数多，消费次数多，充消比低，消费游戏道具类型多</v>
      </c>
      <c r="F682" s="18">
        <f>VLOOKUP(B682,[2]Sheet5!$A$1:$D$805,4,0)</f>
        <v>6277.87</v>
      </c>
    </row>
    <row r="683" spans="1:6" ht="28.5" x14ac:dyDescent="0.2">
      <c r="A683" s="3" t="s">
        <v>1580</v>
      </c>
      <c r="B683" s="3" t="s">
        <v>1098</v>
      </c>
      <c r="C683" s="16">
        <v>0.99397000000000002</v>
      </c>
      <c r="D683" s="17" t="s">
        <v>1603</v>
      </c>
      <c r="E683" t="s">
        <v>1604</v>
      </c>
      <c r="F683" s="18">
        <f>VLOOKUP(B683,[5]Sheet2!$A$1:$B$110,2,0)</f>
        <v>442.40000000465</v>
      </c>
    </row>
    <row r="684" spans="1:6" ht="28.5" x14ac:dyDescent="0.2">
      <c r="A684" s="3" t="s">
        <v>514</v>
      </c>
      <c r="B684" s="3" t="s">
        <v>1099</v>
      </c>
      <c r="C684" s="16">
        <v>0.95043</v>
      </c>
      <c r="D684" s="17" t="str">
        <f>VLOOKUP(B684,[2]Sheet5!$A$1:$D$805,2,0)</f>
        <v>N</v>
      </c>
      <c r="E684" t="str">
        <f>VLOOKUP(B684,[2]Sheet5!$A$1:$D$805,3,0)</f>
        <v>登陆天数多，消费次数多，充消比低，消费游戏道具类型多</v>
      </c>
      <c r="F684" s="18">
        <f>VLOOKUP(B684,[2]Sheet5!$A$1:$D$805,4,0)</f>
        <v>5511.9599999999991</v>
      </c>
    </row>
    <row r="685" spans="1:6" ht="28.5" x14ac:dyDescent="0.2">
      <c r="A685" s="3" t="s">
        <v>514</v>
      </c>
      <c r="B685" s="3" t="s">
        <v>1100</v>
      </c>
      <c r="C685" s="16">
        <v>0.58872000000000002</v>
      </c>
      <c r="D685" s="17" t="str">
        <f>VLOOKUP(B685,[2]Sheet5!$A$1:$D$805,2,0)</f>
        <v>N</v>
      </c>
      <c r="E685" t="str">
        <f>VLOOKUP(B685,[2]Sheet5!$A$1:$D$805,3,0)</f>
        <v>登陆天数多，消费次数多，充消比低，消费游戏道具类型多</v>
      </c>
      <c r="F685" s="18">
        <f>VLOOKUP(B685,[2]Sheet5!$A$1:$D$805,4,0)</f>
        <v>7361.46</v>
      </c>
    </row>
    <row r="686" spans="1:6" ht="42.75" x14ac:dyDescent="0.2">
      <c r="A686" s="3" t="s">
        <v>514</v>
      </c>
      <c r="B686" s="3" t="s">
        <v>1101</v>
      </c>
      <c r="C686" s="16">
        <v>0.67713000000000001</v>
      </c>
      <c r="D686" s="17" t="str">
        <f>VLOOKUP(B686,[2]Sheet5!$A$1:$D$805,2,0)</f>
        <v>N</v>
      </c>
      <c r="E686" t="str">
        <f>VLOOKUP(B686,[2]Sheet5!$A$1:$D$805,3,0)</f>
        <v>登陆天数多，消费次数多，充消比低，消费游戏道具类型多</v>
      </c>
      <c r="F686" s="18">
        <f>VLOOKUP(B686,[2]Sheet5!$A$1:$D$805,4,0)</f>
        <v>8235.7800000000007</v>
      </c>
    </row>
    <row r="687" spans="1:6" ht="28.5" x14ac:dyDescent="0.2">
      <c r="A687" s="3" t="s">
        <v>1222</v>
      </c>
      <c r="B687" s="3" t="s">
        <v>1102</v>
      </c>
      <c r="C687" s="16">
        <v>0.97318000000000005</v>
      </c>
      <c r="D687" s="17" t="str">
        <f>VLOOKUP(B687,[2]Sheet5!$A$1:$D$805,2,0)</f>
        <v>N</v>
      </c>
      <c r="E687" t="str">
        <f>VLOOKUP(B687,[2]Sheet5!$A$1:$D$805,3,0)</f>
        <v>登陆天数多，消费次数多，充消比低，消费游戏道具类型多</v>
      </c>
      <c r="F687" s="18">
        <f>VLOOKUP(B687,[2]Sheet5!$A$1:$D$805,4,0)</f>
        <v>241.2</v>
      </c>
    </row>
    <row r="688" spans="1:6" ht="42.75" x14ac:dyDescent="0.2">
      <c r="A688" s="3" t="s">
        <v>514</v>
      </c>
      <c r="B688" s="3" t="s">
        <v>1103</v>
      </c>
      <c r="C688" s="16">
        <v>0.72013000000000005</v>
      </c>
      <c r="D688" s="17" t="str">
        <f>VLOOKUP(B688,[2]Sheet5!$A$1:$D$805,2,0)</f>
        <v>N</v>
      </c>
      <c r="E688" t="str">
        <f>VLOOKUP(B688,[2]Sheet5!$A$1:$D$805,3,0)</f>
        <v>登陆天数多，消费次数多，充消比低，消费游戏道具类型多</v>
      </c>
      <c r="F688" s="18">
        <f>VLOOKUP(B688,[2]Sheet5!$A$1:$D$805,4,0)</f>
        <v>6511.32</v>
      </c>
    </row>
    <row r="689" spans="1:6" ht="28.5" x14ac:dyDescent="0.2">
      <c r="A689" s="3" t="s">
        <v>514</v>
      </c>
      <c r="B689" s="3" t="s">
        <v>1104</v>
      </c>
      <c r="C689" s="16">
        <v>0.97248999999999997</v>
      </c>
      <c r="D689" s="17" t="str">
        <f>VLOOKUP(B689,[2]Sheet5!$A$1:$D$805,2,0)</f>
        <v>N</v>
      </c>
      <c r="E689" t="str">
        <f>VLOOKUP(B689,[2]Sheet5!$A$1:$D$805,3,0)</f>
        <v>登陆天数多，消费次数多，充消比低，消费游戏道具类型多</v>
      </c>
      <c r="F689" s="18">
        <f>VLOOKUP(B689,[2]Sheet5!$A$1:$D$805,4,0)</f>
        <v>2796.66</v>
      </c>
    </row>
    <row r="690" spans="1:6" ht="28.5" x14ac:dyDescent="0.2">
      <c r="A690" s="3" t="s">
        <v>1222</v>
      </c>
      <c r="B690" s="3" t="s">
        <v>1105</v>
      </c>
      <c r="C690" s="16">
        <v>0.61412999999999995</v>
      </c>
      <c r="D690" s="17" t="str">
        <f>VLOOKUP(B690,[2]Sheet5!$A$1:$D$805,2,0)</f>
        <v>N</v>
      </c>
      <c r="E690" t="str">
        <f>VLOOKUP(B690,[2]Sheet5!$A$1:$D$805,3,0)</f>
        <v>登陆天数多，消费次数多，充消比低，消费游戏道具类型多</v>
      </c>
      <c r="F690" s="18">
        <f>VLOOKUP(B690,[2]Sheet5!$A$1:$D$805,4,0)</f>
        <v>3045.15</v>
      </c>
    </row>
    <row r="691" spans="1:6" ht="42.75" x14ac:dyDescent="0.2">
      <c r="A691" s="3" t="s">
        <v>514</v>
      </c>
      <c r="B691" s="3" t="s">
        <v>1417</v>
      </c>
      <c r="C691" s="16">
        <v>0.65507000000000004</v>
      </c>
      <c r="D691" s="17" t="str">
        <f>VLOOKUP(B691,[2]Sheet5!$A$1:$D$805,2,0)</f>
        <v>N</v>
      </c>
      <c r="E691" t="str">
        <f>VLOOKUP(B691,[2]Sheet5!$A$1:$D$805,3,0)</f>
        <v>登陆天数多，消费次数多，充消比低，消费游戏道具类型多</v>
      </c>
      <c r="F691" s="18">
        <f>VLOOKUP(B691,[2]Sheet5!$A$1:$D$805,4,0)</f>
        <v>3485.25</v>
      </c>
    </row>
    <row r="692" spans="1:6" ht="28.5" x14ac:dyDescent="0.2">
      <c r="A692" s="3" t="s">
        <v>514</v>
      </c>
      <c r="B692" s="3" t="s">
        <v>1418</v>
      </c>
      <c r="C692" s="16">
        <v>0.55366000000000004</v>
      </c>
      <c r="D692" s="17" t="str">
        <f>VLOOKUP(B692,[2]Sheet5!$A$1:$D$805,2,0)</f>
        <v>N</v>
      </c>
      <c r="E692" t="str">
        <f>VLOOKUP(B692,[2]Sheet5!$A$1:$D$805,3,0)</f>
        <v>登陆天数多，消费次数多，充消比低，消费游戏道具类型多</v>
      </c>
      <c r="F692" s="18">
        <f>VLOOKUP(B692,[2]Sheet5!$A$1:$D$805,4,0)</f>
        <v>8045.4</v>
      </c>
    </row>
    <row r="693" spans="1:6" ht="28.5" x14ac:dyDescent="0.2">
      <c r="A693" s="3" t="s">
        <v>1580</v>
      </c>
      <c r="B693" s="3" t="s">
        <v>1106</v>
      </c>
      <c r="C693" s="16">
        <v>0.98589000000000004</v>
      </c>
      <c r="D693" s="17" t="s">
        <v>1603</v>
      </c>
      <c r="E693" t="s">
        <v>1604</v>
      </c>
      <c r="F693" s="18">
        <f>VLOOKUP(B693,[5]Sheet2!$A$1:$B$110,2,0)</f>
        <v>413.00000000875002</v>
      </c>
    </row>
    <row r="694" spans="1:6" ht="42.75" x14ac:dyDescent="0.2">
      <c r="A694" s="3" t="s">
        <v>514</v>
      </c>
      <c r="B694" s="3" t="s">
        <v>1107</v>
      </c>
      <c r="C694" s="16">
        <v>0.59469000000000005</v>
      </c>
      <c r="D694" s="17" t="str">
        <f>VLOOKUP(B694,[2]Sheet5!$A$1:$D$805,2,0)</f>
        <v>N</v>
      </c>
      <c r="E694" t="str">
        <f>VLOOKUP(B694,[2]Sheet5!$A$1:$D$805,3,0)</f>
        <v>登陆天数多，消费次数多，充消比低，消费游戏道具类型多</v>
      </c>
      <c r="F694" s="18">
        <f>VLOOKUP(B694,[2]Sheet5!$A$1:$D$805,4,0)</f>
        <v>2935.08</v>
      </c>
    </row>
    <row r="695" spans="1:6" ht="28.5" x14ac:dyDescent="0.2">
      <c r="A695" s="3" t="s">
        <v>514</v>
      </c>
      <c r="B695" s="3" t="s">
        <v>1419</v>
      </c>
      <c r="C695" s="16">
        <v>0.98258000000000001</v>
      </c>
      <c r="D695" s="17" t="str">
        <f>VLOOKUP(B695,[2]Sheet5!$A$1:$D$805,2,0)</f>
        <v>N</v>
      </c>
      <c r="E695" t="str">
        <f>VLOOKUP(B695,[2]Sheet5!$A$1:$D$805,3,0)</f>
        <v>登陆天数多，消费次数多，充消比低，消费游戏道具类型多</v>
      </c>
      <c r="F695" s="18">
        <f>VLOOKUP(B695,[2]Sheet5!$A$1:$D$805,4,0)</f>
        <v>9370.68</v>
      </c>
    </row>
    <row r="696" spans="1:6" ht="42.75" x14ac:dyDescent="0.2">
      <c r="A696" s="3" t="s">
        <v>514</v>
      </c>
      <c r="B696" s="3" t="s">
        <v>1108</v>
      </c>
      <c r="C696" s="16">
        <v>0.94815000000000005</v>
      </c>
      <c r="D696" s="17" t="str">
        <f>VLOOKUP(B696,[2]Sheet5!$A$1:$D$805,2,0)</f>
        <v>N</v>
      </c>
      <c r="E696" t="str">
        <f>VLOOKUP(B696,[2]Sheet5!$A$1:$D$805,3,0)</f>
        <v>登陆天数多，消费次数多，充消比低，消费游戏道具类型多</v>
      </c>
      <c r="F696" s="18">
        <f>VLOOKUP(B696,[2]Sheet5!$A$1:$D$805,4,0)</f>
        <v>4805.3999999999996</v>
      </c>
    </row>
    <row r="697" spans="1:6" ht="42.75" x14ac:dyDescent="0.2">
      <c r="A697" s="3" t="s">
        <v>514</v>
      </c>
      <c r="B697" s="3" t="s">
        <v>1109</v>
      </c>
      <c r="C697" s="16">
        <v>0.62488999999999995</v>
      </c>
      <c r="D697" s="17" t="str">
        <f>VLOOKUP(B697,[2]Sheet5!$A$1:$D$805,2,0)</f>
        <v>N</v>
      </c>
      <c r="E697" t="str">
        <f>VLOOKUP(B697,[2]Sheet5!$A$1:$D$805,3,0)</f>
        <v>登陆天数多，消费次数多，充消比低，消费游戏道具类型多</v>
      </c>
      <c r="F697" s="18">
        <f>VLOOKUP(B697,[2]Sheet5!$A$1:$D$805,4,0)</f>
        <v>7288.9800000000005</v>
      </c>
    </row>
    <row r="698" spans="1:6" ht="28.5" x14ac:dyDescent="0.2">
      <c r="A698" s="3" t="s">
        <v>514</v>
      </c>
      <c r="B698" s="3" t="s">
        <v>1420</v>
      </c>
      <c r="C698" s="16">
        <v>0.61714999999999998</v>
      </c>
      <c r="D698" s="17" t="str">
        <f>VLOOKUP(B698,[2]Sheet5!$A$1:$D$805,2,0)</f>
        <v>N</v>
      </c>
      <c r="E698" t="str">
        <f>VLOOKUP(B698,[2]Sheet5!$A$1:$D$805,3,0)</f>
        <v>登陆天数多，消费次数多，充消比低，消费游戏道具类型多</v>
      </c>
      <c r="F698" s="18">
        <f>VLOOKUP(B698,[2]Sheet5!$A$1:$D$805,4,0)</f>
        <v>9428.76</v>
      </c>
    </row>
    <row r="699" spans="1:6" ht="28.5" x14ac:dyDescent="0.2">
      <c r="A699" s="3" t="s">
        <v>514</v>
      </c>
      <c r="B699" s="3" t="s">
        <v>1110</v>
      </c>
      <c r="C699" s="16">
        <v>0.50709000000000004</v>
      </c>
      <c r="D699" s="17" t="str">
        <f>VLOOKUP(B699,[2]Sheet5!$A$1:$D$805,2,0)</f>
        <v>N</v>
      </c>
      <c r="E699" t="str">
        <f>VLOOKUP(B699,[2]Sheet5!$A$1:$D$805,3,0)</f>
        <v>登陆天数多，消费次数多，充消比低，消费游戏道具类型多</v>
      </c>
      <c r="F699" s="18">
        <f>VLOOKUP(B699,[2]Sheet5!$A$1:$D$805,4,0)</f>
        <v>4723.74</v>
      </c>
    </row>
    <row r="700" spans="1:6" ht="28.5" x14ac:dyDescent="0.2">
      <c r="A700" s="3" t="s">
        <v>514</v>
      </c>
      <c r="B700" s="3" t="s">
        <v>1111</v>
      </c>
      <c r="C700" s="16">
        <v>0.51800000000000002</v>
      </c>
      <c r="D700" s="17" t="str">
        <f>VLOOKUP(B700,[2]Sheet5!$A$1:$D$805,2,0)</f>
        <v>N</v>
      </c>
      <c r="E700" t="str">
        <f>VLOOKUP(B700,[2]Sheet5!$A$1:$D$805,3,0)</f>
        <v>登陆天数多，消费次数多，充消比低，消费游戏道具类型多</v>
      </c>
      <c r="F700" s="18">
        <f>VLOOKUP(B700,[2]Sheet5!$A$1:$D$805,4,0)</f>
        <v>6373.4400000000005</v>
      </c>
    </row>
    <row r="701" spans="1:6" ht="42.75" x14ac:dyDescent="0.2">
      <c r="A701" s="3" t="s">
        <v>514</v>
      </c>
      <c r="B701" s="3" t="s">
        <v>1112</v>
      </c>
      <c r="C701" s="16">
        <v>0.91113</v>
      </c>
      <c r="D701" s="17" t="str">
        <f>VLOOKUP(B701,[2]Sheet5!$A$1:$D$805,2,0)</f>
        <v>N</v>
      </c>
      <c r="E701" t="str">
        <f>VLOOKUP(B701,[2]Sheet5!$A$1:$D$805,3,0)</f>
        <v>登陆天数多，消费次数多，充消比低，消费游戏道具类型多</v>
      </c>
      <c r="F701" s="18">
        <f>VLOOKUP(B701,[2]Sheet5!$A$1:$D$805,4,0)</f>
        <v>8249.16</v>
      </c>
    </row>
    <row r="702" spans="1:6" ht="42.75" x14ac:dyDescent="0.2">
      <c r="A702" s="3" t="s">
        <v>514</v>
      </c>
      <c r="B702" s="3" t="s">
        <v>1113</v>
      </c>
      <c r="C702" s="16">
        <v>0.53915000000000002</v>
      </c>
      <c r="D702" s="17" t="str">
        <f>VLOOKUP(B702,[2]Sheet5!$A$1:$D$805,2,0)</f>
        <v>N</v>
      </c>
      <c r="E702" t="str">
        <f>VLOOKUP(B702,[2]Sheet5!$A$1:$D$805,3,0)</f>
        <v>登陆天数多，消费次数多，充消比低，消费游戏道具类型多</v>
      </c>
      <c r="F702" s="18">
        <f>VLOOKUP(B702,[2]Sheet5!$A$1:$D$805,4,0)</f>
        <v>9636.7200000000012</v>
      </c>
    </row>
    <row r="703" spans="1:6" ht="42.75" x14ac:dyDescent="0.2">
      <c r="A703" s="3" t="s">
        <v>514</v>
      </c>
      <c r="B703" s="3" t="s">
        <v>1421</v>
      </c>
      <c r="C703" s="16">
        <v>0.99975999999999998</v>
      </c>
      <c r="D703" s="17" t="str">
        <f>VLOOKUP(B703,[2]Sheet5!$A$1:$D$805,2,0)</f>
        <v>N</v>
      </c>
      <c r="E703" t="str">
        <f>VLOOKUP(B703,[2]Sheet5!$A$1:$D$805,3,0)</f>
        <v>登陆天数多，消费次数多，充消比低，消费游戏道具类型多</v>
      </c>
      <c r="F703" s="18">
        <f>VLOOKUP(B703,[2]Sheet5!$A$1:$D$805,4,0)</f>
        <v>6121.44</v>
      </c>
    </row>
    <row r="704" spans="1:6" ht="28.5" x14ac:dyDescent="0.2">
      <c r="A704" s="3" t="s">
        <v>1549</v>
      </c>
      <c r="B704" s="3" t="s">
        <v>1114</v>
      </c>
      <c r="C704" s="16">
        <v>0.97838000000000003</v>
      </c>
      <c r="D704" s="17" t="s">
        <v>1603</v>
      </c>
      <c r="E704" t="s">
        <v>1604</v>
      </c>
      <c r="F704" s="18">
        <f>VLOOKUP(B704,[5]Sheet2!$A$1:$B$110,2,0)</f>
        <v>387.83940000000001</v>
      </c>
    </row>
    <row r="705" spans="1:6" ht="28.5" x14ac:dyDescent="0.2">
      <c r="A705" s="3" t="s">
        <v>514</v>
      </c>
      <c r="B705" s="3" t="s">
        <v>1115</v>
      </c>
      <c r="C705" s="16">
        <v>0.99895999999999996</v>
      </c>
      <c r="D705" s="17" t="str">
        <f>VLOOKUP(B705,[2]Sheet5!$A$1:$D$805,2,0)</f>
        <v>N</v>
      </c>
      <c r="E705" t="str">
        <f>VLOOKUP(B705,[2]Sheet5!$A$1:$D$805,3,0)</f>
        <v>登陆天数多，消费次数多，充消比低，消费游戏道具类型多</v>
      </c>
      <c r="F705" s="18">
        <f>VLOOKUP(B705,[2]Sheet5!$A$1:$D$805,4,0)</f>
        <v>6012.96</v>
      </c>
    </row>
    <row r="706" spans="1:6" ht="28.5" x14ac:dyDescent="0.2">
      <c r="A706" s="3" t="s">
        <v>1549</v>
      </c>
      <c r="B706" s="3" t="s">
        <v>1116</v>
      </c>
      <c r="C706" s="16">
        <v>0.98051999999999995</v>
      </c>
      <c r="D706" s="17" t="s">
        <v>1603</v>
      </c>
      <c r="E706" t="s">
        <v>1604</v>
      </c>
      <c r="F706" s="18">
        <f>VLOOKUP(B706,[5]Sheet2!$A$1:$B$110,2,0)</f>
        <v>654.48</v>
      </c>
    </row>
    <row r="707" spans="1:6" ht="42.75" x14ac:dyDescent="0.2">
      <c r="A707" s="3" t="s">
        <v>514</v>
      </c>
      <c r="B707" s="3" t="s">
        <v>1117</v>
      </c>
      <c r="C707" s="16">
        <v>0.55967999999999996</v>
      </c>
      <c r="D707" s="17" t="str">
        <f>VLOOKUP(B707,[2]Sheet5!$A$1:$D$805,2,0)</f>
        <v>N</v>
      </c>
      <c r="E707" t="str">
        <f>VLOOKUP(B707,[2]Sheet5!$A$1:$D$805,3,0)</f>
        <v>登陆天数多，消费次数多，充消比低，消费游戏道具类型多</v>
      </c>
      <c r="F707" s="18">
        <f>VLOOKUP(B707,[2]Sheet5!$A$1:$D$805,4,0)</f>
        <v>6284.1</v>
      </c>
    </row>
    <row r="708" spans="1:6" ht="28.5" x14ac:dyDescent="0.2">
      <c r="A708" s="3" t="s">
        <v>514</v>
      </c>
      <c r="B708" s="3" t="s">
        <v>1422</v>
      </c>
      <c r="C708" s="16">
        <v>0.93139000000000005</v>
      </c>
      <c r="D708" s="17" t="str">
        <f>VLOOKUP(B708,[2]Sheet5!$A$1:$D$805,2,0)</f>
        <v>N</v>
      </c>
      <c r="E708" t="str">
        <f>VLOOKUP(B708,[2]Sheet5!$A$1:$D$805,3,0)</f>
        <v>登陆天数多，消费次数多，充消比低，消费游戏道具类型多</v>
      </c>
      <c r="F708" s="18">
        <f>VLOOKUP(B708,[2]Sheet5!$A$1:$D$805,4,0)</f>
        <v>3557.46</v>
      </c>
    </row>
    <row r="709" spans="1:6" ht="28.5" x14ac:dyDescent="0.2">
      <c r="A709" s="3" t="s">
        <v>514</v>
      </c>
      <c r="B709" s="3" t="s">
        <v>1118</v>
      </c>
      <c r="C709" s="16">
        <v>0.99646000000000001</v>
      </c>
      <c r="D709" s="17" t="str">
        <f>VLOOKUP(B709,[2]Sheet5!$A$1:$D$805,2,0)</f>
        <v>N</v>
      </c>
      <c r="E709" t="str">
        <f>VLOOKUP(B709,[2]Sheet5!$A$1:$D$805,3,0)</f>
        <v>登陆天数多，消费次数多，充消比低，消费游戏道具类型多</v>
      </c>
      <c r="F709" s="18">
        <f>VLOOKUP(B709,[2]Sheet5!$A$1:$D$805,4,0)</f>
        <v>8302.02</v>
      </c>
    </row>
    <row r="710" spans="1:6" ht="28.5" x14ac:dyDescent="0.2">
      <c r="A710" s="3" t="s">
        <v>514</v>
      </c>
      <c r="B710" s="3" t="s">
        <v>1119</v>
      </c>
      <c r="C710" s="16">
        <v>0.83440000000000003</v>
      </c>
      <c r="D710" s="17" t="str">
        <f>VLOOKUP(B710,[2]Sheet5!$A$1:$D$805,2,0)</f>
        <v>N</v>
      </c>
      <c r="E710" t="str">
        <f>VLOOKUP(B710,[2]Sheet5!$A$1:$D$805,3,0)</f>
        <v>登陆天数多，消费次数多，充消比低，消费游戏道具类型多</v>
      </c>
      <c r="F710" s="18">
        <f>VLOOKUP(B710,[2]Sheet5!$A$1:$D$805,4,0)</f>
        <v>3073.4400000000005</v>
      </c>
    </row>
    <row r="711" spans="1:6" ht="28.5" x14ac:dyDescent="0.2">
      <c r="A711" s="3" t="s">
        <v>514</v>
      </c>
      <c r="B711" s="3" t="s">
        <v>1120</v>
      </c>
      <c r="C711" s="16">
        <v>0.70418000000000003</v>
      </c>
      <c r="D711" s="17" t="str">
        <f>VLOOKUP(B711,[2]Sheet5!$A$1:$D$805,2,0)</f>
        <v>N</v>
      </c>
      <c r="E711" t="str">
        <f>VLOOKUP(B711,[2]Sheet5!$A$1:$D$805,3,0)</f>
        <v>登陆天数多，消费次数多，充消比低，消费游戏道具类型多</v>
      </c>
      <c r="F711" s="18">
        <f>VLOOKUP(B711,[2]Sheet5!$A$1:$D$805,4,0)</f>
        <v>2508.75</v>
      </c>
    </row>
    <row r="712" spans="1:6" ht="42.75" x14ac:dyDescent="0.2">
      <c r="A712" s="3" t="s">
        <v>514</v>
      </c>
      <c r="B712" s="3" t="s">
        <v>1423</v>
      </c>
      <c r="C712" s="16">
        <v>0.96408000000000005</v>
      </c>
      <c r="D712" s="17" t="str">
        <f>VLOOKUP(B712,[2]Sheet5!$A$1:$D$805,2,0)</f>
        <v>N</v>
      </c>
      <c r="E712" t="str">
        <f>VLOOKUP(B712,[2]Sheet5!$A$1:$D$805,3,0)</f>
        <v>登陆天数多，消费次数多，充消比低，消费游戏道具类型多</v>
      </c>
      <c r="F712" s="18">
        <f>VLOOKUP(B712,[2]Sheet5!$A$1:$D$805,4,0)</f>
        <v>6246.72</v>
      </c>
    </row>
    <row r="713" spans="1:6" ht="28.5" x14ac:dyDescent="0.2">
      <c r="A713" s="3" t="s">
        <v>514</v>
      </c>
      <c r="B713" s="3" t="s">
        <v>1121</v>
      </c>
      <c r="C713" s="16">
        <v>0.97965000000000002</v>
      </c>
      <c r="D713" s="17" t="str">
        <f>VLOOKUP(B713,[2]Sheet5!$A$1:$D$805,2,0)</f>
        <v>N</v>
      </c>
      <c r="E713" t="str">
        <f>VLOOKUP(B713,[2]Sheet5!$A$1:$D$805,3,0)</f>
        <v>登陆天数多，消费次数多，充消比低，消费游戏道具类型多</v>
      </c>
      <c r="F713" s="18">
        <f>VLOOKUP(B713,[2]Sheet5!$A$1:$D$805,4,0)</f>
        <v>9335.82</v>
      </c>
    </row>
    <row r="714" spans="1:6" ht="28.5" x14ac:dyDescent="0.2">
      <c r="A714" s="3" t="s">
        <v>514</v>
      </c>
      <c r="B714" s="3" t="s">
        <v>1122</v>
      </c>
      <c r="C714" s="16">
        <v>0.55423</v>
      </c>
      <c r="D714" s="17" t="str">
        <f>VLOOKUP(B714,[2]Sheet5!$A$1:$D$805,2,0)</f>
        <v>N</v>
      </c>
      <c r="E714" t="str">
        <f>VLOOKUP(B714,[2]Sheet5!$A$1:$D$805,3,0)</f>
        <v>登陆天数多，消费次数多，充消比低，消费游戏道具类型多</v>
      </c>
      <c r="F714" s="18">
        <f>VLOOKUP(B714,[2]Sheet5!$A$1:$D$805,4,0)</f>
        <v>7942.68</v>
      </c>
    </row>
    <row r="715" spans="1:6" ht="42.75" x14ac:dyDescent="0.2">
      <c r="A715" s="3" t="s">
        <v>1549</v>
      </c>
      <c r="B715" s="3" t="s">
        <v>1123</v>
      </c>
      <c r="C715" s="16">
        <v>0.91268000000000005</v>
      </c>
      <c r="D715" s="17" t="s">
        <v>1606</v>
      </c>
      <c r="E715" t="s">
        <v>1607</v>
      </c>
      <c r="F715" s="18">
        <f>VLOOKUP(B715,[5]Sheet2!$A$1:$B$110,2,0)</f>
        <v>6544.8</v>
      </c>
    </row>
    <row r="716" spans="1:6" ht="28.5" x14ac:dyDescent="0.2">
      <c r="A716" s="3" t="s">
        <v>514</v>
      </c>
      <c r="B716" s="3" t="s">
        <v>1124</v>
      </c>
      <c r="C716" s="16">
        <v>0.67056000000000004</v>
      </c>
      <c r="D716" s="17" t="str">
        <f>VLOOKUP(B716,[2]Sheet5!$A$1:$D$805,2,0)</f>
        <v>N</v>
      </c>
      <c r="E716" t="str">
        <f>VLOOKUP(B716,[2]Sheet5!$A$1:$D$805,3,0)</f>
        <v>登陆天数多，消费次数多，充消比低，消费游戏道具类型多</v>
      </c>
      <c r="F716" s="18">
        <f>VLOOKUP(B716,[2]Sheet5!$A$1:$D$805,4,0)</f>
        <v>6773.52</v>
      </c>
    </row>
    <row r="717" spans="1:6" ht="42.75" x14ac:dyDescent="0.2">
      <c r="A717" s="3" t="s">
        <v>514</v>
      </c>
      <c r="B717" s="3" t="s">
        <v>1125</v>
      </c>
      <c r="C717" s="16">
        <v>0.90564</v>
      </c>
      <c r="D717" s="17" t="str">
        <f>VLOOKUP(B717,[2]Sheet5!$A$1:$D$805,2,0)</f>
        <v>N</v>
      </c>
      <c r="E717" t="str">
        <f>VLOOKUP(B717,[2]Sheet5!$A$1:$D$805,3,0)</f>
        <v>登陆天数多，消费次数多，充消比低，消费游戏道具类型多</v>
      </c>
      <c r="F717" s="18">
        <f>VLOOKUP(B717,[2]Sheet5!$A$1:$D$805,4,0)</f>
        <v>8284.0799999999981</v>
      </c>
    </row>
    <row r="718" spans="1:6" ht="28.5" x14ac:dyDescent="0.2">
      <c r="A718" s="3" t="s">
        <v>514</v>
      </c>
      <c r="B718" s="3" t="s">
        <v>1424</v>
      </c>
      <c r="C718" s="16">
        <v>0.95825000000000005</v>
      </c>
      <c r="D718" s="17" t="str">
        <f>VLOOKUP(B718,[2]Sheet5!$A$1:$D$805,2,0)</f>
        <v>N</v>
      </c>
      <c r="E718" t="str">
        <f>VLOOKUP(B718,[2]Sheet5!$A$1:$D$805,3,0)</f>
        <v>登陆天数多，消费次数多，充消比低，消费游戏道具类型多</v>
      </c>
      <c r="F718" s="18">
        <f>VLOOKUP(B718,[2]Sheet5!$A$1:$D$805,4,0)</f>
        <v>8902.56</v>
      </c>
    </row>
    <row r="719" spans="1:6" ht="28.5" x14ac:dyDescent="0.2">
      <c r="A719" s="3" t="s">
        <v>514</v>
      </c>
      <c r="B719" s="3" t="s">
        <v>1126</v>
      </c>
      <c r="C719" s="16">
        <v>0.99734</v>
      </c>
      <c r="D719" s="17" t="str">
        <f>VLOOKUP(B719,[2]Sheet5!$A$1:$D$805,2,0)</f>
        <v>N</v>
      </c>
      <c r="E719" t="str">
        <f>VLOOKUP(B719,[2]Sheet5!$A$1:$D$805,3,0)</f>
        <v>登陆天数多，消费次数多，充消比低，消费游戏道具类型多</v>
      </c>
      <c r="F719" s="18">
        <f>VLOOKUP(B719,[2]Sheet5!$A$1:$D$805,4,0)</f>
        <v>6636.54</v>
      </c>
    </row>
    <row r="720" spans="1:6" ht="28.5" x14ac:dyDescent="0.2">
      <c r="A720" s="3" t="s">
        <v>514</v>
      </c>
      <c r="B720" s="3" t="s">
        <v>1127</v>
      </c>
      <c r="C720" s="16">
        <v>0.51995000000000002</v>
      </c>
      <c r="D720" s="17" t="str">
        <f>VLOOKUP(B720,[2]Sheet5!$A$1:$D$805,2,0)</f>
        <v>N</v>
      </c>
      <c r="E720" t="str">
        <f>VLOOKUP(B720,[2]Sheet5!$A$1:$D$805,3,0)</f>
        <v>登陆天数多，消费次数多，充消比低，消费游戏道具类型多</v>
      </c>
      <c r="F720" s="18">
        <f>VLOOKUP(B720,[2]Sheet5!$A$1:$D$805,4,0)</f>
        <v>8607.6</v>
      </c>
    </row>
    <row r="721" spans="1:6" ht="28.5" x14ac:dyDescent="0.2">
      <c r="A721" s="3" t="s">
        <v>514</v>
      </c>
      <c r="B721" s="3" t="s">
        <v>1128</v>
      </c>
      <c r="C721" s="16">
        <v>0.89703999999999995</v>
      </c>
      <c r="D721" s="17" t="str">
        <f>VLOOKUP(B721,[2]Sheet5!$A$1:$D$805,2,0)</f>
        <v>N</v>
      </c>
      <c r="E721" t="str">
        <f>VLOOKUP(B721,[2]Sheet5!$A$1:$D$805,3,0)</f>
        <v>登陆天数多，消费次数多，充消比低，消费游戏道具类型多</v>
      </c>
      <c r="F721" s="18">
        <f>VLOOKUP(B721,[2]Sheet5!$A$1:$D$805,4,0)</f>
        <v>9994.23</v>
      </c>
    </row>
    <row r="722" spans="1:6" ht="28.5" x14ac:dyDescent="0.2">
      <c r="A722" s="3" t="s">
        <v>514</v>
      </c>
      <c r="B722" s="3" t="s">
        <v>1425</v>
      </c>
      <c r="C722" s="16">
        <v>0.89388999999999996</v>
      </c>
      <c r="D722" s="17" t="str">
        <f>VLOOKUP(B722,[2]Sheet5!$A$1:$D$805,2,0)</f>
        <v>N</v>
      </c>
      <c r="E722" t="str">
        <f>VLOOKUP(B722,[2]Sheet5!$A$1:$D$805,3,0)</f>
        <v>登陆天数多，消费次数多，充消比低，消费游戏道具类型多</v>
      </c>
      <c r="F722" s="18">
        <f>VLOOKUP(B722,[2]Sheet5!$A$1:$D$805,4,0)</f>
        <v>5095.5</v>
      </c>
    </row>
    <row r="723" spans="1:6" ht="42.75" x14ac:dyDescent="0.2">
      <c r="A723" s="3" t="s">
        <v>1222</v>
      </c>
      <c r="B723" s="3" t="s">
        <v>1129</v>
      </c>
      <c r="C723" s="16">
        <v>0.67815000000000003</v>
      </c>
      <c r="D723" s="17" t="str">
        <f>VLOOKUP(B723,[2]Sheet5!$A$1:$D$805,2,0)</f>
        <v>N</v>
      </c>
      <c r="E723" t="str">
        <f>VLOOKUP(B723,[2]Sheet5!$A$1:$D$805,3,0)</f>
        <v>登陆天数多，消费次数多，充消比低，消费游戏道具类型多</v>
      </c>
      <c r="F723" s="18">
        <f>VLOOKUP(B723,[2]Sheet5!$A$1:$D$805,4,0)</f>
        <v>8133.0630000000001</v>
      </c>
    </row>
    <row r="724" spans="1:6" ht="28.5" x14ac:dyDescent="0.2">
      <c r="A724" s="3" t="s">
        <v>514</v>
      </c>
      <c r="B724" s="3" t="s">
        <v>1426</v>
      </c>
      <c r="C724" s="16">
        <v>0.87204999999999999</v>
      </c>
      <c r="D724" s="17" t="str">
        <f>VLOOKUP(B724,[2]Sheet5!$A$1:$D$805,2,0)</f>
        <v>N</v>
      </c>
      <c r="E724" t="str">
        <f>VLOOKUP(B724,[2]Sheet5!$A$1:$D$805,3,0)</f>
        <v>登陆天数多，消费次数多，充消比低，消费游戏道具类型多</v>
      </c>
      <c r="F724" s="18">
        <f>VLOOKUP(B724,[2]Sheet5!$A$1:$D$805,4,0)</f>
        <v>6645.54</v>
      </c>
    </row>
    <row r="725" spans="1:6" ht="42.75" x14ac:dyDescent="0.2">
      <c r="A725" s="3" t="s">
        <v>1222</v>
      </c>
      <c r="B725" s="3" t="s">
        <v>1427</v>
      </c>
      <c r="C725" s="16">
        <v>0.74180000000000001</v>
      </c>
      <c r="D725" s="17" t="str">
        <f>VLOOKUP(B725,[2]Sheet5!$A$1:$D$805,2,0)</f>
        <v>N</v>
      </c>
      <c r="E725" t="str">
        <f>VLOOKUP(B725,[2]Sheet5!$A$1:$D$805,3,0)</f>
        <v>登陆天数多，消费次数多，充消比低，消费游戏道具类型多</v>
      </c>
      <c r="F725" s="18">
        <f>VLOOKUP(B725,[2]Sheet5!$A$1:$D$805,4,0)</f>
        <v>8778.6497500000005</v>
      </c>
    </row>
    <row r="726" spans="1:6" ht="42.75" x14ac:dyDescent="0.2">
      <c r="A726" s="3" t="s">
        <v>1580</v>
      </c>
      <c r="B726" s="3" t="s">
        <v>1130</v>
      </c>
      <c r="C726" s="16">
        <v>0.51941000000000004</v>
      </c>
      <c r="D726" s="17" t="s">
        <v>1605</v>
      </c>
      <c r="E726" t="s">
        <v>1604</v>
      </c>
      <c r="F726" s="18">
        <f>VLOOKUP(B726,[5]Sheet2!$A$1:$B$110,2,0)</f>
        <v>70</v>
      </c>
    </row>
    <row r="727" spans="1:6" ht="28.5" x14ac:dyDescent="0.2">
      <c r="A727" s="3" t="s">
        <v>514</v>
      </c>
      <c r="B727" s="3" t="s">
        <v>1131</v>
      </c>
      <c r="C727" s="16">
        <v>0.63570000000000004</v>
      </c>
      <c r="D727" s="17" t="str">
        <f>VLOOKUP(B727,[2]Sheet5!$A$1:$D$805,2,0)</f>
        <v>N</v>
      </c>
      <c r="E727" t="str">
        <f>VLOOKUP(B727,[2]Sheet5!$A$1:$D$805,3,0)</f>
        <v>登陆天数多，消费次数多，充消比低，消费游戏道具类型多</v>
      </c>
      <c r="F727" s="18">
        <f>VLOOKUP(B727,[2]Sheet5!$A$1:$D$805,4,0)</f>
        <v>6109.02</v>
      </c>
    </row>
    <row r="728" spans="1:6" ht="42.75" x14ac:dyDescent="0.2">
      <c r="A728" s="3" t="s">
        <v>514</v>
      </c>
      <c r="B728" s="3" t="s">
        <v>1132</v>
      </c>
      <c r="C728" s="16">
        <v>0.76595000000000002</v>
      </c>
      <c r="D728" s="17" t="str">
        <f>VLOOKUP(B728,[2]Sheet5!$A$1:$D$805,2,0)</f>
        <v>N</v>
      </c>
      <c r="E728" t="str">
        <f>VLOOKUP(B728,[2]Sheet5!$A$1:$D$805,3,0)</f>
        <v>登陆天数多，消费次数多，充消比低，消费游戏道具类型多</v>
      </c>
      <c r="F728" s="18">
        <f>VLOOKUP(B728,[2]Sheet5!$A$1:$D$805,4,0)</f>
        <v>5968.62</v>
      </c>
    </row>
    <row r="729" spans="1:6" ht="42.75" x14ac:dyDescent="0.2">
      <c r="A729" s="3" t="s">
        <v>1222</v>
      </c>
      <c r="B729" s="3" t="s">
        <v>1133</v>
      </c>
      <c r="C729" s="16">
        <v>0.73575999999999997</v>
      </c>
      <c r="D729" s="17" t="str">
        <f>VLOOKUP(B729,[2]Sheet5!$A$1:$D$805,2,0)</f>
        <v>N</v>
      </c>
      <c r="E729" t="str">
        <f>VLOOKUP(B729,[2]Sheet5!$A$1:$D$805,3,0)</f>
        <v>登陆天数多，消费次数多，充消比低，消费游戏道具类型多</v>
      </c>
      <c r="F729" s="18">
        <f>VLOOKUP(B729,[2]Sheet5!$A$1:$D$805,4,0)</f>
        <v>6436.05735</v>
      </c>
    </row>
    <row r="730" spans="1:6" ht="28.5" x14ac:dyDescent="0.2">
      <c r="A730" s="3" t="s">
        <v>1222</v>
      </c>
      <c r="B730" s="3" t="s">
        <v>1134</v>
      </c>
      <c r="C730" s="16">
        <v>0.65530999999999995</v>
      </c>
      <c r="D730" s="17" t="str">
        <f>VLOOKUP(B730,[2]Sheet5!$A$1:$D$805,2,0)</f>
        <v>N</v>
      </c>
      <c r="E730" t="str">
        <f>VLOOKUP(B730,[2]Sheet5!$A$1:$D$805,3,0)</f>
        <v>登陆天数多，消费次数多，充消比低，消费游戏道具类型多</v>
      </c>
      <c r="F730" s="18">
        <f>VLOOKUP(B730,[2]Sheet5!$A$1:$D$805,4,0)</f>
        <v>210</v>
      </c>
    </row>
    <row r="731" spans="1:6" ht="28.5" x14ac:dyDescent="0.2">
      <c r="A731" s="3" t="s">
        <v>1222</v>
      </c>
      <c r="B731" s="3" t="s">
        <v>523</v>
      </c>
      <c r="C731" s="16">
        <v>0.61561999999999995</v>
      </c>
      <c r="D731" s="17" t="str">
        <f>VLOOKUP(B731,[2]Sheet5!$A$1:$D$805,2,0)</f>
        <v>N</v>
      </c>
      <c r="E731" t="str">
        <f>VLOOKUP(B731,[2]Sheet5!$A$1:$D$805,3,0)</f>
        <v>登陆天数多，消费次数多，充消比低，消费游戏道具类型多</v>
      </c>
      <c r="F731" s="18">
        <f>VLOOKUP(B731,[2]Sheet5!$A$1:$D$805,4,0)</f>
        <v>210</v>
      </c>
    </row>
    <row r="732" spans="1:6" ht="28.5" x14ac:dyDescent="0.2">
      <c r="A732" s="3" t="s">
        <v>1222</v>
      </c>
      <c r="B732" s="3" t="s">
        <v>1135</v>
      </c>
      <c r="C732" s="16">
        <v>0.61729000000000001</v>
      </c>
      <c r="D732" s="17" t="str">
        <f>VLOOKUP(B732,[2]Sheet5!$A$1:$D$805,2,0)</f>
        <v>N</v>
      </c>
      <c r="E732" t="str">
        <f>VLOOKUP(B732,[2]Sheet5!$A$1:$D$805,3,0)</f>
        <v>登陆天数多，消费次数多，充消比低，消费游戏道具类型多</v>
      </c>
      <c r="F732" s="18">
        <f>VLOOKUP(B732,[2]Sheet5!$A$1:$D$805,4,0)</f>
        <v>5928.8064000000004</v>
      </c>
    </row>
    <row r="733" spans="1:6" ht="28.5" x14ac:dyDescent="0.2">
      <c r="A733" s="3" t="s">
        <v>1549</v>
      </c>
      <c r="B733" s="3" t="s">
        <v>1136</v>
      </c>
      <c r="C733" s="16">
        <v>0.70992999999999995</v>
      </c>
      <c r="D733" s="17" t="s">
        <v>1606</v>
      </c>
      <c r="E733" t="s">
        <v>1608</v>
      </c>
      <c r="F733" s="18">
        <f>VLOOKUP(B733,[5]Sheet2!$A$1:$B$110,2,0)</f>
        <v>7481.9979000000003</v>
      </c>
    </row>
    <row r="734" spans="1:6" ht="28.5" x14ac:dyDescent="0.2">
      <c r="A734" s="3" t="s">
        <v>514</v>
      </c>
      <c r="B734" s="3" t="s">
        <v>1137</v>
      </c>
      <c r="C734" s="16">
        <v>0.60465999999999998</v>
      </c>
      <c r="D734" s="17" t="str">
        <f>VLOOKUP(B734,[2]Sheet5!$A$1:$D$805,2,0)</f>
        <v>N</v>
      </c>
      <c r="E734" t="str">
        <f>VLOOKUP(B734,[2]Sheet5!$A$1:$D$805,3,0)</f>
        <v>登陆天数多，消费次数多，充消比低，消费游戏道具类型多</v>
      </c>
      <c r="F734" s="18">
        <f>VLOOKUP(B734,[2]Sheet5!$A$1:$D$805,4,0)</f>
        <v>1613.1</v>
      </c>
    </row>
    <row r="735" spans="1:6" ht="28.5" x14ac:dyDescent="0.2">
      <c r="A735" s="3" t="s">
        <v>514</v>
      </c>
      <c r="B735" s="3" t="s">
        <v>1428</v>
      </c>
      <c r="C735" s="16">
        <v>0.61768000000000001</v>
      </c>
      <c r="D735" s="17" t="str">
        <f>VLOOKUP(B735,[2]Sheet5!$A$1:$D$805,2,0)</f>
        <v>N</v>
      </c>
      <c r="E735" t="str">
        <f>VLOOKUP(B735,[2]Sheet5!$A$1:$D$805,3,0)</f>
        <v>登陆天数多，消费次数多，充消比低，消费游戏道具类型多</v>
      </c>
      <c r="F735" s="18">
        <f>VLOOKUP(B735,[2]Sheet5!$A$1:$D$805,4,0)</f>
        <v>5584.02</v>
      </c>
    </row>
    <row r="736" spans="1:6" ht="28.5" x14ac:dyDescent="0.2">
      <c r="A736" s="3" t="s">
        <v>514</v>
      </c>
      <c r="B736" s="3" t="s">
        <v>1138</v>
      </c>
      <c r="C736" s="16">
        <v>0.97950000000000004</v>
      </c>
      <c r="D736" s="17" t="str">
        <f>VLOOKUP(B736,[2]Sheet5!$A$1:$D$805,2,0)</f>
        <v>N</v>
      </c>
      <c r="E736" t="str">
        <f>VLOOKUP(B736,[2]Sheet5!$A$1:$D$805,3,0)</f>
        <v>登陆天数多，消费次数多，充消比低，消费游戏道具类型多</v>
      </c>
      <c r="F736" s="18">
        <f>VLOOKUP(B736,[2]Sheet5!$A$1:$D$805,4,0)</f>
        <v>3158.01</v>
      </c>
    </row>
    <row r="737" spans="1:6" ht="42.75" x14ac:dyDescent="0.2">
      <c r="A737" s="3" t="s">
        <v>514</v>
      </c>
      <c r="B737" s="3" t="s">
        <v>1139</v>
      </c>
      <c r="C737" s="16">
        <v>0.71799999999999997</v>
      </c>
      <c r="D737" s="17" t="str">
        <f>VLOOKUP(B737,[2]Sheet5!$A$1:$D$805,2,0)</f>
        <v>N</v>
      </c>
      <c r="E737" t="str">
        <f>VLOOKUP(B737,[2]Sheet5!$A$1:$D$805,3,0)</f>
        <v>登陆天数多，消费次数多，充消比低，消费游戏道具类型多</v>
      </c>
      <c r="F737" s="18">
        <f>VLOOKUP(B737,[2]Sheet5!$A$1:$D$805,4,0)</f>
        <v>9097.68</v>
      </c>
    </row>
    <row r="738" spans="1:6" ht="28.5" x14ac:dyDescent="0.2">
      <c r="A738" s="3" t="s">
        <v>514</v>
      </c>
      <c r="B738" s="3" t="s">
        <v>1140</v>
      </c>
      <c r="C738" s="16">
        <v>0.83062999999999998</v>
      </c>
      <c r="D738" s="17" t="str">
        <f>VLOOKUP(B738,[2]Sheet5!$A$1:$D$805,2,0)</f>
        <v>N</v>
      </c>
      <c r="E738" t="str">
        <f>VLOOKUP(B738,[2]Sheet5!$A$1:$D$805,3,0)</f>
        <v>登陆天数多，消费次数多，充消比低，消费游戏道具类型多</v>
      </c>
      <c r="F738" s="18">
        <f>VLOOKUP(B738,[2]Sheet5!$A$1:$D$805,4,0)</f>
        <v>2209.08</v>
      </c>
    </row>
    <row r="739" spans="1:6" ht="28.5" x14ac:dyDescent="0.2">
      <c r="A739" s="3" t="s">
        <v>1222</v>
      </c>
      <c r="B739" s="3" t="s">
        <v>1429</v>
      </c>
      <c r="C739" s="16">
        <v>0.75580999999999998</v>
      </c>
      <c r="D739" s="17" t="str">
        <f>VLOOKUP(B739,[2]Sheet5!$A$1:$D$805,2,0)</f>
        <v>N</v>
      </c>
      <c r="E739" t="str">
        <f>VLOOKUP(B739,[2]Sheet5!$A$1:$D$805,3,0)</f>
        <v>登陆天数多，消费次数多，充消比低，消费游戏道具类型多</v>
      </c>
      <c r="F739" s="18">
        <f>VLOOKUP(B739,[2]Sheet5!$A$1:$D$805,4,0)</f>
        <v>1212.8900999999998</v>
      </c>
    </row>
    <row r="740" spans="1:6" ht="28.5" x14ac:dyDescent="0.2">
      <c r="A740" s="3" t="s">
        <v>1549</v>
      </c>
      <c r="B740" s="3" t="s">
        <v>1429</v>
      </c>
      <c r="C740" s="16">
        <v>1</v>
      </c>
      <c r="D740" s="17" t="s">
        <v>1603</v>
      </c>
      <c r="E740" t="s">
        <v>1604</v>
      </c>
      <c r="F740" s="18">
        <f>VLOOKUP(B740,[5]Sheet2!$A$1:$B$110,2,0)</f>
        <v>100.95</v>
      </c>
    </row>
    <row r="741" spans="1:6" ht="28.5" x14ac:dyDescent="0.2">
      <c r="A741" s="3" t="s">
        <v>514</v>
      </c>
      <c r="B741" s="3" t="s">
        <v>1141</v>
      </c>
      <c r="C741" s="16">
        <v>0.79500999999999999</v>
      </c>
      <c r="D741" s="17" t="str">
        <f>VLOOKUP(B741,[2]Sheet5!$A$1:$D$805,2,0)</f>
        <v>N</v>
      </c>
      <c r="E741" t="str">
        <f>VLOOKUP(B741,[2]Sheet5!$A$1:$D$805,3,0)</f>
        <v>登陆天数多，消费次数多，充消比低，消费游戏道具类型多</v>
      </c>
      <c r="F741" s="18">
        <f>VLOOKUP(B741,[2]Sheet5!$A$1:$D$805,4,0)</f>
        <v>7408.98</v>
      </c>
    </row>
    <row r="742" spans="1:6" ht="42.75" x14ac:dyDescent="0.2">
      <c r="A742" s="3" t="s">
        <v>514</v>
      </c>
      <c r="B742" s="3" t="s">
        <v>1142</v>
      </c>
      <c r="C742" s="16">
        <v>0.52986</v>
      </c>
      <c r="D742" s="17" t="str">
        <f>VLOOKUP(B742,[2]Sheet5!$A$1:$D$805,2,0)</f>
        <v>N</v>
      </c>
      <c r="E742" t="str">
        <f>VLOOKUP(B742,[2]Sheet5!$A$1:$D$805,3,0)</f>
        <v>登陆天数多，消费次数多，充消比低，消费游戏道具类型多</v>
      </c>
      <c r="F742" s="18">
        <f>VLOOKUP(B742,[2]Sheet5!$A$1:$D$805,4,0)</f>
        <v>9067.619999999999</v>
      </c>
    </row>
    <row r="743" spans="1:6" ht="42.75" x14ac:dyDescent="0.2">
      <c r="A743" s="3" t="s">
        <v>1222</v>
      </c>
      <c r="B743" s="3" t="s">
        <v>1143</v>
      </c>
      <c r="C743" s="16">
        <v>0.77075000000000005</v>
      </c>
      <c r="D743" s="17" t="str">
        <f>VLOOKUP(B743,[2]Sheet5!$A$1:$D$805,2,0)</f>
        <v>N</v>
      </c>
      <c r="E743" t="str">
        <f>VLOOKUP(B743,[2]Sheet5!$A$1:$D$805,3,0)</f>
        <v>登陆天数多，消费次数多，充消比低，消费游戏道具类型多</v>
      </c>
      <c r="F743" s="18">
        <f>VLOOKUP(B743,[2]Sheet5!$A$1:$D$805,4,0)</f>
        <v>9570.9958000000006</v>
      </c>
    </row>
    <row r="744" spans="1:6" ht="28.5" x14ac:dyDescent="0.2">
      <c r="A744" s="3" t="s">
        <v>514</v>
      </c>
      <c r="B744" s="3" t="s">
        <v>1144</v>
      </c>
      <c r="C744" s="16">
        <v>0.98743000000000003</v>
      </c>
      <c r="D744" s="17" t="str">
        <f>VLOOKUP(B744,[2]Sheet5!$A$1:$D$805,2,0)</f>
        <v>N</v>
      </c>
      <c r="E744" t="str">
        <f>VLOOKUP(B744,[2]Sheet5!$A$1:$D$805,3,0)</f>
        <v>登陆天数多，消费次数多，充消比低，消费游戏道具类型多</v>
      </c>
      <c r="F744" s="18">
        <f>VLOOKUP(B744,[2]Sheet5!$A$1:$D$805,4,0)</f>
        <v>6034.8600000000006</v>
      </c>
    </row>
    <row r="745" spans="1:6" ht="28.5" x14ac:dyDescent="0.2">
      <c r="A745" s="3" t="s">
        <v>514</v>
      </c>
      <c r="B745" s="3" t="s">
        <v>1145</v>
      </c>
      <c r="C745" s="16">
        <v>0.92423999999999995</v>
      </c>
      <c r="D745" s="17" t="str">
        <f>VLOOKUP(B745,[2]Sheet5!$A$1:$D$805,2,0)</f>
        <v>N</v>
      </c>
      <c r="E745" t="str">
        <f>VLOOKUP(B745,[2]Sheet5!$A$1:$D$805,3,0)</f>
        <v>登陆天数多，消费次数多，充消比低，消费游戏道具类型多</v>
      </c>
      <c r="F745" s="18">
        <f>VLOOKUP(B745,[2]Sheet5!$A$1:$D$805,4,0)</f>
        <v>3461.28</v>
      </c>
    </row>
    <row r="746" spans="1:6" ht="28.5" x14ac:dyDescent="0.2">
      <c r="A746" s="3" t="s">
        <v>514</v>
      </c>
      <c r="B746" s="3" t="s">
        <v>1146</v>
      </c>
      <c r="C746" s="16">
        <v>0.80794999999999995</v>
      </c>
      <c r="D746" s="17" t="str">
        <f>VLOOKUP(B746,[2]Sheet5!$A$1:$D$805,2,0)</f>
        <v>N</v>
      </c>
      <c r="E746" t="str">
        <f>VLOOKUP(B746,[2]Sheet5!$A$1:$D$805,3,0)</f>
        <v>登陆天数多，消费次数多，充消比低，消费游戏道具类型多</v>
      </c>
      <c r="F746" s="18">
        <f>VLOOKUP(B746,[2]Sheet5!$A$1:$D$805,4,0)</f>
        <v>1799.82</v>
      </c>
    </row>
    <row r="747" spans="1:6" ht="28.5" x14ac:dyDescent="0.2">
      <c r="A747" s="3" t="s">
        <v>514</v>
      </c>
      <c r="B747" s="3" t="s">
        <v>1147</v>
      </c>
      <c r="C747" s="16">
        <v>0.91664000000000001</v>
      </c>
      <c r="D747" s="17" t="str">
        <f>VLOOKUP(B747,[2]Sheet5!$A$1:$D$805,2,0)</f>
        <v>N</v>
      </c>
      <c r="E747" t="str">
        <f>VLOOKUP(B747,[2]Sheet5!$A$1:$D$805,3,0)</f>
        <v>登陆天数多，消费次数多，充消比低，消费游戏道具类型多</v>
      </c>
      <c r="F747" s="18">
        <f>VLOOKUP(B747,[2]Sheet5!$A$1:$D$805,4,0)</f>
        <v>8322.7200000000012</v>
      </c>
    </row>
    <row r="748" spans="1:6" ht="28.5" x14ac:dyDescent="0.2">
      <c r="A748" s="3" t="s">
        <v>514</v>
      </c>
      <c r="B748" s="3" t="s">
        <v>1148</v>
      </c>
      <c r="C748" s="16">
        <v>0.99648000000000003</v>
      </c>
      <c r="D748" s="17" t="str">
        <f>VLOOKUP(B748,[2]Sheet5!$A$1:$D$805,2,0)</f>
        <v>Y</v>
      </c>
      <c r="E748" t="str">
        <f>VLOOKUP(B748,[2]Sheet5!$A$1:$D$805,3,0)</f>
        <v>登陆天数少，消费次数少，活跃度低</v>
      </c>
      <c r="F748" s="18">
        <f>VLOOKUP(B748,[2]Sheet5!$A$1:$D$805,4,0)</f>
        <v>1239.1200000000001</v>
      </c>
    </row>
    <row r="749" spans="1:6" ht="28.5" x14ac:dyDescent="0.2">
      <c r="A749" s="3" t="s">
        <v>514</v>
      </c>
      <c r="B749" s="3" t="s">
        <v>1430</v>
      </c>
      <c r="C749" s="16">
        <v>0.53988999999999998</v>
      </c>
      <c r="D749" s="17" t="str">
        <f>VLOOKUP(B749,[2]Sheet5!$A$1:$D$805,2,0)</f>
        <v>N</v>
      </c>
      <c r="E749" t="str">
        <f>VLOOKUP(B749,[2]Sheet5!$A$1:$D$805,3,0)</f>
        <v>登陆天数多，消费次数多，充消比低，消费游戏道具类型多</v>
      </c>
      <c r="F749" s="18">
        <f>VLOOKUP(B749,[2]Sheet5!$A$1:$D$805,4,0)</f>
        <v>6437.28</v>
      </c>
    </row>
    <row r="750" spans="1:6" ht="42.75" x14ac:dyDescent="0.2">
      <c r="A750" s="3" t="s">
        <v>1222</v>
      </c>
      <c r="B750" s="3" t="s">
        <v>1149</v>
      </c>
      <c r="C750" s="16">
        <v>0.97484000000000004</v>
      </c>
      <c r="D750" s="17" t="str">
        <f>VLOOKUP(B750,[2]Sheet5!$A$1:$D$805,2,0)</f>
        <v>N</v>
      </c>
      <c r="E750" t="str">
        <f>VLOOKUP(B750,[2]Sheet5!$A$1:$D$805,3,0)</f>
        <v>登陆天数多，消费次数多，充消比低，消费游戏道具类型多</v>
      </c>
      <c r="F750" s="18">
        <f>VLOOKUP(B750,[2]Sheet5!$A$1:$D$805,4,0)</f>
        <v>6113.4150000000009</v>
      </c>
    </row>
    <row r="751" spans="1:6" ht="28.5" x14ac:dyDescent="0.2">
      <c r="A751" s="3" t="s">
        <v>514</v>
      </c>
      <c r="B751" s="3" t="s">
        <v>1150</v>
      </c>
      <c r="C751" s="16">
        <v>0.92037999999999998</v>
      </c>
      <c r="D751" s="17" t="str">
        <f>VLOOKUP(B751,[2]Sheet5!$A$1:$D$805,2,0)</f>
        <v>N</v>
      </c>
      <c r="E751" t="str">
        <f>VLOOKUP(B751,[2]Sheet5!$A$1:$D$805,3,0)</f>
        <v>登陆天数多，消费次数多，充消比低，消费游戏道具类型多</v>
      </c>
      <c r="F751" s="18">
        <f>VLOOKUP(B751,[2]Sheet5!$A$1:$D$805,4,0)</f>
        <v>5083.32</v>
      </c>
    </row>
    <row r="752" spans="1:6" ht="28.5" x14ac:dyDescent="0.2">
      <c r="A752" s="3" t="s">
        <v>514</v>
      </c>
      <c r="B752" s="3" t="s">
        <v>1431</v>
      </c>
      <c r="C752" s="16">
        <v>0.82291999999999998</v>
      </c>
      <c r="D752" s="17" t="str">
        <f>VLOOKUP(B752,[2]Sheet5!$A$1:$D$805,2,0)</f>
        <v>N</v>
      </c>
      <c r="E752" t="str">
        <f>VLOOKUP(B752,[2]Sheet5!$A$1:$D$805,3,0)</f>
        <v>登陆天数多，消费次数多，充消比低，消费游戏道具类型多</v>
      </c>
      <c r="F752" s="18">
        <f>VLOOKUP(B752,[2]Sheet5!$A$1:$D$805,4,0)</f>
        <v>8647.86</v>
      </c>
    </row>
    <row r="753" spans="1:6" ht="28.5" x14ac:dyDescent="0.2">
      <c r="A753" s="3" t="s">
        <v>1222</v>
      </c>
      <c r="B753" s="3" t="s">
        <v>1432</v>
      </c>
      <c r="C753" s="16">
        <v>0.73492000000000002</v>
      </c>
      <c r="D753" s="17" t="str">
        <f>VLOOKUP(B753,[2]Sheet5!$A$1:$D$805,2,0)</f>
        <v>N</v>
      </c>
      <c r="E753" t="str">
        <f>VLOOKUP(B753,[2]Sheet5!$A$1:$D$805,3,0)</f>
        <v>登陆天数多，消费次数多，充消比低，消费游戏道具类型多</v>
      </c>
      <c r="F753" s="18">
        <f>VLOOKUP(B753,[2]Sheet5!$A$1:$D$805,4,0)</f>
        <v>2713.5</v>
      </c>
    </row>
    <row r="754" spans="1:6" ht="28.5" x14ac:dyDescent="0.2">
      <c r="A754" s="3" t="s">
        <v>514</v>
      </c>
      <c r="B754" s="3" t="s">
        <v>1433</v>
      </c>
      <c r="C754" s="16">
        <v>1</v>
      </c>
      <c r="D754" s="17" t="str">
        <f>VLOOKUP(B754,[2]Sheet5!$A$1:$D$805,2,0)</f>
        <v>N</v>
      </c>
      <c r="E754" t="str">
        <f>VLOOKUP(B754,[2]Sheet5!$A$1:$D$805,3,0)</f>
        <v>登陆天数多，消费次数多，充消比低，消费游戏道具类型多</v>
      </c>
      <c r="F754" s="18">
        <f>VLOOKUP(B754,[2]Sheet5!$A$1:$D$805,4,0)</f>
        <v>2855.88</v>
      </c>
    </row>
    <row r="755" spans="1:6" ht="42.75" x14ac:dyDescent="0.2">
      <c r="A755" s="3" t="s">
        <v>1222</v>
      </c>
      <c r="B755" s="3" t="s">
        <v>1434</v>
      </c>
      <c r="C755" s="16">
        <v>0.65330999999999995</v>
      </c>
      <c r="D755" s="17" t="str">
        <f>VLOOKUP(B755,[2]Sheet5!$A$1:$D$805,2,0)</f>
        <v>N</v>
      </c>
      <c r="E755" t="str">
        <f>VLOOKUP(B755,[2]Sheet5!$A$1:$D$805,3,0)</f>
        <v>登陆天数多，消费次数多，充消比低，消费游戏道具类型多</v>
      </c>
      <c r="F755" s="18">
        <f>VLOOKUP(B755,[2]Sheet5!$A$1:$D$805,4,0)</f>
        <v>2013.3</v>
      </c>
    </row>
    <row r="756" spans="1:6" ht="28.5" x14ac:dyDescent="0.2">
      <c r="A756" s="3" t="s">
        <v>514</v>
      </c>
      <c r="B756" s="3" t="s">
        <v>1435</v>
      </c>
      <c r="C756" s="16">
        <v>0.50266999999999995</v>
      </c>
      <c r="D756" s="17" t="str">
        <f>VLOOKUP(B756,[2]Sheet5!$A$1:$D$805,2,0)</f>
        <v>N</v>
      </c>
      <c r="E756" t="str">
        <f>VLOOKUP(B756,[2]Sheet5!$A$1:$D$805,3,0)</f>
        <v>登陆天数多，消费次数多，充消比低，消费游戏道具类型多</v>
      </c>
      <c r="F756" s="18">
        <f>VLOOKUP(B756,[2]Sheet5!$A$1:$D$805,4,0)</f>
        <v>4550.5200000000004</v>
      </c>
    </row>
    <row r="757" spans="1:6" ht="28.5" x14ac:dyDescent="0.2">
      <c r="A757" s="3" t="s">
        <v>514</v>
      </c>
      <c r="B757" s="3" t="s">
        <v>1436</v>
      </c>
      <c r="C757" s="16">
        <v>0.99672000000000005</v>
      </c>
      <c r="D757" s="17" t="str">
        <f>VLOOKUP(B757,[2]Sheet5!$A$1:$D$805,2,0)</f>
        <v>N</v>
      </c>
      <c r="E757" t="str">
        <f>VLOOKUP(B757,[2]Sheet5!$A$1:$D$805,3,0)</f>
        <v>登陆天数多，消费次数多，充消比低，消费游戏道具类型多</v>
      </c>
      <c r="F757" s="18">
        <f>VLOOKUP(B757,[2]Sheet5!$A$1:$D$805,4,0)</f>
        <v>8282.52</v>
      </c>
    </row>
    <row r="758" spans="1:6" ht="42.75" x14ac:dyDescent="0.2">
      <c r="A758" s="3" t="s">
        <v>514</v>
      </c>
      <c r="B758" s="3" t="s">
        <v>1437</v>
      </c>
      <c r="C758" s="16">
        <v>0.62766999999999995</v>
      </c>
      <c r="D758" s="17" t="str">
        <f>VLOOKUP(B758,[2]Sheet5!$A$1:$D$805,2,0)</f>
        <v>N</v>
      </c>
      <c r="E758" t="str">
        <f>VLOOKUP(B758,[2]Sheet5!$A$1:$D$805,3,0)</f>
        <v>登陆天数多，消费次数多，充消比低，消费游戏道具类型多</v>
      </c>
      <c r="F758" s="18">
        <f>VLOOKUP(B758,[2]Sheet5!$A$1:$D$805,4,0)</f>
        <v>6072.12</v>
      </c>
    </row>
    <row r="759" spans="1:6" ht="28.5" x14ac:dyDescent="0.2">
      <c r="A759" s="3" t="s">
        <v>514</v>
      </c>
      <c r="B759" s="3" t="s">
        <v>1438</v>
      </c>
      <c r="C759" s="16">
        <v>0.98517999999999994</v>
      </c>
      <c r="D759" s="17" t="str">
        <f>VLOOKUP(B759,[2]Sheet5!$A$1:$D$805,2,0)</f>
        <v>N</v>
      </c>
      <c r="E759" t="str">
        <f>VLOOKUP(B759,[2]Sheet5!$A$1:$D$805,3,0)</f>
        <v>登陆天数多，消费次数多，充消比低，消费游戏道具类型多</v>
      </c>
      <c r="F759" s="18">
        <f>VLOOKUP(B759,[2]Sheet5!$A$1:$D$805,4,0)</f>
        <v>2844.12</v>
      </c>
    </row>
    <row r="760" spans="1:6" ht="28.5" x14ac:dyDescent="0.2">
      <c r="A760" s="3" t="s">
        <v>514</v>
      </c>
      <c r="B760" s="3" t="s">
        <v>1439</v>
      </c>
      <c r="C760" s="16">
        <v>0.99997999999999998</v>
      </c>
      <c r="D760" s="17" t="str">
        <f>VLOOKUP(B760,[2]Sheet5!$A$1:$D$805,2,0)</f>
        <v>N</v>
      </c>
      <c r="E760" t="str">
        <f>VLOOKUP(B760,[2]Sheet5!$A$1:$D$805,3,0)</f>
        <v>登陆天数多，消费次数多，充消比低，消费游戏道具类型多</v>
      </c>
      <c r="F760" s="18">
        <f>VLOOKUP(B760,[2]Sheet5!$A$1:$D$805,4,0)</f>
        <v>1075.6799999999998</v>
      </c>
    </row>
    <row r="761" spans="1:6" ht="42.75" x14ac:dyDescent="0.2">
      <c r="A761" s="3" t="s">
        <v>514</v>
      </c>
      <c r="B761" s="3" t="s">
        <v>1440</v>
      </c>
      <c r="C761" s="16">
        <v>0.88380000000000003</v>
      </c>
      <c r="D761" s="17" t="str">
        <f>VLOOKUP(B761,[2]Sheet5!$A$1:$D$805,2,0)</f>
        <v>N</v>
      </c>
      <c r="E761" t="str">
        <f>VLOOKUP(B761,[2]Sheet5!$A$1:$D$805,3,0)</f>
        <v>登陆天数多，消费次数多，充消比低，消费游戏道具类型多</v>
      </c>
      <c r="F761" s="18">
        <f>VLOOKUP(B761,[2]Sheet5!$A$1:$D$805,4,0)</f>
        <v>6633.84</v>
      </c>
    </row>
    <row r="762" spans="1:6" ht="28.5" x14ac:dyDescent="0.2">
      <c r="A762" s="3" t="s">
        <v>514</v>
      </c>
      <c r="B762" s="3" t="s">
        <v>1441</v>
      </c>
      <c r="C762" s="16">
        <v>0.87085999999999997</v>
      </c>
      <c r="D762" s="17" t="str">
        <f>VLOOKUP(B762,[2]Sheet5!$A$1:$D$805,2,0)</f>
        <v>N</v>
      </c>
      <c r="E762" t="str">
        <f>VLOOKUP(B762,[2]Sheet5!$A$1:$D$805,3,0)</f>
        <v>登陆天数多，消费次数多，充消比低，消费游戏道具类型多</v>
      </c>
      <c r="F762" s="18">
        <f>VLOOKUP(B762,[2]Sheet5!$A$1:$D$805,4,0)</f>
        <v>3570.1800000000003</v>
      </c>
    </row>
    <row r="763" spans="1:6" ht="28.5" x14ac:dyDescent="0.2">
      <c r="A763" s="3" t="s">
        <v>514</v>
      </c>
      <c r="B763" s="3" t="s">
        <v>1442</v>
      </c>
      <c r="C763" s="16">
        <v>0.58387</v>
      </c>
      <c r="D763" s="17" t="str">
        <f>VLOOKUP(B763,[2]Sheet5!$A$1:$D$805,2,0)</f>
        <v>N</v>
      </c>
      <c r="E763" t="str">
        <f>VLOOKUP(B763,[2]Sheet5!$A$1:$D$805,3,0)</f>
        <v>登陆天数多，消费次数多，充消比低，消费游戏道具类型多</v>
      </c>
      <c r="F763" s="18">
        <f>VLOOKUP(B763,[2]Sheet5!$A$1:$D$805,4,0)</f>
        <v>1324.8000000000002</v>
      </c>
    </row>
    <row r="764" spans="1:6" ht="28.5" x14ac:dyDescent="0.2">
      <c r="A764" s="3" t="s">
        <v>1222</v>
      </c>
      <c r="B764" s="3" t="s">
        <v>1443</v>
      </c>
      <c r="C764" s="16">
        <v>1</v>
      </c>
      <c r="D764" s="17" t="str">
        <f>VLOOKUP(B764,[2]Sheet5!$A$1:$D$805,2,0)</f>
        <v>N</v>
      </c>
      <c r="E764" t="str">
        <f>VLOOKUP(B764,[2]Sheet5!$A$1:$D$805,3,0)</f>
        <v>登陆天数多，消费次数多，充消比低，消费游戏道具类型多</v>
      </c>
      <c r="F764" s="18">
        <f>VLOOKUP(B764,[2]Sheet5!$A$1:$D$805,4,0)</f>
        <v>904.5</v>
      </c>
    </row>
    <row r="765" spans="1:6" ht="28.5" x14ac:dyDescent="0.2">
      <c r="A765" s="3" t="s">
        <v>514</v>
      </c>
      <c r="B765" s="3" t="s">
        <v>1444</v>
      </c>
      <c r="C765" s="16">
        <v>0.57377999999999996</v>
      </c>
      <c r="D765" s="17" t="str">
        <f>VLOOKUP(B765,[2]Sheet5!$A$1:$D$805,2,0)</f>
        <v>N</v>
      </c>
      <c r="E765" t="str">
        <f>VLOOKUP(B765,[2]Sheet5!$A$1:$D$805,3,0)</f>
        <v>登陆天数多，消费次数多，充消比低，消费游戏道具类型多</v>
      </c>
      <c r="F765" s="18">
        <f>VLOOKUP(B765,[2]Sheet5!$A$1:$D$805,4,0)</f>
        <v>6740.76</v>
      </c>
    </row>
    <row r="766" spans="1:6" ht="42.75" x14ac:dyDescent="0.2">
      <c r="A766" s="3" t="s">
        <v>1222</v>
      </c>
      <c r="B766" s="3" t="s">
        <v>1445</v>
      </c>
      <c r="C766" s="16">
        <v>0.77739000000000003</v>
      </c>
      <c r="D766" s="17" t="str">
        <f>VLOOKUP(B766,[2]Sheet5!$A$1:$D$805,2,0)</f>
        <v>N</v>
      </c>
      <c r="E766" t="str">
        <f>VLOOKUP(B766,[2]Sheet5!$A$1:$D$805,3,0)</f>
        <v>登陆天数多，消费次数多，充消比低，消费游戏道具类型多</v>
      </c>
      <c r="F766" s="18">
        <f>VLOOKUP(B766,[2]Sheet5!$A$1:$D$805,4,0)</f>
        <v>3022</v>
      </c>
    </row>
    <row r="767" spans="1:6" ht="28.5" x14ac:dyDescent="0.2">
      <c r="A767" s="3" t="s">
        <v>1222</v>
      </c>
      <c r="B767" s="3" t="s">
        <v>1446</v>
      </c>
      <c r="C767" s="16">
        <v>0.51190999999999998</v>
      </c>
      <c r="D767" s="17" t="str">
        <f>VLOOKUP(B767,[2]Sheet5!$A$1:$D$805,2,0)</f>
        <v>N</v>
      </c>
      <c r="E767" t="str">
        <f>VLOOKUP(B767,[2]Sheet5!$A$1:$D$805,3,0)</f>
        <v>登陆天数多，消费次数多，充消比低，消费游戏道具类型多</v>
      </c>
      <c r="F767" s="18">
        <f>VLOOKUP(B767,[2]Sheet5!$A$1:$D$805,4,0)</f>
        <v>4340.1802000000007</v>
      </c>
    </row>
    <row r="768" spans="1:6" ht="28.5" x14ac:dyDescent="0.2">
      <c r="A768" s="3" t="s">
        <v>514</v>
      </c>
      <c r="B768" s="3" t="s">
        <v>1447</v>
      </c>
      <c r="C768" s="16">
        <v>0.63283999999999996</v>
      </c>
      <c r="D768" s="17" t="str">
        <f>VLOOKUP(B768,[2]Sheet5!$A$1:$D$805,2,0)</f>
        <v>N</v>
      </c>
      <c r="E768" t="str">
        <f>VLOOKUP(B768,[2]Sheet5!$A$1:$D$805,3,0)</f>
        <v>登陆天数多，消费次数多，充消比低，消费游戏道具类型多</v>
      </c>
      <c r="F768" s="18">
        <f>VLOOKUP(B768,[2]Sheet5!$A$1:$D$805,4,0)</f>
        <v>8354.6399999999976</v>
      </c>
    </row>
    <row r="769" spans="1:6" ht="42.75" x14ac:dyDescent="0.2">
      <c r="A769" s="3" t="s">
        <v>514</v>
      </c>
      <c r="B769" s="3" t="s">
        <v>1448</v>
      </c>
      <c r="C769" s="16">
        <v>0.99363999999999997</v>
      </c>
      <c r="D769" s="17" t="str">
        <f>VLOOKUP(B769,[2]Sheet5!$A$1:$D$805,2,0)</f>
        <v>N</v>
      </c>
      <c r="E769" t="str">
        <f>VLOOKUP(B769,[2]Sheet5!$A$1:$D$805,3,0)</f>
        <v>登陆天数多，消费次数多，充消比低，消费游戏道具类型多</v>
      </c>
      <c r="F769" s="18">
        <f>VLOOKUP(B769,[2]Sheet5!$A$1:$D$805,4,0)</f>
        <v>5644.02</v>
      </c>
    </row>
    <row r="770" spans="1:6" ht="42.75" x14ac:dyDescent="0.2">
      <c r="A770" s="3" t="s">
        <v>514</v>
      </c>
      <c r="B770" s="3" t="s">
        <v>1449</v>
      </c>
      <c r="C770" s="16">
        <v>0.97596000000000005</v>
      </c>
      <c r="D770" s="17" t="str">
        <f>VLOOKUP(B770,[2]Sheet5!$A$1:$D$805,2,0)</f>
        <v>N</v>
      </c>
      <c r="E770" t="str">
        <f>VLOOKUP(B770,[2]Sheet5!$A$1:$D$805,3,0)</f>
        <v>登陆天数多，消费次数多，充消比低，消费游戏道具类型多</v>
      </c>
      <c r="F770" s="18">
        <f>VLOOKUP(B770,[2]Sheet5!$A$1:$D$805,4,0)</f>
        <v>6158.82</v>
      </c>
    </row>
    <row r="771" spans="1:6" ht="28.5" x14ac:dyDescent="0.2">
      <c r="A771" s="3" t="s">
        <v>514</v>
      </c>
      <c r="B771" s="3" t="s">
        <v>1450</v>
      </c>
      <c r="C771" s="16">
        <v>0.86223000000000005</v>
      </c>
      <c r="D771" s="17" t="str">
        <f>VLOOKUP(B771,[2]Sheet5!$A$1:$D$805,2,0)</f>
        <v>N</v>
      </c>
      <c r="E771" t="str">
        <f>VLOOKUP(B771,[2]Sheet5!$A$1:$D$805,3,0)</f>
        <v>登陆天数多，消费次数多，充消比低，消费游戏道具类型多</v>
      </c>
      <c r="F771" s="18">
        <f>VLOOKUP(B771,[2]Sheet5!$A$1:$D$805,4,0)</f>
        <v>8795.880000000001</v>
      </c>
    </row>
    <row r="772" spans="1:6" ht="28.5" x14ac:dyDescent="0.2">
      <c r="A772" s="3" t="s">
        <v>1222</v>
      </c>
      <c r="B772" s="3" t="s">
        <v>1451</v>
      </c>
      <c r="C772" s="16">
        <v>0.63431999999999999</v>
      </c>
      <c r="D772" s="17" t="str">
        <f>VLOOKUP(B772,[2]Sheet5!$A$1:$D$805,2,0)</f>
        <v>N</v>
      </c>
      <c r="E772" t="str">
        <f>VLOOKUP(B772,[2]Sheet5!$A$1:$D$805,3,0)</f>
        <v>登陆天数多，消费次数多，充消比低，消费游戏道具类型多</v>
      </c>
      <c r="F772" s="18">
        <f>VLOOKUP(B772,[2]Sheet5!$A$1:$D$805,4,0)</f>
        <v>1537.65</v>
      </c>
    </row>
    <row r="773" spans="1:6" ht="42.75" x14ac:dyDescent="0.2">
      <c r="A773" s="3" t="s">
        <v>514</v>
      </c>
      <c r="B773" s="3" t="s">
        <v>1452</v>
      </c>
      <c r="C773" s="16">
        <v>0.98424999999999996</v>
      </c>
      <c r="D773" s="17" t="str">
        <f>VLOOKUP(B773,[2]Sheet5!$A$1:$D$805,2,0)</f>
        <v>N</v>
      </c>
      <c r="E773" t="str">
        <f>VLOOKUP(B773,[2]Sheet5!$A$1:$D$805,3,0)</f>
        <v>登陆天数多，消费次数多，充消比低，消费游戏道具类型多</v>
      </c>
      <c r="F773" s="18">
        <f>VLOOKUP(B773,[2]Sheet5!$A$1:$D$805,4,0)</f>
        <v>8518.7999999999993</v>
      </c>
    </row>
    <row r="774" spans="1:6" ht="28.5" x14ac:dyDescent="0.2">
      <c r="A774" s="3" t="s">
        <v>1549</v>
      </c>
      <c r="B774" s="3" t="s">
        <v>1453</v>
      </c>
      <c r="C774" s="16">
        <v>0.56828000000000001</v>
      </c>
      <c r="D774" s="17" t="s">
        <v>1603</v>
      </c>
      <c r="E774" t="s">
        <v>1604</v>
      </c>
      <c r="F774" s="18">
        <f>VLOOKUP(B774,[5]Sheet2!$A$1:$B$110,2,0)</f>
        <v>303.00000999999997</v>
      </c>
    </row>
    <row r="775" spans="1:6" ht="42.75" x14ac:dyDescent="0.2">
      <c r="A775" s="3" t="s">
        <v>1580</v>
      </c>
      <c r="B775" s="3" t="s">
        <v>1454</v>
      </c>
      <c r="C775" s="16">
        <v>0.57535999999999998</v>
      </c>
      <c r="D775" s="17" t="s">
        <v>1603</v>
      </c>
      <c r="E775" t="s">
        <v>1604</v>
      </c>
      <c r="F775" s="18">
        <f>VLOOKUP(B775,[5]Sheet2!$A$1:$B$110,2,0)</f>
        <v>840</v>
      </c>
    </row>
    <row r="776" spans="1:6" ht="28.5" x14ac:dyDescent="0.2">
      <c r="A776" s="3" t="s">
        <v>1580</v>
      </c>
      <c r="B776" s="3" t="s">
        <v>1455</v>
      </c>
      <c r="C776" s="16">
        <v>0.99539999999999995</v>
      </c>
      <c r="D776" s="17" t="s">
        <v>1606</v>
      </c>
      <c r="E776" t="s">
        <v>1609</v>
      </c>
      <c r="F776" s="18">
        <f>VLOOKUP(B776,[5]Sheet2!$A$1:$B$110,2,0)</f>
        <v>1120</v>
      </c>
    </row>
    <row r="777" spans="1:6" ht="28.5" x14ac:dyDescent="0.2">
      <c r="A777" s="3" t="s">
        <v>1222</v>
      </c>
      <c r="B777" s="3" t="s">
        <v>1456</v>
      </c>
      <c r="C777" s="16">
        <v>0.99997999999999998</v>
      </c>
      <c r="D777" s="17" t="str">
        <f>VLOOKUP(B777,[2]Sheet5!$A$1:$D$805,2,0)</f>
        <v>N</v>
      </c>
      <c r="E777" t="str">
        <f>VLOOKUP(B777,[2]Sheet5!$A$1:$D$805,3,0)</f>
        <v>登陆天数多，消费次数多，充消比低，消费游戏道具类型多</v>
      </c>
      <c r="F777" s="18">
        <f>VLOOKUP(B777,[2]Sheet5!$A$1:$D$805,4,0)</f>
        <v>723.6</v>
      </c>
    </row>
    <row r="778" spans="1:6" ht="28.5" x14ac:dyDescent="0.2">
      <c r="A778" s="3" t="s">
        <v>514</v>
      </c>
      <c r="B778" s="3" t="s">
        <v>1457</v>
      </c>
      <c r="C778" s="16">
        <v>0.90561999999999998</v>
      </c>
      <c r="D778" s="17" t="str">
        <f>VLOOKUP(B778,[2]Sheet5!$A$1:$D$805,2,0)</f>
        <v>N</v>
      </c>
      <c r="E778" t="str">
        <f>VLOOKUP(B778,[2]Sheet5!$A$1:$D$805,3,0)</f>
        <v>登陆天数多，消费次数多，充消比低，消费游戏道具类型多</v>
      </c>
      <c r="F778" s="18">
        <f>VLOOKUP(B778,[2]Sheet5!$A$1:$D$805,4,0)</f>
        <v>7536</v>
      </c>
    </row>
    <row r="779" spans="1:6" ht="42.75" x14ac:dyDescent="0.2">
      <c r="A779" s="3" t="s">
        <v>514</v>
      </c>
      <c r="B779" s="3" t="s">
        <v>1155</v>
      </c>
      <c r="C779" s="16">
        <v>1</v>
      </c>
      <c r="D779" s="17" t="str">
        <f>VLOOKUP(B779,[2]Sheet5!$A$1:$D$805,2,0)</f>
        <v>Y</v>
      </c>
      <c r="E779" t="str">
        <f>VLOOKUP(B779,[2]Sheet5!$A$1:$D$805,3,0)</f>
        <v>充消比高，登陆天数少，消费次数少</v>
      </c>
      <c r="F779" s="18">
        <f>VLOOKUP(B779,[2]Sheet5!$A$1:$D$805,4,0)</f>
        <v>8256.6</v>
      </c>
    </row>
    <row r="780" spans="1:6" ht="42.75" x14ac:dyDescent="0.2">
      <c r="A780" s="3" t="s">
        <v>1222</v>
      </c>
      <c r="B780" s="3" t="s">
        <v>1458</v>
      </c>
      <c r="C780" s="16">
        <v>0.83003000000000005</v>
      </c>
      <c r="D780" s="17" t="str">
        <f>VLOOKUP(B780,[2]Sheet5!$A$1:$D$805,2,0)</f>
        <v>N</v>
      </c>
      <c r="E780" t="str">
        <f>VLOOKUP(B780,[2]Sheet5!$A$1:$D$805,3,0)</f>
        <v>登陆天数多，消费次数多，充消比低，消费游戏道具类型多</v>
      </c>
      <c r="F780" s="18">
        <f>VLOOKUP(B780,[2]Sheet5!$A$1:$D$805,4,0)</f>
        <v>1758.75</v>
      </c>
    </row>
    <row r="781" spans="1:6" ht="28.5" x14ac:dyDescent="0.2">
      <c r="A781" s="3" t="s">
        <v>514</v>
      </c>
      <c r="B781" s="3" t="s">
        <v>1459</v>
      </c>
      <c r="C781" s="16">
        <v>0.99999000000000005</v>
      </c>
      <c r="D781" s="17" t="str">
        <f>VLOOKUP(B781,[2]Sheet5!$A$1:$D$805,2,0)</f>
        <v>Y</v>
      </c>
      <c r="E781" t="str">
        <f>VLOOKUP(B781,[2]Sheet5!$A$1:$D$805,3,0)</f>
        <v>登陆天数少，消费次数少，活跃度低</v>
      </c>
      <c r="F781" s="18">
        <f>VLOOKUP(B781,[2]Sheet5!$A$1:$D$805,4,0)</f>
        <v>2527.92</v>
      </c>
    </row>
    <row r="782" spans="1:6" ht="42.75" x14ac:dyDescent="0.2">
      <c r="A782" s="3" t="s">
        <v>514</v>
      </c>
      <c r="B782" s="3" t="s">
        <v>1460</v>
      </c>
      <c r="C782" s="16">
        <v>0.99992999999999999</v>
      </c>
      <c r="D782" s="17" t="str">
        <f>VLOOKUP(B782,[2]Sheet5!$A$1:$D$805,2,0)</f>
        <v>N</v>
      </c>
      <c r="E782" t="str">
        <f>VLOOKUP(B782,[2]Sheet5!$A$1:$D$805,3,0)</f>
        <v>登陆天数多，消费次数多，充消比低，消费游戏道具类型多</v>
      </c>
      <c r="F782" s="18">
        <f>VLOOKUP(B782,[2]Sheet5!$A$1:$D$805,4,0)</f>
        <v>917.58</v>
      </c>
    </row>
    <row r="783" spans="1:6" ht="28.5" x14ac:dyDescent="0.2">
      <c r="A783" s="3" t="s">
        <v>514</v>
      </c>
      <c r="B783" s="3" t="s">
        <v>1461</v>
      </c>
      <c r="C783" s="16">
        <v>0.78185000000000004</v>
      </c>
      <c r="D783" s="17" t="str">
        <f>VLOOKUP(B783,[2]Sheet5!$A$1:$D$805,2,0)</f>
        <v>N</v>
      </c>
      <c r="E783" t="str">
        <f>VLOOKUP(B783,[2]Sheet5!$A$1:$D$805,3,0)</f>
        <v>登陆天数多，消费次数多，充消比低，消费游戏道具类型多</v>
      </c>
      <c r="F783" s="18">
        <f>VLOOKUP(B783,[2]Sheet5!$A$1:$D$805,4,0)</f>
        <v>7729.4400000000005</v>
      </c>
    </row>
    <row r="784" spans="1:6" ht="42.75" x14ac:dyDescent="0.2">
      <c r="A784" s="3" t="s">
        <v>1222</v>
      </c>
      <c r="B784" s="3" t="s">
        <v>1462</v>
      </c>
      <c r="C784" s="16">
        <v>0.98812999999999995</v>
      </c>
      <c r="D784" s="17" t="str">
        <f>VLOOKUP(B784,[2]Sheet5!$A$1:$D$805,2,0)</f>
        <v>N</v>
      </c>
      <c r="E784" t="str">
        <f>VLOOKUP(B784,[2]Sheet5!$A$1:$D$805,3,0)</f>
        <v>登陆天数多，消费次数多，充消比低，消费游戏道具类型多</v>
      </c>
      <c r="F784" s="18">
        <f>VLOOKUP(B784,[2]Sheet5!$A$1:$D$805,4,0)</f>
        <v>1356.75</v>
      </c>
    </row>
    <row r="785" spans="1:6" ht="28.5" x14ac:dyDescent="0.2">
      <c r="A785" s="3" t="s">
        <v>514</v>
      </c>
      <c r="B785" s="3" t="s">
        <v>1463</v>
      </c>
      <c r="C785" s="16">
        <v>0.88961999999999997</v>
      </c>
      <c r="D785" s="17" t="str">
        <f>VLOOKUP(B785,[2]Sheet5!$A$1:$D$805,2,0)</f>
        <v>N</v>
      </c>
      <c r="E785" t="str">
        <f>VLOOKUP(B785,[2]Sheet5!$A$1:$D$805,3,0)</f>
        <v>登陆天数多，消费次数多，充消比低，消费游戏道具类型多</v>
      </c>
      <c r="F785" s="18">
        <f>VLOOKUP(B785,[2]Sheet5!$A$1:$D$805,4,0)</f>
        <v>8963.6400000000012</v>
      </c>
    </row>
    <row r="786" spans="1:6" ht="42.75" x14ac:dyDescent="0.2">
      <c r="A786" s="3" t="s">
        <v>514</v>
      </c>
      <c r="B786" s="3" t="s">
        <v>1464</v>
      </c>
      <c r="C786" s="16">
        <v>0.98582999999999998</v>
      </c>
      <c r="D786" s="17" t="str">
        <f>VLOOKUP(B786,[2]Sheet5!$A$1:$D$805,2,0)</f>
        <v>N</v>
      </c>
      <c r="E786" t="str">
        <f>VLOOKUP(B786,[2]Sheet5!$A$1:$D$805,3,0)</f>
        <v>登陆天数多，消费次数多，充消比低，消费游戏道具类型多</v>
      </c>
      <c r="F786" s="18">
        <f>VLOOKUP(B786,[2]Sheet5!$A$1:$D$805,4,0)</f>
        <v>7512</v>
      </c>
    </row>
    <row r="787" spans="1:6" ht="28.5" x14ac:dyDescent="0.2">
      <c r="A787" s="3" t="s">
        <v>514</v>
      </c>
      <c r="B787" s="3" t="s">
        <v>1465</v>
      </c>
      <c r="C787" s="16">
        <v>0.99746000000000001</v>
      </c>
      <c r="D787" s="17" t="str">
        <f>VLOOKUP(B787,[2]Sheet5!$A$1:$D$805,2,0)</f>
        <v>N</v>
      </c>
      <c r="E787" t="str">
        <f>VLOOKUP(B787,[2]Sheet5!$A$1:$D$805,3,0)</f>
        <v>登陆天数多，消费次数多，充消比低，消费游戏道具类型多</v>
      </c>
      <c r="F787" s="18">
        <f>VLOOKUP(B787,[2]Sheet5!$A$1:$D$805,4,0)</f>
        <v>2702.4</v>
      </c>
    </row>
    <row r="788" spans="1:6" ht="28.5" x14ac:dyDescent="0.2">
      <c r="A788" s="3" t="s">
        <v>514</v>
      </c>
      <c r="B788" s="3" t="s">
        <v>1466</v>
      </c>
      <c r="C788" s="16">
        <v>0.99787999999999999</v>
      </c>
      <c r="D788" s="17" t="str">
        <f>VLOOKUP(B788,[2]Sheet5!$A$1:$D$805,2,0)</f>
        <v>N</v>
      </c>
      <c r="E788" t="str">
        <f>VLOOKUP(B788,[2]Sheet5!$A$1:$D$805,3,0)</f>
        <v>登陆天数多，消费次数多，充消比低，消费游戏道具类型多</v>
      </c>
      <c r="F788" s="18">
        <f>VLOOKUP(B788,[2]Sheet5!$A$1:$D$805,4,0)</f>
        <v>642.96</v>
      </c>
    </row>
    <row r="789" spans="1:6" ht="28.5" x14ac:dyDescent="0.2">
      <c r="A789" s="3" t="s">
        <v>514</v>
      </c>
      <c r="B789" s="3" t="s">
        <v>1467</v>
      </c>
      <c r="C789" s="16">
        <v>0.50136000000000003</v>
      </c>
      <c r="D789" s="17" t="str">
        <f>VLOOKUP(B789,[2]Sheet5!$A$1:$D$805,2,0)</f>
        <v>N</v>
      </c>
      <c r="E789" t="str">
        <f>VLOOKUP(B789,[2]Sheet5!$A$1:$D$805,3,0)</f>
        <v>登陆天数多，消费次数多，充消比低，消费游戏道具类型多</v>
      </c>
      <c r="F789" s="18">
        <f>VLOOKUP(B789,[2]Sheet5!$A$1:$D$805,4,0)</f>
        <v>7638.54</v>
      </c>
    </row>
    <row r="790" spans="1:6" ht="42.75" x14ac:dyDescent="0.2">
      <c r="A790" s="3" t="s">
        <v>1549</v>
      </c>
      <c r="B790" s="3" t="s">
        <v>1468</v>
      </c>
      <c r="C790" s="16">
        <v>0.99346000000000001</v>
      </c>
      <c r="D790" s="17" t="s">
        <v>1610</v>
      </c>
      <c r="E790" t="s">
        <v>1611</v>
      </c>
      <c r="F790" s="18">
        <f>VLOOKUP(B790,[5]Sheet2!$A$1:$B$110,2,0)</f>
        <v>4536</v>
      </c>
    </row>
    <row r="791" spans="1:6" ht="28.5" x14ac:dyDescent="0.2">
      <c r="A791" s="3" t="s">
        <v>1222</v>
      </c>
      <c r="B791" s="3" t="s">
        <v>1469</v>
      </c>
      <c r="C791" s="16">
        <v>0.90637999999999996</v>
      </c>
      <c r="D791" s="17" t="str">
        <f>VLOOKUP(B791,[2]Sheet5!$A$1:$D$805,2,0)</f>
        <v>N</v>
      </c>
      <c r="E791" t="str">
        <f>VLOOKUP(B791,[2]Sheet5!$A$1:$D$805,3,0)</f>
        <v>登陆天数多，消费次数多，充消比低，消费游戏道具类型多</v>
      </c>
      <c r="F791" s="18">
        <f>VLOOKUP(B791,[2]Sheet5!$A$1:$D$805,4,0)</f>
        <v>5165.7</v>
      </c>
    </row>
    <row r="792" spans="1:6" ht="28.5" x14ac:dyDescent="0.2">
      <c r="A792" s="3" t="s">
        <v>514</v>
      </c>
      <c r="B792" s="3" t="s">
        <v>1470</v>
      </c>
      <c r="C792" s="16">
        <v>0.91078000000000003</v>
      </c>
      <c r="D792" s="17" t="str">
        <f>VLOOKUP(B792,[2]Sheet5!$A$1:$D$805,2,0)</f>
        <v>N</v>
      </c>
      <c r="E792" t="str">
        <f>VLOOKUP(B792,[2]Sheet5!$A$1:$D$805,3,0)</f>
        <v>登陆天数多，消费次数多，充消比低，消费游戏道具类型多</v>
      </c>
      <c r="F792" s="18">
        <f>VLOOKUP(B792,[2]Sheet5!$A$1:$D$805,4,0)</f>
        <v>4952.8200000000006</v>
      </c>
    </row>
    <row r="793" spans="1:6" ht="28.5" x14ac:dyDescent="0.2">
      <c r="A793" s="3" t="s">
        <v>514</v>
      </c>
      <c r="B793" s="3" t="s">
        <v>1471</v>
      </c>
      <c r="C793" s="16">
        <v>0.59711000000000003</v>
      </c>
      <c r="D793" s="17" t="str">
        <f>VLOOKUP(B793,[2]Sheet5!$A$1:$D$805,2,0)</f>
        <v>N</v>
      </c>
      <c r="E793" t="str">
        <f>VLOOKUP(B793,[2]Sheet5!$A$1:$D$805,3,0)</f>
        <v>登陆天数多，消费次数多，充消比低，消费游戏道具类型多</v>
      </c>
      <c r="F793" s="18">
        <f>VLOOKUP(B793,[2]Sheet5!$A$1:$D$805,4,0)</f>
        <v>9041.4</v>
      </c>
    </row>
    <row r="794" spans="1:6" ht="28.5" x14ac:dyDescent="0.2">
      <c r="A794" s="3" t="s">
        <v>514</v>
      </c>
      <c r="B794" s="3" t="s">
        <v>1472</v>
      </c>
      <c r="C794" s="16">
        <v>1</v>
      </c>
      <c r="D794" s="17" t="str">
        <f>VLOOKUP(B794,[2]Sheet5!$A$1:$D$805,2,0)</f>
        <v>Y</v>
      </c>
      <c r="E794" t="str">
        <f>VLOOKUP(B794,[2]Sheet5!$A$1:$D$805,3,0)</f>
        <v>充消比高，登陆天数少，消费次数少</v>
      </c>
      <c r="F794" s="18">
        <f>VLOOKUP(B794,[2]Sheet5!$A$1:$D$805,4,0)</f>
        <v>4503.6000000000004</v>
      </c>
    </row>
    <row r="795" spans="1:6" ht="28.5" x14ac:dyDescent="0.2">
      <c r="A795" s="3" t="s">
        <v>1222</v>
      </c>
      <c r="B795" s="3" t="s">
        <v>1473</v>
      </c>
      <c r="C795" s="16">
        <v>0.64051000000000002</v>
      </c>
      <c r="D795" s="17" t="str">
        <f>VLOOKUP(B795,[2]Sheet5!$A$1:$D$805,2,0)</f>
        <v>N</v>
      </c>
      <c r="E795" t="str">
        <f>VLOOKUP(B795,[2]Sheet5!$A$1:$D$805,3,0)</f>
        <v>登陆天数多，消费次数多，充消比低，消费游戏道具类型多</v>
      </c>
      <c r="F795" s="18">
        <f>VLOOKUP(B795,[2]Sheet5!$A$1:$D$805,4,0)</f>
        <v>7140.15</v>
      </c>
    </row>
    <row r="796" spans="1:6" ht="28.5" x14ac:dyDescent="0.2">
      <c r="A796" s="3" t="s">
        <v>514</v>
      </c>
      <c r="B796" s="3" t="s">
        <v>1474</v>
      </c>
      <c r="C796" s="16">
        <v>0.99912000000000001</v>
      </c>
      <c r="D796" s="17" t="str">
        <f>VLOOKUP(B796,[2]Sheet5!$A$1:$D$805,2,0)</f>
        <v>N</v>
      </c>
      <c r="E796" t="str">
        <f>VLOOKUP(B796,[2]Sheet5!$A$1:$D$805,3,0)</f>
        <v>登陆天数多，消费次数多，充消比低，消费游戏道具类型多</v>
      </c>
      <c r="F796" s="18">
        <f>VLOOKUP(B796,[2]Sheet5!$A$1:$D$805,4,0)</f>
        <v>7454.1</v>
      </c>
    </row>
    <row r="797" spans="1:6" ht="28.5" x14ac:dyDescent="0.2">
      <c r="A797" s="3" t="s">
        <v>1222</v>
      </c>
      <c r="B797" s="3" t="s">
        <v>1475</v>
      </c>
      <c r="C797" s="16">
        <v>0.81677</v>
      </c>
      <c r="D797" s="17" t="str">
        <f>VLOOKUP(B797,[2]Sheet5!$A$1:$D$805,2,0)</f>
        <v>N</v>
      </c>
      <c r="E797" t="str">
        <f>VLOOKUP(B797,[2]Sheet5!$A$1:$D$805,3,0)</f>
        <v>登陆天数多，消费次数多，充消比低，消费游戏道具类型多</v>
      </c>
      <c r="F797" s="18">
        <f>VLOOKUP(B797,[2]Sheet5!$A$1:$D$805,4,0)</f>
        <v>5979.75</v>
      </c>
    </row>
    <row r="798" spans="1:6" ht="42.75" x14ac:dyDescent="0.2">
      <c r="A798" s="3" t="s">
        <v>514</v>
      </c>
      <c r="B798" s="3" t="s">
        <v>1476</v>
      </c>
      <c r="C798" s="16">
        <v>0.63263999999999998</v>
      </c>
      <c r="D798" s="17" t="str">
        <f>VLOOKUP(B798,[2]Sheet5!$A$1:$D$805,2,0)</f>
        <v>N</v>
      </c>
      <c r="E798" t="str">
        <f>VLOOKUP(B798,[2]Sheet5!$A$1:$D$805,3,0)</f>
        <v>登陆天数多，消费次数多，充消比低，消费游戏道具类型多</v>
      </c>
      <c r="F798" s="18">
        <f>VLOOKUP(B798,[2]Sheet5!$A$1:$D$805,4,0)</f>
        <v>7207.02</v>
      </c>
    </row>
    <row r="799" spans="1:6" ht="42.75" x14ac:dyDescent="0.2">
      <c r="A799" s="3" t="s">
        <v>1549</v>
      </c>
      <c r="B799" s="3" t="s">
        <v>1477</v>
      </c>
      <c r="C799" s="16">
        <v>0.78703999999999996</v>
      </c>
      <c r="D799" s="17" t="s">
        <v>1610</v>
      </c>
      <c r="E799" t="s">
        <v>1611</v>
      </c>
      <c r="F799" s="18">
        <f>VLOOKUP(B799,[5]Sheet2!$A$1:$B$110,2,0)</f>
        <v>6556.92</v>
      </c>
    </row>
    <row r="800" spans="1:6" ht="42.75" x14ac:dyDescent="0.2">
      <c r="A800" s="3" t="s">
        <v>1222</v>
      </c>
      <c r="B800" s="3" t="s">
        <v>1478</v>
      </c>
      <c r="C800" s="16">
        <v>0.98970000000000002</v>
      </c>
      <c r="D800" s="17" t="str">
        <f>VLOOKUP(B800,[2]Sheet5!$A$1:$D$805,2,0)</f>
        <v>N</v>
      </c>
      <c r="E800" t="str">
        <f>VLOOKUP(B800,[2]Sheet5!$A$1:$D$805,3,0)</f>
        <v>登陆天数多，消费次数多，充消比低，消费游戏道具类型多</v>
      </c>
      <c r="F800" s="18">
        <f>VLOOKUP(B800,[2]Sheet5!$A$1:$D$805,4,0)</f>
        <v>2783.8500000000004</v>
      </c>
    </row>
    <row r="801" spans="1:6" ht="28.5" x14ac:dyDescent="0.2">
      <c r="A801" s="3" t="s">
        <v>514</v>
      </c>
      <c r="B801" s="3" t="s">
        <v>1479</v>
      </c>
      <c r="C801" s="16">
        <v>0.99999000000000005</v>
      </c>
      <c r="D801" s="17" t="str">
        <f>VLOOKUP(B801,[2]Sheet5!$A$1:$D$805,2,0)</f>
        <v>N</v>
      </c>
      <c r="E801" t="str">
        <f>VLOOKUP(B801,[2]Sheet5!$A$1:$D$805,3,0)</f>
        <v>登陆天数多，消费次数多，充消比低，消费游戏道具类型多</v>
      </c>
      <c r="F801" s="18">
        <f>VLOOKUP(B801,[2]Sheet5!$A$1:$D$805,4,0)</f>
        <v>5644.5</v>
      </c>
    </row>
    <row r="802" spans="1:6" ht="42.75" x14ac:dyDescent="0.2">
      <c r="A802" s="3" t="s">
        <v>514</v>
      </c>
      <c r="B802" s="3" t="s">
        <v>1480</v>
      </c>
      <c r="C802" s="16">
        <v>0.98280000000000001</v>
      </c>
      <c r="D802" s="17" t="str">
        <f>VLOOKUP(B802,[2]Sheet5!$A$1:$D$805,2,0)</f>
        <v>N</v>
      </c>
      <c r="E802" t="str">
        <f>VLOOKUP(B802,[2]Sheet5!$A$1:$D$805,3,0)</f>
        <v>登陆天数多，消费次数多，充消比低，消费游戏道具类型多</v>
      </c>
      <c r="F802" s="18">
        <f>VLOOKUP(B802,[2]Sheet5!$A$1:$D$805,4,0)</f>
        <v>2014.56</v>
      </c>
    </row>
    <row r="803" spans="1:6" ht="28.5" x14ac:dyDescent="0.2">
      <c r="A803" s="3" t="s">
        <v>514</v>
      </c>
      <c r="B803" s="3" t="s">
        <v>1481</v>
      </c>
      <c r="C803" s="16">
        <v>0.99829999999999997</v>
      </c>
      <c r="D803" s="17" t="str">
        <f>VLOOKUP(B803,[2]Sheet5!$A$1:$D$805,2,0)</f>
        <v>N</v>
      </c>
      <c r="E803" t="str">
        <f>VLOOKUP(B803,[2]Sheet5!$A$1:$D$805,3,0)</f>
        <v>登陆天数多，消费次数多，充消比低，消费游戏道具类型多</v>
      </c>
      <c r="F803" s="18">
        <f>VLOOKUP(B803,[2]Sheet5!$A$1:$D$805,4,0)</f>
        <v>781.56</v>
      </c>
    </row>
    <row r="804" spans="1:6" ht="42.75" x14ac:dyDescent="0.2">
      <c r="A804" s="3" t="s">
        <v>1222</v>
      </c>
      <c r="B804" s="3" t="s">
        <v>1482</v>
      </c>
      <c r="C804" s="16">
        <v>0.96865000000000001</v>
      </c>
      <c r="D804" s="17" t="str">
        <f>VLOOKUP(B804,[2]Sheet5!$A$1:$D$805,2,0)</f>
        <v>N</v>
      </c>
      <c r="E804" t="str">
        <f>VLOOKUP(B804,[2]Sheet5!$A$1:$D$805,3,0)</f>
        <v>登陆天数多，消费次数多，充消比低，消费游戏道具类型多</v>
      </c>
      <c r="F804" s="18">
        <f>VLOOKUP(B804,[2]Sheet5!$A$1:$D$805,4,0)</f>
        <v>8940</v>
      </c>
    </row>
    <row r="805" spans="1:6" ht="28.5" x14ac:dyDescent="0.2">
      <c r="A805" s="3" t="s">
        <v>514</v>
      </c>
      <c r="B805" s="3" t="s">
        <v>1483</v>
      </c>
      <c r="C805" s="16">
        <v>0.82806999999999997</v>
      </c>
      <c r="D805" s="17" t="str">
        <f>VLOOKUP(B805,[2]Sheet5!$A$1:$D$805,2,0)</f>
        <v>N</v>
      </c>
      <c r="E805" t="str">
        <f>VLOOKUP(B805,[2]Sheet5!$A$1:$D$805,3,0)</f>
        <v>登陆天数多，消费次数多，充消比低，消费游戏道具类型多</v>
      </c>
      <c r="F805" s="18">
        <f>VLOOKUP(B805,[2]Sheet5!$A$1:$D$805,4,0)</f>
        <v>6033.3</v>
      </c>
    </row>
    <row r="806" spans="1:6" ht="28.5" x14ac:dyDescent="0.2">
      <c r="A806" s="3" t="s">
        <v>514</v>
      </c>
      <c r="B806" s="3" t="s">
        <v>1484</v>
      </c>
      <c r="C806" s="16">
        <v>0.53552</v>
      </c>
      <c r="D806" s="17" t="str">
        <f>VLOOKUP(B806,[2]Sheet5!$A$1:$D$805,2,0)</f>
        <v>N</v>
      </c>
      <c r="E806" t="str">
        <f>VLOOKUP(B806,[2]Sheet5!$A$1:$D$805,3,0)</f>
        <v>登陆天数多，消费次数多，充消比低，消费游戏道具类型多</v>
      </c>
      <c r="F806" s="18">
        <f>VLOOKUP(B806,[2]Sheet5!$A$1:$D$805,4,0)</f>
        <v>6312.48</v>
      </c>
    </row>
    <row r="807" spans="1:6" ht="42.75" x14ac:dyDescent="0.2">
      <c r="A807" s="3" t="s">
        <v>1549</v>
      </c>
      <c r="B807" s="3" t="s">
        <v>1485</v>
      </c>
      <c r="C807" s="16">
        <v>0.98701000000000005</v>
      </c>
      <c r="D807" s="17" t="s">
        <v>1603</v>
      </c>
      <c r="E807" t="s">
        <v>1604</v>
      </c>
      <c r="F807" s="18">
        <f>VLOOKUP(B807,[5]Sheet2!$A$1:$B$110,2,0)</f>
        <v>12.12</v>
      </c>
    </row>
    <row r="808" spans="1:6" ht="42.75" x14ac:dyDescent="0.2">
      <c r="A808" s="3" t="s">
        <v>514</v>
      </c>
      <c r="B808" s="3" t="s">
        <v>1486</v>
      </c>
      <c r="C808" s="16">
        <v>0.76356000000000002</v>
      </c>
      <c r="D808" s="17" t="str">
        <f>VLOOKUP(B808,[2]Sheet5!$A$1:$D$805,2,0)</f>
        <v>N</v>
      </c>
      <c r="E808" t="str">
        <f>VLOOKUP(B808,[2]Sheet5!$A$1:$D$805,3,0)</f>
        <v>登陆天数多，消费次数多，充消比低，消费游戏道具类型多</v>
      </c>
      <c r="F808" s="18">
        <f>VLOOKUP(B808,[2]Sheet5!$A$1:$D$805,4,0)</f>
        <v>9477.3599999999988</v>
      </c>
    </row>
    <row r="809" spans="1:6" ht="28.5" x14ac:dyDescent="0.2">
      <c r="A809" s="3" t="s">
        <v>1222</v>
      </c>
      <c r="B809" s="3" t="s">
        <v>1487</v>
      </c>
      <c r="C809" s="16">
        <v>0.99921000000000004</v>
      </c>
      <c r="D809" s="17" t="str">
        <f>VLOOKUP(B809,[2]Sheet5!$A$1:$D$805,2,0)</f>
        <v>N</v>
      </c>
      <c r="E809" t="str">
        <f>VLOOKUP(B809,[2]Sheet5!$A$1:$D$805,3,0)</f>
        <v>登陆天数多，消费次数多，充消比低，消费游戏道具类型多</v>
      </c>
      <c r="F809" s="18">
        <f>VLOOKUP(B809,[2]Sheet5!$A$1:$D$805,4,0)</f>
        <v>2920.05</v>
      </c>
    </row>
    <row r="810" spans="1:6" ht="42.75" x14ac:dyDescent="0.2">
      <c r="A810" s="3" t="s">
        <v>514</v>
      </c>
      <c r="B810" s="3" t="s">
        <v>1488</v>
      </c>
      <c r="C810" s="16">
        <v>1</v>
      </c>
      <c r="D810" s="17" t="str">
        <f>VLOOKUP(B810,[2]Sheet5!$A$1:$D$805,2,0)</f>
        <v>Y</v>
      </c>
      <c r="E810" t="str">
        <f>VLOOKUP(B810,[2]Sheet5!$A$1:$D$805,3,0)</f>
        <v>充消比高，登陆天数少，消费次数少</v>
      </c>
      <c r="F810" s="18">
        <f>VLOOKUP(B810,[2]Sheet5!$A$1:$D$805,4,0)</f>
        <v>1527.12</v>
      </c>
    </row>
    <row r="811" spans="1:6" ht="28.5" x14ac:dyDescent="0.2">
      <c r="A811" s="3" t="s">
        <v>514</v>
      </c>
      <c r="B811" s="3" t="s">
        <v>1489</v>
      </c>
      <c r="C811" s="16">
        <v>0.66961999999999999</v>
      </c>
      <c r="D811" s="17" t="str">
        <f>VLOOKUP(B811,[2]Sheet5!$A$1:$D$805,2,0)</f>
        <v>N</v>
      </c>
      <c r="E811" t="str">
        <f>VLOOKUP(B811,[2]Sheet5!$A$1:$D$805,3,0)</f>
        <v>登陆天数多，消费次数多，充消比低，消费游戏道具类型多</v>
      </c>
      <c r="F811" s="18">
        <f>VLOOKUP(B811,[2]Sheet5!$A$1:$D$805,4,0)</f>
        <v>8506.7999999999993</v>
      </c>
    </row>
    <row r="812" spans="1:6" ht="28.5" x14ac:dyDescent="0.2">
      <c r="A812" s="3" t="s">
        <v>1580</v>
      </c>
      <c r="B812" s="3" t="s">
        <v>1490</v>
      </c>
      <c r="C812" s="16">
        <v>0.99987999999999999</v>
      </c>
      <c r="D812" s="17" t="s">
        <v>1603</v>
      </c>
      <c r="E812" t="s">
        <v>1604</v>
      </c>
      <c r="F812" s="18">
        <f>VLOOKUP(B812,[5]Sheet2!$A$1:$B$110,2,0)</f>
        <v>46.900000005599999</v>
      </c>
    </row>
    <row r="813" spans="1:6" ht="28.5" x14ac:dyDescent="0.2">
      <c r="A813" s="3" t="s">
        <v>514</v>
      </c>
      <c r="B813" s="3" t="s">
        <v>1491</v>
      </c>
      <c r="C813" s="16">
        <v>0.99743999999999999</v>
      </c>
      <c r="D813" s="17" t="str">
        <f>VLOOKUP(B813,[2]Sheet5!$A$1:$D$805,2,0)</f>
        <v>N</v>
      </c>
      <c r="E813" t="str">
        <f>VLOOKUP(B813,[2]Sheet5!$A$1:$D$805,3,0)</f>
        <v>登陆天数多，消费次数多，充消比低，消费游戏道具类型多</v>
      </c>
      <c r="F813" s="18">
        <f>VLOOKUP(B813,[2]Sheet5!$A$1:$D$805,4,0)</f>
        <v>3157.92</v>
      </c>
    </row>
    <row r="814" spans="1:6" ht="28.5" x14ac:dyDescent="0.2">
      <c r="A814" s="3" t="s">
        <v>1222</v>
      </c>
      <c r="B814" s="3" t="s">
        <v>1492</v>
      </c>
      <c r="C814" s="16">
        <v>0.83599000000000001</v>
      </c>
      <c r="D814" s="17" t="str">
        <f>VLOOKUP(B814,[2]Sheet5!$A$1:$D$805,2,0)</f>
        <v>N</v>
      </c>
      <c r="E814" t="str">
        <f>VLOOKUP(B814,[2]Sheet5!$A$1:$D$805,3,0)</f>
        <v>登陆天数多，消费次数多，充消比低，消费游戏道具类型多</v>
      </c>
      <c r="F814" s="18">
        <f>VLOOKUP(B814,[2]Sheet5!$A$1:$D$805,4,0)</f>
        <v>1748.7</v>
      </c>
    </row>
    <row r="815" spans="1:6" ht="28.5" x14ac:dyDescent="0.2">
      <c r="A815" s="3" t="s">
        <v>514</v>
      </c>
      <c r="B815" s="3" t="s">
        <v>1493</v>
      </c>
      <c r="C815" s="16">
        <v>0.99790000000000001</v>
      </c>
      <c r="D815" s="17" t="str">
        <f>VLOOKUP(B815,[2]Sheet5!$A$1:$D$805,2,0)</f>
        <v>N</v>
      </c>
      <c r="E815" t="str">
        <f>VLOOKUP(B815,[2]Sheet5!$A$1:$D$805,3,0)</f>
        <v>登陆天数多，消费次数多，充消比低，消费游戏道具类型多</v>
      </c>
      <c r="F815" s="18">
        <f>VLOOKUP(B815,[2]Sheet5!$A$1:$D$805,4,0)</f>
        <v>5306.04</v>
      </c>
    </row>
    <row r="816" spans="1:6" ht="28.5" x14ac:dyDescent="0.2">
      <c r="A816" s="3" t="s">
        <v>514</v>
      </c>
      <c r="B816" s="3" t="s">
        <v>1494</v>
      </c>
      <c r="C816" s="16">
        <v>1</v>
      </c>
      <c r="D816" s="17" t="str">
        <f>VLOOKUP(B816,[2]Sheet5!$A$1:$D$805,2,0)</f>
        <v>N</v>
      </c>
      <c r="E816" t="str">
        <f>VLOOKUP(B816,[2]Sheet5!$A$1:$D$805,3,0)</f>
        <v>登陆天数多，消费次数多，充消比低，消费游戏道具类型多</v>
      </c>
      <c r="F816" s="18">
        <f>VLOOKUP(B816,[2]Sheet5!$A$1:$D$805,4,0)</f>
        <v>2502</v>
      </c>
    </row>
    <row r="817" spans="1:6" ht="28.5" x14ac:dyDescent="0.2">
      <c r="A817" s="3" t="s">
        <v>514</v>
      </c>
      <c r="B817" s="3" t="s">
        <v>1495</v>
      </c>
      <c r="C817" s="16">
        <v>0.93947000000000003</v>
      </c>
      <c r="D817" s="17" t="str">
        <f>VLOOKUP(B817,[2]Sheet5!$A$1:$D$805,2,0)</f>
        <v>N</v>
      </c>
      <c r="E817" t="str">
        <f>VLOOKUP(B817,[2]Sheet5!$A$1:$D$805,3,0)</f>
        <v>登陆天数多，消费次数多，充消比低，消费游戏道具类型多</v>
      </c>
      <c r="F817" s="18">
        <f>VLOOKUP(B817,[2]Sheet5!$A$1:$D$805,4,0)</f>
        <v>5291.7</v>
      </c>
    </row>
    <row r="818" spans="1:6" ht="42.75" x14ac:dyDescent="0.2">
      <c r="A818" s="3" t="s">
        <v>514</v>
      </c>
      <c r="B818" s="3" t="s">
        <v>1496</v>
      </c>
      <c r="C818" s="16">
        <v>0.88622999999999996</v>
      </c>
      <c r="D818" s="17" t="str">
        <f>VLOOKUP(B818,[2]Sheet5!$A$1:$D$805,2,0)</f>
        <v>Y</v>
      </c>
      <c r="E818" t="str">
        <f>VLOOKUP(B818,[2]Sheet5!$A$1:$D$805,3,0)</f>
        <v>登陆天数少，消费次数少，活跃度低</v>
      </c>
      <c r="F818" s="18">
        <f>VLOOKUP(B818,[2]Sheet5!$A$1:$D$805,4,0)</f>
        <v>886.19999999999993</v>
      </c>
    </row>
    <row r="819" spans="1:6" ht="28.5" x14ac:dyDescent="0.2">
      <c r="A819" s="3" t="s">
        <v>514</v>
      </c>
      <c r="B819" s="3" t="s">
        <v>1497</v>
      </c>
      <c r="C819" s="16">
        <v>0.59435000000000004</v>
      </c>
      <c r="D819" s="17" t="str">
        <f>VLOOKUP(B819,[2]Sheet5!$A$1:$D$805,2,0)</f>
        <v>N</v>
      </c>
      <c r="E819" t="str">
        <f>VLOOKUP(B819,[2]Sheet5!$A$1:$D$805,3,0)</f>
        <v>登陆天数多，消费次数多，充消比低，消费游戏道具类型多</v>
      </c>
      <c r="F819" s="18">
        <f>VLOOKUP(B819,[2]Sheet5!$A$1:$D$805,4,0)</f>
        <v>5676.42</v>
      </c>
    </row>
    <row r="820" spans="1:6" ht="42.75" x14ac:dyDescent="0.2">
      <c r="A820" s="3" t="s">
        <v>1222</v>
      </c>
      <c r="B820" s="3" t="s">
        <v>1498</v>
      </c>
      <c r="C820" s="16">
        <v>0.98897999999999997</v>
      </c>
      <c r="D820" s="17" t="str">
        <f>VLOOKUP(B820,[2]Sheet5!$A$1:$D$805,2,0)</f>
        <v>N</v>
      </c>
      <c r="E820" t="str">
        <f>VLOOKUP(B820,[2]Sheet5!$A$1:$D$805,3,0)</f>
        <v>登陆天数多，消费次数多，充消比低，消费游戏道具类型多</v>
      </c>
      <c r="F820" s="18">
        <f>VLOOKUP(B820,[2]Sheet5!$A$1:$D$805,4,0)</f>
        <v>1698.45</v>
      </c>
    </row>
    <row r="821" spans="1:6" ht="42.75" x14ac:dyDescent="0.2">
      <c r="A821" s="3" t="s">
        <v>514</v>
      </c>
      <c r="B821" s="3" t="s">
        <v>1499</v>
      </c>
      <c r="C821" s="16">
        <v>0.95916000000000001</v>
      </c>
      <c r="D821" s="17" t="str">
        <f>VLOOKUP(B821,[2]Sheet5!$A$1:$D$805,2,0)</f>
        <v>N</v>
      </c>
      <c r="E821" t="str">
        <f>VLOOKUP(B821,[2]Sheet5!$A$1:$D$805,3,0)</f>
        <v>登陆天数多，消费次数多，充消比低，消费游戏道具类型多</v>
      </c>
      <c r="F821" s="18">
        <f>VLOOKUP(B821,[2]Sheet5!$A$1:$D$805,4,0)</f>
        <v>3759</v>
      </c>
    </row>
    <row r="822" spans="1:6" ht="28.5" x14ac:dyDescent="0.2">
      <c r="A822" s="3" t="s">
        <v>1222</v>
      </c>
      <c r="B822" s="3" t="s">
        <v>1500</v>
      </c>
      <c r="C822" s="16">
        <v>0.99680999999999997</v>
      </c>
      <c r="D822" s="17" t="str">
        <f>VLOOKUP(B822,[2]Sheet5!$A$1:$D$805,2,0)</f>
        <v>N</v>
      </c>
      <c r="E822" t="str">
        <f>VLOOKUP(B822,[2]Sheet5!$A$1:$D$805,3,0)</f>
        <v>登陆天数多，消费次数多，充消比低，消费游戏道具类型多</v>
      </c>
      <c r="F822" s="18">
        <f>VLOOKUP(B822,[2]Sheet5!$A$1:$D$805,4,0)</f>
        <v>2580</v>
      </c>
    </row>
    <row r="823" spans="1:6" ht="42.75" x14ac:dyDescent="0.2">
      <c r="A823" s="3" t="s">
        <v>1222</v>
      </c>
      <c r="B823" s="3" t="s">
        <v>1501</v>
      </c>
      <c r="C823" s="16">
        <v>0.99999000000000005</v>
      </c>
      <c r="D823" s="17" t="str">
        <f>VLOOKUP(B823,[2]Sheet5!$A$1:$D$805,2,0)</f>
        <v>Y</v>
      </c>
      <c r="E823" t="str">
        <f>VLOOKUP(B823,[2]Sheet5!$A$1:$D$805,3,0)</f>
        <v>登陆天数少，消费次数少，活跃度低</v>
      </c>
      <c r="F823" s="18">
        <f>VLOOKUP(B823,[2]Sheet5!$A$1:$D$805,4,0)</f>
        <v>2412</v>
      </c>
    </row>
    <row r="824" spans="1:6" ht="28.5" x14ac:dyDescent="0.2">
      <c r="A824" s="3" t="s">
        <v>514</v>
      </c>
      <c r="B824" s="3" t="s">
        <v>1502</v>
      </c>
      <c r="C824" s="16">
        <v>0.99997000000000003</v>
      </c>
      <c r="D824" s="17" t="str">
        <f>VLOOKUP(B824,[2]Sheet5!$A$1:$D$805,2,0)</f>
        <v>Y</v>
      </c>
      <c r="E824" t="str">
        <f>VLOOKUP(B824,[2]Sheet5!$A$1:$D$805,3,0)</f>
        <v>登陆天数少，消费次数少，活跃度低</v>
      </c>
      <c r="F824" s="18">
        <f>VLOOKUP(B824,[2]Sheet5!$A$1:$D$805,4,0)</f>
        <v>1000.8</v>
      </c>
    </row>
    <row r="825" spans="1:6" ht="28.5" x14ac:dyDescent="0.2">
      <c r="A825" s="3" t="s">
        <v>514</v>
      </c>
      <c r="B825" s="3" t="s">
        <v>1503</v>
      </c>
      <c r="C825" s="16">
        <v>0.97543000000000002</v>
      </c>
      <c r="D825" s="17" t="str">
        <f>VLOOKUP(B825,[2]Sheet5!$A$1:$D$805,2,0)</f>
        <v>N</v>
      </c>
      <c r="E825" t="str">
        <f>VLOOKUP(B825,[2]Sheet5!$A$1:$D$805,3,0)</f>
        <v>登陆天数多，消费次数多，充消比低，消费游戏道具类型多</v>
      </c>
      <c r="F825" s="18">
        <f>VLOOKUP(B825,[2]Sheet5!$A$1:$D$805,4,0)</f>
        <v>526.32000000000005</v>
      </c>
    </row>
    <row r="826" spans="1:6" ht="28.5" x14ac:dyDescent="0.2">
      <c r="A826" s="3" t="s">
        <v>1222</v>
      </c>
      <c r="B826" s="3" t="s">
        <v>1504</v>
      </c>
      <c r="C826" s="16">
        <v>0.50465000000000004</v>
      </c>
      <c r="D826" s="17" t="str">
        <f>VLOOKUP(B826,[2]Sheet5!$A$1:$D$805,2,0)</f>
        <v>N</v>
      </c>
      <c r="E826" t="str">
        <f>VLOOKUP(B826,[2]Sheet5!$A$1:$D$805,3,0)</f>
        <v>登陆天数多，消费次数多，充消比低，消费游戏道具类型多</v>
      </c>
      <c r="F826" s="18">
        <f>VLOOKUP(B826,[2]Sheet5!$A$1:$D$805,4,0)</f>
        <v>5969.7</v>
      </c>
    </row>
    <row r="827" spans="1:6" ht="28.5" x14ac:dyDescent="0.2">
      <c r="A827" s="3" t="s">
        <v>514</v>
      </c>
      <c r="B827" s="3" t="s">
        <v>1505</v>
      </c>
      <c r="C827" s="16">
        <v>1</v>
      </c>
      <c r="D827" s="17" t="str">
        <f>VLOOKUP(B827,[2]Sheet5!$A$1:$D$805,2,0)</f>
        <v>Y</v>
      </c>
      <c r="E827" t="str">
        <f>VLOOKUP(B827,[2]Sheet5!$A$1:$D$805,3,0)</f>
        <v>充消比高，登陆天数少，消费次数少</v>
      </c>
      <c r="F827" s="18">
        <f>VLOOKUP(B827,[2]Sheet5!$A$1:$D$805,4,0)</f>
        <v>5222.82</v>
      </c>
    </row>
    <row r="828" spans="1:6" ht="42.75" x14ac:dyDescent="0.2">
      <c r="A828" s="3" t="s">
        <v>514</v>
      </c>
      <c r="B828" s="3" t="s">
        <v>1506</v>
      </c>
      <c r="C828" s="16">
        <v>0.81015000000000004</v>
      </c>
      <c r="D828" s="17" t="str">
        <f>VLOOKUP(B828,[2]Sheet5!$A$1:$D$805,2,0)</f>
        <v>N</v>
      </c>
      <c r="E828" t="str">
        <f>VLOOKUP(B828,[2]Sheet5!$A$1:$D$805,3,0)</f>
        <v>登陆天数多，消费次数多，充消比低，消费游戏道具类型多</v>
      </c>
      <c r="F828" s="18">
        <f>VLOOKUP(B828,[2]Sheet5!$A$1:$D$805,4,0)</f>
        <v>5469.5999999999995</v>
      </c>
    </row>
    <row r="829" spans="1:6" ht="28.5" x14ac:dyDescent="0.2">
      <c r="A829" s="3" t="s">
        <v>1222</v>
      </c>
      <c r="B829" s="3" t="s">
        <v>1507</v>
      </c>
      <c r="C829" s="16">
        <v>0.64149</v>
      </c>
      <c r="D829" s="17" t="str">
        <f>VLOOKUP(B829,[2]Sheet5!$A$1:$D$805,2,0)</f>
        <v>N</v>
      </c>
      <c r="E829" t="str">
        <f>VLOOKUP(B829,[2]Sheet5!$A$1:$D$805,3,0)</f>
        <v>登陆天数多，消费次数多，充消比低，消费游戏道具类型多</v>
      </c>
      <c r="F829" s="18">
        <f>VLOOKUP(B829,[2]Sheet5!$A$1:$D$805,4,0)</f>
        <v>6170.7098999999998</v>
      </c>
    </row>
    <row r="830" spans="1:6" ht="28.5" x14ac:dyDescent="0.2">
      <c r="A830" s="3" t="s">
        <v>514</v>
      </c>
      <c r="B830" s="3" t="s">
        <v>1152</v>
      </c>
      <c r="C830" s="16">
        <v>1</v>
      </c>
      <c r="D830" s="17" t="str">
        <f>VLOOKUP(B830,[2]Sheet5!$A$1:$D$805,2,0)</f>
        <v>N</v>
      </c>
      <c r="E830" t="str">
        <f>VLOOKUP(B830,[2]Sheet5!$A$1:$D$805,3,0)</f>
        <v>登陆天数多，消费次数多，充消比低，消费游戏道具类型多</v>
      </c>
      <c r="F830" s="18">
        <f>VLOOKUP(B830,[2]Sheet5!$A$1:$D$805,4,0)</f>
        <v>7506</v>
      </c>
    </row>
    <row r="831" spans="1:6" ht="28.5" x14ac:dyDescent="0.2">
      <c r="A831" s="3" t="s">
        <v>514</v>
      </c>
      <c r="B831" s="3" t="s">
        <v>1508</v>
      </c>
      <c r="C831" s="16">
        <v>0.99975000000000003</v>
      </c>
      <c r="D831" s="17" t="str">
        <f>VLOOKUP(B831,[2]Sheet5!$A$1:$D$805,2,0)</f>
        <v>N</v>
      </c>
      <c r="E831" t="str">
        <f>VLOOKUP(B831,[2]Sheet5!$A$1:$D$805,3,0)</f>
        <v>登陆天数多，消费次数多，充消比低，消费游戏道具类型多</v>
      </c>
      <c r="F831" s="18">
        <f>VLOOKUP(B831,[2]Sheet5!$A$1:$D$805,4,0)</f>
        <v>2514.96</v>
      </c>
    </row>
    <row r="832" spans="1:6" ht="42.75" x14ac:dyDescent="0.2">
      <c r="A832" s="3" t="s">
        <v>514</v>
      </c>
      <c r="B832" s="3" t="s">
        <v>1509</v>
      </c>
      <c r="C832" s="16">
        <v>1</v>
      </c>
      <c r="D832" s="17" t="str">
        <f>VLOOKUP(B832,[2]Sheet5!$A$1:$D$805,2,0)</f>
        <v>Y</v>
      </c>
      <c r="E832" t="str">
        <f>VLOOKUP(B832,[2]Sheet5!$A$1:$D$805,3,0)</f>
        <v>登陆天数少，消费次数少，活跃度低</v>
      </c>
      <c r="F832" s="18">
        <f>VLOOKUP(B832,[2]Sheet5!$A$1:$D$805,4,0)</f>
        <v>3252.6</v>
      </c>
    </row>
    <row r="833" spans="1:6" ht="28.5" x14ac:dyDescent="0.2">
      <c r="A833" s="3" t="s">
        <v>514</v>
      </c>
      <c r="B833" s="3" t="s">
        <v>1510</v>
      </c>
      <c r="C833" s="16">
        <v>0.99997999999999998</v>
      </c>
      <c r="D833" s="17" t="str">
        <f>VLOOKUP(B833,[2]Sheet5!$A$1:$D$805,2,0)</f>
        <v>Y</v>
      </c>
      <c r="E833" t="str">
        <f>VLOOKUP(B833,[2]Sheet5!$A$1:$D$805,3,0)</f>
        <v>登陆天数少，消费次数少，活跃度低</v>
      </c>
      <c r="F833" s="18">
        <f>VLOOKUP(B833,[2]Sheet5!$A$1:$D$805,4,0)</f>
        <v>1751.4</v>
      </c>
    </row>
    <row r="834" spans="1:6" ht="42.75" x14ac:dyDescent="0.2">
      <c r="A834" s="3" t="s">
        <v>1222</v>
      </c>
      <c r="B834" s="3" t="s">
        <v>1511</v>
      </c>
      <c r="C834" s="16">
        <v>0.79376999999999998</v>
      </c>
      <c r="D834" s="17" t="str">
        <f>VLOOKUP(B834,[2]Sheet5!$A$1:$D$805,2,0)</f>
        <v>Y</v>
      </c>
      <c r="E834" t="str">
        <f>VLOOKUP(B834,[2]Sheet5!$A$1:$D$805,3,0)</f>
        <v>登陆天数少，消费次数少，活跃度低</v>
      </c>
      <c r="F834" s="18">
        <f>VLOOKUP(B834,[2]Sheet5!$A$1:$D$805,4,0)</f>
        <v>1507.5</v>
      </c>
    </row>
    <row r="835" spans="1:6" ht="28.5" x14ac:dyDescent="0.2">
      <c r="A835" s="3" t="s">
        <v>514</v>
      </c>
      <c r="B835" s="3" t="s">
        <v>1512</v>
      </c>
      <c r="C835" s="16">
        <v>0.60968</v>
      </c>
      <c r="D835" s="17" t="str">
        <f>VLOOKUP(B835,[2]Sheet5!$A$1:$D$805,2,0)</f>
        <v>N</v>
      </c>
      <c r="E835" t="str">
        <f>VLOOKUP(B835,[2]Sheet5!$A$1:$D$805,3,0)</f>
        <v>登陆天数多，消费次数多，充消比低，消费游戏道具类型多</v>
      </c>
      <c r="F835" s="18">
        <f>VLOOKUP(B835,[2]Sheet5!$A$1:$D$805,4,0)</f>
        <v>6401.52</v>
      </c>
    </row>
    <row r="836" spans="1:6" ht="28.5" x14ac:dyDescent="0.2">
      <c r="A836" s="3" t="s">
        <v>514</v>
      </c>
      <c r="B836" s="3" t="s">
        <v>1513</v>
      </c>
      <c r="C836" s="16">
        <v>0.85119999999999996</v>
      </c>
      <c r="D836" s="17" t="str">
        <f>VLOOKUP(B836,[2]Sheet5!$A$1:$D$805,2,0)</f>
        <v>N</v>
      </c>
      <c r="E836" t="str">
        <f>VLOOKUP(B836,[2]Sheet5!$A$1:$D$805,3,0)</f>
        <v>登陆天数多，消费次数多，充消比低，消费游戏道具类型多</v>
      </c>
      <c r="F836" s="18">
        <f>VLOOKUP(B836,[2]Sheet5!$A$1:$D$805,4,0)</f>
        <v>5416.7999999999993</v>
      </c>
    </row>
    <row r="837" spans="1:6" ht="42.75" x14ac:dyDescent="0.2">
      <c r="A837" s="3" t="s">
        <v>514</v>
      </c>
      <c r="B837" s="3" t="s">
        <v>1514</v>
      </c>
      <c r="C837" s="16">
        <v>0.99961999999999995</v>
      </c>
      <c r="D837" s="17" t="str">
        <f>VLOOKUP(B837,[2]Sheet5!$A$1:$D$805,2,0)</f>
        <v>Y</v>
      </c>
      <c r="E837" t="str">
        <f>VLOOKUP(B837,[2]Sheet5!$A$1:$D$805,3,0)</f>
        <v>登陆天数少，消费次数少，活跃度低</v>
      </c>
      <c r="F837" s="18">
        <f>VLOOKUP(B837,[2]Sheet5!$A$1:$D$805,4,0)</f>
        <v>1501.2</v>
      </c>
    </row>
    <row r="838" spans="1:6" ht="28.5" x14ac:dyDescent="0.2">
      <c r="A838" s="3" t="s">
        <v>514</v>
      </c>
      <c r="B838" s="3" t="s">
        <v>1515</v>
      </c>
      <c r="C838" s="16">
        <v>0.99978999999999996</v>
      </c>
      <c r="D838" s="17" t="str">
        <f>VLOOKUP(B838,[2]Sheet5!$A$1:$D$805,2,0)</f>
        <v>Y</v>
      </c>
      <c r="E838" t="str">
        <f>VLOOKUP(B838,[2]Sheet5!$A$1:$D$805,3,0)</f>
        <v>登陆天数少，消费次数少，活跃度低</v>
      </c>
      <c r="F838" s="18">
        <f>VLOOKUP(B838,[2]Sheet5!$A$1:$D$805,4,0)</f>
        <v>1604.88</v>
      </c>
    </row>
    <row r="839" spans="1:6" ht="42.75" x14ac:dyDescent="0.2">
      <c r="A839" s="3" t="s">
        <v>514</v>
      </c>
      <c r="B839" s="3" t="s">
        <v>1516</v>
      </c>
      <c r="C839" s="16">
        <v>0.99134</v>
      </c>
      <c r="D839" s="17" t="str">
        <f>VLOOKUP(B839,[2]Sheet5!$A$1:$D$805,2,0)</f>
        <v>N</v>
      </c>
      <c r="E839" t="str">
        <f>VLOOKUP(B839,[2]Sheet5!$A$1:$D$805,3,0)</f>
        <v>登陆天数多，消费次数多，充消比低，消费游戏道具类型多</v>
      </c>
      <c r="F839" s="18">
        <f>VLOOKUP(B839,[2]Sheet5!$A$1:$D$805,4,0)</f>
        <v>6598.2</v>
      </c>
    </row>
    <row r="840" spans="1:6" ht="28.5" x14ac:dyDescent="0.2">
      <c r="A840" s="3" t="s">
        <v>514</v>
      </c>
      <c r="B840" s="3" t="s">
        <v>1517</v>
      </c>
      <c r="C840" s="16">
        <v>0.52403999999999995</v>
      </c>
      <c r="D840" s="17" t="str">
        <f>VLOOKUP(B840,[2]Sheet5!$A$1:$D$805,2,0)</f>
        <v>N</v>
      </c>
      <c r="E840" t="str">
        <f>VLOOKUP(B840,[2]Sheet5!$A$1:$D$805,3,0)</f>
        <v>登陆天数多，消费次数多，充消比低，消费游戏道具类型多</v>
      </c>
      <c r="F840" s="18">
        <f>VLOOKUP(B840,[2]Sheet5!$A$1:$D$805,4,0)</f>
        <v>974.45999999999992</v>
      </c>
    </row>
    <row r="841" spans="1:6" ht="28.5" x14ac:dyDescent="0.2">
      <c r="A841" s="3" t="s">
        <v>514</v>
      </c>
      <c r="B841" s="3" t="s">
        <v>1518</v>
      </c>
      <c r="C841" s="16">
        <v>0.91466999999999998</v>
      </c>
      <c r="D841" s="17" t="str">
        <f>VLOOKUP(B841,[2]Sheet5!$A$1:$D$805,2,0)</f>
        <v>N</v>
      </c>
      <c r="E841" t="str">
        <f>VLOOKUP(B841,[2]Sheet5!$A$1:$D$805,3,0)</f>
        <v>登陆天数多，消费次数多，充消比低，消费游戏道具类型多</v>
      </c>
      <c r="F841" s="18">
        <f>VLOOKUP(B841,[2]Sheet5!$A$1:$D$805,4,0)</f>
        <v>5280.12</v>
      </c>
    </row>
    <row r="842" spans="1:6" ht="28.5" x14ac:dyDescent="0.2">
      <c r="A842" s="3" t="s">
        <v>1222</v>
      </c>
      <c r="B842" s="3" t="s">
        <v>1519</v>
      </c>
      <c r="C842" s="16">
        <v>0.94450999999999996</v>
      </c>
      <c r="D842" s="17" t="str">
        <f>VLOOKUP(B842,[2]Sheet5!$A$1:$D$805,2,0)</f>
        <v>N</v>
      </c>
      <c r="E842" t="str">
        <f>VLOOKUP(B842,[2]Sheet5!$A$1:$D$805,3,0)</f>
        <v>登陆天数多，消费次数多，充消比低，消费游戏道具类型多</v>
      </c>
      <c r="F842" s="18">
        <f>VLOOKUP(B842,[2]Sheet5!$A$1:$D$805,4,0)</f>
        <v>783.9</v>
      </c>
    </row>
    <row r="843" spans="1:6" ht="28.5" x14ac:dyDescent="0.2">
      <c r="A843" s="3" t="s">
        <v>514</v>
      </c>
      <c r="B843" s="3" t="s">
        <v>1520</v>
      </c>
      <c r="C843" s="16">
        <v>0.79986000000000002</v>
      </c>
      <c r="D843" s="17" t="str">
        <f>VLOOKUP(B843,[2]Sheet5!$A$1:$D$805,2,0)</f>
        <v>N</v>
      </c>
      <c r="E843" t="str">
        <f>VLOOKUP(B843,[2]Sheet5!$A$1:$D$805,3,0)</f>
        <v>登陆天数多，消费次数多，充消比低，消费游戏道具类型多</v>
      </c>
      <c r="F843" s="18">
        <f>VLOOKUP(B843,[2]Sheet5!$A$1:$D$805,4,0)</f>
        <v>2940.42</v>
      </c>
    </row>
    <row r="844" spans="1:6" ht="28.5" x14ac:dyDescent="0.2">
      <c r="A844" s="3" t="s">
        <v>514</v>
      </c>
      <c r="B844" s="3" t="s">
        <v>1521</v>
      </c>
      <c r="C844" s="16">
        <v>0.77217000000000002</v>
      </c>
      <c r="D844" s="17" t="str">
        <f>VLOOKUP(B844,[2]Sheet5!$A$1:$D$805,2,0)</f>
        <v>Y</v>
      </c>
      <c r="E844" t="str">
        <f>VLOOKUP(B844,[2]Sheet5!$A$1:$D$805,3,0)</f>
        <v>登陆天数少，消费次数少，活跃度低</v>
      </c>
      <c r="F844" s="18">
        <f>VLOOKUP(B844,[2]Sheet5!$A$1:$D$805,4,0)</f>
        <v>1052.6400000000001</v>
      </c>
    </row>
    <row r="845" spans="1:6" ht="28.5" x14ac:dyDescent="0.2">
      <c r="A845" s="3" t="s">
        <v>1222</v>
      </c>
      <c r="B845" s="3" t="s">
        <v>1522</v>
      </c>
      <c r="C845" s="16">
        <v>0.78651000000000004</v>
      </c>
      <c r="D845" s="17" t="str">
        <f>VLOOKUP(B845,[2]Sheet5!$A$1:$D$805,2,0)</f>
        <v>N</v>
      </c>
      <c r="E845" t="str">
        <f>VLOOKUP(B845,[2]Sheet5!$A$1:$D$805,3,0)</f>
        <v>登陆天数多，消费次数多，充消比低，消费游戏道具类型多</v>
      </c>
      <c r="F845" s="18">
        <f>VLOOKUP(B845,[2]Sheet5!$A$1:$D$805,4,0)</f>
        <v>3567.7499999999995</v>
      </c>
    </row>
    <row r="846" spans="1:6" ht="28.5" x14ac:dyDescent="0.2">
      <c r="A846" s="3" t="s">
        <v>1222</v>
      </c>
      <c r="B846" s="3" t="s">
        <v>1523</v>
      </c>
      <c r="C846" s="16">
        <v>0.63458000000000003</v>
      </c>
      <c r="D846" s="17" t="str">
        <f>VLOOKUP(B846,[2]Sheet5!$A$1:$D$805,2,0)</f>
        <v>N</v>
      </c>
      <c r="E846" t="str">
        <f>VLOOKUP(B846,[2]Sheet5!$A$1:$D$805,3,0)</f>
        <v>登陆天数多，消费次数多，充消比低，消费游戏道具类型多</v>
      </c>
      <c r="F846" s="18">
        <f>VLOOKUP(B846,[2]Sheet5!$A$1:$D$805,4,0)</f>
        <v>8449.2000000000007</v>
      </c>
    </row>
    <row r="847" spans="1:6" ht="42.75" x14ac:dyDescent="0.2">
      <c r="A847" s="3" t="s">
        <v>514</v>
      </c>
      <c r="B847" s="3" t="s">
        <v>1524</v>
      </c>
      <c r="C847" s="16">
        <v>0.99577000000000004</v>
      </c>
      <c r="D847" s="17" t="str">
        <f>VLOOKUP(B847,[2]Sheet5!$A$1:$D$805,2,0)</f>
        <v>N</v>
      </c>
      <c r="E847" t="str">
        <f>VLOOKUP(B847,[2]Sheet5!$A$1:$D$805,3,0)</f>
        <v>登陆天数多，消费次数多，充消比低，消费游戏道具类型多</v>
      </c>
      <c r="F847" s="18">
        <f>VLOOKUP(B847,[2]Sheet5!$A$1:$D$805,4,0)</f>
        <v>8647.4399999999987</v>
      </c>
    </row>
    <row r="848" spans="1:6" ht="42.75" x14ac:dyDescent="0.2">
      <c r="A848" s="3" t="s">
        <v>1549</v>
      </c>
      <c r="B848" s="3" t="s">
        <v>1525</v>
      </c>
      <c r="C848" s="16">
        <v>0.92893999999999999</v>
      </c>
      <c r="D848" s="17" t="s">
        <v>1603</v>
      </c>
      <c r="E848" t="s">
        <v>1604</v>
      </c>
      <c r="F848" s="18">
        <f>VLOOKUP(B848,[5]Sheet2!$A$1:$B$110,2,0)</f>
        <v>30.30001</v>
      </c>
    </row>
    <row r="849" spans="1:6" ht="28.5" x14ac:dyDescent="0.2">
      <c r="A849" s="3" t="s">
        <v>514</v>
      </c>
      <c r="B849" s="3" t="s">
        <v>1526</v>
      </c>
      <c r="C849" s="16">
        <v>0.92293000000000003</v>
      </c>
      <c r="D849" s="17" t="str">
        <f>VLOOKUP(B849,[2]Sheet5!$A$1:$D$805,2,0)</f>
        <v>N</v>
      </c>
      <c r="E849" t="str">
        <f>VLOOKUP(B849,[2]Sheet5!$A$1:$D$805,3,0)</f>
        <v>登陆天数多，消费次数多，充消比低，消费游戏道具类型多</v>
      </c>
      <c r="F849" s="18">
        <f>VLOOKUP(B849,[2]Sheet5!$A$1:$D$805,4,0)</f>
        <v>7081.8</v>
      </c>
    </row>
    <row r="850" spans="1:6" ht="42.75" x14ac:dyDescent="0.2">
      <c r="A850" s="3" t="s">
        <v>514</v>
      </c>
      <c r="B850" s="3" t="s">
        <v>1527</v>
      </c>
      <c r="C850" s="16">
        <v>0.53915000000000002</v>
      </c>
      <c r="D850" s="17" t="str">
        <f>VLOOKUP(B850,[2]Sheet5!$A$1:$D$805,2,0)</f>
        <v>N</v>
      </c>
      <c r="E850" t="str">
        <f>VLOOKUP(B850,[2]Sheet5!$A$1:$D$805,3,0)</f>
        <v>登陆天数少，消费次数少，活跃度低</v>
      </c>
      <c r="F850" s="18">
        <f>VLOOKUP(B850,[2]Sheet5!$A$1:$D$805,4,0)</f>
        <v>3985.8</v>
      </c>
    </row>
    <row r="851" spans="1:6" ht="42.75" x14ac:dyDescent="0.2">
      <c r="A851" s="3" t="s">
        <v>514</v>
      </c>
      <c r="B851" s="3" t="s">
        <v>1528</v>
      </c>
      <c r="C851" s="16">
        <v>0.63726000000000005</v>
      </c>
      <c r="D851" s="17" t="str">
        <f>VLOOKUP(B851,[2]Sheet5!$A$1:$D$805,2,0)</f>
        <v>N</v>
      </c>
      <c r="E851" t="str">
        <f>VLOOKUP(B851,[2]Sheet5!$A$1:$D$805,3,0)</f>
        <v>登陆天数多，消费次数多，充消比低，消费游戏道具类型多</v>
      </c>
      <c r="F851" s="18">
        <f>VLOOKUP(B851,[2]Sheet5!$A$1:$D$805,4,0)</f>
        <v>3532.5</v>
      </c>
    </row>
    <row r="852" spans="1:6" ht="42.75" x14ac:dyDescent="0.2">
      <c r="A852" s="3" t="s">
        <v>514</v>
      </c>
      <c r="B852" s="3" t="s">
        <v>1529</v>
      </c>
      <c r="C852" s="16">
        <v>0.75402999999999998</v>
      </c>
      <c r="D852" s="17" t="str">
        <f>VLOOKUP(B852,[2]Sheet5!$A$1:$D$805,2,0)</f>
        <v>N</v>
      </c>
      <c r="E852" t="str">
        <f>VLOOKUP(B852,[2]Sheet5!$A$1:$D$805,3,0)</f>
        <v>登陆天数多，消费次数多，充消比低，消费游戏道具类型多</v>
      </c>
      <c r="F852" s="18">
        <f>VLOOKUP(B852,[2]Sheet5!$A$1:$D$805,4,0)</f>
        <v>7456.26</v>
      </c>
    </row>
    <row r="853" spans="1:6" ht="42.75" x14ac:dyDescent="0.2">
      <c r="A853" s="3" t="s">
        <v>514</v>
      </c>
      <c r="B853" s="3" t="s">
        <v>1530</v>
      </c>
      <c r="C853" s="16">
        <v>0.75970000000000004</v>
      </c>
      <c r="D853" s="17" t="str">
        <f>VLOOKUP(B853,[2]Sheet5!$A$1:$D$805,2,0)</f>
        <v>N</v>
      </c>
      <c r="E853" t="str">
        <f>VLOOKUP(B853,[2]Sheet5!$A$1:$D$805,3,0)</f>
        <v>登陆天数多，消费次数多，充消比低，消费游戏道具类型多</v>
      </c>
      <c r="F853" s="18">
        <f>VLOOKUP(B853,[2]Sheet5!$A$1:$D$805,4,0)</f>
        <v>6164.82</v>
      </c>
    </row>
    <row r="854" spans="1:6" ht="42.75" x14ac:dyDescent="0.2">
      <c r="A854" s="3" t="s">
        <v>514</v>
      </c>
      <c r="B854" s="3" t="s">
        <v>1531</v>
      </c>
      <c r="C854" s="16">
        <v>0.98628000000000005</v>
      </c>
      <c r="D854" s="17" t="str">
        <f>VLOOKUP(B854,[2]Sheet5!$A$1:$D$805,2,0)</f>
        <v>Y</v>
      </c>
      <c r="E854" t="str">
        <f>VLOOKUP(B854,[2]Sheet5!$A$1:$D$805,3,0)</f>
        <v>登陆天数少，消费次数少，活跃度低</v>
      </c>
      <c r="F854" s="18">
        <f>VLOOKUP(B854,[2]Sheet5!$A$1:$D$805,4,0)</f>
        <v>1514.16</v>
      </c>
    </row>
    <row r="855" spans="1:6" ht="28.5" x14ac:dyDescent="0.2">
      <c r="A855" s="3" t="s">
        <v>1580</v>
      </c>
      <c r="B855" s="3" t="s">
        <v>1532</v>
      </c>
      <c r="C855" s="16">
        <v>0.89058000000000004</v>
      </c>
      <c r="D855" s="17" t="s">
        <v>1603</v>
      </c>
      <c r="E855" t="s">
        <v>1604</v>
      </c>
      <c r="F855" s="18">
        <f>VLOOKUP(B855,[5]Sheet2!$A$1:$B$110,2,0)</f>
        <v>1.4</v>
      </c>
    </row>
    <row r="856" spans="1:6" ht="42.75" x14ac:dyDescent="0.2">
      <c r="A856" s="3" t="s">
        <v>1222</v>
      </c>
      <c r="B856" s="3" t="s">
        <v>1533</v>
      </c>
      <c r="C856" s="16">
        <v>0.99326999999999999</v>
      </c>
      <c r="D856" s="17" t="str">
        <f>VLOOKUP(B856,[2]Sheet5!$A$1:$D$805,2,0)</f>
        <v>N</v>
      </c>
      <c r="E856" t="str">
        <f>VLOOKUP(B856,[2]Sheet5!$A$1:$D$805,3,0)</f>
        <v>登陆天数多，消费次数多，充消比低，消费游戏道具类型多</v>
      </c>
      <c r="F856" s="18">
        <f>VLOOKUP(B856,[2]Sheet5!$A$1:$D$805,4,0)</f>
        <v>6934.5</v>
      </c>
    </row>
    <row r="857" spans="1:6" ht="28.5" x14ac:dyDescent="0.2">
      <c r="A857" s="3" t="s">
        <v>1222</v>
      </c>
      <c r="B857" s="3" t="s">
        <v>1534</v>
      </c>
      <c r="C857" s="16">
        <v>0.94560999999999995</v>
      </c>
      <c r="D857" s="17" t="str">
        <f>VLOOKUP(B857,[2]Sheet5!$A$1:$D$805,2,0)</f>
        <v>N</v>
      </c>
      <c r="E857" t="str">
        <f>VLOOKUP(B857,[2]Sheet5!$A$1:$D$805,3,0)</f>
        <v>登陆天数多，消费次数多，充消比低，消费游戏道具类型多</v>
      </c>
      <c r="F857" s="18">
        <f>VLOOKUP(B857,[2]Sheet5!$A$1:$D$805,4,0)</f>
        <v>6344.6497499999996</v>
      </c>
    </row>
    <row r="858" spans="1:6" ht="28.5" x14ac:dyDescent="0.2">
      <c r="A858" s="3" t="s">
        <v>1580</v>
      </c>
      <c r="B858" s="3" t="s">
        <v>1535</v>
      </c>
      <c r="C858" s="16">
        <v>0.98246</v>
      </c>
      <c r="D858" s="17" t="s">
        <v>1603</v>
      </c>
      <c r="E858" t="s">
        <v>1604</v>
      </c>
      <c r="F858" s="18">
        <f>VLOOKUP(B858,[5]Sheet2!$A$1:$B$110,2,0)</f>
        <v>916.99999999900001</v>
      </c>
    </row>
    <row r="859" spans="1:6" ht="28.5" x14ac:dyDescent="0.2">
      <c r="A859" s="3" t="s">
        <v>514</v>
      </c>
      <c r="B859" s="3" t="s">
        <v>1536</v>
      </c>
      <c r="C859" s="16">
        <v>0.55720000000000003</v>
      </c>
      <c r="D859" s="17" t="str">
        <f>VLOOKUP(B859,[2]Sheet5!$A$1:$D$805,2,0)</f>
        <v>N</v>
      </c>
      <c r="E859" t="str">
        <f>VLOOKUP(B859,[2]Sheet5!$A$1:$D$805,3,0)</f>
        <v>登陆天数多，消费次数多，充消比低，消费游戏道具类型多</v>
      </c>
      <c r="F859" s="18">
        <f>VLOOKUP(B859,[2]Sheet5!$A$1:$D$805,4,0)</f>
        <v>5916.3600000000006</v>
      </c>
    </row>
    <row r="860" spans="1:6" ht="28.5" x14ac:dyDescent="0.2">
      <c r="A860" s="3" t="s">
        <v>1549</v>
      </c>
      <c r="B860" s="3" t="s">
        <v>1537</v>
      </c>
      <c r="C860" s="16">
        <v>0.79535999999999996</v>
      </c>
      <c r="D860" s="17" t="s">
        <v>1606</v>
      </c>
      <c r="E860" t="s">
        <v>1608</v>
      </c>
      <c r="F860" s="18">
        <f>VLOOKUP(B860,[5]Sheet2!$A$1:$B$110,2,0)</f>
        <v>9823.2654820000007</v>
      </c>
    </row>
    <row r="861" spans="1:6" ht="28.5" x14ac:dyDescent="0.2">
      <c r="A861" s="3" t="s">
        <v>514</v>
      </c>
      <c r="B861" s="3" t="s">
        <v>1538</v>
      </c>
      <c r="C861" s="16">
        <v>0.99199000000000004</v>
      </c>
      <c r="D861" s="17" t="str">
        <f>VLOOKUP(B861,[2]Sheet5!$A$1:$D$805,2,0)</f>
        <v>Y</v>
      </c>
      <c r="E861" t="str">
        <f>VLOOKUP(B861,[2]Sheet5!$A$1:$D$805,3,0)</f>
        <v>登陆天数少，消费次数少，活跃度低</v>
      </c>
      <c r="F861" s="18">
        <f>VLOOKUP(B861,[2]Sheet5!$A$1:$D$805,4,0)</f>
        <v>808.44</v>
      </c>
    </row>
    <row r="862" spans="1:6" ht="42.75" x14ac:dyDescent="0.2">
      <c r="A862" s="3" t="s">
        <v>1580</v>
      </c>
      <c r="B862" s="3" t="s">
        <v>1539</v>
      </c>
      <c r="C862" s="16">
        <v>0.98995</v>
      </c>
      <c r="D862" s="17" t="s">
        <v>1603</v>
      </c>
      <c r="E862" t="s">
        <v>1604</v>
      </c>
      <c r="F862" s="18">
        <f>VLOOKUP(B862,[5]Sheet2!$A$1:$B$110,2,0)</f>
        <v>634.89999999960003</v>
      </c>
    </row>
    <row r="863" spans="1:6" ht="28.5" x14ac:dyDescent="0.2">
      <c r="A863" s="3" t="s">
        <v>514</v>
      </c>
      <c r="B863" s="3" t="s">
        <v>1174</v>
      </c>
      <c r="C863" s="16">
        <v>0.99582999999999999</v>
      </c>
      <c r="D863" s="17" t="str">
        <f>VLOOKUP(B863,[2]Sheet5!$A$1:$D$805,2,0)</f>
        <v>N</v>
      </c>
      <c r="E863" t="str">
        <f>VLOOKUP(B863,[2]Sheet5!$A$1:$D$805,3,0)</f>
        <v>登陆天数多，消费次数多，充消比低，消费游戏道具类型多</v>
      </c>
      <c r="F863" s="18">
        <f>VLOOKUP(B863,[2]Sheet5!$A$1:$D$805,4,0)</f>
        <v>9361.08</v>
      </c>
    </row>
    <row r="864" spans="1:6" ht="28.5" x14ac:dyDescent="0.2">
      <c r="A864" s="3" t="s">
        <v>514</v>
      </c>
      <c r="B864" s="3" t="s">
        <v>1540</v>
      </c>
      <c r="C864" s="16">
        <v>0.99994000000000005</v>
      </c>
      <c r="D864" s="17" t="str">
        <f>VLOOKUP(B864,[2]Sheet5!$A$1:$D$805,2,0)</f>
        <v>N</v>
      </c>
      <c r="E864" t="str">
        <f>VLOOKUP(B864,[2]Sheet5!$A$1:$D$805,3,0)</f>
        <v>登陆天数多，消费次数多，充消比低，消费游戏道具类型多</v>
      </c>
      <c r="F864" s="18">
        <f>VLOOKUP(B864,[2]Sheet5!$A$1:$D$805,4,0)</f>
        <v>4503.6000000000004</v>
      </c>
    </row>
    <row r="865" spans="1:6" ht="28.5" x14ac:dyDescent="0.2">
      <c r="A865" s="3" t="s">
        <v>514</v>
      </c>
      <c r="B865" s="3" t="s">
        <v>1541</v>
      </c>
      <c r="C865" s="16">
        <v>0.96689000000000003</v>
      </c>
      <c r="D865" s="17" t="str">
        <f>VLOOKUP(B865,[2]Sheet5!$A$1:$D$805,2,0)</f>
        <v>N</v>
      </c>
      <c r="E865" t="str">
        <f>VLOOKUP(B865,[2]Sheet5!$A$1:$D$805,3,0)</f>
        <v>登陆天数多，消费次数多，充消比低，消费游戏道具类型多</v>
      </c>
      <c r="F865" s="18">
        <f>VLOOKUP(B865,[2]Sheet5!$A$1:$D$805,4,0)</f>
        <v>9617.4</v>
      </c>
    </row>
    <row r="866" spans="1:6" ht="42.75" x14ac:dyDescent="0.2">
      <c r="A866" s="3" t="s">
        <v>514</v>
      </c>
      <c r="B866" s="3" t="s">
        <v>1542</v>
      </c>
      <c r="C866" s="16">
        <v>0.53185000000000004</v>
      </c>
      <c r="D866" s="17" t="str">
        <f>VLOOKUP(B866,[2]Sheet5!$A$1:$D$805,2,0)</f>
        <v>Y</v>
      </c>
      <c r="E866" t="str">
        <f>VLOOKUP(B866,[2]Sheet5!$A$1:$D$805,3,0)</f>
        <v>登陆天数少，消费次数少，活跃度低</v>
      </c>
      <c r="F866" s="18">
        <f>VLOOKUP(B866,[2]Sheet5!$A$1:$D$805,4,0)</f>
        <v>1379.1</v>
      </c>
    </row>
    <row r="867" spans="1:6" ht="28.5" x14ac:dyDescent="0.2">
      <c r="A867" s="3" t="s">
        <v>1549</v>
      </c>
      <c r="B867" s="3" t="s">
        <v>1543</v>
      </c>
      <c r="C867" s="16">
        <v>0.99929999999999997</v>
      </c>
      <c r="D867" s="17" t="s">
        <v>1606</v>
      </c>
      <c r="E867" t="s">
        <v>1612</v>
      </c>
      <c r="F867" s="18">
        <f>VLOOKUP(B867,[5]Sheet2!$A$1:$B$110,2,0)</f>
        <v>2630.04</v>
      </c>
    </row>
    <row r="868" spans="1:6" ht="42.75" x14ac:dyDescent="0.2">
      <c r="A868" s="3" t="s">
        <v>1222</v>
      </c>
      <c r="B868" s="3" t="s">
        <v>1544</v>
      </c>
      <c r="C868" s="16">
        <v>0.99770000000000003</v>
      </c>
      <c r="D868" s="17" t="str">
        <f>VLOOKUP(B868,[2]Sheet5!$A$1:$D$805,2,0)</f>
        <v>N</v>
      </c>
      <c r="E868" t="str">
        <f>VLOOKUP(B868,[2]Sheet5!$A$1:$D$805,3,0)</f>
        <v>登陆天数多，消费次数多，充消比低，消费游戏道具类型多</v>
      </c>
      <c r="F868" s="18">
        <f>VLOOKUP(B868,[2]Sheet5!$A$1:$D$805,4,0)</f>
        <v>2894.4</v>
      </c>
    </row>
    <row r="869" spans="1:6" ht="28.5" x14ac:dyDescent="0.2">
      <c r="A869" s="3" t="s">
        <v>514</v>
      </c>
      <c r="B869" s="3" t="s">
        <v>1545</v>
      </c>
      <c r="C869" s="16">
        <v>1</v>
      </c>
      <c r="D869" s="17" t="str">
        <f>VLOOKUP(B869,[2]Sheet5!$A$1:$D$805,2,0)</f>
        <v>N</v>
      </c>
      <c r="E869" t="str">
        <f>VLOOKUP(B869,[2]Sheet5!$A$1:$D$805,3,0)</f>
        <v>登陆天数多，消费次数多，充消比低，消费游戏道具类型多</v>
      </c>
      <c r="F869" s="18">
        <f>VLOOKUP(B869,[2]Sheet5!$A$1:$D$805,4,0)</f>
        <v>3753</v>
      </c>
    </row>
    <row r="870" spans="1:6" ht="42.75" x14ac:dyDescent="0.2">
      <c r="A870" s="3" t="s">
        <v>514</v>
      </c>
      <c r="B870" s="3" t="s">
        <v>1546</v>
      </c>
      <c r="C870" s="16">
        <v>0.99999000000000005</v>
      </c>
      <c r="D870" s="17" t="str">
        <f>VLOOKUP(B870,[2]Sheet5!$A$1:$D$805,2,0)</f>
        <v>Y</v>
      </c>
      <c r="E870" t="str">
        <f>VLOOKUP(B870,[2]Sheet5!$A$1:$D$805,3,0)</f>
        <v>登陆天数少，消费次数少，活跃度低</v>
      </c>
      <c r="F870" s="18">
        <f>VLOOKUP(B870,[2]Sheet5!$A$1:$D$805,4,0)</f>
        <v>2752.2</v>
      </c>
    </row>
    <row r="871" spans="1:6" ht="28.5" x14ac:dyDescent="0.2">
      <c r="A871" s="3" t="s">
        <v>514</v>
      </c>
      <c r="B871" s="3" t="s">
        <v>1547</v>
      </c>
      <c r="C871" s="16">
        <v>0.99999000000000005</v>
      </c>
      <c r="D871" s="17" t="str">
        <f>VLOOKUP(B871,[2]Sheet5!$A$1:$D$805,2,0)</f>
        <v>Y</v>
      </c>
      <c r="E871" t="str">
        <f>VLOOKUP(B871,[2]Sheet5!$A$1:$D$805,3,0)</f>
        <v>登陆天数少，消费次数少，活跃度低</v>
      </c>
      <c r="F871" s="18">
        <f>VLOOKUP(B871,[2]Sheet5!$A$1:$D$805,4,0)</f>
        <v>3537.72</v>
      </c>
    </row>
  </sheetData>
  <autoFilter ref="A1:F871"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6" sqref="F6"/>
    </sheetView>
  </sheetViews>
  <sheetFormatPr defaultColWidth="18.875" defaultRowHeight="46.5" customHeight="1" x14ac:dyDescent="0.2"/>
  <cols>
    <col min="6" max="6" width="33.625" customWidth="1"/>
  </cols>
  <sheetData>
    <row r="1" spans="1:6" ht="18.75" customHeight="1" thickBot="1" x14ac:dyDescent="0.25">
      <c r="A1" s="6" t="s">
        <v>8</v>
      </c>
      <c r="B1" s="7" t="s">
        <v>9</v>
      </c>
      <c r="C1" s="7" t="s">
        <v>44</v>
      </c>
      <c r="D1" s="7" t="s">
        <v>10</v>
      </c>
      <c r="E1" s="7" t="s">
        <v>11</v>
      </c>
      <c r="F1" s="7" t="s">
        <v>30</v>
      </c>
    </row>
    <row r="2" spans="1:6" ht="46.5" customHeight="1" thickBot="1" x14ac:dyDescent="0.25">
      <c r="A2" s="8">
        <v>1</v>
      </c>
      <c r="B2" s="9" t="s">
        <v>45</v>
      </c>
      <c r="C2" s="9" t="s">
        <v>12</v>
      </c>
      <c r="D2" s="9" t="s">
        <v>13</v>
      </c>
      <c r="E2" s="9" t="s">
        <v>47</v>
      </c>
      <c r="F2" s="9" t="s">
        <v>29</v>
      </c>
    </row>
    <row r="3" spans="1:6" ht="46.5" customHeight="1" thickBot="1" x14ac:dyDescent="0.25">
      <c r="A3" s="8">
        <v>2</v>
      </c>
      <c r="B3" s="9" t="s">
        <v>50</v>
      </c>
      <c r="C3" s="9" t="s">
        <v>51</v>
      </c>
      <c r="D3" s="9" t="s">
        <v>52</v>
      </c>
      <c r="E3" s="9" t="s">
        <v>22</v>
      </c>
      <c r="F3" s="9" t="s">
        <v>53</v>
      </c>
    </row>
    <row r="4" spans="1:6" ht="46.5" customHeight="1" thickBot="1" x14ac:dyDescent="0.25">
      <c r="A4" s="8">
        <v>3</v>
      </c>
      <c r="B4" s="9" t="s">
        <v>38</v>
      </c>
      <c r="C4" s="9" t="s">
        <v>14</v>
      </c>
      <c r="D4" s="9" t="s">
        <v>49</v>
      </c>
      <c r="E4" s="9" t="s">
        <v>23</v>
      </c>
      <c r="F4" s="9" t="s">
        <v>46</v>
      </c>
    </row>
    <row r="5" spans="1:6" ht="46.5" customHeight="1" thickBot="1" x14ac:dyDescent="0.25">
      <c r="A5" s="8">
        <v>4</v>
      </c>
      <c r="B5" s="9" t="s">
        <v>39</v>
      </c>
      <c r="C5" s="9" t="s">
        <v>16</v>
      </c>
      <c r="D5" s="9" t="s">
        <v>13</v>
      </c>
      <c r="E5" s="9" t="s">
        <v>24</v>
      </c>
      <c r="F5" s="9" t="s">
        <v>29</v>
      </c>
    </row>
    <row r="6" spans="1:6" ht="46.5" customHeight="1" thickBot="1" x14ac:dyDescent="0.25">
      <c r="A6" s="8">
        <v>5</v>
      </c>
      <c r="B6" s="9" t="s">
        <v>40</v>
      </c>
      <c r="C6" s="9" t="s">
        <v>17</v>
      </c>
      <c r="D6" s="9" t="s">
        <v>15</v>
      </c>
      <c r="E6" s="9" t="s">
        <v>25</v>
      </c>
      <c r="F6" s="9" t="s">
        <v>56</v>
      </c>
    </row>
    <row r="7" spans="1:6" ht="46.5" customHeight="1" thickBot="1" x14ac:dyDescent="0.25">
      <c r="A7" s="8">
        <v>6</v>
      </c>
      <c r="B7" s="9" t="s">
        <v>41</v>
      </c>
      <c r="C7" s="9" t="s">
        <v>18</v>
      </c>
      <c r="D7" s="9" t="s">
        <v>48</v>
      </c>
      <c r="E7" s="9" t="s">
        <v>26</v>
      </c>
      <c r="F7" s="9" t="s">
        <v>55</v>
      </c>
    </row>
    <row r="8" spans="1:6" ht="46.5" customHeight="1" thickBot="1" x14ac:dyDescent="0.25">
      <c r="A8" s="8">
        <v>7</v>
      </c>
      <c r="B8" s="9" t="s">
        <v>42</v>
      </c>
      <c r="C8" s="9" t="s">
        <v>19</v>
      </c>
      <c r="D8" s="9" t="s">
        <v>20</v>
      </c>
      <c r="E8" s="9" t="s">
        <v>27</v>
      </c>
      <c r="F8" s="9" t="s">
        <v>31</v>
      </c>
    </row>
    <row r="9" spans="1:6" ht="46.5" customHeight="1" thickBot="1" x14ac:dyDescent="0.25">
      <c r="A9" s="8">
        <v>8</v>
      </c>
      <c r="B9" s="9" t="s">
        <v>43</v>
      </c>
      <c r="C9" s="9" t="s">
        <v>21</v>
      </c>
      <c r="D9" s="9" t="s">
        <v>20</v>
      </c>
      <c r="E9" s="9" t="s">
        <v>28</v>
      </c>
      <c r="F9" s="9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1、风险用户汇总</vt:lpstr>
      <vt:lpstr>2、聚类风险用户明细</vt:lpstr>
      <vt:lpstr>3、回归风险用户明细</vt:lpstr>
      <vt:lpstr>4、核查分类与方法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2018-08-23T12:12:22Z</dcterms:modified>
</cp:coreProperties>
</file>