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2018\多益网络2018\多益20180630\底稿\20180717\EXCEL绘图\"/>
    </mc:Choice>
  </mc:AlternateContent>
  <bookViews>
    <workbookView xWindow="0" yWindow="0" windowWidth="20490" windowHeight="9075" activeTab="3"/>
  </bookViews>
  <sheets>
    <sheet name="指标说明" sheetId="5" r:id="rId1"/>
    <sheet name="神武端游绘图" sheetId="1" r:id="rId2"/>
    <sheet name="数据1" sheetId="3" r:id="rId3"/>
    <sheet name="数据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4" l="1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C14" i="4"/>
  <c r="C13" i="4"/>
  <c r="C12" i="4"/>
  <c r="C11" i="4"/>
  <c r="C10" i="4"/>
  <c r="C9" i="4"/>
  <c r="C8" i="4"/>
  <c r="C7" i="4"/>
  <c r="C6" i="4"/>
  <c r="C5" i="4"/>
  <c r="C4" i="4"/>
  <c r="C3" i="4"/>
  <c r="J38" i="3" l="1"/>
  <c r="J39" i="3"/>
  <c r="J40" i="3"/>
  <c r="J41" i="3"/>
  <c r="J42" i="3"/>
  <c r="J4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J7" i="3"/>
  <c r="F7" i="3"/>
  <c r="E7" i="3"/>
  <c r="J6" i="3"/>
  <c r="F6" i="3"/>
  <c r="E6" i="3"/>
  <c r="J5" i="3"/>
  <c r="F5" i="3"/>
  <c r="E5" i="3"/>
  <c r="J4" i="3"/>
  <c r="F4" i="3"/>
  <c r="E4" i="3"/>
  <c r="J3" i="3"/>
  <c r="F3" i="3"/>
  <c r="E3" i="3"/>
  <c r="J2" i="3"/>
  <c r="F2" i="3"/>
  <c r="E2" i="3"/>
  <c r="F43" i="3"/>
  <c r="E43" i="3"/>
  <c r="F42" i="3"/>
  <c r="E42" i="3"/>
  <c r="F41" i="3"/>
  <c r="E41" i="3"/>
  <c r="F40" i="3"/>
  <c r="E40" i="3"/>
  <c r="F39" i="3"/>
  <c r="E39" i="3"/>
  <c r="F38" i="3"/>
  <c r="E38" i="3"/>
  <c r="J37" i="3"/>
  <c r="F37" i="3"/>
  <c r="E37" i="3"/>
  <c r="J36" i="3"/>
  <c r="F36" i="3"/>
  <c r="E36" i="3"/>
  <c r="J35" i="3"/>
  <c r="F35" i="3"/>
  <c r="E35" i="3"/>
  <c r="J34" i="3"/>
  <c r="F34" i="3"/>
  <c r="E34" i="3"/>
  <c r="J33" i="3"/>
  <c r="F33" i="3"/>
  <c r="E33" i="3"/>
  <c r="J32" i="3"/>
  <c r="F32" i="3"/>
  <c r="E32" i="3"/>
  <c r="J31" i="3"/>
  <c r="F31" i="3"/>
  <c r="E31" i="3"/>
  <c r="J30" i="3"/>
  <c r="F30" i="3"/>
  <c r="E30" i="3"/>
  <c r="J29" i="3"/>
  <c r="F29" i="3"/>
  <c r="E29" i="3"/>
  <c r="J28" i="3"/>
  <c r="F28" i="3"/>
  <c r="E28" i="3"/>
  <c r="J27" i="3"/>
  <c r="F27" i="3"/>
  <c r="E27" i="3"/>
  <c r="J26" i="3"/>
  <c r="F26" i="3"/>
  <c r="E26" i="3"/>
  <c r="J25" i="3"/>
  <c r="F25" i="3"/>
  <c r="E25" i="3"/>
  <c r="J24" i="3"/>
  <c r="F24" i="3"/>
  <c r="E24" i="3"/>
  <c r="J23" i="3"/>
  <c r="F23" i="3"/>
  <c r="E23" i="3"/>
  <c r="J22" i="3"/>
  <c r="F22" i="3"/>
  <c r="E22" i="3"/>
  <c r="J21" i="3"/>
  <c r="F21" i="3"/>
  <c r="E21" i="3"/>
  <c r="J20" i="3"/>
  <c r="F20" i="3"/>
  <c r="E20" i="3"/>
  <c r="J19" i="3"/>
  <c r="F19" i="3"/>
  <c r="E19" i="3"/>
  <c r="J18" i="3"/>
  <c r="F18" i="3"/>
  <c r="E18" i="3"/>
  <c r="J17" i="3"/>
  <c r="F17" i="3"/>
  <c r="E17" i="3"/>
  <c r="J16" i="3"/>
  <c r="F16" i="3"/>
  <c r="E16" i="3"/>
  <c r="J15" i="3"/>
  <c r="F15" i="3"/>
  <c r="E15" i="3"/>
  <c r="J14" i="3"/>
  <c r="F14" i="3"/>
  <c r="E14" i="3"/>
  <c r="J13" i="3"/>
  <c r="F13" i="3"/>
  <c r="E13" i="3"/>
  <c r="J12" i="3"/>
  <c r="F12" i="3"/>
  <c r="E12" i="3"/>
  <c r="J11" i="3"/>
  <c r="F11" i="3"/>
  <c r="E11" i="3"/>
  <c r="J10" i="3"/>
  <c r="F10" i="3"/>
  <c r="E10" i="3"/>
  <c r="J9" i="3"/>
  <c r="F9" i="3"/>
  <c r="E9" i="3"/>
  <c r="J8" i="3"/>
  <c r="F8" i="3"/>
  <c r="E8" i="3"/>
</calcChain>
</file>

<file path=xl/sharedStrings.xml><?xml version="1.0" encoding="utf-8"?>
<sst xmlns="http://schemas.openxmlformats.org/spreadsheetml/2006/main" count="192" uniqueCount="150">
  <si>
    <r>
      <t>1</t>
    </r>
    <r>
      <rPr>
        <sz val="10.5"/>
        <color rgb="FF000000"/>
        <rFont val="SimSun"/>
        <charset val="134"/>
      </rPr>
      <t>、百度指数、主网页浏览量、下载点击量、新增注册用户、新增付费用户；</t>
    </r>
  </si>
  <si>
    <r>
      <t>2</t>
    </r>
    <r>
      <rPr>
        <sz val="10.5"/>
        <color rgb="FF000000"/>
        <rFont val="SimSun"/>
        <charset val="134"/>
      </rPr>
      <t>、月付费转化率、月付费用户数、月活跃用户数</t>
    </r>
  </si>
  <si>
    <r>
      <t>3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值、充值金额、当月活跃账户数</t>
    </r>
  </si>
  <si>
    <r>
      <t>4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 xml:space="preserve"> ARPPU</t>
    </r>
    <r>
      <rPr>
        <sz val="10.5"/>
        <color rgb="FF000000"/>
        <rFont val="SimSun"/>
        <charset val="134"/>
      </rPr>
      <t>值、充值金额、当月付费用户数</t>
    </r>
  </si>
  <si>
    <r>
      <t>5</t>
    </r>
    <r>
      <rPr>
        <sz val="10.5"/>
        <color rgb="FF000000"/>
        <rFont val="SimSun"/>
        <charset val="134"/>
      </rPr>
      <t>、月新增注册用户数、月付费用户数、月新增付费用户数、月活跃用户数</t>
    </r>
  </si>
  <si>
    <r>
      <t>6</t>
    </r>
    <r>
      <rPr>
        <sz val="10.5"/>
        <color rgb="FF000000"/>
        <rFont val="SimSun"/>
        <charset val="134"/>
      </rPr>
      <t>、月留存率、新增注册账户数</t>
    </r>
  </si>
  <si>
    <r>
      <t>7</t>
    </r>
    <r>
      <rPr>
        <sz val="10.5"/>
        <color rgb="FF000000"/>
        <rFont val="SimSun"/>
        <charset val="134"/>
      </rPr>
      <t>、</t>
    </r>
    <r>
      <rPr>
        <sz val="10.5"/>
        <color rgb="FF000000"/>
        <rFont val="Calibri"/>
        <family val="2"/>
      </rPr>
      <t>ARPU</t>
    </r>
    <r>
      <rPr>
        <sz val="10.5"/>
        <color rgb="FF000000"/>
        <rFont val="SimSun"/>
        <charset val="134"/>
      </rPr>
      <t>、</t>
    </r>
    <r>
      <rPr>
        <sz val="10.5"/>
        <color rgb="FFE84C22"/>
        <rFont val="Calibri"/>
        <family val="2"/>
      </rPr>
      <t>ARPPU</t>
    </r>
    <r>
      <rPr>
        <sz val="10.5"/>
        <color rgb="FF000000"/>
        <rFont val="SimSun"/>
        <charset val="134"/>
      </rPr>
      <t>、付费转化率</t>
    </r>
    <phoneticPr fontId="3" type="noConversion"/>
  </si>
  <si>
    <r>
      <t>8</t>
    </r>
    <r>
      <rPr>
        <sz val="10.5"/>
        <color rgb="FF000000"/>
        <rFont val="SimSun"/>
        <charset val="134"/>
      </rPr>
      <t>、月平均单次充值金额</t>
    </r>
  </si>
  <si>
    <t>游戏名称</t>
  </si>
  <si>
    <t>月份</t>
  </si>
  <si>
    <t>ARPU</t>
  </si>
  <si>
    <t>订单量</t>
  </si>
  <si>
    <t>月充值金额</t>
  </si>
  <si>
    <t>月付费用户数</t>
  </si>
  <si>
    <t>月付费转化率</t>
  </si>
  <si>
    <t>月活跃用户数</t>
  </si>
  <si>
    <t>月留存率</t>
  </si>
  <si>
    <t>月新增付费用户数</t>
  </si>
  <si>
    <t>月新增注册用户数</t>
  </si>
  <si>
    <r>
      <t>9</t>
    </r>
    <r>
      <rPr>
        <sz val="10.5"/>
        <color rgb="FF000000"/>
        <rFont val="SimSun"/>
        <charset val="134"/>
      </rPr>
      <t>、充值金额与财务确认收入金额</t>
    </r>
  </si>
  <si>
    <t>平均每月充值金额</t>
    <phoneticPr fontId="3" type="noConversion"/>
  </si>
  <si>
    <r>
      <t>10</t>
    </r>
    <r>
      <rPr>
        <sz val="10.5"/>
        <color rgb="FF000000"/>
        <rFont val="SimSun"/>
        <charset val="134"/>
      </rPr>
      <t>、充值金额随月变化趋势</t>
    </r>
  </si>
  <si>
    <t>1月</t>
    <phoneticPr fontId="3" type="noConversion"/>
  </si>
  <si>
    <t>2月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</si>
  <si>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</si>
  <si>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</si>
  <si>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</si>
  <si>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</si>
  <si>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</si>
  <si>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</si>
  <si>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</si>
  <si>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</si>
  <si>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</si>
  <si>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</si>
  <si>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每月充值总金额</t>
    <phoneticPr fontId="3" type="noConversion"/>
  </si>
  <si>
    <r>
      <t>11</t>
    </r>
    <r>
      <rPr>
        <sz val="10.5"/>
        <color rgb="FF000000"/>
        <rFont val="SimSun"/>
        <charset val="134"/>
      </rPr>
      <t>、日充值金额趋势</t>
    </r>
  </si>
  <si>
    <t>日期</t>
    <phoneticPr fontId="3" type="noConversion"/>
  </si>
  <si>
    <t>1日</t>
    <phoneticPr fontId="3" type="noConversion"/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</si>
  <si>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</si>
  <si>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</si>
  <si>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</si>
  <si>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</si>
  <si>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</si>
  <si>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</si>
  <si>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</si>
  <si>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</si>
  <si>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</si>
  <si>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</si>
  <si>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</si>
  <si>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</si>
  <si>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</si>
  <si>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</si>
  <si>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</si>
  <si>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</si>
  <si>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</si>
  <si>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</si>
  <si>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</si>
  <si>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</si>
  <si>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</si>
  <si>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</si>
  <si>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</si>
  <si>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</si>
  <si>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</si>
  <si>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</si>
  <si>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</si>
  <si>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</si>
  <si>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</si>
  <si>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</si>
  <si>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r>
      <t>12</t>
    </r>
    <r>
      <rPr>
        <sz val="10.5"/>
        <color rgb="FF000000"/>
        <rFont val="SimSun"/>
        <charset val="134"/>
      </rPr>
      <t>、充值金额随小时变化趋势</t>
    </r>
  </si>
  <si>
    <t>小时</t>
    <phoneticPr fontId="3" type="noConversion"/>
  </si>
  <si>
    <t>0时</t>
    <phoneticPr fontId="3" type="noConversion"/>
  </si>
  <si>
    <t>1时</t>
    <phoneticPr fontId="3" type="noConversion"/>
  </si>
  <si>
    <t>2时</t>
  </si>
  <si>
    <t>3时</t>
  </si>
  <si>
    <t>4时</t>
  </si>
  <si>
    <t>5时</t>
  </si>
  <si>
    <t>6时</t>
  </si>
  <si>
    <t>7时</t>
  </si>
  <si>
    <t>8时</t>
  </si>
  <si>
    <t>9时</t>
  </si>
  <si>
    <t>10时</t>
  </si>
  <si>
    <t>11时</t>
  </si>
  <si>
    <t>12时</t>
  </si>
  <si>
    <t>13时</t>
  </si>
  <si>
    <t>14时</t>
  </si>
  <si>
    <t>15时</t>
  </si>
  <si>
    <t>16时</t>
  </si>
  <si>
    <t>17时</t>
  </si>
  <si>
    <t>18时</t>
  </si>
  <si>
    <t>19时</t>
  </si>
  <si>
    <t>20时</t>
  </si>
  <si>
    <t>21时</t>
  </si>
  <si>
    <t>22时</t>
  </si>
  <si>
    <t>23时</t>
  </si>
  <si>
    <t>每小时充值总金额</t>
    <phoneticPr fontId="3" type="noConversion"/>
  </si>
  <si>
    <t>编号</t>
  </si>
  <si>
    <t>分析内容</t>
  </si>
  <si>
    <t>分析目的</t>
  </si>
  <si>
    <t>百度指数、主网页浏览量、下载激活量、新增注册账户数、新增付费账户数分析</t>
  </si>
  <si>
    <t>判断百度指数、主网页浏览量、下载激活量、新增注册账户数、新增付费账户数变动趋势是否匹配</t>
  </si>
  <si>
    <t>判断月付费转化率的变动趋势与月付费账户数、月活跃账户数的变动趋势是否匹配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</si>
  <si>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值的变动趋势与系统内充值金额、月活跃账户数的变动趋势是否匹配</t>
    </r>
  </si>
  <si>
    <r>
      <t>判断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值的变动趋势与系统内充值金额、月付费账户数的变动趋势是否匹配</t>
    </r>
  </si>
  <si>
    <t>判断月活跃账户数、月新增注册账户数、月付费账户数、月新增付费账户数变动趋势是否匹配</t>
  </si>
  <si>
    <t>判断月留存率、新增注册账户数变动趋势是否匹配</t>
  </si>
  <si>
    <r>
      <t>判断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值、付费转化率变动趋势是否匹配</t>
    </r>
  </si>
  <si>
    <t>判断用户充值金额与充值订单量是否匹配，变动趋势是否异常</t>
  </si>
  <si>
    <t>判断用户充值金额与财务确认收入金额趋势是否匹配</t>
  </si>
  <si>
    <t>判断系统内月平均充值金额是否符合一般游戏生命周期规律</t>
  </si>
  <si>
    <t>判断系统内日平均充值金额是否符合一般游戏生命周期规律，是否存在月末集中充值的情况</t>
  </si>
  <si>
    <t>判断用户充值行为是否符合正常人的生理习惯</t>
  </si>
  <si>
    <t>充值金额分布</t>
  </si>
  <si>
    <t>判断各充值金额区间的充值人数和金额分布是否存在异常</t>
  </si>
  <si>
    <t>充值方式分布</t>
  </si>
  <si>
    <t>判断各充值方式的充值人数和金额分布是否存在异常</t>
  </si>
  <si>
    <t>充值地域分布</t>
  </si>
  <si>
    <t>判断各地区的充值人数和金额分布是否存在异常</t>
  </si>
  <si>
    <t>系统内充值金额变化率分析</t>
  </si>
  <si>
    <t>采用“盒须图”对当月充值金额变化进行集中度分析，判断是否存在月充值金额大幅变化的情况</t>
  </si>
  <si>
    <r>
      <t>当月充值金额变化率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当月充值金额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上月充值金额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上月充值金额</t>
    </r>
  </si>
  <si>
    <r>
      <t>充值消耗比</t>
    </r>
    <r>
      <rPr>
        <sz val="10.5"/>
        <color theme="1"/>
        <rFont val="仿宋"/>
        <family val="3"/>
        <charset val="134"/>
      </rPr>
      <t>变化率分析</t>
    </r>
  </si>
  <si>
    <t>采用“盒须图”对当月充值消耗比变化进行集中度分析，判断是否存在月充值消耗比大幅变化的情况</t>
  </si>
  <si>
    <r>
      <t>当月充值消耗比变化率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当月充值消耗比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上月充值消耗比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上月充值消耗比</t>
    </r>
  </si>
  <si>
    <r>
      <t>付费转化率</t>
    </r>
    <r>
      <rPr>
        <sz val="10.5"/>
        <color theme="1"/>
        <rFont val="仿宋"/>
        <family val="3"/>
        <charset val="134"/>
      </rPr>
      <t>变化率分析</t>
    </r>
  </si>
  <si>
    <t>采用“盒须图”对当月付费转化率变化进行集中度分析，判断是否存在付费转化率大幅变化的情况</t>
  </si>
  <si>
    <r>
      <t>当月付费转化率变化率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当月付费转化率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上月付费转化率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上月付费转化率</t>
    </r>
  </si>
  <si>
    <r>
      <t>ARPU</t>
    </r>
    <r>
      <rPr>
        <sz val="10.5"/>
        <color rgb="FF000000"/>
        <rFont val="仿宋"/>
        <family val="3"/>
        <charset val="134"/>
      </rPr>
      <t>值</t>
    </r>
    <r>
      <rPr>
        <sz val="10.5"/>
        <color theme="1"/>
        <rFont val="仿宋"/>
        <family val="3"/>
        <charset val="134"/>
      </rPr>
      <t>变化率分析</t>
    </r>
  </si>
  <si>
    <r>
      <t>采用“盒须图”对当月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值变化进行集中度分析，判断是否存在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值大幅变化的情况</t>
    </r>
  </si>
  <si>
    <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值变化率</t>
    </r>
    <r>
      <rPr>
        <sz val="10.5"/>
        <color theme="1"/>
        <rFont val="Times New Roman"/>
        <family val="1"/>
      </rPr>
      <t>=(</t>
    </r>
    <r>
      <rPr>
        <sz val="10.5"/>
        <color theme="1"/>
        <rFont val="仿宋"/>
        <family val="3"/>
        <charset val="134"/>
      </rPr>
      <t>当月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-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  <r>
      <rPr>
        <sz val="10.5"/>
        <color theme="1"/>
        <rFont val="Times New Roman"/>
        <family val="1"/>
      </rPr>
      <t>)/</t>
    </r>
    <r>
      <rPr>
        <sz val="10.5"/>
        <color theme="1"/>
        <rFont val="仿宋"/>
        <family val="3"/>
        <charset val="134"/>
      </rPr>
      <t>上月</t>
    </r>
    <r>
      <rPr>
        <sz val="10.5"/>
        <color theme="1"/>
        <rFont val="Times New Roman"/>
        <family val="1"/>
      </rPr>
      <t>ARPU</t>
    </r>
    <r>
      <rPr>
        <sz val="10.5"/>
        <color theme="1"/>
        <rFont val="仿宋"/>
        <family val="3"/>
        <charset val="134"/>
      </rPr>
      <t>值</t>
    </r>
  </si>
  <si>
    <t>月付费转化率、月付费账户数、月活跃账户数分析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</si>
  <si>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值、系统内充值金额、月活跃账户数分析</t>
    </r>
    <phoneticPr fontId="3" type="noConversion"/>
  </si>
  <si>
    <r>
      <t>ARPPU</t>
    </r>
    <r>
      <rPr>
        <sz val="10.5"/>
        <color theme="1"/>
        <rFont val="仿宋"/>
        <family val="3"/>
        <charset val="134"/>
      </rPr>
      <t>值、系统内充值金额、月付费账户数分析</t>
    </r>
    <phoneticPr fontId="3" type="noConversion"/>
  </si>
  <si>
    <t>月活跃账户数、月新增注册账户数、月付费账户数、月新增付费账户数分析</t>
    <phoneticPr fontId="3" type="noConversion"/>
  </si>
  <si>
    <t>月留存率、新增注册账户数分析</t>
    <phoneticPr fontId="3" type="noConversion"/>
  </si>
  <si>
    <r>
      <t>ARPU</t>
    </r>
    <r>
      <rPr>
        <sz val="10.5"/>
        <color theme="1"/>
        <rFont val="仿宋"/>
        <family val="3"/>
        <charset val="134"/>
      </rPr>
      <t>值、</t>
    </r>
    <r>
      <rPr>
        <sz val="10.5"/>
        <color theme="1"/>
        <rFont val="Times New Roman"/>
        <family val="1"/>
      </rPr>
      <t>ARPPU</t>
    </r>
    <r>
      <rPr>
        <sz val="10.5"/>
        <color theme="1"/>
        <rFont val="仿宋"/>
        <family val="3"/>
        <charset val="134"/>
      </rPr>
      <t>值、付费转化率分析</t>
    </r>
    <phoneticPr fontId="3" type="noConversion"/>
  </si>
  <si>
    <t>月平均单次充值金额分析</t>
    <phoneticPr fontId="3" type="noConversion"/>
  </si>
  <si>
    <t>系统内充值金额与财务确认收入金额分析</t>
    <phoneticPr fontId="3" type="noConversion"/>
  </si>
  <si>
    <t>月平均充值金额分析</t>
    <phoneticPr fontId="3" type="noConversion"/>
  </si>
  <si>
    <t>日平均充值金额分析</t>
    <phoneticPr fontId="3" type="noConversion"/>
  </si>
  <si>
    <t>小时总充值金额分析</t>
    <phoneticPr fontId="3" type="noConversion"/>
  </si>
  <si>
    <t>ARPPU</t>
  </si>
  <si>
    <t>月平均单次充值金额</t>
  </si>
  <si>
    <t>百度指数</t>
  </si>
  <si>
    <t>下载点击量</t>
  </si>
  <si>
    <t>主网页浏览量</t>
  </si>
  <si>
    <t>每日充值总金额</t>
    <phoneticPr fontId="3" type="noConversion"/>
  </si>
  <si>
    <t>平均每日充值金额</t>
    <phoneticPr fontId="3" type="noConversion"/>
  </si>
  <si>
    <t>财务确认收入</t>
  </si>
  <si>
    <t>神武系列端游</t>
    <phoneticPr fontId="3" type="noConversion"/>
  </si>
  <si>
    <t>按照0716需求数据更新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</si>
</sst>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13">
    <font>
      <sz val="11"/>
      <color theme="1"/>
      <name val="宋体"/>
      <family val="2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SimSun"/>
      <charset val="134"/>
    </font>
    <font>
      <sz val="9"/>
      <name val="宋体"/>
      <family val="2"/>
      <charset val="134"/>
      <scheme val="minor"/>
    </font>
    <font>
      <sz val="10.5"/>
      <color rgb="FFE84C22"/>
      <name val="Calibri"/>
      <family val="2"/>
    </font>
    <font>
      <b/>
      <sz val="12"/>
      <name val="宋体"/>
      <family val="3"/>
      <charset val="134"/>
    </font>
    <font>
      <b/>
      <sz val="10.5"/>
      <color theme="1"/>
      <name val="仿宋"/>
      <family val="3"/>
      <charset val="134"/>
    </font>
    <font>
      <sz val="10.5"/>
      <color theme="1"/>
      <name val="Times New Roman"/>
      <family val="1"/>
    </font>
    <font>
      <sz val="10.5"/>
      <color theme="1"/>
      <name val="仿宋"/>
      <family val="3"/>
      <charset val="134"/>
    </font>
    <font>
      <sz val="10.5"/>
      <color rgb="FF000000"/>
      <name val="仿宋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176" fontId="5" fillId="0" borderId="1" xfId="0" applyNumberFormat="1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0" fillId="0" borderId="1" xfId="0" applyFont="1" applyFill="1" applyBorder="1">
      <alignment vertical="center"/>
    </xf>
    <xf numFmtId="176" fontId="10" fillId="0" borderId="1" xfId="0" applyNumberFormat="1" applyFont="1" applyFill="1" applyBorder="1">
      <alignment vertical="center"/>
    </xf>
    <xf numFmtId="10" fontId="10" fillId="0" borderId="1" xfId="0" applyNumberFormat="1" applyFont="1" applyFill="1" applyBorder="1">
      <alignment vertical="center"/>
    </xf>
    <xf numFmtId="0" fontId="10" fillId="0" borderId="0" xfId="0" applyFont="1" applyFill="1">
      <alignment vertical="center"/>
    </xf>
    <xf numFmtId="176" fontId="10" fillId="0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43" fontId="0" fillId="0" borderId="1" xfId="1" applyFont="1" applyBorder="1">
      <alignment vertical="center"/>
    </xf>
    <xf numFmtId="43" fontId="0" fillId="0" borderId="1" xfId="1" applyFont="1" applyFill="1" applyBorder="1">
      <alignment vertical="center"/>
    </xf>
    <xf numFmtId="0" fontId="12" fillId="0" borderId="0" xfId="0" applyFo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7726149556778157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数据1!$O$1</c:f>
              <c:strCache>
                <c:ptCount val="1"/>
                <c:pt idx="0">
                  <c:v>百度指数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数据1!$O$2:$O$43</c:f>
              <c:numCache>
                <c:formatCode>General</c:formatCode>
                <c:ptCount val="42"/>
                <c:pt idx="0">
                  <c:v>23806</c:v>
                </c:pt>
                <c:pt idx="1">
                  <c:v>27405</c:v>
                </c:pt>
                <c:pt idx="2">
                  <c:v>24893</c:v>
                </c:pt>
                <c:pt idx="3">
                  <c:v>16790</c:v>
                </c:pt>
                <c:pt idx="4">
                  <c:v>14433</c:v>
                </c:pt>
                <c:pt idx="5">
                  <c:v>20595</c:v>
                </c:pt>
                <c:pt idx="6">
                  <c:v>23089</c:v>
                </c:pt>
                <c:pt idx="7">
                  <c:v>21380</c:v>
                </c:pt>
                <c:pt idx="8">
                  <c:v>18539</c:v>
                </c:pt>
                <c:pt idx="9">
                  <c:v>14560</c:v>
                </c:pt>
                <c:pt idx="10">
                  <c:v>11952</c:v>
                </c:pt>
                <c:pt idx="11">
                  <c:v>13419</c:v>
                </c:pt>
                <c:pt idx="12">
                  <c:v>13733</c:v>
                </c:pt>
                <c:pt idx="13">
                  <c:v>11044</c:v>
                </c:pt>
                <c:pt idx="14">
                  <c:v>11622</c:v>
                </c:pt>
                <c:pt idx="15">
                  <c:v>11260</c:v>
                </c:pt>
                <c:pt idx="16">
                  <c:v>10128</c:v>
                </c:pt>
                <c:pt idx="17">
                  <c:v>10266</c:v>
                </c:pt>
                <c:pt idx="18">
                  <c:v>11598</c:v>
                </c:pt>
                <c:pt idx="19">
                  <c:v>10454</c:v>
                </c:pt>
                <c:pt idx="20">
                  <c:v>11825</c:v>
                </c:pt>
                <c:pt idx="21">
                  <c:v>9627</c:v>
                </c:pt>
                <c:pt idx="22">
                  <c:v>9035</c:v>
                </c:pt>
                <c:pt idx="23">
                  <c:v>8218</c:v>
                </c:pt>
                <c:pt idx="24">
                  <c:v>7629</c:v>
                </c:pt>
                <c:pt idx="25">
                  <c:v>6867</c:v>
                </c:pt>
                <c:pt idx="26">
                  <c:v>7303</c:v>
                </c:pt>
                <c:pt idx="27">
                  <c:v>7488</c:v>
                </c:pt>
                <c:pt idx="28">
                  <c:v>9157</c:v>
                </c:pt>
                <c:pt idx="29">
                  <c:v>8299</c:v>
                </c:pt>
                <c:pt idx="30">
                  <c:v>8151</c:v>
                </c:pt>
                <c:pt idx="31">
                  <c:v>7494</c:v>
                </c:pt>
                <c:pt idx="32">
                  <c:v>6875</c:v>
                </c:pt>
                <c:pt idx="33">
                  <c:v>6045</c:v>
                </c:pt>
                <c:pt idx="34">
                  <c:v>6000</c:v>
                </c:pt>
                <c:pt idx="35">
                  <c:v>3862</c:v>
                </c:pt>
                <c:pt idx="36">
                  <c:v>6908</c:v>
                </c:pt>
                <c:pt idx="37">
                  <c:v>6206</c:v>
                </c:pt>
                <c:pt idx="38">
                  <c:v>7158</c:v>
                </c:pt>
                <c:pt idx="39">
                  <c:v>7467</c:v>
                </c:pt>
                <c:pt idx="40">
                  <c:v>6129</c:v>
                </c:pt>
                <c:pt idx="41">
                  <c:v>5285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40768"/>
        <c:axId val="398353648"/>
      </c:lineChart>
      <c:valAx>
        <c:axId val="3983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百度指数</a:t>
                </a:r>
              </a:p>
            </c:rich>
          </c:tx>
          <c:layout>
            <c:manualLayout>
              <c:xMode val="edge"/>
              <c:yMode val="edge"/>
              <c:x val="2.2416561137655944E-2"/>
              <c:y val="0.2207616235470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40768"/>
        <c:crosses val="autoZero"/>
        <c:crossBetween val="between"/>
        <c:minorUnit val="4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983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5364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数据1!$H$1</c:f>
              <c:strCache>
                <c:ptCount val="1"/>
                <c:pt idx="0">
                  <c:v>月平均单次充值金额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数据1!$H$2:$H$43</c:f>
              <c:numCache>
                <c:formatCode>0.00_);[Red]\(0.00\)</c:formatCode>
                <c:ptCount val="42"/>
                <c:pt idx="0">
                  <c:v>66.939517257331602</c:v>
                </c:pt>
                <c:pt idx="1">
                  <c:v>74.917758801414578</c:v>
                </c:pt>
                <c:pt idx="2">
                  <c:v>72.267494326997294</c:v>
                </c:pt>
                <c:pt idx="3">
                  <c:v>72.528334893904955</c:v>
                </c:pt>
                <c:pt idx="4">
                  <c:v>73.382785326947527</c:v>
                </c:pt>
                <c:pt idx="5">
                  <c:v>73.169269310301743</c:v>
                </c:pt>
                <c:pt idx="6">
                  <c:v>73.517526014282865</c:v>
                </c:pt>
                <c:pt idx="7">
                  <c:v>73.430457890733351</c:v>
                </c:pt>
                <c:pt idx="8">
                  <c:v>75.188261382308923</c:v>
                </c:pt>
                <c:pt idx="9">
                  <c:v>73.913235355348391</c:v>
                </c:pt>
                <c:pt idx="10">
                  <c:v>76.635444576056258</c:v>
                </c:pt>
                <c:pt idx="11">
                  <c:v>78.738851836924084</c:v>
                </c:pt>
                <c:pt idx="12">
                  <c:v>80.375531398290704</c:v>
                </c:pt>
                <c:pt idx="13">
                  <c:v>80.042220137180919</c:v>
                </c:pt>
                <c:pt idx="14">
                  <c:v>84.055782190561004</c:v>
                </c:pt>
                <c:pt idx="15">
                  <c:v>81.423562081960227</c:v>
                </c:pt>
                <c:pt idx="16">
                  <c:v>81.206741098302501</c:v>
                </c:pt>
                <c:pt idx="17">
                  <c:v>82.773843103456244</c:v>
                </c:pt>
                <c:pt idx="18">
                  <c:v>84.49202656676384</c:v>
                </c:pt>
                <c:pt idx="19">
                  <c:v>82.258276305387156</c:v>
                </c:pt>
                <c:pt idx="20">
                  <c:v>85.821118556867305</c:v>
                </c:pt>
                <c:pt idx="21">
                  <c:v>81.21054623408088</c:v>
                </c:pt>
                <c:pt idx="22">
                  <c:v>81.942337024228806</c:v>
                </c:pt>
                <c:pt idx="23">
                  <c:v>86.311247154886573</c:v>
                </c:pt>
                <c:pt idx="24">
                  <c:v>88.775002587145494</c:v>
                </c:pt>
                <c:pt idx="25">
                  <c:v>86.670337336772036</c:v>
                </c:pt>
                <c:pt idx="26">
                  <c:v>91.207154296982552</c:v>
                </c:pt>
                <c:pt idx="27">
                  <c:v>97.851490518205864</c:v>
                </c:pt>
                <c:pt idx="28">
                  <c:v>93.859721251831175</c:v>
                </c:pt>
                <c:pt idx="29">
                  <c:v>100.15068057983588</c:v>
                </c:pt>
                <c:pt idx="30">
                  <c:v>101.94882747624987</c:v>
                </c:pt>
                <c:pt idx="31">
                  <c:v>101.53869565584085</c:v>
                </c:pt>
                <c:pt idx="32">
                  <c:v>104.13369385974909</c:v>
                </c:pt>
                <c:pt idx="33">
                  <c:v>102.92191154154519</c:v>
                </c:pt>
                <c:pt idx="34">
                  <c:v>120.09791164249245</c:v>
                </c:pt>
                <c:pt idx="35">
                  <c:v>120.08760913353068</c:v>
                </c:pt>
                <c:pt idx="36">
                  <c:v>108.4420643548099</c:v>
                </c:pt>
                <c:pt idx="37">
                  <c:v>117.60978342420621</c:v>
                </c:pt>
                <c:pt idx="38">
                  <c:v>154.02078997546877</c:v>
                </c:pt>
                <c:pt idx="39">
                  <c:v>140.15321409985017</c:v>
                </c:pt>
                <c:pt idx="40">
                  <c:v>131.72481510079254</c:v>
                </c:pt>
                <c:pt idx="41">
                  <c:v>134.51131348600416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421264"/>
        <c:axId val="416420704"/>
      </c:barChart>
      <c:valAx>
        <c:axId val="4164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月平均单次充值金额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21264"/>
        <c:crosses val="autoZero"/>
        <c:crossBetween val="between"/>
      </c:valAx>
      <c:catAx>
        <c:axId val="4164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20704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bg1"/>
            </a:solidFill>
            <a:ln w="15875"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数据1!$K$2:$K$43</c:f>
              <c:numCache>
                <c:formatCode>General</c:formatCode>
                <c:ptCount val="42"/>
                <c:pt idx="0">
                  <c:v>1662961</c:v>
                </c:pt>
                <c:pt idx="1">
                  <c:v>1625538</c:v>
                </c:pt>
                <c:pt idx="2">
                  <c:v>1649381</c:v>
                </c:pt>
                <c:pt idx="3">
                  <c:v>1530061</c:v>
                </c:pt>
                <c:pt idx="4">
                  <c:v>1398377</c:v>
                </c:pt>
                <c:pt idx="5">
                  <c:v>1373104</c:v>
                </c:pt>
                <c:pt idx="6">
                  <c:v>1448194</c:v>
                </c:pt>
                <c:pt idx="7">
                  <c:v>1381067</c:v>
                </c:pt>
                <c:pt idx="8">
                  <c:v>1297550</c:v>
                </c:pt>
                <c:pt idx="9">
                  <c:v>1291313</c:v>
                </c:pt>
                <c:pt idx="10">
                  <c:v>1184069</c:v>
                </c:pt>
                <c:pt idx="11">
                  <c:v>1184632</c:v>
                </c:pt>
                <c:pt idx="12">
                  <c:v>1237393</c:v>
                </c:pt>
                <c:pt idx="13">
                  <c:v>1149231</c:v>
                </c:pt>
                <c:pt idx="14">
                  <c:v>1114533</c:v>
                </c:pt>
                <c:pt idx="15">
                  <c:v>1069234</c:v>
                </c:pt>
                <c:pt idx="16">
                  <c:v>1019243</c:v>
                </c:pt>
                <c:pt idx="17">
                  <c:v>1029215</c:v>
                </c:pt>
                <c:pt idx="18">
                  <c:v>1061188</c:v>
                </c:pt>
                <c:pt idx="19">
                  <c:v>1073808</c:v>
                </c:pt>
                <c:pt idx="20">
                  <c:v>1063481</c:v>
                </c:pt>
                <c:pt idx="21">
                  <c:v>1048079</c:v>
                </c:pt>
                <c:pt idx="22">
                  <c:v>947387</c:v>
                </c:pt>
                <c:pt idx="23">
                  <c:v>900519</c:v>
                </c:pt>
                <c:pt idx="24">
                  <c:v>895540</c:v>
                </c:pt>
                <c:pt idx="25">
                  <c:v>900781</c:v>
                </c:pt>
                <c:pt idx="26">
                  <c:v>886647</c:v>
                </c:pt>
                <c:pt idx="27">
                  <c:v>961245</c:v>
                </c:pt>
                <c:pt idx="28">
                  <c:v>1012299</c:v>
                </c:pt>
                <c:pt idx="29">
                  <c:v>1049223</c:v>
                </c:pt>
                <c:pt idx="30">
                  <c:v>1163985</c:v>
                </c:pt>
                <c:pt idx="31">
                  <c:v>1149093</c:v>
                </c:pt>
                <c:pt idx="32">
                  <c:v>931094</c:v>
                </c:pt>
                <c:pt idx="33">
                  <c:v>915882</c:v>
                </c:pt>
                <c:pt idx="34">
                  <c:v>1009928</c:v>
                </c:pt>
                <c:pt idx="35">
                  <c:v>991153</c:v>
                </c:pt>
                <c:pt idx="36">
                  <c:v>1004312</c:v>
                </c:pt>
                <c:pt idx="37">
                  <c:v>875588</c:v>
                </c:pt>
                <c:pt idx="38">
                  <c:v>983685</c:v>
                </c:pt>
                <c:pt idx="39">
                  <c:v>741682</c:v>
                </c:pt>
                <c:pt idx="40">
                  <c:v>688581</c:v>
                </c:pt>
                <c:pt idx="41">
                  <c:v>722541</c:v>
                </c:pt>
              </c:numCache>
            </c:numRef>
          </c:val>
        </c:ser>
        <c:ser>
          <c:idx val="2"/>
          <c:order val="0"/>
          <c:tx>
            <c:strRef>
              <c:f>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数据1!$I$2:$I$43</c:f>
              <c:numCache>
                <c:formatCode>General</c:formatCode>
                <c:ptCount val="42"/>
                <c:pt idx="0">
                  <c:v>234974</c:v>
                </c:pt>
                <c:pt idx="1">
                  <c:v>241684</c:v>
                </c:pt>
                <c:pt idx="2">
                  <c:v>239798</c:v>
                </c:pt>
                <c:pt idx="3">
                  <c:v>207936</c:v>
                </c:pt>
                <c:pt idx="4">
                  <c:v>198179</c:v>
                </c:pt>
                <c:pt idx="5">
                  <c:v>185265</c:v>
                </c:pt>
                <c:pt idx="6">
                  <c:v>183559</c:v>
                </c:pt>
                <c:pt idx="7">
                  <c:v>184031</c:v>
                </c:pt>
                <c:pt idx="8">
                  <c:v>173021</c:v>
                </c:pt>
                <c:pt idx="9">
                  <c:v>172786</c:v>
                </c:pt>
                <c:pt idx="10">
                  <c:v>160709</c:v>
                </c:pt>
                <c:pt idx="11">
                  <c:v>162311</c:v>
                </c:pt>
                <c:pt idx="12">
                  <c:v>179179</c:v>
                </c:pt>
                <c:pt idx="13">
                  <c:v>168425</c:v>
                </c:pt>
                <c:pt idx="14">
                  <c:v>156180</c:v>
                </c:pt>
                <c:pt idx="15">
                  <c:v>147555</c:v>
                </c:pt>
                <c:pt idx="16">
                  <c:v>144518</c:v>
                </c:pt>
                <c:pt idx="17">
                  <c:v>137437</c:v>
                </c:pt>
                <c:pt idx="18">
                  <c:v>151450</c:v>
                </c:pt>
                <c:pt idx="19">
                  <c:v>149179</c:v>
                </c:pt>
                <c:pt idx="20">
                  <c:v>159410</c:v>
                </c:pt>
                <c:pt idx="21">
                  <c:v>164117</c:v>
                </c:pt>
                <c:pt idx="22">
                  <c:v>144328</c:v>
                </c:pt>
                <c:pt idx="23">
                  <c:v>142732</c:v>
                </c:pt>
                <c:pt idx="24">
                  <c:v>147879</c:v>
                </c:pt>
                <c:pt idx="25">
                  <c:v>131813</c:v>
                </c:pt>
                <c:pt idx="26">
                  <c:v>128477</c:v>
                </c:pt>
                <c:pt idx="27">
                  <c:v>122929</c:v>
                </c:pt>
                <c:pt idx="28">
                  <c:v>117101</c:v>
                </c:pt>
                <c:pt idx="29">
                  <c:v>119878</c:v>
                </c:pt>
                <c:pt idx="30">
                  <c:v>122542</c:v>
                </c:pt>
                <c:pt idx="31">
                  <c:v>117941</c:v>
                </c:pt>
                <c:pt idx="32">
                  <c:v>117113</c:v>
                </c:pt>
                <c:pt idx="33">
                  <c:v>107010</c:v>
                </c:pt>
                <c:pt idx="34">
                  <c:v>130499</c:v>
                </c:pt>
                <c:pt idx="35">
                  <c:v>143709</c:v>
                </c:pt>
                <c:pt idx="36">
                  <c:v>117640</c:v>
                </c:pt>
                <c:pt idx="37">
                  <c:v>112698</c:v>
                </c:pt>
                <c:pt idx="38">
                  <c:v>127208</c:v>
                </c:pt>
                <c:pt idx="39">
                  <c:v>113985</c:v>
                </c:pt>
                <c:pt idx="40">
                  <c:v>104141</c:v>
                </c:pt>
                <c:pt idx="41">
                  <c:v>115356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426864"/>
        <c:axId val="416426304"/>
        <c:extLst>
          <c:ext xmlns:c15="http://schemas.microsoft.com/office/drawing/2012/chart" uri="{02D57815-91ED-43cb-92C2-25804820EDAC}">
            <c15:filteredBa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数据1!$L$1</c15:sqref>
                        </c15:formulaRef>
                      </c:ext>
                    </c:extLst>
                    <c:strCache>
                      <c:ptCount val="1"/>
                      <c:pt idx="0">
                        <c:v>月留存率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数据1!$L$8:$L$43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0.315</c:v>
                      </c:pt>
                      <c:pt idx="1">
                        <c:v>0.32619999999999999</c:v>
                      </c:pt>
                      <c:pt idx="2">
                        <c:v>0.3296</c:v>
                      </c:pt>
                      <c:pt idx="3">
                        <c:v>0.31280000000000002</c:v>
                      </c:pt>
                      <c:pt idx="4">
                        <c:v>0.36670000000000003</c:v>
                      </c:pt>
                      <c:pt idx="5">
                        <c:v>0.35229999999999995</c:v>
                      </c:pt>
                      <c:pt idx="6">
                        <c:v>0.29699999999999999</c:v>
                      </c:pt>
                      <c:pt idx="7">
                        <c:v>0.31569999999999998</c:v>
                      </c:pt>
                      <c:pt idx="8">
                        <c:v>0.30309999999999998</c:v>
                      </c:pt>
                      <c:pt idx="9">
                        <c:v>0.25780000000000003</c:v>
                      </c:pt>
                      <c:pt idx="10">
                        <c:v>0.308</c:v>
                      </c:pt>
                      <c:pt idx="11">
                        <c:v>0.29659999999999997</c:v>
                      </c:pt>
                      <c:pt idx="12">
                        <c:v>0.28410000000000002</c:v>
                      </c:pt>
                      <c:pt idx="13">
                        <c:v>0.28899999999999998</c:v>
                      </c:pt>
                      <c:pt idx="14">
                        <c:v>0.26780000000000004</c:v>
                      </c:pt>
                      <c:pt idx="15">
                        <c:v>0.25659999999999999</c:v>
                      </c:pt>
                      <c:pt idx="16">
                        <c:v>0.32829999999999998</c:v>
                      </c:pt>
                      <c:pt idx="17">
                        <c:v>0.2437</c:v>
                      </c:pt>
                      <c:pt idx="18">
                        <c:v>0.29930000000000001</c:v>
                      </c:pt>
                      <c:pt idx="19">
                        <c:v>0.3009</c:v>
                      </c:pt>
                      <c:pt idx="20">
                        <c:v>0.3831</c:v>
                      </c:pt>
                      <c:pt idx="21">
                        <c:v>0.43979999999999997</c:v>
                      </c:pt>
                      <c:pt idx="22">
                        <c:v>0.38780000000000003</c:v>
                      </c:pt>
                      <c:pt idx="23">
                        <c:v>0.43959999999999999</c:v>
                      </c:pt>
                      <c:pt idx="24">
                        <c:v>0.37189999999999995</c:v>
                      </c:pt>
                      <c:pt idx="25">
                        <c:v>0.26170000000000004</c:v>
                      </c:pt>
                      <c:pt idx="26">
                        <c:v>0.44009999999999999</c:v>
                      </c:pt>
                      <c:pt idx="27">
                        <c:v>0.48570000000000002</c:v>
                      </c:pt>
                      <c:pt idx="28">
                        <c:v>0.227529230553805</c:v>
                      </c:pt>
                      <c:pt idx="29">
                        <c:v>0.26960000000000001</c:v>
                      </c:pt>
                      <c:pt idx="30">
                        <c:v>0.31269999999999998</c:v>
                      </c:pt>
                      <c:pt idx="31">
                        <c:v>0.36820000000000003</c:v>
                      </c:pt>
                      <c:pt idx="32">
                        <c:v>0.27639999999999998</c:v>
                      </c:pt>
                      <c:pt idx="33">
                        <c:v>0.2412</c:v>
                      </c:pt>
                      <c:pt idx="34">
                        <c:v>0.3387</c:v>
                      </c:pt>
                      <c:pt idx="35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43754</c:v>
                      </c:pt>
                      <c:pt idx="1">
                        <c:v>43188</c:v>
                      </c:pt>
                      <c:pt idx="2">
                        <c:v>38236</c:v>
                      </c:pt>
                      <c:pt idx="3">
                        <c:v>38883</c:v>
                      </c:pt>
                      <c:pt idx="4">
                        <c:v>33111</c:v>
                      </c:pt>
                      <c:pt idx="5">
                        <c:v>31195</c:v>
                      </c:pt>
                      <c:pt idx="6">
                        <c:v>34147</c:v>
                      </c:pt>
                      <c:pt idx="7">
                        <c:v>27451</c:v>
                      </c:pt>
                      <c:pt idx="8">
                        <c:v>27504</c:v>
                      </c:pt>
                      <c:pt idx="9">
                        <c:v>26786</c:v>
                      </c:pt>
                      <c:pt idx="10">
                        <c:v>26254</c:v>
                      </c:pt>
                      <c:pt idx="11">
                        <c:v>23493</c:v>
                      </c:pt>
                      <c:pt idx="12">
                        <c:v>27472</c:v>
                      </c:pt>
                      <c:pt idx="13">
                        <c:v>26546</c:v>
                      </c:pt>
                      <c:pt idx="14">
                        <c:v>28525</c:v>
                      </c:pt>
                      <c:pt idx="15">
                        <c:v>30577</c:v>
                      </c:pt>
                      <c:pt idx="16">
                        <c:v>23654</c:v>
                      </c:pt>
                      <c:pt idx="17">
                        <c:v>20316</c:v>
                      </c:pt>
                      <c:pt idx="18">
                        <c:v>20321</c:v>
                      </c:pt>
                      <c:pt idx="19">
                        <c:v>17597</c:v>
                      </c:pt>
                      <c:pt idx="20">
                        <c:v>18330</c:v>
                      </c:pt>
                      <c:pt idx="21">
                        <c:v>17991</c:v>
                      </c:pt>
                      <c:pt idx="22">
                        <c:v>16830</c:v>
                      </c:pt>
                      <c:pt idx="23">
                        <c:v>17022</c:v>
                      </c:pt>
                      <c:pt idx="24">
                        <c:v>19404</c:v>
                      </c:pt>
                      <c:pt idx="25">
                        <c:v>17100</c:v>
                      </c:pt>
                      <c:pt idx="26">
                        <c:v>17088</c:v>
                      </c:pt>
                      <c:pt idx="27">
                        <c:v>15057</c:v>
                      </c:pt>
                      <c:pt idx="28">
                        <c:v>22756</c:v>
                      </c:pt>
                      <c:pt idx="29">
                        <c:v>21276</c:v>
                      </c:pt>
                      <c:pt idx="30">
                        <c:v>15574</c:v>
                      </c:pt>
                      <c:pt idx="31">
                        <c:v>12434</c:v>
                      </c:pt>
                      <c:pt idx="32">
                        <c:v>16957</c:v>
                      </c:pt>
                      <c:pt idx="33">
                        <c:v>18907</c:v>
                      </c:pt>
                      <c:pt idx="34">
                        <c:v>15837</c:v>
                      </c:pt>
                      <c:pt idx="35">
                        <c:v>19400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数据1!$N$1</c15:sqref>
                        </c15:formulaRef>
                      </c:ext>
                    </c:extLst>
                    <c:strCache>
                      <c:ptCount val="1"/>
                      <c:pt idx="0">
                        <c:v>月新增注册用户数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solidFill>
                      <a:schemeClr val="accent5"/>
                    </a:solidFill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数据1!$N$8:$N$43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281064</c:v>
                      </c:pt>
                      <c:pt idx="1">
                        <c:v>231517</c:v>
                      </c:pt>
                      <c:pt idx="2">
                        <c:v>218850</c:v>
                      </c:pt>
                      <c:pt idx="3">
                        <c:v>233137</c:v>
                      </c:pt>
                      <c:pt idx="4">
                        <c:v>192258</c:v>
                      </c:pt>
                      <c:pt idx="5">
                        <c:v>200454</c:v>
                      </c:pt>
                      <c:pt idx="6">
                        <c:v>200038</c:v>
                      </c:pt>
                      <c:pt idx="7">
                        <c:v>153158</c:v>
                      </c:pt>
                      <c:pt idx="8">
                        <c:v>210074</c:v>
                      </c:pt>
                      <c:pt idx="9">
                        <c:v>183005</c:v>
                      </c:pt>
                      <c:pt idx="10">
                        <c:v>188799</c:v>
                      </c:pt>
                      <c:pt idx="11">
                        <c:v>166334</c:v>
                      </c:pt>
                      <c:pt idx="12">
                        <c:v>171301</c:v>
                      </c:pt>
                      <c:pt idx="13">
                        <c:v>182876</c:v>
                      </c:pt>
                      <c:pt idx="14">
                        <c:v>173410</c:v>
                      </c:pt>
                      <c:pt idx="15">
                        <c:v>181317</c:v>
                      </c:pt>
                      <c:pt idx="16">
                        <c:v>164896</c:v>
                      </c:pt>
                      <c:pt idx="17">
                        <c:v>142131</c:v>
                      </c:pt>
                      <c:pt idx="18">
                        <c:v>130406</c:v>
                      </c:pt>
                      <c:pt idx="19">
                        <c:v>158508</c:v>
                      </c:pt>
                      <c:pt idx="20">
                        <c:v>190790</c:v>
                      </c:pt>
                      <c:pt idx="21">
                        <c:v>242969</c:v>
                      </c:pt>
                      <c:pt idx="22">
                        <c:v>277374</c:v>
                      </c:pt>
                      <c:pt idx="23">
                        <c:v>260914</c:v>
                      </c:pt>
                      <c:pt idx="24">
                        <c:v>304081</c:v>
                      </c:pt>
                      <c:pt idx="25">
                        <c:v>276490</c:v>
                      </c:pt>
                      <c:pt idx="26">
                        <c:v>232844</c:v>
                      </c:pt>
                      <c:pt idx="27">
                        <c:v>232183</c:v>
                      </c:pt>
                      <c:pt idx="28">
                        <c:v>214245</c:v>
                      </c:pt>
                      <c:pt idx="29">
                        <c:v>225173</c:v>
                      </c:pt>
                      <c:pt idx="30">
                        <c:v>230143</c:v>
                      </c:pt>
                      <c:pt idx="31">
                        <c:v>156732</c:v>
                      </c:pt>
                      <c:pt idx="32">
                        <c:v>263158</c:v>
                      </c:pt>
                      <c:pt idx="33">
                        <c:v>164092</c:v>
                      </c:pt>
                      <c:pt idx="34">
                        <c:v>152090</c:v>
                      </c:pt>
                      <c:pt idx="35">
                        <c:v>172111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数据1!$J$1</c:f>
              <c:strCache>
                <c:ptCount val="1"/>
                <c:pt idx="0">
                  <c:v>月付费转化率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数据1!$J$2:$J$43</c:f>
              <c:numCache>
                <c:formatCode>0.00%</c:formatCode>
                <c:ptCount val="42"/>
                <c:pt idx="0">
                  <c:v>0.14129856322547552</c:v>
                </c:pt>
                <c:pt idx="1">
                  <c:v>0.1486793910692952</c:v>
                </c:pt>
                <c:pt idx="2">
                  <c:v>0.1453866632391182</c:v>
                </c:pt>
                <c:pt idx="3">
                  <c:v>0.13590046409914375</c:v>
                </c:pt>
                <c:pt idx="4">
                  <c:v>0.14172072338146294</c:v>
                </c:pt>
                <c:pt idx="5">
                  <c:v>0.1349242300656032</c:v>
                </c:pt>
                <c:pt idx="6">
                  <c:v>0.12675028345649822</c:v>
                </c:pt>
                <c:pt idx="7">
                  <c:v>0.13325276760649557</c:v>
                </c:pt>
                <c:pt idx="8">
                  <c:v>0.13334437979268621</c:v>
                </c:pt>
                <c:pt idx="9">
                  <c:v>0.1338064435191158</c:v>
                </c:pt>
                <c:pt idx="10">
                  <c:v>0.13572604299242697</c:v>
                </c:pt>
                <c:pt idx="11">
                  <c:v>0.13701385746797318</c:v>
                </c:pt>
                <c:pt idx="12">
                  <c:v>0.14480363150591608</c:v>
                </c:pt>
                <c:pt idx="13">
                  <c:v>0.14655452211087239</c:v>
                </c:pt>
                <c:pt idx="14">
                  <c:v>0.14013044028306026</c:v>
                </c:pt>
                <c:pt idx="15">
                  <c:v>0.13800066215627263</c:v>
                </c:pt>
                <c:pt idx="16">
                  <c:v>0.14178954380849318</c:v>
                </c:pt>
                <c:pt idx="17">
                  <c:v>0.13353575297678327</c:v>
                </c:pt>
                <c:pt idx="18">
                  <c:v>0.14271740728315813</c:v>
                </c:pt>
                <c:pt idx="19">
                  <c:v>0.13892520823089416</c:v>
                </c:pt>
                <c:pt idx="20">
                  <c:v>0.14989454442533529</c:v>
                </c:pt>
                <c:pt idx="21">
                  <c:v>0.15658838694411395</c:v>
                </c:pt>
                <c:pt idx="22">
                  <c:v>0.1523432346021214</c:v>
                </c:pt>
                <c:pt idx="23">
                  <c:v>0.15849970961190157</c:v>
                </c:pt>
                <c:pt idx="24">
                  <c:v>0.16512830247671795</c:v>
                </c:pt>
                <c:pt idx="25">
                  <c:v>0.14633190531327814</c:v>
                </c:pt>
                <c:pt idx="26">
                  <c:v>0.14490208617409184</c:v>
                </c:pt>
                <c:pt idx="27">
                  <c:v>0.12788519056015896</c:v>
                </c:pt>
                <c:pt idx="28">
                  <c:v>0.11567827292134043</c:v>
                </c:pt>
                <c:pt idx="29">
                  <c:v>0.11425407182267258</c:v>
                </c:pt>
                <c:pt idx="30">
                  <c:v>0.10527798897752119</c:v>
                </c:pt>
                <c:pt idx="31">
                  <c:v>0.10263834171820732</c:v>
                </c:pt>
                <c:pt idx="32">
                  <c:v>0.12577999643430202</c:v>
                </c:pt>
                <c:pt idx="33">
                  <c:v>0.11683819531337006</c:v>
                </c:pt>
                <c:pt idx="34">
                  <c:v>0.12921614214082588</c:v>
                </c:pt>
                <c:pt idx="35">
                  <c:v>0.1449917419409516</c:v>
                </c:pt>
                <c:pt idx="36">
                  <c:v>0.11713491424975506</c:v>
                </c:pt>
                <c:pt idx="37">
                  <c:v>0.128711220345642</c:v>
                </c:pt>
                <c:pt idx="38">
                  <c:v>0.12931782023716942</c:v>
                </c:pt>
                <c:pt idx="39">
                  <c:v>0.1536844631526719</c:v>
                </c:pt>
                <c:pt idx="40">
                  <c:v>0.15124001388362443</c:v>
                </c:pt>
                <c:pt idx="41">
                  <c:v>0.15965322383089681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27984"/>
        <c:axId val="416427424"/>
      </c:lineChart>
      <c:valAx>
        <c:axId val="4164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>
            <c:manualLayout>
              <c:xMode val="edge"/>
              <c:yMode val="edge"/>
              <c:x val="4.2805755144872212E-2"/>
              <c:y val="0.40563967357478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2686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642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263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427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0.93487928768403195"/>
              <c:y val="0.394620393015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27984"/>
        <c:crosses val="max"/>
        <c:crossBetween val="between"/>
      </c:valAx>
      <c:catAx>
        <c:axId val="41642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42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31185787148888"/>
          <c:y val="5.5096402797798226E-2"/>
          <c:w val="0.49730475981299616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数据2!$C$2</c:f>
              <c:strCache>
                <c:ptCount val="1"/>
                <c:pt idx="0">
                  <c:v>平均每月充值金额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数据2!$A$3:$A$14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数据2!$C$3:$C$14</c:f>
              <c:numCache>
                <c:formatCode>_(* #,##0.00_);_(* \(#,##0.00\);_(* "-"??_);_(@_)</c:formatCode>
                <c:ptCount val="12"/>
                <c:pt idx="0">
                  <c:v>72496965.1426</c:v>
                </c:pt>
                <c:pt idx="1">
                  <c:v>73496153.194350004</c:v>
                </c:pt>
                <c:pt idx="2">
                  <c:v>78216297.517175004</c:v>
                </c:pt>
                <c:pt idx="3">
                  <c:v>66852014.509800002</c:v>
                </c:pt>
                <c:pt idx="4">
                  <c:v>62896259.932499997</c:v>
                </c:pt>
                <c:pt idx="5">
                  <c:v>64504205.605875</c:v>
                </c:pt>
                <c:pt idx="6">
                  <c:v>65618489.732933335</c:v>
                </c:pt>
                <c:pt idx="7">
                  <c:v>63576666.838833332</c:v>
                </c:pt>
                <c:pt idx="8">
                  <c:v>65304350.110233337</c:v>
                </c:pt>
                <c:pt idx="9">
                  <c:v>62699791.717033334</c:v>
                </c:pt>
                <c:pt idx="10">
                  <c:v>65126163.976966672</c:v>
                </c:pt>
                <c:pt idx="11">
                  <c:v>74293687.992933333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905728"/>
        <c:axId val="416431344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数据2!$B$2</c15:sqref>
                        </c15:formulaRef>
                      </c:ext>
                    </c:extLst>
                    <c:strCache>
                      <c:ptCount val="1"/>
                      <c:pt idx="0">
                        <c:v>每月充值总金额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数据2!$A$3:$A$14</c15:sqref>
                        </c15:formulaRef>
                      </c:ext>
                    </c:extLst>
                    <c:strCache>
                      <c:ptCount val="12"/>
                      <c:pt idx="0">
                        <c:v>1月</c:v>
                      </c:pt>
                      <c:pt idx="1">
                        <c:v>2月</c:v>
                      </c:pt>
                      <c:pt idx="2">
                        <c:v>3月</c:v>
                      </c:pt>
                      <c:pt idx="3">
                        <c:v>4月</c:v>
                      </c:pt>
                      <c:pt idx="4">
                        <c:v>5月</c:v>
                      </c:pt>
                      <c:pt idx="5">
                        <c:v>6月</c:v>
                      </c:pt>
                      <c:pt idx="6">
                        <c:v>7月</c:v>
                      </c:pt>
                      <c:pt idx="7">
                        <c:v>8月</c:v>
                      </c:pt>
                      <c:pt idx="8">
                        <c:v>9月</c:v>
                      </c:pt>
                      <c:pt idx="9">
                        <c:v>10月</c:v>
                      </c:pt>
                      <c:pt idx="10">
                        <c:v>11月</c:v>
                      </c:pt>
                      <c:pt idx="11">
                        <c:v>12月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数据2!$B$3:$B$14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2"/>
                      <c:pt idx="0">
                        <c:v>289987860.5704</c:v>
                      </c:pt>
                      <c:pt idx="1">
                        <c:v>293984612.77740002</c:v>
                      </c:pt>
                      <c:pt idx="2">
                        <c:v>312865190.06870002</c:v>
                      </c:pt>
                      <c:pt idx="3">
                        <c:v>267408058.03920001</c:v>
                      </c:pt>
                      <c:pt idx="4">
                        <c:v>251585039.72999999</c:v>
                      </c:pt>
                      <c:pt idx="5">
                        <c:v>258016822.4235</c:v>
                      </c:pt>
                      <c:pt idx="6">
                        <c:v>196855469.1988</c:v>
                      </c:pt>
                      <c:pt idx="7">
                        <c:v>190730000.5165</c:v>
                      </c:pt>
                      <c:pt idx="8">
                        <c:v>195913050.33070001</c:v>
                      </c:pt>
                      <c:pt idx="9">
                        <c:v>188099375.15110001</c:v>
                      </c:pt>
                      <c:pt idx="10">
                        <c:v>195378491.93090001</c:v>
                      </c:pt>
                      <c:pt idx="11">
                        <c:v>222881063.9788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4164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平均每月充值金额</a:t>
                </a:r>
              </a:p>
            </c:rich>
          </c:tx>
          <c:layout>
            <c:manualLayout>
              <c:xMode val="edge"/>
              <c:yMode val="edge"/>
              <c:x val="4.9951924250189128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0572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190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31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数据2!$G$2</c:f>
              <c:strCache>
                <c:ptCount val="1"/>
                <c:pt idx="0">
                  <c:v>平均每日充值金额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数据2!$E$3:$E$33</c:f>
              <c:strCache>
                <c:ptCount val="31"/>
                <c:pt idx="0">
                  <c:v>1日</c:v>
                </c:pt>
                <c:pt idx="1">
                  <c:v>2日</c:v>
                </c:pt>
                <c:pt idx="2">
                  <c:v>3日</c:v>
                </c:pt>
                <c:pt idx="3">
                  <c:v>4日</c:v>
                </c:pt>
                <c:pt idx="4">
                  <c:v>5日</c:v>
                </c:pt>
                <c:pt idx="5">
                  <c:v>6日</c:v>
                </c:pt>
                <c:pt idx="6">
                  <c:v>7日</c:v>
                </c:pt>
                <c:pt idx="7">
                  <c:v>8日</c:v>
                </c:pt>
                <c:pt idx="8">
                  <c:v>9日</c:v>
                </c:pt>
                <c:pt idx="9">
                  <c:v>10日</c:v>
                </c:pt>
                <c:pt idx="10">
                  <c:v>11日</c:v>
                </c:pt>
                <c:pt idx="11">
                  <c:v>12日</c:v>
                </c:pt>
                <c:pt idx="12">
                  <c:v>13日</c:v>
                </c:pt>
                <c:pt idx="13">
                  <c:v>14日</c:v>
                </c:pt>
                <c:pt idx="14">
                  <c:v>15日</c:v>
                </c:pt>
                <c:pt idx="15">
                  <c:v>16日</c:v>
                </c:pt>
                <c:pt idx="16">
                  <c:v>17日</c:v>
                </c:pt>
                <c:pt idx="17">
                  <c:v>18日</c:v>
                </c:pt>
                <c:pt idx="18">
                  <c:v>19日</c:v>
                </c:pt>
                <c:pt idx="19">
                  <c:v>20日</c:v>
                </c:pt>
                <c:pt idx="20">
                  <c:v>21日</c:v>
                </c:pt>
                <c:pt idx="21">
                  <c:v>22日</c:v>
                </c:pt>
                <c:pt idx="22">
                  <c:v>23日</c:v>
                </c:pt>
                <c:pt idx="23">
                  <c:v>24日</c:v>
                </c:pt>
                <c:pt idx="24">
                  <c:v>25日</c:v>
                </c:pt>
                <c:pt idx="25">
                  <c:v>26日</c:v>
                </c:pt>
                <c:pt idx="26">
                  <c:v>27日</c:v>
                </c:pt>
                <c:pt idx="27">
                  <c:v>28日</c:v>
                </c:pt>
                <c:pt idx="28">
                  <c:v>29日</c:v>
                </c:pt>
                <c:pt idx="29">
                  <c:v>30日</c:v>
                </c:pt>
                <c:pt idx="30">
                  <c:v>31日</c:v>
                </c:pt>
              </c:strCache>
            </c:strRef>
          </c:cat>
          <c:val>
            <c:numRef>
              <c:f>数据2!$G$3:$G$33</c:f>
              <c:numCache>
                <c:formatCode>_(* #,##0.00_);_(* \(#,##0.00\);_(* "-"??_);_(@_)</c:formatCode>
                <c:ptCount val="31"/>
                <c:pt idx="0">
                  <c:v>2349358.5926452382</c:v>
                </c:pt>
                <c:pt idx="1">
                  <c:v>2431330.2594357142</c:v>
                </c:pt>
                <c:pt idx="2">
                  <c:v>2332949.7298404761</c:v>
                </c:pt>
                <c:pt idx="3">
                  <c:v>2173208.0480952379</c:v>
                </c:pt>
                <c:pt idx="4">
                  <c:v>2147060.4244142855</c:v>
                </c:pt>
                <c:pt idx="5">
                  <c:v>2099742.0722976192</c:v>
                </c:pt>
                <c:pt idx="6">
                  <c:v>2104236.4874261906</c:v>
                </c:pt>
                <c:pt idx="7">
                  <c:v>2172360.5874619046</c:v>
                </c:pt>
                <c:pt idx="8">
                  <c:v>2227778.5928214286</c:v>
                </c:pt>
                <c:pt idx="9">
                  <c:v>2244379.1788976188</c:v>
                </c:pt>
                <c:pt idx="10">
                  <c:v>2220165.0760761905</c:v>
                </c:pt>
                <c:pt idx="11">
                  <c:v>2314099.6432428574</c:v>
                </c:pt>
                <c:pt idx="12">
                  <c:v>2191449.2671619048</c:v>
                </c:pt>
                <c:pt idx="13">
                  <c:v>2201294.114535714</c:v>
                </c:pt>
                <c:pt idx="14">
                  <c:v>2381936.7546523809</c:v>
                </c:pt>
                <c:pt idx="15">
                  <c:v>2310472.8703047619</c:v>
                </c:pt>
                <c:pt idx="16">
                  <c:v>2295962.4575880952</c:v>
                </c:pt>
                <c:pt idx="17">
                  <c:v>2214908.4672309523</c:v>
                </c:pt>
                <c:pt idx="18">
                  <c:v>2172183.3984190477</c:v>
                </c:pt>
                <c:pt idx="19">
                  <c:v>2187388.3862690474</c:v>
                </c:pt>
                <c:pt idx="20">
                  <c:v>2116716.7580238096</c:v>
                </c:pt>
                <c:pt idx="21">
                  <c:v>2140582.251147619</c:v>
                </c:pt>
                <c:pt idx="22">
                  <c:v>2112785.9508595238</c:v>
                </c:pt>
                <c:pt idx="23">
                  <c:v>2221104.3007595236</c:v>
                </c:pt>
                <c:pt idx="24">
                  <c:v>2257312.7733833333</c:v>
                </c:pt>
                <c:pt idx="25">
                  <c:v>2237013.0709023811</c:v>
                </c:pt>
                <c:pt idx="26">
                  <c:v>2240494.8668261906</c:v>
                </c:pt>
                <c:pt idx="27">
                  <c:v>2253264.8349452382</c:v>
                </c:pt>
                <c:pt idx="28">
                  <c:v>2164668.804551282</c:v>
                </c:pt>
                <c:pt idx="29">
                  <c:v>2580866.9991736845</c:v>
                </c:pt>
                <c:pt idx="30">
                  <c:v>2601889.9296666668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909648"/>
        <c:axId val="41190908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数据2!$F$2</c15:sqref>
                        </c15:formulaRef>
                      </c:ext>
                    </c:extLst>
                    <c:strCache>
                      <c:ptCount val="1"/>
                      <c:pt idx="0">
                        <c:v>每日充值总金额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数据2!$E$3:$E$33</c15:sqref>
                        </c15:formulaRef>
                      </c:ext>
                    </c:extLst>
                    <c:strCache>
                      <c:ptCount val="31"/>
                      <c:pt idx="0">
                        <c:v>1日</c:v>
                      </c:pt>
                      <c:pt idx="1">
                        <c:v>2日</c:v>
                      </c:pt>
                      <c:pt idx="2">
                        <c:v>3日</c:v>
                      </c:pt>
                      <c:pt idx="3">
                        <c:v>4日</c:v>
                      </c:pt>
                      <c:pt idx="4">
                        <c:v>5日</c:v>
                      </c:pt>
                      <c:pt idx="5">
                        <c:v>6日</c:v>
                      </c:pt>
                      <c:pt idx="6">
                        <c:v>7日</c:v>
                      </c:pt>
                      <c:pt idx="7">
                        <c:v>8日</c:v>
                      </c:pt>
                      <c:pt idx="8">
                        <c:v>9日</c:v>
                      </c:pt>
                      <c:pt idx="9">
                        <c:v>10日</c:v>
                      </c:pt>
                      <c:pt idx="10">
                        <c:v>11日</c:v>
                      </c:pt>
                      <c:pt idx="11">
                        <c:v>12日</c:v>
                      </c:pt>
                      <c:pt idx="12">
                        <c:v>13日</c:v>
                      </c:pt>
                      <c:pt idx="13">
                        <c:v>14日</c:v>
                      </c:pt>
                      <c:pt idx="14">
                        <c:v>15日</c:v>
                      </c:pt>
                      <c:pt idx="15">
                        <c:v>16日</c:v>
                      </c:pt>
                      <c:pt idx="16">
                        <c:v>17日</c:v>
                      </c:pt>
                      <c:pt idx="17">
                        <c:v>18日</c:v>
                      </c:pt>
                      <c:pt idx="18">
                        <c:v>19日</c:v>
                      </c:pt>
                      <c:pt idx="19">
                        <c:v>20日</c:v>
                      </c:pt>
                      <c:pt idx="20">
                        <c:v>21日</c:v>
                      </c:pt>
                      <c:pt idx="21">
                        <c:v>22日</c:v>
                      </c:pt>
                      <c:pt idx="22">
                        <c:v>23日</c:v>
                      </c:pt>
                      <c:pt idx="23">
                        <c:v>24日</c:v>
                      </c:pt>
                      <c:pt idx="24">
                        <c:v>25日</c:v>
                      </c:pt>
                      <c:pt idx="25">
                        <c:v>26日</c:v>
                      </c:pt>
                      <c:pt idx="26">
                        <c:v>27日</c:v>
                      </c:pt>
                      <c:pt idx="27">
                        <c:v>28日</c:v>
                      </c:pt>
                      <c:pt idx="28">
                        <c:v>29日</c:v>
                      </c:pt>
                      <c:pt idx="29">
                        <c:v>30日</c:v>
                      </c:pt>
                      <c:pt idx="30">
                        <c:v>31日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数据2!$F$3:$F$33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31"/>
                      <c:pt idx="0">
                        <c:v>98673060.891100004</c:v>
                      </c:pt>
                      <c:pt idx="1">
                        <c:v>102115870.8963</c:v>
                      </c:pt>
                      <c:pt idx="2">
                        <c:v>97983888.653300002</c:v>
                      </c:pt>
                      <c:pt idx="3">
                        <c:v>91274738.019999996</c:v>
                      </c:pt>
                      <c:pt idx="4">
                        <c:v>90176537.825399995</c:v>
                      </c:pt>
                      <c:pt idx="5">
                        <c:v>88189167.036500007</c:v>
                      </c:pt>
                      <c:pt idx="6">
                        <c:v>88377932.471900001</c:v>
                      </c:pt>
                      <c:pt idx="7">
                        <c:v>91239144.6734</c:v>
                      </c:pt>
                      <c:pt idx="8">
                        <c:v>93566700.898499995</c:v>
                      </c:pt>
                      <c:pt idx="9">
                        <c:v>94263925.513699993</c:v>
                      </c:pt>
                      <c:pt idx="10">
                        <c:v>93246933.195199996</c:v>
                      </c:pt>
                      <c:pt idx="11">
                        <c:v>97192185.016200006</c:v>
                      </c:pt>
                      <c:pt idx="12">
                        <c:v>92040869.220799997</c:v>
                      </c:pt>
                      <c:pt idx="13">
                        <c:v>92454352.810499996</c:v>
                      </c:pt>
                      <c:pt idx="14">
                        <c:v>100041343.6954</c:v>
                      </c:pt>
                      <c:pt idx="15">
                        <c:v>97039860.5528</c:v>
                      </c:pt>
                      <c:pt idx="16">
                        <c:v>96430423.218700007</c:v>
                      </c:pt>
                      <c:pt idx="17">
                        <c:v>93026155.623699993</c:v>
                      </c:pt>
                      <c:pt idx="18">
                        <c:v>91231702.733600006</c:v>
                      </c:pt>
                      <c:pt idx="19">
                        <c:v>91870312.223299995</c:v>
                      </c:pt>
                      <c:pt idx="20">
                        <c:v>88902103.836999997</c:v>
                      </c:pt>
                      <c:pt idx="21">
                        <c:v>89904454.548199996</c:v>
                      </c:pt>
                      <c:pt idx="22">
                        <c:v>88737009.936100006</c:v>
                      </c:pt>
                      <c:pt idx="23">
                        <c:v>93286380.631899998</c:v>
                      </c:pt>
                      <c:pt idx="24">
                        <c:v>94807136.482099995</c:v>
                      </c:pt>
                      <c:pt idx="25">
                        <c:v>93954548.977899998</c:v>
                      </c:pt>
                      <c:pt idx="26">
                        <c:v>94100784.4067</c:v>
                      </c:pt>
                      <c:pt idx="27">
                        <c:v>94637123.067699999</c:v>
                      </c:pt>
                      <c:pt idx="28">
                        <c:v>84422083.377499998</c:v>
                      </c:pt>
                      <c:pt idx="29">
                        <c:v>98072945.968600005</c:v>
                      </c:pt>
                      <c:pt idx="30">
                        <c:v>62445358.311999999</c:v>
                      </c:pt>
                    </c:numCache>
                  </c:numRef>
                </c:val>
              </c15:ser>
            </c15:filteredBarSeries>
          </c:ext>
        </c:extLst>
      </c:barChart>
      <c:valAx>
        <c:axId val="4119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平均每日充值金额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33034096719782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0964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19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09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82405126220632485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数据2!$J$2</c:f>
              <c:strCache>
                <c:ptCount val="1"/>
                <c:pt idx="0">
                  <c:v>每小时充值总金额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数据2!$I$3:$I$26</c:f>
              <c:strCache>
                <c:ptCount val="24"/>
                <c:pt idx="0">
                  <c:v>0时</c:v>
                </c:pt>
                <c:pt idx="1">
                  <c:v>1时</c:v>
                </c:pt>
                <c:pt idx="2">
                  <c:v>2时</c:v>
                </c:pt>
                <c:pt idx="3">
                  <c:v>3时</c:v>
                </c:pt>
                <c:pt idx="4">
                  <c:v>4时</c:v>
                </c:pt>
                <c:pt idx="5">
                  <c:v>5时</c:v>
                </c:pt>
                <c:pt idx="6">
                  <c:v>6时</c:v>
                </c:pt>
                <c:pt idx="7">
                  <c:v>7时</c:v>
                </c:pt>
                <c:pt idx="8">
                  <c:v>8时</c:v>
                </c:pt>
                <c:pt idx="9">
                  <c:v>9时</c:v>
                </c:pt>
                <c:pt idx="10">
                  <c:v>10时</c:v>
                </c:pt>
                <c:pt idx="11">
                  <c:v>11时</c:v>
                </c:pt>
                <c:pt idx="12">
                  <c:v>12时</c:v>
                </c:pt>
                <c:pt idx="13">
                  <c:v>13时</c:v>
                </c:pt>
                <c:pt idx="14">
                  <c:v>14时</c:v>
                </c:pt>
                <c:pt idx="15">
                  <c:v>15时</c:v>
                </c:pt>
                <c:pt idx="16">
                  <c:v>16时</c:v>
                </c:pt>
                <c:pt idx="17">
                  <c:v>17时</c:v>
                </c:pt>
                <c:pt idx="18">
                  <c:v>18时</c:v>
                </c:pt>
                <c:pt idx="19">
                  <c:v>19时</c:v>
                </c:pt>
                <c:pt idx="20">
                  <c:v>20时</c:v>
                </c:pt>
                <c:pt idx="21">
                  <c:v>21时</c:v>
                </c:pt>
                <c:pt idx="22">
                  <c:v>22时</c:v>
                </c:pt>
                <c:pt idx="23">
                  <c:v>23时</c:v>
                </c:pt>
              </c:strCache>
            </c:strRef>
          </c:cat>
          <c:val>
            <c:numRef>
              <c:f>数据2!$J$3:$J$26</c:f>
              <c:numCache>
                <c:formatCode>_(* #,##0.00_);_(* \(#,##0.00\);_(* "-"??_);_(@_)</c:formatCode>
                <c:ptCount val="24"/>
                <c:pt idx="0">
                  <c:v>159494294.97870001</c:v>
                </c:pt>
                <c:pt idx="1">
                  <c:v>94884216.096799999</c:v>
                </c:pt>
                <c:pt idx="2">
                  <c:v>60038653.4265</c:v>
                </c:pt>
                <c:pt idx="3">
                  <c:v>39416647.870800003</c:v>
                </c:pt>
                <c:pt idx="4">
                  <c:v>27714502.400699999</c:v>
                </c:pt>
                <c:pt idx="5">
                  <c:v>22738110.4582</c:v>
                </c:pt>
                <c:pt idx="6">
                  <c:v>28900287.9474</c:v>
                </c:pt>
                <c:pt idx="7">
                  <c:v>35958804.318599999</c:v>
                </c:pt>
                <c:pt idx="8">
                  <c:v>56381713.853</c:v>
                </c:pt>
                <c:pt idx="9">
                  <c:v>87803999.744599998</c:v>
                </c:pt>
                <c:pt idx="10">
                  <c:v>117815756.2317</c:v>
                </c:pt>
                <c:pt idx="11">
                  <c:v>128819668.8272</c:v>
                </c:pt>
                <c:pt idx="12">
                  <c:v>144435780.04350001</c:v>
                </c:pt>
                <c:pt idx="13">
                  <c:v>144822772.23629999</c:v>
                </c:pt>
                <c:pt idx="14">
                  <c:v>133610912.73280001</c:v>
                </c:pt>
                <c:pt idx="15">
                  <c:v>128794324.05320001</c:v>
                </c:pt>
                <c:pt idx="16">
                  <c:v>138380299.6169</c:v>
                </c:pt>
                <c:pt idx="17">
                  <c:v>153834445.2534</c:v>
                </c:pt>
                <c:pt idx="18">
                  <c:v>174238468.80989999</c:v>
                </c:pt>
                <c:pt idx="19">
                  <c:v>255434124.65279999</c:v>
                </c:pt>
                <c:pt idx="20">
                  <c:v>191006023.45370001</c:v>
                </c:pt>
                <c:pt idx="21">
                  <c:v>170613304.92609999</c:v>
                </c:pt>
                <c:pt idx="22">
                  <c:v>190235998.0684</c:v>
                </c:pt>
                <c:pt idx="23">
                  <c:v>178331924.715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913008"/>
        <c:axId val="411912448"/>
        <c:extLst/>
      </c:barChart>
      <c:valAx>
        <c:axId val="4119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每小时总充值金额</a:t>
                </a:r>
              </a:p>
            </c:rich>
          </c:tx>
          <c:layout>
            <c:manualLayout>
              <c:xMode val="edge"/>
              <c:yMode val="edge"/>
              <c:x val="4.6409867556364372E-2"/>
              <c:y val="0.30462931255885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1300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19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1244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数据1!$I$2:$I$43</c:f>
              <c:numCache>
                <c:formatCode>General</c:formatCode>
                <c:ptCount val="42"/>
                <c:pt idx="0">
                  <c:v>234974</c:v>
                </c:pt>
                <c:pt idx="1">
                  <c:v>241684</c:v>
                </c:pt>
                <c:pt idx="2">
                  <c:v>239798</c:v>
                </c:pt>
                <c:pt idx="3">
                  <c:v>207936</c:v>
                </c:pt>
                <c:pt idx="4">
                  <c:v>198179</c:v>
                </c:pt>
                <c:pt idx="5">
                  <c:v>185265</c:v>
                </c:pt>
                <c:pt idx="6">
                  <c:v>183559</c:v>
                </c:pt>
                <c:pt idx="7">
                  <c:v>184031</c:v>
                </c:pt>
                <c:pt idx="8">
                  <c:v>173021</c:v>
                </c:pt>
                <c:pt idx="9">
                  <c:v>172786</c:v>
                </c:pt>
                <c:pt idx="10">
                  <c:v>160709</c:v>
                </c:pt>
                <c:pt idx="11">
                  <c:v>162311</c:v>
                </c:pt>
                <c:pt idx="12">
                  <c:v>179179</c:v>
                </c:pt>
                <c:pt idx="13">
                  <c:v>168425</c:v>
                </c:pt>
                <c:pt idx="14">
                  <c:v>156180</c:v>
                </c:pt>
                <c:pt idx="15">
                  <c:v>147555</c:v>
                </c:pt>
                <c:pt idx="16">
                  <c:v>144518</c:v>
                </c:pt>
                <c:pt idx="17">
                  <c:v>137437</c:v>
                </c:pt>
                <c:pt idx="18">
                  <c:v>151450</c:v>
                </c:pt>
                <c:pt idx="19">
                  <c:v>149179</c:v>
                </c:pt>
                <c:pt idx="20">
                  <c:v>159410</c:v>
                </c:pt>
                <c:pt idx="21">
                  <c:v>164117</c:v>
                </c:pt>
                <c:pt idx="22">
                  <c:v>144328</c:v>
                </c:pt>
                <c:pt idx="23">
                  <c:v>142732</c:v>
                </c:pt>
                <c:pt idx="24">
                  <c:v>147879</c:v>
                </c:pt>
                <c:pt idx="25">
                  <c:v>131813</c:v>
                </c:pt>
                <c:pt idx="26">
                  <c:v>128477</c:v>
                </c:pt>
                <c:pt idx="27">
                  <c:v>122929</c:v>
                </c:pt>
                <c:pt idx="28">
                  <c:v>117101</c:v>
                </c:pt>
                <c:pt idx="29">
                  <c:v>119878</c:v>
                </c:pt>
                <c:pt idx="30">
                  <c:v>122542</c:v>
                </c:pt>
                <c:pt idx="31">
                  <c:v>117941</c:v>
                </c:pt>
                <c:pt idx="32">
                  <c:v>117113</c:v>
                </c:pt>
                <c:pt idx="33">
                  <c:v>107010</c:v>
                </c:pt>
                <c:pt idx="34">
                  <c:v>130499</c:v>
                </c:pt>
                <c:pt idx="35">
                  <c:v>143709</c:v>
                </c:pt>
                <c:pt idx="36">
                  <c:v>117640</c:v>
                </c:pt>
                <c:pt idx="37">
                  <c:v>112698</c:v>
                </c:pt>
                <c:pt idx="38">
                  <c:v>127208</c:v>
                </c:pt>
                <c:pt idx="39">
                  <c:v>113985</c:v>
                </c:pt>
                <c:pt idx="40">
                  <c:v>104141</c:v>
                </c:pt>
                <c:pt idx="41">
                  <c:v>115356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918048"/>
        <c:axId val="411917488"/>
      </c:barChart>
      <c:lineChart>
        <c:grouping val="standard"/>
        <c:varyColors val="0"/>
        <c:ser>
          <c:idx val="0"/>
          <c:order val="2"/>
          <c:tx>
            <c:strRef>
              <c:f>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数据1!$K$2:$K$43</c:f>
              <c:numCache>
                <c:formatCode>General</c:formatCode>
                <c:ptCount val="42"/>
                <c:pt idx="0">
                  <c:v>1662961</c:v>
                </c:pt>
                <c:pt idx="1">
                  <c:v>1625538</c:v>
                </c:pt>
                <c:pt idx="2">
                  <c:v>1649381</c:v>
                </c:pt>
                <c:pt idx="3">
                  <c:v>1530061</c:v>
                </c:pt>
                <c:pt idx="4">
                  <c:v>1398377</c:v>
                </c:pt>
                <c:pt idx="5">
                  <c:v>1373104</c:v>
                </c:pt>
                <c:pt idx="6">
                  <c:v>1448194</c:v>
                </c:pt>
                <c:pt idx="7">
                  <c:v>1381067</c:v>
                </c:pt>
                <c:pt idx="8">
                  <c:v>1297550</c:v>
                </c:pt>
                <c:pt idx="9">
                  <c:v>1291313</c:v>
                </c:pt>
                <c:pt idx="10">
                  <c:v>1184069</c:v>
                </c:pt>
                <c:pt idx="11">
                  <c:v>1184632</c:v>
                </c:pt>
                <c:pt idx="12">
                  <c:v>1237393</c:v>
                </c:pt>
                <c:pt idx="13">
                  <c:v>1149231</c:v>
                </c:pt>
                <c:pt idx="14">
                  <c:v>1114533</c:v>
                </c:pt>
                <c:pt idx="15">
                  <c:v>1069234</c:v>
                </c:pt>
                <c:pt idx="16">
                  <c:v>1019243</c:v>
                </c:pt>
                <c:pt idx="17">
                  <c:v>1029215</c:v>
                </c:pt>
                <c:pt idx="18">
                  <c:v>1061188</c:v>
                </c:pt>
                <c:pt idx="19">
                  <c:v>1073808</c:v>
                </c:pt>
                <c:pt idx="20">
                  <c:v>1063481</c:v>
                </c:pt>
                <c:pt idx="21">
                  <c:v>1048079</c:v>
                </c:pt>
                <c:pt idx="22">
                  <c:v>947387</c:v>
                </c:pt>
                <c:pt idx="23">
                  <c:v>900519</c:v>
                </c:pt>
                <c:pt idx="24">
                  <c:v>895540</c:v>
                </c:pt>
                <c:pt idx="25">
                  <c:v>900781</c:v>
                </c:pt>
                <c:pt idx="26">
                  <c:v>886647</c:v>
                </c:pt>
                <c:pt idx="27">
                  <c:v>961245</c:v>
                </c:pt>
                <c:pt idx="28">
                  <c:v>1012299</c:v>
                </c:pt>
                <c:pt idx="29">
                  <c:v>1049223</c:v>
                </c:pt>
                <c:pt idx="30">
                  <c:v>1163985</c:v>
                </c:pt>
                <c:pt idx="31">
                  <c:v>1149093</c:v>
                </c:pt>
                <c:pt idx="32">
                  <c:v>931094</c:v>
                </c:pt>
                <c:pt idx="33">
                  <c:v>915882</c:v>
                </c:pt>
                <c:pt idx="34">
                  <c:v>1009928</c:v>
                </c:pt>
                <c:pt idx="35">
                  <c:v>991153</c:v>
                </c:pt>
                <c:pt idx="36">
                  <c:v>1004312</c:v>
                </c:pt>
                <c:pt idx="37">
                  <c:v>875588</c:v>
                </c:pt>
                <c:pt idx="38">
                  <c:v>983685</c:v>
                </c:pt>
                <c:pt idx="39">
                  <c:v>741682</c:v>
                </c:pt>
                <c:pt idx="40">
                  <c:v>688581</c:v>
                </c:pt>
                <c:pt idx="41">
                  <c:v>722541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16928"/>
        <c:axId val="41191636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0.12675028345649822</c:v>
                      </c:pt>
                      <c:pt idx="1">
                        <c:v>0.13325276760649557</c:v>
                      </c:pt>
                      <c:pt idx="2">
                        <c:v>0.13334437979268621</c:v>
                      </c:pt>
                      <c:pt idx="3">
                        <c:v>0.1338064435191158</c:v>
                      </c:pt>
                      <c:pt idx="4">
                        <c:v>0.13572604299242697</c:v>
                      </c:pt>
                      <c:pt idx="5">
                        <c:v>0.13701385746797318</c:v>
                      </c:pt>
                      <c:pt idx="6">
                        <c:v>0.14480363150591608</c:v>
                      </c:pt>
                      <c:pt idx="7">
                        <c:v>0.14655452211087239</c:v>
                      </c:pt>
                      <c:pt idx="8">
                        <c:v>0.14013044028306026</c:v>
                      </c:pt>
                      <c:pt idx="9">
                        <c:v>0.13800066215627263</c:v>
                      </c:pt>
                      <c:pt idx="10">
                        <c:v>0.14178954380849318</c:v>
                      </c:pt>
                      <c:pt idx="11">
                        <c:v>0.13353575297678327</c:v>
                      </c:pt>
                      <c:pt idx="12">
                        <c:v>0.14271740728315813</c:v>
                      </c:pt>
                      <c:pt idx="13">
                        <c:v>0.13892520823089416</c:v>
                      </c:pt>
                      <c:pt idx="14">
                        <c:v>0.14989454442533529</c:v>
                      </c:pt>
                      <c:pt idx="15">
                        <c:v>0.15658838694411395</c:v>
                      </c:pt>
                      <c:pt idx="16">
                        <c:v>0.1523432346021214</c:v>
                      </c:pt>
                      <c:pt idx="17">
                        <c:v>0.15849970961190157</c:v>
                      </c:pt>
                      <c:pt idx="18">
                        <c:v>0.16512830247671795</c:v>
                      </c:pt>
                      <c:pt idx="19">
                        <c:v>0.14633190531327814</c:v>
                      </c:pt>
                      <c:pt idx="20">
                        <c:v>0.14490208617409184</c:v>
                      </c:pt>
                      <c:pt idx="21">
                        <c:v>0.12788519056015896</c:v>
                      </c:pt>
                      <c:pt idx="22">
                        <c:v>0.11567827292134043</c:v>
                      </c:pt>
                      <c:pt idx="23">
                        <c:v>0.11425407182267258</c:v>
                      </c:pt>
                      <c:pt idx="24">
                        <c:v>0.10527798897752119</c:v>
                      </c:pt>
                      <c:pt idx="25">
                        <c:v>0.10263834171820732</c:v>
                      </c:pt>
                      <c:pt idx="26">
                        <c:v>0.12577999643430202</c:v>
                      </c:pt>
                      <c:pt idx="27">
                        <c:v>0.11683819531337006</c:v>
                      </c:pt>
                      <c:pt idx="28">
                        <c:v>0.12921614214082588</c:v>
                      </c:pt>
                      <c:pt idx="29">
                        <c:v>0.1449917419409516</c:v>
                      </c:pt>
                      <c:pt idx="30">
                        <c:v>0.11713491424975506</c:v>
                      </c:pt>
                      <c:pt idx="31">
                        <c:v>0.128711220345642</c:v>
                      </c:pt>
                      <c:pt idx="32">
                        <c:v>0.12931782023716942</c:v>
                      </c:pt>
                      <c:pt idx="33">
                        <c:v>0.1536844631526719</c:v>
                      </c:pt>
                      <c:pt idx="34">
                        <c:v>0.15124001388362443</c:v>
                      </c:pt>
                      <c:pt idx="35">
                        <c:v>0.15965322383089681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411916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月活跃用户数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16928"/>
        <c:crosses val="max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19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163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11917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月付费用户数</a:t>
                </a:r>
              </a:p>
            </c:rich>
          </c:tx>
          <c:layout>
            <c:manualLayout>
              <c:xMode val="edge"/>
              <c:yMode val="edge"/>
              <c:x val="2.5157527393415816E-2"/>
              <c:y val="0.27305093807718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1804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191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191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166927244551523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数据1!$M$2:$M$43</c:f>
              <c:numCache>
                <c:formatCode>General</c:formatCode>
                <c:ptCount val="42"/>
                <c:pt idx="0">
                  <c:v>71827</c:v>
                </c:pt>
                <c:pt idx="1">
                  <c:v>63149</c:v>
                </c:pt>
                <c:pt idx="2">
                  <c:v>65888</c:v>
                </c:pt>
                <c:pt idx="3">
                  <c:v>54021</c:v>
                </c:pt>
                <c:pt idx="4">
                  <c:v>45947</c:v>
                </c:pt>
                <c:pt idx="5">
                  <c:v>40869</c:v>
                </c:pt>
                <c:pt idx="6">
                  <c:v>43754</c:v>
                </c:pt>
                <c:pt idx="7">
                  <c:v>43188</c:v>
                </c:pt>
                <c:pt idx="8">
                  <c:v>38236</c:v>
                </c:pt>
                <c:pt idx="9">
                  <c:v>38883</c:v>
                </c:pt>
                <c:pt idx="10">
                  <c:v>33111</c:v>
                </c:pt>
                <c:pt idx="11">
                  <c:v>31195</c:v>
                </c:pt>
                <c:pt idx="12">
                  <c:v>34147</c:v>
                </c:pt>
                <c:pt idx="13">
                  <c:v>27451</c:v>
                </c:pt>
                <c:pt idx="14">
                  <c:v>27504</c:v>
                </c:pt>
                <c:pt idx="15">
                  <c:v>26786</c:v>
                </c:pt>
                <c:pt idx="16">
                  <c:v>26254</c:v>
                </c:pt>
                <c:pt idx="17">
                  <c:v>23493</c:v>
                </c:pt>
                <c:pt idx="18">
                  <c:v>27472</c:v>
                </c:pt>
                <c:pt idx="19">
                  <c:v>26546</c:v>
                </c:pt>
                <c:pt idx="20">
                  <c:v>28525</c:v>
                </c:pt>
                <c:pt idx="21">
                  <c:v>30577</c:v>
                </c:pt>
                <c:pt idx="22">
                  <c:v>23654</c:v>
                </c:pt>
                <c:pt idx="23">
                  <c:v>20316</c:v>
                </c:pt>
                <c:pt idx="24">
                  <c:v>20321</c:v>
                </c:pt>
                <c:pt idx="25">
                  <c:v>17597</c:v>
                </c:pt>
                <c:pt idx="26">
                  <c:v>18330</c:v>
                </c:pt>
                <c:pt idx="27">
                  <c:v>17991</c:v>
                </c:pt>
                <c:pt idx="28">
                  <c:v>16830</c:v>
                </c:pt>
                <c:pt idx="29">
                  <c:v>17022</c:v>
                </c:pt>
                <c:pt idx="30">
                  <c:v>19404</c:v>
                </c:pt>
                <c:pt idx="31">
                  <c:v>17100</c:v>
                </c:pt>
                <c:pt idx="32">
                  <c:v>17088</c:v>
                </c:pt>
                <c:pt idx="33">
                  <c:v>15057</c:v>
                </c:pt>
                <c:pt idx="34">
                  <c:v>22756</c:v>
                </c:pt>
                <c:pt idx="35">
                  <c:v>21276</c:v>
                </c:pt>
                <c:pt idx="36">
                  <c:v>15574</c:v>
                </c:pt>
                <c:pt idx="37">
                  <c:v>12434</c:v>
                </c:pt>
                <c:pt idx="38">
                  <c:v>16957</c:v>
                </c:pt>
                <c:pt idx="39">
                  <c:v>18907</c:v>
                </c:pt>
                <c:pt idx="40">
                  <c:v>15837</c:v>
                </c:pt>
                <c:pt idx="41">
                  <c:v>19400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923088"/>
        <c:axId val="411922528"/>
      </c:barChart>
      <c:lineChart>
        <c:grouping val="standard"/>
        <c:varyColors val="0"/>
        <c:ser>
          <c:idx val="5"/>
          <c:order val="1"/>
          <c:tx>
            <c:strRef>
              <c:f>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数据1!$N$2:$N$43</c:f>
              <c:numCache>
                <c:formatCode>General</c:formatCode>
                <c:ptCount val="42"/>
                <c:pt idx="0">
                  <c:v>387901</c:v>
                </c:pt>
                <c:pt idx="1">
                  <c:v>336889</c:v>
                </c:pt>
                <c:pt idx="2">
                  <c:v>379237</c:v>
                </c:pt>
                <c:pt idx="3">
                  <c:v>329262</c:v>
                </c:pt>
                <c:pt idx="4">
                  <c:v>248662</c:v>
                </c:pt>
                <c:pt idx="5">
                  <c:v>239780</c:v>
                </c:pt>
                <c:pt idx="6">
                  <c:v>281064</c:v>
                </c:pt>
                <c:pt idx="7">
                  <c:v>231517</c:v>
                </c:pt>
                <c:pt idx="8">
                  <c:v>218850</c:v>
                </c:pt>
                <c:pt idx="9">
                  <c:v>233137</c:v>
                </c:pt>
                <c:pt idx="10">
                  <c:v>192258</c:v>
                </c:pt>
                <c:pt idx="11">
                  <c:v>200454</c:v>
                </c:pt>
                <c:pt idx="12">
                  <c:v>200038</c:v>
                </c:pt>
                <c:pt idx="13">
                  <c:v>153158</c:v>
                </c:pt>
                <c:pt idx="14">
                  <c:v>210074</c:v>
                </c:pt>
                <c:pt idx="15">
                  <c:v>183005</c:v>
                </c:pt>
                <c:pt idx="16">
                  <c:v>188799</c:v>
                </c:pt>
                <c:pt idx="17">
                  <c:v>166334</c:v>
                </c:pt>
                <c:pt idx="18">
                  <c:v>171301</c:v>
                </c:pt>
                <c:pt idx="19">
                  <c:v>182876</c:v>
                </c:pt>
                <c:pt idx="20">
                  <c:v>173410</c:v>
                </c:pt>
                <c:pt idx="21">
                  <c:v>181317</c:v>
                </c:pt>
                <c:pt idx="22">
                  <c:v>164896</c:v>
                </c:pt>
                <c:pt idx="23">
                  <c:v>142131</c:v>
                </c:pt>
                <c:pt idx="24">
                  <c:v>130406</c:v>
                </c:pt>
                <c:pt idx="25">
                  <c:v>158508</c:v>
                </c:pt>
                <c:pt idx="26">
                  <c:v>190790</c:v>
                </c:pt>
                <c:pt idx="27">
                  <c:v>242969</c:v>
                </c:pt>
                <c:pt idx="28">
                  <c:v>277374</c:v>
                </c:pt>
                <c:pt idx="29">
                  <c:v>260914</c:v>
                </c:pt>
                <c:pt idx="30">
                  <c:v>304081</c:v>
                </c:pt>
                <c:pt idx="31">
                  <c:v>276490</c:v>
                </c:pt>
                <c:pt idx="32">
                  <c:v>232844</c:v>
                </c:pt>
                <c:pt idx="33">
                  <c:v>232183</c:v>
                </c:pt>
                <c:pt idx="34">
                  <c:v>214245</c:v>
                </c:pt>
                <c:pt idx="35">
                  <c:v>225173</c:v>
                </c:pt>
                <c:pt idx="36">
                  <c:v>230143</c:v>
                </c:pt>
                <c:pt idx="37">
                  <c:v>156732</c:v>
                </c:pt>
                <c:pt idx="38">
                  <c:v>263158</c:v>
                </c:pt>
                <c:pt idx="39">
                  <c:v>164092</c:v>
                </c:pt>
                <c:pt idx="40">
                  <c:v>152090</c:v>
                </c:pt>
                <c:pt idx="41">
                  <c:v>172111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21968"/>
        <c:axId val="411921408"/>
      </c:lineChart>
      <c:valAx>
        <c:axId val="411921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21968"/>
        <c:crosses val="max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192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214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1192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2308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192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192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9801529984486"/>
          <c:y val="0.12448321759259261"/>
          <c:w val="0.76311187464637187"/>
          <c:h val="0.74540596064814812"/>
        </c:manualLayout>
      </c:layout>
      <c:lineChart>
        <c:grouping val="standard"/>
        <c:varyColors val="0"/>
        <c:ser>
          <c:idx val="0"/>
          <c:order val="0"/>
          <c:tx>
            <c:strRef>
              <c:f>数据1!$D$1</c:f>
              <c:strCache>
                <c:ptCount val="1"/>
                <c:pt idx="0">
                  <c:v>财务确认收入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数据1!$D$2:$D$43</c:f>
              <c:numCache>
                <c:formatCode>0.00_);[Red]\(0.00\)</c:formatCode>
                <c:ptCount val="42"/>
                <c:pt idx="0">
                  <c:v>71752595.75</c:v>
                </c:pt>
                <c:pt idx="1">
                  <c:v>80459476.189999998</c:v>
                </c:pt>
                <c:pt idx="2">
                  <c:v>84308638.879999995</c:v>
                </c:pt>
                <c:pt idx="3">
                  <c:v>61563817</c:v>
                </c:pt>
                <c:pt idx="4">
                  <c:v>62036358.009999998</c:v>
                </c:pt>
                <c:pt idx="5">
                  <c:v>52037014.329999998</c:v>
                </c:pt>
                <c:pt idx="6">
                  <c:v>54065641.619999997</c:v>
                </c:pt>
                <c:pt idx="7">
                  <c:v>59967590.469999999</c:v>
                </c:pt>
                <c:pt idx="8">
                  <c:v>55776320.530000001</c:v>
                </c:pt>
                <c:pt idx="9">
                  <c:v>57140823.600000001</c:v>
                </c:pt>
                <c:pt idx="10">
                  <c:v>54496396.600000001</c:v>
                </c:pt>
                <c:pt idx="11">
                  <c:v>55374346.140000001</c:v>
                </c:pt>
                <c:pt idx="12">
                  <c:v>59883335.659999996</c:v>
                </c:pt>
                <c:pt idx="13">
                  <c:v>59975863.869999997</c:v>
                </c:pt>
                <c:pt idx="14">
                  <c:v>66897634.020000003</c:v>
                </c:pt>
                <c:pt idx="15">
                  <c:v>61618097.759999998</c:v>
                </c:pt>
                <c:pt idx="16">
                  <c:v>59247168.969999999</c:v>
                </c:pt>
                <c:pt idx="17">
                  <c:v>53651474.5</c:v>
                </c:pt>
                <c:pt idx="18">
                  <c:v>56463709.990000002</c:v>
                </c:pt>
                <c:pt idx="19">
                  <c:v>57853648.119999997</c:v>
                </c:pt>
                <c:pt idx="20">
                  <c:v>58585950.020000003</c:v>
                </c:pt>
                <c:pt idx="21">
                  <c:v>64512308.859999999</c:v>
                </c:pt>
                <c:pt idx="22">
                  <c:v>63775294.119999997</c:v>
                </c:pt>
                <c:pt idx="23">
                  <c:v>66550099.399999999</c:v>
                </c:pt>
                <c:pt idx="24">
                  <c:v>70933050.609999999</c:v>
                </c:pt>
                <c:pt idx="25">
                  <c:v>56030805.530000001</c:v>
                </c:pt>
                <c:pt idx="26">
                  <c:v>58288733.600000001</c:v>
                </c:pt>
                <c:pt idx="27">
                  <c:v>61005403.530000001</c:v>
                </c:pt>
                <c:pt idx="28">
                  <c:v>56185749.299999997</c:v>
                </c:pt>
                <c:pt idx="29">
                  <c:v>61853573.520000003</c:v>
                </c:pt>
                <c:pt idx="30">
                  <c:v>70640197.629999995</c:v>
                </c:pt>
                <c:pt idx="31">
                  <c:v>64045962.710000001</c:v>
                </c:pt>
                <c:pt idx="32">
                  <c:v>63988303.299999997</c:v>
                </c:pt>
                <c:pt idx="33">
                  <c:v>61722697.950000003</c:v>
                </c:pt>
                <c:pt idx="34">
                  <c:v>67243273.670000002</c:v>
                </c:pt>
                <c:pt idx="35">
                  <c:v>82248456.340000004</c:v>
                </c:pt>
                <c:pt idx="36">
                  <c:v>64450934</c:v>
                </c:pt>
                <c:pt idx="37">
                  <c:v>63133478</c:v>
                </c:pt>
                <c:pt idx="38">
                  <c:v>82163546</c:v>
                </c:pt>
                <c:pt idx="39">
                  <c:v>66944033</c:v>
                </c:pt>
                <c:pt idx="40">
                  <c:v>58853483</c:v>
                </c:pt>
                <c:pt idx="41">
                  <c:v>65460098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数据1!$G$2:$G$43</c:f>
              <c:numCache>
                <c:formatCode>General</c:formatCode>
                <c:ptCount val="42"/>
                <c:pt idx="0">
                  <c:v>73405138.289700001</c:v>
                </c:pt>
                <c:pt idx="1">
                  <c:v>92025079.188199997</c:v>
                </c:pt>
                <c:pt idx="2">
                  <c:v>85676366.561900005</c:v>
                </c:pt>
                <c:pt idx="3">
                  <c:v>68816262.185699999</c:v>
                </c:pt>
                <c:pt idx="4">
                  <c:v>69516099.602500007</c:v>
                </c:pt>
                <c:pt idx="5">
                  <c:v>62064076.630000003</c:v>
                </c:pt>
                <c:pt idx="6">
                  <c:v>60305250.309100002</c:v>
                </c:pt>
                <c:pt idx="7">
                  <c:v>62264916.185699999</c:v>
                </c:pt>
                <c:pt idx="8">
                  <c:v>58743611.170599997</c:v>
                </c:pt>
                <c:pt idx="9">
                  <c:v>58886452.867899999</c:v>
                </c:pt>
                <c:pt idx="10">
                  <c:v>57109116.475299999</c:v>
                </c:pt>
                <c:pt idx="11">
                  <c:v>63803823.898199998</c:v>
                </c:pt>
                <c:pt idx="12">
                  <c:v>72274079.710999995</c:v>
                </c:pt>
                <c:pt idx="13">
                  <c:v>68115369.041199997</c:v>
                </c:pt>
                <c:pt idx="14">
                  <c:v>65226698.589400001</c:v>
                </c:pt>
                <c:pt idx="15">
                  <c:v>57495049.928000003</c:v>
                </c:pt>
                <c:pt idx="16">
                  <c:v>57186923.9758</c:v>
                </c:pt>
                <c:pt idx="17">
                  <c:v>53763349.3464</c:v>
                </c:pt>
                <c:pt idx="18">
                  <c:v>63565970.839000002</c:v>
                </c:pt>
                <c:pt idx="19">
                  <c:v>60202446.937899999</c:v>
                </c:pt>
                <c:pt idx="20">
                  <c:v>68645823.921200007</c:v>
                </c:pt>
                <c:pt idx="21">
                  <c:v>69519963.261500001</c:v>
                </c:pt>
                <c:pt idx="22">
                  <c:v>61654233.800399996</c:v>
                </c:pt>
                <c:pt idx="23">
                  <c:v>69659045.618799999</c:v>
                </c:pt>
                <c:pt idx="24">
                  <c:v>75095928.763500005</c:v>
                </c:pt>
                <c:pt idx="25">
                  <c:v>60591146.161799997</c:v>
                </c:pt>
                <c:pt idx="26">
                  <c:v>64267661.960900001</c:v>
                </c:pt>
                <c:pt idx="27">
                  <c:v>65421158.124700002</c:v>
                </c:pt>
                <c:pt idx="28">
                  <c:v>59713930.099299997</c:v>
                </c:pt>
                <c:pt idx="29">
                  <c:v>68104465.807899997</c:v>
                </c:pt>
                <c:pt idx="30">
                  <c:v>72984248.050799996</c:v>
                </c:pt>
                <c:pt idx="31">
                  <c:v>68262637.392900005</c:v>
                </c:pt>
                <c:pt idx="32">
                  <c:v>68523615.238999993</c:v>
                </c:pt>
                <c:pt idx="33">
                  <c:v>59692959.021600001</c:v>
                </c:pt>
                <c:pt idx="34">
                  <c:v>76615141.655299991</c:v>
                </c:pt>
                <c:pt idx="35">
                  <c:v>89418194.461700007</c:v>
                </c:pt>
                <c:pt idx="36">
                  <c:v>69212713.806199998</c:v>
                </c:pt>
                <c:pt idx="37">
                  <c:v>73253018.386199996</c:v>
                </c:pt>
                <c:pt idx="38">
                  <c:v>97694462.956699997</c:v>
                </c:pt>
                <c:pt idx="39">
                  <c:v>75675587.799999997</c:v>
                </c:pt>
                <c:pt idx="40">
                  <c:v>65168086.049999997</c:v>
                </c:pt>
                <c:pt idx="41">
                  <c:v>74084930.640000001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27568"/>
        <c:axId val="4119281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数据1!$E$1</c15:sqref>
                        </c15:formulaRef>
                      </c:ext>
                    </c:extLst>
                    <c:strCache>
                      <c:ptCount val="1"/>
                      <c:pt idx="0">
                        <c:v>ARPU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数据1!$E$8:$E$43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41.641693246277782</c:v>
                      </c:pt>
                      <c:pt idx="1">
                        <c:v>45.084645557167029</c:v>
                      </c:pt>
                      <c:pt idx="2">
                        <c:v>45.272714863088126</c:v>
                      </c:pt>
                      <c:pt idx="3">
                        <c:v>45.601998018993072</c:v>
                      </c:pt>
                      <c:pt idx="4">
                        <c:v>48.231240303816755</c:v>
                      </c:pt>
                      <c:pt idx="5">
                        <c:v>53.859615389589337</c:v>
                      </c:pt>
                      <c:pt idx="6">
                        <c:v>58.408346993234964</c:v>
                      </c:pt>
                      <c:pt idx="7">
                        <c:v>59.270389539787907</c:v>
                      </c:pt>
                      <c:pt idx="8">
                        <c:v>58.523793005142068</c:v>
                      </c:pt>
                      <c:pt idx="9">
                        <c:v>53.77218637641527</c:v>
                      </c:pt>
                      <c:pt idx="10">
                        <c:v>56.107252123193391</c:v>
                      </c:pt>
                      <c:pt idx="11">
                        <c:v>52.23723842579053</c:v>
                      </c:pt>
                      <c:pt idx="12">
                        <c:v>59.900762955291619</c:v>
                      </c:pt>
                      <c:pt idx="13">
                        <c:v>56.064442561333124</c:v>
                      </c:pt>
                      <c:pt idx="14">
                        <c:v>64.548237270999678</c:v>
                      </c:pt>
                      <c:pt idx="15">
                        <c:v>66.330842676458545</c:v>
                      </c:pt>
                      <c:pt idx="16">
                        <c:v>65.078192755864279</c:v>
                      </c:pt>
                      <c:pt idx="17">
                        <c:v>77.354331911708698</c:v>
                      </c:pt>
                      <c:pt idx="18">
                        <c:v>83.855471294972872</c:v>
                      </c:pt>
                      <c:pt idx="19">
                        <c:v>67.265124555025025</c:v>
                      </c:pt>
                      <c:pt idx="20">
                        <c:v>72.483933246150954</c:v>
                      </c:pt>
                      <c:pt idx="21">
                        <c:v>68.058775988119578</c:v>
                      </c:pt>
                      <c:pt idx="22">
                        <c:v>58.988431381736028</c:v>
                      </c:pt>
                      <c:pt idx="23">
                        <c:v>64.909428984972692</c:v>
                      </c:pt>
                      <c:pt idx="24">
                        <c:v>62.702052046031518</c:v>
                      </c:pt>
                      <c:pt idx="25">
                        <c:v>59.405668116418781</c:v>
                      </c:pt>
                      <c:pt idx="26">
                        <c:v>73.594733978524175</c:v>
                      </c:pt>
                      <c:pt idx="27">
                        <c:v>65.175381786736722</c:v>
                      </c:pt>
                      <c:pt idx="28">
                        <c:v>75.861983879345843</c:v>
                      </c:pt>
                      <c:pt idx="29">
                        <c:v>90.216338407591977</c:v>
                      </c:pt>
                      <c:pt idx="30">
                        <c:v>68.915549954794926</c:v>
                      </c:pt>
                      <c:pt idx="31">
                        <c:v>83.661514760595168</c:v>
                      </c:pt>
                      <c:pt idx="32">
                        <c:v>99.314783651982083</c:v>
                      </c:pt>
                      <c:pt idx="33">
                        <c:v>102.03239097079341</c:v>
                      </c:pt>
                      <c:pt idx="34">
                        <c:v>94.641133069312104</c:v>
                      </c:pt>
                      <c:pt idx="35">
                        <c:v>102.5338778560663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数据1!$F$1</c15:sqref>
                        </c15:formulaRef>
                      </c:ext>
                    </c:extLst>
                    <c:strCache>
                      <c:ptCount val="1"/>
                      <c:pt idx="0">
                        <c:v>ARPPU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数据1!$F$8:$F$43</c15:sqref>
                        </c15:formulaRef>
                      </c:ext>
                    </c:extLst>
                    <c:numCache>
                      <c:formatCode>0.00_);[Red]\(0.00\)</c:formatCode>
                      <c:ptCount val="36"/>
                      <c:pt idx="0">
                        <c:v>328.53333429088195</c:v>
                      </c:pt>
                      <c:pt idx="1">
                        <c:v>338.33928080432099</c:v>
                      </c:pt>
                      <c:pt idx="2">
                        <c:v>339.51723299830655</c:v>
                      </c:pt>
                      <c:pt idx="3">
                        <c:v>340.80569529880893</c:v>
                      </c:pt>
                      <c:pt idx="4">
                        <c:v>355.35730093087506</c:v>
                      </c:pt>
                      <c:pt idx="5">
                        <c:v>393.09611731922047</c:v>
                      </c:pt>
                      <c:pt idx="6">
                        <c:v>403.36244599534541</c:v>
                      </c:pt>
                      <c:pt idx="7">
                        <c:v>404.42552495888378</c:v>
                      </c:pt>
                      <c:pt idx="8">
                        <c:v>417.6379727839672</c:v>
                      </c:pt>
                      <c:pt idx="9">
                        <c:v>389.65165482701366</c:v>
                      </c:pt>
                      <c:pt idx="10">
                        <c:v>395.7079670061861</c:v>
                      </c:pt>
                      <c:pt idx="11">
                        <c:v>391.18541110763476</c:v>
                      </c:pt>
                      <c:pt idx="12">
                        <c:v>419.71588536810827</c:v>
                      </c:pt>
                      <c:pt idx="13">
                        <c:v>403.55845620295082</c:v>
                      </c:pt>
                      <c:pt idx="14">
                        <c:v>430.62432671225145</c:v>
                      </c:pt>
                      <c:pt idx="15">
                        <c:v>423.60001256116067</c:v>
                      </c:pt>
                      <c:pt idx="16">
                        <c:v>427.18137714372813</c:v>
                      </c:pt>
                      <c:pt idx="17">
                        <c:v>488.04084311016447</c:v>
                      </c:pt>
                      <c:pt idx="18">
                        <c:v>507.82010132270307</c:v>
                      </c:pt>
                      <c:pt idx="19">
                        <c:v>459.6750408669858</c:v>
                      </c:pt>
                      <c:pt idx="20">
                        <c:v>500.22698195708182</c:v>
                      </c:pt>
                      <c:pt idx="21">
                        <c:v>532.18653145067481</c:v>
                      </c:pt>
                      <c:pt idx="22">
                        <c:v>509.93527040161911</c:v>
                      </c:pt>
                      <c:pt idx="23">
                        <c:v>568.11479844425162</c:v>
                      </c:pt>
                      <c:pt idx="24">
                        <c:v>595.58557923650665</c:v>
                      </c:pt>
                      <c:pt idx="25">
                        <c:v>578.78632021858391</c:v>
                      </c:pt>
                      <c:pt idx="26">
                        <c:v>585.10682194974083</c:v>
                      </c:pt>
                      <c:pt idx="27">
                        <c:v>557.82598842724974</c:v>
                      </c:pt>
                      <c:pt idx="28">
                        <c:v>587.0937068889416</c:v>
                      </c:pt>
                      <c:pt idx="29">
                        <c:v>622.21708077921357</c:v>
                      </c:pt>
                      <c:pt idx="30">
                        <c:v>588.34336795477725</c:v>
                      </c:pt>
                      <c:pt idx="31">
                        <c:v>649.99395185540118</c:v>
                      </c:pt>
                      <c:pt idx="32">
                        <c:v>767.98992953823654</c:v>
                      </c:pt>
                      <c:pt idx="33">
                        <c:v>663.90830196955733</c:v>
                      </c:pt>
                      <c:pt idx="34">
                        <c:v>625.76781526968239</c:v>
                      </c:pt>
                      <c:pt idx="35">
                        <c:v>642.22867159055443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119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28128"/>
        <c:crosses val="autoZero"/>
        <c:auto val="1"/>
        <c:lblAlgn val="ctr"/>
        <c:lblOffset val="100"/>
        <c:tickLblSkip val="2"/>
        <c:noMultiLvlLbl val="0"/>
      </c:catAx>
      <c:valAx>
        <c:axId val="4119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927568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6340638670166228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数据1!$P$1</c:f>
              <c:strCache>
                <c:ptCount val="1"/>
                <c:pt idx="0">
                  <c:v>下载点击量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数据1!$B$8:$B$43</c:f>
              <c:numCache>
                <c:formatCode>General</c:formatCode>
                <c:ptCount val="36"/>
                <c:pt idx="0">
                  <c:v>201507</c:v>
                </c:pt>
                <c:pt idx="1">
                  <c:v>201508</c:v>
                </c:pt>
                <c:pt idx="2">
                  <c:v>201509</c:v>
                </c:pt>
                <c:pt idx="3">
                  <c:v>201510</c:v>
                </c:pt>
                <c:pt idx="4">
                  <c:v>201511</c:v>
                </c:pt>
                <c:pt idx="5">
                  <c:v>201512</c:v>
                </c:pt>
                <c:pt idx="6">
                  <c:v>201601</c:v>
                </c:pt>
                <c:pt idx="7">
                  <c:v>201602</c:v>
                </c:pt>
                <c:pt idx="8">
                  <c:v>201603</c:v>
                </c:pt>
                <c:pt idx="9">
                  <c:v>201604</c:v>
                </c:pt>
                <c:pt idx="10">
                  <c:v>201605</c:v>
                </c:pt>
                <c:pt idx="11">
                  <c:v>201606</c:v>
                </c:pt>
                <c:pt idx="12">
                  <c:v>201607</c:v>
                </c:pt>
                <c:pt idx="13">
                  <c:v>201608</c:v>
                </c:pt>
                <c:pt idx="14">
                  <c:v>201609</c:v>
                </c:pt>
                <c:pt idx="15">
                  <c:v>201610</c:v>
                </c:pt>
                <c:pt idx="16">
                  <c:v>201611</c:v>
                </c:pt>
                <c:pt idx="17">
                  <c:v>201612</c:v>
                </c:pt>
                <c:pt idx="18">
                  <c:v>201701</c:v>
                </c:pt>
                <c:pt idx="19">
                  <c:v>201702</c:v>
                </c:pt>
                <c:pt idx="20">
                  <c:v>201703</c:v>
                </c:pt>
                <c:pt idx="21">
                  <c:v>201704</c:v>
                </c:pt>
                <c:pt idx="22">
                  <c:v>201705</c:v>
                </c:pt>
                <c:pt idx="23">
                  <c:v>201706</c:v>
                </c:pt>
                <c:pt idx="24">
                  <c:v>201707</c:v>
                </c:pt>
                <c:pt idx="25">
                  <c:v>201708</c:v>
                </c:pt>
                <c:pt idx="26">
                  <c:v>201709</c:v>
                </c:pt>
                <c:pt idx="27">
                  <c:v>201710</c:v>
                </c:pt>
                <c:pt idx="28">
                  <c:v>201711</c:v>
                </c:pt>
                <c:pt idx="29">
                  <c:v>201712</c:v>
                </c:pt>
                <c:pt idx="30">
                  <c:v>201801</c:v>
                </c:pt>
                <c:pt idx="31">
                  <c:v>201802</c:v>
                </c:pt>
                <c:pt idx="32">
                  <c:v>201803</c:v>
                </c:pt>
                <c:pt idx="33">
                  <c:v>201804</c:v>
                </c:pt>
                <c:pt idx="34">
                  <c:v>201805</c:v>
                </c:pt>
                <c:pt idx="35">
                  <c:v>201806</c:v>
                </c:pt>
              </c:numCache>
            </c:numRef>
          </c:cat>
          <c:val>
            <c:numRef>
              <c:f>数据1!$P$2:$P$43</c:f>
              <c:numCache>
                <c:formatCode>General</c:formatCode>
                <c:ptCount val="42"/>
                <c:pt idx="0">
                  <c:v>782254</c:v>
                </c:pt>
                <c:pt idx="1">
                  <c:v>557171</c:v>
                </c:pt>
                <c:pt idx="2">
                  <c:v>819021</c:v>
                </c:pt>
                <c:pt idx="3">
                  <c:v>660397</c:v>
                </c:pt>
                <c:pt idx="4">
                  <c:v>561010</c:v>
                </c:pt>
                <c:pt idx="5">
                  <c:v>637299</c:v>
                </c:pt>
                <c:pt idx="6">
                  <c:v>626669</c:v>
                </c:pt>
                <c:pt idx="7">
                  <c:v>548925</c:v>
                </c:pt>
                <c:pt idx="8">
                  <c:v>635816</c:v>
                </c:pt>
                <c:pt idx="9">
                  <c:v>733483</c:v>
                </c:pt>
                <c:pt idx="10">
                  <c:v>599531</c:v>
                </c:pt>
                <c:pt idx="11">
                  <c:v>631713</c:v>
                </c:pt>
                <c:pt idx="12">
                  <c:v>737531</c:v>
                </c:pt>
                <c:pt idx="13">
                  <c:v>706896</c:v>
                </c:pt>
                <c:pt idx="14">
                  <c:v>671745</c:v>
                </c:pt>
                <c:pt idx="15">
                  <c:v>527286</c:v>
                </c:pt>
                <c:pt idx="16">
                  <c:v>1093317</c:v>
                </c:pt>
                <c:pt idx="17">
                  <c:v>1908135</c:v>
                </c:pt>
                <c:pt idx="18">
                  <c:v>2354119</c:v>
                </c:pt>
                <c:pt idx="19">
                  <c:v>2073113</c:v>
                </c:pt>
                <c:pt idx="20">
                  <c:v>1048145</c:v>
                </c:pt>
                <c:pt idx="21">
                  <c:v>1226619</c:v>
                </c:pt>
                <c:pt idx="22">
                  <c:v>527059</c:v>
                </c:pt>
                <c:pt idx="23">
                  <c:v>376732</c:v>
                </c:pt>
                <c:pt idx="24">
                  <c:v>232501</c:v>
                </c:pt>
                <c:pt idx="25">
                  <c:v>144164</c:v>
                </c:pt>
                <c:pt idx="26">
                  <c:v>286125</c:v>
                </c:pt>
                <c:pt idx="27">
                  <c:v>432896</c:v>
                </c:pt>
                <c:pt idx="28">
                  <c:v>361895</c:v>
                </c:pt>
                <c:pt idx="29">
                  <c:v>433838</c:v>
                </c:pt>
                <c:pt idx="30">
                  <c:v>331024</c:v>
                </c:pt>
                <c:pt idx="31">
                  <c:v>278594</c:v>
                </c:pt>
                <c:pt idx="32">
                  <c:v>280070</c:v>
                </c:pt>
                <c:pt idx="33">
                  <c:v>267403</c:v>
                </c:pt>
                <c:pt idx="34">
                  <c:v>357801</c:v>
                </c:pt>
                <c:pt idx="35">
                  <c:v>262531</c:v>
                </c:pt>
                <c:pt idx="36">
                  <c:v>137242</c:v>
                </c:pt>
                <c:pt idx="37">
                  <c:v>130011</c:v>
                </c:pt>
                <c:pt idx="38">
                  <c:v>56264</c:v>
                </c:pt>
                <c:pt idx="39">
                  <c:v>61290</c:v>
                </c:pt>
                <c:pt idx="40">
                  <c:v>80286</c:v>
                </c:pt>
                <c:pt idx="41">
                  <c:v>108421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51408"/>
        <c:axId val="398350848"/>
      </c:barChart>
      <c:lineChart>
        <c:grouping val="standard"/>
        <c:varyColors val="0"/>
        <c:ser>
          <c:idx val="5"/>
          <c:order val="1"/>
          <c:tx>
            <c:strRef>
              <c:f>数据1!$Q$1</c:f>
              <c:strCache>
                <c:ptCount val="1"/>
                <c:pt idx="0">
                  <c:v>主网页浏览量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数据1!$Q$2:$Q$43</c:f>
              <c:numCache>
                <c:formatCode>General</c:formatCode>
                <c:ptCount val="42"/>
                <c:pt idx="0">
                  <c:v>189404095</c:v>
                </c:pt>
                <c:pt idx="1">
                  <c:v>110383180</c:v>
                </c:pt>
                <c:pt idx="2">
                  <c:v>58190601</c:v>
                </c:pt>
                <c:pt idx="3">
                  <c:v>65404062</c:v>
                </c:pt>
                <c:pt idx="4">
                  <c:v>71420876</c:v>
                </c:pt>
                <c:pt idx="5">
                  <c:v>64062023</c:v>
                </c:pt>
                <c:pt idx="6">
                  <c:v>78354813</c:v>
                </c:pt>
                <c:pt idx="7">
                  <c:v>68732114</c:v>
                </c:pt>
                <c:pt idx="8">
                  <c:v>142211462</c:v>
                </c:pt>
                <c:pt idx="9">
                  <c:v>156175790</c:v>
                </c:pt>
                <c:pt idx="10">
                  <c:v>169986703</c:v>
                </c:pt>
                <c:pt idx="11">
                  <c:v>199944191</c:v>
                </c:pt>
                <c:pt idx="12">
                  <c:v>254309828</c:v>
                </c:pt>
                <c:pt idx="13">
                  <c:v>226822491</c:v>
                </c:pt>
                <c:pt idx="14">
                  <c:v>220978734</c:v>
                </c:pt>
                <c:pt idx="15">
                  <c:v>212571781</c:v>
                </c:pt>
                <c:pt idx="16">
                  <c:v>239902604</c:v>
                </c:pt>
                <c:pt idx="17">
                  <c:v>291287391</c:v>
                </c:pt>
                <c:pt idx="18">
                  <c:v>488119406</c:v>
                </c:pt>
                <c:pt idx="19">
                  <c:v>515195187</c:v>
                </c:pt>
                <c:pt idx="20">
                  <c:v>335879411</c:v>
                </c:pt>
                <c:pt idx="21">
                  <c:v>338724988</c:v>
                </c:pt>
                <c:pt idx="22">
                  <c:v>514080573</c:v>
                </c:pt>
                <c:pt idx="23">
                  <c:v>964479063</c:v>
                </c:pt>
                <c:pt idx="24">
                  <c:v>1034783401</c:v>
                </c:pt>
                <c:pt idx="25">
                  <c:v>763332366</c:v>
                </c:pt>
                <c:pt idx="26">
                  <c:v>545762001</c:v>
                </c:pt>
                <c:pt idx="27">
                  <c:v>435568261</c:v>
                </c:pt>
                <c:pt idx="28">
                  <c:v>378177580</c:v>
                </c:pt>
                <c:pt idx="29">
                  <c:v>401897097</c:v>
                </c:pt>
                <c:pt idx="30">
                  <c:v>450399253</c:v>
                </c:pt>
                <c:pt idx="31">
                  <c:v>407825131</c:v>
                </c:pt>
                <c:pt idx="32">
                  <c:v>347528653</c:v>
                </c:pt>
                <c:pt idx="33">
                  <c:v>493722621</c:v>
                </c:pt>
                <c:pt idx="34">
                  <c:v>587776636</c:v>
                </c:pt>
                <c:pt idx="35">
                  <c:v>692855225</c:v>
                </c:pt>
                <c:pt idx="36">
                  <c:v>718385924</c:v>
                </c:pt>
                <c:pt idx="37">
                  <c:v>682900979</c:v>
                </c:pt>
                <c:pt idx="38">
                  <c:v>670055438</c:v>
                </c:pt>
                <c:pt idx="39">
                  <c:v>454327530</c:v>
                </c:pt>
                <c:pt idx="40">
                  <c:v>453525560</c:v>
                </c:pt>
                <c:pt idx="41">
                  <c:v>460467789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50288"/>
        <c:axId val="398349728"/>
      </c:lineChart>
      <c:valAx>
        <c:axId val="39834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主网页浏览量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50288"/>
        <c:crosses val="max"/>
        <c:crossBetween val="between"/>
        <c:dispUnits>
          <c:builtInUnit val="hundred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983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49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98350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下载点击量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51408"/>
        <c:crosses val="autoZero"/>
        <c:crossBetween val="between"/>
        <c:dispUnits>
          <c:builtInUnit val="hundred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98351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8350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0.13827160493827159"/>
          <c:w val="0.77290923086200347"/>
          <c:h val="0.6479918343540390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数据1!$M$1</c:f>
              <c:strCache>
                <c:ptCount val="1"/>
                <c:pt idx="0">
                  <c:v>月新增付费用户数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数据1!$M$2:$M$43</c:f>
              <c:numCache>
                <c:formatCode>General</c:formatCode>
                <c:ptCount val="42"/>
                <c:pt idx="0">
                  <c:v>71827</c:v>
                </c:pt>
                <c:pt idx="1">
                  <c:v>63149</c:v>
                </c:pt>
                <c:pt idx="2">
                  <c:v>65888</c:v>
                </c:pt>
                <c:pt idx="3">
                  <c:v>54021</c:v>
                </c:pt>
                <c:pt idx="4">
                  <c:v>45947</c:v>
                </c:pt>
                <c:pt idx="5">
                  <c:v>40869</c:v>
                </c:pt>
                <c:pt idx="6">
                  <c:v>43754</c:v>
                </c:pt>
                <c:pt idx="7">
                  <c:v>43188</c:v>
                </c:pt>
                <c:pt idx="8">
                  <c:v>38236</c:v>
                </c:pt>
                <c:pt idx="9">
                  <c:v>38883</c:v>
                </c:pt>
                <c:pt idx="10">
                  <c:v>33111</c:v>
                </c:pt>
                <c:pt idx="11">
                  <c:v>31195</c:v>
                </c:pt>
                <c:pt idx="12">
                  <c:v>34147</c:v>
                </c:pt>
                <c:pt idx="13">
                  <c:v>27451</c:v>
                </c:pt>
                <c:pt idx="14">
                  <c:v>27504</c:v>
                </c:pt>
                <c:pt idx="15">
                  <c:v>26786</c:v>
                </c:pt>
                <c:pt idx="16">
                  <c:v>26254</c:v>
                </c:pt>
                <c:pt idx="17">
                  <c:v>23493</c:v>
                </c:pt>
                <c:pt idx="18">
                  <c:v>27472</c:v>
                </c:pt>
                <c:pt idx="19">
                  <c:v>26546</c:v>
                </c:pt>
                <c:pt idx="20">
                  <c:v>28525</c:v>
                </c:pt>
                <c:pt idx="21">
                  <c:v>30577</c:v>
                </c:pt>
                <c:pt idx="22">
                  <c:v>23654</c:v>
                </c:pt>
                <c:pt idx="23">
                  <c:v>20316</c:v>
                </c:pt>
                <c:pt idx="24">
                  <c:v>20321</c:v>
                </c:pt>
                <c:pt idx="25">
                  <c:v>17597</c:v>
                </c:pt>
                <c:pt idx="26">
                  <c:v>18330</c:v>
                </c:pt>
                <c:pt idx="27">
                  <c:v>17991</c:v>
                </c:pt>
                <c:pt idx="28">
                  <c:v>16830</c:v>
                </c:pt>
                <c:pt idx="29">
                  <c:v>17022</c:v>
                </c:pt>
                <c:pt idx="30">
                  <c:v>19404</c:v>
                </c:pt>
                <c:pt idx="31">
                  <c:v>17100</c:v>
                </c:pt>
                <c:pt idx="32">
                  <c:v>17088</c:v>
                </c:pt>
                <c:pt idx="33">
                  <c:v>15057</c:v>
                </c:pt>
                <c:pt idx="34">
                  <c:v>22756</c:v>
                </c:pt>
                <c:pt idx="35">
                  <c:v>21276</c:v>
                </c:pt>
                <c:pt idx="36">
                  <c:v>15574</c:v>
                </c:pt>
                <c:pt idx="37">
                  <c:v>12434</c:v>
                </c:pt>
                <c:pt idx="38">
                  <c:v>16957</c:v>
                </c:pt>
                <c:pt idx="39">
                  <c:v>18907</c:v>
                </c:pt>
                <c:pt idx="40">
                  <c:v>15837</c:v>
                </c:pt>
                <c:pt idx="41">
                  <c:v>19400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44688"/>
        <c:axId val="398341888"/>
      </c:barChart>
      <c:lineChart>
        <c:grouping val="standard"/>
        <c:varyColors val="0"/>
        <c:ser>
          <c:idx val="5"/>
          <c:order val="1"/>
          <c:tx>
            <c:strRef>
              <c:f>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数据1!$N$2:$N$43</c:f>
              <c:numCache>
                <c:formatCode>General</c:formatCode>
                <c:ptCount val="42"/>
                <c:pt idx="0">
                  <c:v>387901</c:v>
                </c:pt>
                <c:pt idx="1">
                  <c:v>336889</c:v>
                </c:pt>
                <c:pt idx="2">
                  <c:v>379237</c:v>
                </c:pt>
                <c:pt idx="3">
                  <c:v>329262</c:v>
                </c:pt>
                <c:pt idx="4">
                  <c:v>248662</c:v>
                </c:pt>
                <c:pt idx="5">
                  <c:v>239780</c:v>
                </c:pt>
                <c:pt idx="6">
                  <c:v>281064</c:v>
                </c:pt>
                <c:pt idx="7">
                  <c:v>231517</c:v>
                </c:pt>
                <c:pt idx="8">
                  <c:v>218850</c:v>
                </c:pt>
                <c:pt idx="9">
                  <c:v>233137</c:v>
                </c:pt>
                <c:pt idx="10">
                  <c:v>192258</c:v>
                </c:pt>
                <c:pt idx="11">
                  <c:v>200454</c:v>
                </c:pt>
                <c:pt idx="12">
                  <c:v>200038</c:v>
                </c:pt>
                <c:pt idx="13">
                  <c:v>153158</c:v>
                </c:pt>
                <c:pt idx="14">
                  <c:v>210074</c:v>
                </c:pt>
                <c:pt idx="15">
                  <c:v>183005</c:v>
                </c:pt>
                <c:pt idx="16">
                  <c:v>188799</c:v>
                </c:pt>
                <c:pt idx="17">
                  <c:v>166334</c:v>
                </c:pt>
                <c:pt idx="18">
                  <c:v>171301</c:v>
                </c:pt>
                <c:pt idx="19">
                  <c:v>182876</c:v>
                </c:pt>
                <c:pt idx="20">
                  <c:v>173410</c:v>
                </c:pt>
                <c:pt idx="21">
                  <c:v>181317</c:v>
                </c:pt>
                <c:pt idx="22">
                  <c:v>164896</c:v>
                </c:pt>
                <c:pt idx="23">
                  <c:v>142131</c:v>
                </c:pt>
                <c:pt idx="24">
                  <c:v>130406</c:v>
                </c:pt>
                <c:pt idx="25">
                  <c:v>158508</c:v>
                </c:pt>
                <c:pt idx="26">
                  <c:v>190790</c:v>
                </c:pt>
                <c:pt idx="27">
                  <c:v>242969</c:v>
                </c:pt>
                <c:pt idx="28">
                  <c:v>277374</c:v>
                </c:pt>
                <c:pt idx="29">
                  <c:v>260914</c:v>
                </c:pt>
                <c:pt idx="30">
                  <c:v>304081</c:v>
                </c:pt>
                <c:pt idx="31">
                  <c:v>276490</c:v>
                </c:pt>
                <c:pt idx="32">
                  <c:v>232844</c:v>
                </c:pt>
                <c:pt idx="33">
                  <c:v>232183</c:v>
                </c:pt>
                <c:pt idx="34">
                  <c:v>214245</c:v>
                </c:pt>
                <c:pt idx="35">
                  <c:v>225173</c:v>
                </c:pt>
                <c:pt idx="36">
                  <c:v>230143</c:v>
                </c:pt>
                <c:pt idx="37">
                  <c:v>156732</c:v>
                </c:pt>
                <c:pt idx="38">
                  <c:v>263158</c:v>
                </c:pt>
                <c:pt idx="39">
                  <c:v>164092</c:v>
                </c:pt>
                <c:pt idx="40">
                  <c:v>152090</c:v>
                </c:pt>
                <c:pt idx="41">
                  <c:v>172111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43568"/>
        <c:axId val="398353088"/>
      </c:lineChart>
      <c:valAx>
        <c:axId val="3983530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277919074324346"/>
              <c:y val="0.17831671041119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43568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983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530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9834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月新增付费用户数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2.3425666783724056E-2"/>
              <c:y val="0.18325498201613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4468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9834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834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0"/>
          <c:order val="1"/>
          <c:tx>
            <c:strRef>
              <c:f>数据1!$E$1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数据1!$E$2:$E$43</c:f>
              <c:numCache>
                <c:formatCode>0.00_);[Red]\(0.00\)</c:formatCode>
                <c:ptCount val="42"/>
                <c:pt idx="0">
                  <c:v>44.141226576991286</c:v>
                </c:pt>
                <c:pt idx="1">
                  <c:v>56.6120750103658</c:v>
                </c:pt>
                <c:pt idx="2">
                  <c:v>51.944557723109462</c:v>
                </c:pt>
                <c:pt idx="3">
                  <c:v>44.976155973977505</c:v>
                </c:pt>
                <c:pt idx="4">
                  <c:v>49.711987255582727</c:v>
                </c:pt>
                <c:pt idx="5">
                  <c:v>45.199836742155</c:v>
                </c:pt>
                <c:pt idx="6">
                  <c:v>41.641693246277782</c:v>
                </c:pt>
                <c:pt idx="7">
                  <c:v>45.084645557167029</c:v>
                </c:pt>
                <c:pt idx="8">
                  <c:v>45.272714863088126</c:v>
                </c:pt>
                <c:pt idx="9">
                  <c:v>45.601998018993072</c:v>
                </c:pt>
                <c:pt idx="10">
                  <c:v>48.231240303816755</c:v>
                </c:pt>
                <c:pt idx="11">
                  <c:v>53.859615389589337</c:v>
                </c:pt>
                <c:pt idx="12">
                  <c:v>58.408346993234964</c:v>
                </c:pt>
                <c:pt idx="13">
                  <c:v>59.270389539787907</c:v>
                </c:pt>
                <c:pt idx="14">
                  <c:v>58.523793005142068</c:v>
                </c:pt>
                <c:pt idx="15">
                  <c:v>53.77218637641527</c:v>
                </c:pt>
                <c:pt idx="16">
                  <c:v>56.107252123193391</c:v>
                </c:pt>
                <c:pt idx="17">
                  <c:v>52.23723842579053</c:v>
                </c:pt>
                <c:pt idx="18">
                  <c:v>59.900762955291619</c:v>
                </c:pt>
                <c:pt idx="19">
                  <c:v>56.064442561333124</c:v>
                </c:pt>
                <c:pt idx="20">
                  <c:v>64.548237270999678</c:v>
                </c:pt>
                <c:pt idx="21">
                  <c:v>66.330842676458545</c:v>
                </c:pt>
                <c:pt idx="22">
                  <c:v>65.078192755864279</c:v>
                </c:pt>
                <c:pt idx="23">
                  <c:v>77.354331911708698</c:v>
                </c:pt>
                <c:pt idx="24">
                  <c:v>83.855471294972872</c:v>
                </c:pt>
                <c:pt idx="25">
                  <c:v>67.265124555025025</c:v>
                </c:pt>
                <c:pt idx="26">
                  <c:v>72.483933246150954</c:v>
                </c:pt>
                <c:pt idx="27">
                  <c:v>68.058775988119578</c:v>
                </c:pt>
                <c:pt idx="28">
                  <c:v>58.988431381736028</c:v>
                </c:pt>
                <c:pt idx="29">
                  <c:v>64.909428984972692</c:v>
                </c:pt>
                <c:pt idx="30">
                  <c:v>62.702052046031518</c:v>
                </c:pt>
                <c:pt idx="31">
                  <c:v>59.405668116418781</c:v>
                </c:pt>
                <c:pt idx="32">
                  <c:v>73.594733978524175</c:v>
                </c:pt>
                <c:pt idx="33">
                  <c:v>65.175381786736722</c:v>
                </c:pt>
                <c:pt idx="34">
                  <c:v>75.861983879345843</c:v>
                </c:pt>
                <c:pt idx="35">
                  <c:v>90.216338407591977</c:v>
                </c:pt>
                <c:pt idx="36">
                  <c:v>68.915549954794926</c:v>
                </c:pt>
                <c:pt idx="37">
                  <c:v>83.661514760595168</c:v>
                </c:pt>
                <c:pt idx="38">
                  <c:v>99.314783651982083</c:v>
                </c:pt>
                <c:pt idx="39">
                  <c:v>102.03239097079341</c:v>
                </c:pt>
                <c:pt idx="40">
                  <c:v>94.641133069312104</c:v>
                </c:pt>
                <c:pt idx="41">
                  <c:v>102.5338778560663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355328"/>
        <c:axId val="398354768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398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1.5208663665740847E-2"/>
              <c:y val="0.214809242594675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55328"/>
        <c:crosses val="autoZero"/>
        <c:crossBetween val="between"/>
      </c:valAx>
      <c:catAx>
        <c:axId val="3983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54768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1900692766917452E-2"/>
          <c:h val="0.5111614173228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60368"/>
        <c:axId val="398359808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数据1!$I$8:$I$43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183559</c:v>
                      </c:pt>
                      <c:pt idx="1">
                        <c:v>184031</c:v>
                      </c:pt>
                      <c:pt idx="2">
                        <c:v>173021</c:v>
                      </c:pt>
                      <c:pt idx="3">
                        <c:v>172786</c:v>
                      </c:pt>
                      <c:pt idx="4">
                        <c:v>160709</c:v>
                      </c:pt>
                      <c:pt idx="5">
                        <c:v>162311</c:v>
                      </c:pt>
                      <c:pt idx="6">
                        <c:v>179179</c:v>
                      </c:pt>
                      <c:pt idx="7">
                        <c:v>168425</c:v>
                      </c:pt>
                      <c:pt idx="8">
                        <c:v>156180</c:v>
                      </c:pt>
                      <c:pt idx="9">
                        <c:v>147555</c:v>
                      </c:pt>
                      <c:pt idx="10">
                        <c:v>144518</c:v>
                      </c:pt>
                      <c:pt idx="11">
                        <c:v>137437</c:v>
                      </c:pt>
                      <c:pt idx="12">
                        <c:v>151450</c:v>
                      </c:pt>
                      <c:pt idx="13">
                        <c:v>149179</c:v>
                      </c:pt>
                      <c:pt idx="14">
                        <c:v>159410</c:v>
                      </c:pt>
                      <c:pt idx="15">
                        <c:v>164117</c:v>
                      </c:pt>
                      <c:pt idx="16">
                        <c:v>144328</c:v>
                      </c:pt>
                      <c:pt idx="17">
                        <c:v>142732</c:v>
                      </c:pt>
                      <c:pt idx="18">
                        <c:v>147879</c:v>
                      </c:pt>
                      <c:pt idx="19">
                        <c:v>131813</c:v>
                      </c:pt>
                      <c:pt idx="20">
                        <c:v>128477</c:v>
                      </c:pt>
                      <c:pt idx="21">
                        <c:v>122929</c:v>
                      </c:pt>
                      <c:pt idx="22">
                        <c:v>117101</c:v>
                      </c:pt>
                      <c:pt idx="23">
                        <c:v>119878</c:v>
                      </c:pt>
                      <c:pt idx="24">
                        <c:v>122542</c:v>
                      </c:pt>
                      <c:pt idx="25">
                        <c:v>117941</c:v>
                      </c:pt>
                      <c:pt idx="26">
                        <c:v>117113</c:v>
                      </c:pt>
                      <c:pt idx="27">
                        <c:v>107010</c:v>
                      </c:pt>
                      <c:pt idx="28">
                        <c:v>130499</c:v>
                      </c:pt>
                      <c:pt idx="29">
                        <c:v>143709</c:v>
                      </c:pt>
                      <c:pt idx="30">
                        <c:v>117640</c:v>
                      </c:pt>
                      <c:pt idx="31">
                        <c:v>112698</c:v>
                      </c:pt>
                      <c:pt idx="32">
                        <c:v>127208</c:v>
                      </c:pt>
                      <c:pt idx="33">
                        <c:v>113985</c:v>
                      </c:pt>
                      <c:pt idx="34">
                        <c:v>104141</c:v>
                      </c:pt>
                      <c:pt idx="35">
                        <c:v>115356</c:v>
                      </c:pt>
                    </c:numCache>
                  </c:numRef>
                </c:val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3"/>
          <c:tx>
            <c:strRef>
              <c:f>数据1!$K$1</c:f>
              <c:strCache>
                <c:ptCount val="1"/>
                <c:pt idx="0">
                  <c:v>月活跃用户数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数据1!$K$2:$K$43</c:f>
              <c:numCache>
                <c:formatCode>General</c:formatCode>
                <c:ptCount val="42"/>
                <c:pt idx="0">
                  <c:v>1662961</c:v>
                </c:pt>
                <c:pt idx="1">
                  <c:v>1625538</c:v>
                </c:pt>
                <c:pt idx="2">
                  <c:v>1649381</c:v>
                </c:pt>
                <c:pt idx="3">
                  <c:v>1530061</c:v>
                </c:pt>
                <c:pt idx="4">
                  <c:v>1398377</c:v>
                </c:pt>
                <c:pt idx="5">
                  <c:v>1373104</c:v>
                </c:pt>
                <c:pt idx="6">
                  <c:v>1448194</c:v>
                </c:pt>
                <c:pt idx="7">
                  <c:v>1381067</c:v>
                </c:pt>
                <c:pt idx="8">
                  <c:v>1297550</c:v>
                </c:pt>
                <c:pt idx="9">
                  <c:v>1291313</c:v>
                </c:pt>
                <c:pt idx="10">
                  <c:v>1184069</c:v>
                </c:pt>
                <c:pt idx="11">
                  <c:v>1184632</c:v>
                </c:pt>
                <c:pt idx="12">
                  <c:v>1237393</c:v>
                </c:pt>
                <c:pt idx="13">
                  <c:v>1149231</c:v>
                </c:pt>
                <c:pt idx="14">
                  <c:v>1114533</c:v>
                </c:pt>
                <c:pt idx="15">
                  <c:v>1069234</c:v>
                </c:pt>
                <c:pt idx="16">
                  <c:v>1019243</c:v>
                </c:pt>
                <c:pt idx="17">
                  <c:v>1029215</c:v>
                </c:pt>
                <c:pt idx="18">
                  <c:v>1061188</c:v>
                </c:pt>
                <c:pt idx="19">
                  <c:v>1073808</c:v>
                </c:pt>
                <c:pt idx="20">
                  <c:v>1063481</c:v>
                </c:pt>
                <c:pt idx="21">
                  <c:v>1048079</c:v>
                </c:pt>
                <c:pt idx="22">
                  <c:v>947387</c:v>
                </c:pt>
                <c:pt idx="23">
                  <c:v>900519</c:v>
                </c:pt>
                <c:pt idx="24">
                  <c:v>895540</c:v>
                </c:pt>
                <c:pt idx="25">
                  <c:v>900781</c:v>
                </c:pt>
                <c:pt idx="26">
                  <c:v>886647</c:v>
                </c:pt>
                <c:pt idx="27">
                  <c:v>961245</c:v>
                </c:pt>
                <c:pt idx="28">
                  <c:v>1012299</c:v>
                </c:pt>
                <c:pt idx="29">
                  <c:v>1049223</c:v>
                </c:pt>
                <c:pt idx="30">
                  <c:v>1163985</c:v>
                </c:pt>
                <c:pt idx="31">
                  <c:v>1149093</c:v>
                </c:pt>
                <c:pt idx="32">
                  <c:v>931094</c:v>
                </c:pt>
                <c:pt idx="33">
                  <c:v>915882</c:v>
                </c:pt>
                <c:pt idx="34">
                  <c:v>1009928</c:v>
                </c:pt>
                <c:pt idx="35">
                  <c:v>991153</c:v>
                </c:pt>
                <c:pt idx="36">
                  <c:v>1004312</c:v>
                </c:pt>
                <c:pt idx="37">
                  <c:v>875588</c:v>
                </c:pt>
                <c:pt idx="38">
                  <c:v>983685</c:v>
                </c:pt>
                <c:pt idx="39">
                  <c:v>741682</c:v>
                </c:pt>
                <c:pt idx="40">
                  <c:v>688581</c:v>
                </c:pt>
                <c:pt idx="41">
                  <c:v>722541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361488"/>
        <c:axId val="398360928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数据1!$J$1</c15:sqref>
                        </c15:formulaRef>
                      </c:ext>
                    </c:extLst>
                    <c:strCache>
                      <c:ptCount val="1"/>
                      <c:pt idx="0">
                        <c:v>月付费转化率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数据1!$J$8:$J$43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0.12675028345649822</c:v>
                      </c:pt>
                      <c:pt idx="1">
                        <c:v>0.13325276760649557</c:v>
                      </c:pt>
                      <c:pt idx="2">
                        <c:v>0.13334437979268621</c:v>
                      </c:pt>
                      <c:pt idx="3">
                        <c:v>0.1338064435191158</c:v>
                      </c:pt>
                      <c:pt idx="4">
                        <c:v>0.13572604299242697</c:v>
                      </c:pt>
                      <c:pt idx="5">
                        <c:v>0.13701385746797318</c:v>
                      </c:pt>
                      <c:pt idx="6">
                        <c:v>0.14480363150591608</c:v>
                      </c:pt>
                      <c:pt idx="7">
                        <c:v>0.14655452211087239</c:v>
                      </c:pt>
                      <c:pt idx="8">
                        <c:v>0.14013044028306026</c:v>
                      </c:pt>
                      <c:pt idx="9">
                        <c:v>0.13800066215627263</c:v>
                      </c:pt>
                      <c:pt idx="10">
                        <c:v>0.14178954380849318</c:v>
                      </c:pt>
                      <c:pt idx="11">
                        <c:v>0.13353575297678327</c:v>
                      </c:pt>
                      <c:pt idx="12">
                        <c:v>0.14271740728315813</c:v>
                      </c:pt>
                      <c:pt idx="13">
                        <c:v>0.13892520823089416</c:v>
                      </c:pt>
                      <c:pt idx="14">
                        <c:v>0.14989454442533529</c:v>
                      </c:pt>
                      <c:pt idx="15">
                        <c:v>0.15658838694411395</c:v>
                      </c:pt>
                      <c:pt idx="16">
                        <c:v>0.1523432346021214</c:v>
                      </c:pt>
                      <c:pt idx="17">
                        <c:v>0.15849970961190157</c:v>
                      </c:pt>
                      <c:pt idx="18">
                        <c:v>0.16512830247671795</c:v>
                      </c:pt>
                      <c:pt idx="19">
                        <c:v>0.14633190531327814</c:v>
                      </c:pt>
                      <c:pt idx="20">
                        <c:v>0.14490208617409184</c:v>
                      </c:pt>
                      <c:pt idx="21">
                        <c:v>0.12788519056015896</c:v>
                      </c:pt>
                      <c:pt idx="22">
                        <c:v>0.11567827292134043</c:v>
                      </c:pt>
                      <c:pt idx="23">
                        <c:v>0.11425407182267258</c:v>
                      </c:pt>
                      <c:pt idx="24">
                        <c:v>0.10527798897752119</c:v>
                      </c:pt>
                      <c:pt idx="25">
                        <c:v>0.10263834171820732</c:v>
                      </c:pt>
                      <c:pt idx="26">
                        <c:v>0.12577999643430202</c:v>
                      </c:pt>
                      <c:pt idx="27">
                        <c:v>0.11683819531337006</c:v>
                      </c:pt>
                      <c:pt idx="28">
                        <c:v>0.12921614214082588</c:v>
                      </c:pt>
                      <c:pt idx="29">
                        <c:v>0.1449917419409516</c:v>
                      </c:pt>
                      <c:pt idx="30">
                        <c:v>0.11713491424975506</c:v>
                      </c:pt>
                      <c:pt idx="31">
                        <c:v>0.128711220345642</c:v>
                      </c:pt>
                      <c:pt idx="32">
                        <c:v>0.12931782023716942</c:v>
                      </c:pt>
                      <c:pt idx="33">
                        <c:v>0.1536844631526719</c:v>
                      </c:pt>
                      <c:pt idx="34">
                        <c:v>0.15124001388362443</c:v>
                      </c:pt>
                      <c:pt idx="35">
                        <c:v>0.15965322383089681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0"/>
          <c:tx>
            <c:strRef>
              <c:f>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数据1!$G$2:$G$43</c:f>
              <c:numCache>
                <c:formatCode>General</c:formatCode>
                <c:ptCount val="42"/>
                <c:pt idx="0">
                  <c:v>73405138.289700001</c:v>
                </c:pt>
                <c:pt idx="1">
                  <c:v>92025079.188199997</c:v>
                </c:pt>
                <c:pt idx="2">
                  <c:v>85676366.561900005</c:v>
                </c:pt>
                <c:pt idx="3">
                  <c:v>68816262.185699999</c:v>
                </c:pt>
                <c:pt idx="4">
                  <c:v>69516099.602500007</c:v>
                </c:pt>
                <c:pt idx="5">
                  <c:v>62064076.630000003</c:v>
                </c:pt>
                <c:pt idx="6">
                  <c:v>60305250.309100002</c:v>
                </c:pt>
                <c:pt idx="7">
                  <c:v>62264916.185699999</c:v>
                </c:pt>
                <c:pt idx="8">
                  <c:v>58743611.170599997</c:v>
                </c:pt>
                <c:pt idx="9">
                  <c:v>58886452.867899999</c:v>
                </c:pt>
                <c:pt idx="10">
                  <c:v>57109116.475299999</c:v>
                </c:pt>
                <c:pt idx="11">
                  <c:v>63803823.898199998</c:v>
                </c:pt>
                <c:pt idx="12">
                  <c:v>72274079.710999995</c:v>
                </c:pt>
                <c:pt idx="13">
                  <c:v>68115369.041199997</c:v>
                </c:pt>
                <c:pt idx="14">
                  <c:v>65226698.589400001</c:v>
                </c:pt>
                <c:pt idx="15">
                  <c:v>57495049.928000003</c:v>
                </c:pt>
                <c:pt idx="16">
                  <c:v>57186923.9758</c:v>
                </c:pt>
                <c:pt idx="17">
                  <c:v>53763349.3464</c:v>
                </c:pt>
                <c:pt idx="18">
                  <c:v>63565970.839000002</c:v>
                </c:pt>
                <c:pt idx="19">
                  <c:v>60202446.937899999</c:v>
                </c:pt>
                <c:pt idx="20">
                  <c:v>68645823.921200007</c:v>
                </c:pt>
                <c:pt idx="21">
                  <c:v>69519963.261500001</c:v>
                </c:pt>
                <c:pt idx="22">
                  <c:v>61654233.800399996</c:v>
                </c:pt>
                <c:pt idx="23">
                  <c:v>69659045.618799999</c:v>
                </c:pt>
                <c:pt idx="24">
                  <c:v>75095928.763500005</c:v>
                </c:pt>
                <c:pt idx="25">
                  <c:v>60591146.161799997</c:v>
                </c:pt>
                <c:pt idx="26">
                  <c:v>64267661.960900001</c:v>
                </c:pt>
                <c:pt idx="27">
                  <c:v>65421158.124700002</c:v>
                </c:pt>
                <c:pt idx="28">
                  <c:v>59713930.099299997</c:v>
                </c:pt>
                <c:pt idx="29">
                  <c:v>68104465.807899997</c:v>
                </c:pt>
                <c:pt idx="30">
                  <c:v>72984248.050799996</c:v>
                </c:pt>
                <c:pt idx="31">
                  <c:v>68262637.392900005</c:v>
                </c:pt>
                <c:pt idx="32">
                  <c:v>68523615.238999993</c:v>
                </c:pt>
                <c:pt idx="33">
                  <c:v>59692959.021600001</c:v>
                </c:pt>
                <c:pt idx="34">
                  <c:v>76615141.655299991</c:v>
                </c:pt>
                <c:pt idx="35">
                  <c:v>89418194.461700007</c:v>
                </c:pt>
                <c:pt idx="36">
                  <c:v>69212713.806199998</c:v>
                </c:pt>
                <c:pt idx="37">
                  <c:v>73253018.386199996</c:v>
                </c:pt>
                <c:pt idx="38">
                  <c:v>97694462.956699997</c:v>
                </c:pt>
                <c:pt idx="39">
                  <c:v>75675587.799999997</c:v>
                </c:pt>
                <c:pt idx="40">
                  <c:v>65168086.049999997</c:v>
                </c:pt>
                <c:pt idx="41">
                  <c:v>74084930.640000001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360368"/>
        <c:axId val="398359808"/>
      </c:lineChart>
      <c:valAx>
        <c:axId val="398359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650601905598608"/>
              <c:y val="0.2915694565957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60368"/>
        <c:crosses val="max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9836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598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98360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活跃用户数</a:t>
                </a:r>
              </a:p>
            </c:rich>
          </c:tx>
          <c:layout>
            <c:manualLayout>
              <c:xMode val="edge"/>
              <c:yMode val="edge"/>
              <c:x val="3.0470612434152954E-2"/>
              <c:y val="0.2421867405463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361488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398361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8360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26163390833342"/>
          <c:y val="5.0925925925925923E-2"/>
          <c:w val="0.78266741867171785"/>
          <c:h val="0.66110017497812779"/>
        </c:manualLayout>
      </c:layout>
      <c:lineChart>
        <c:grouping val="standard"/>
        <c:varyColors val="0"/>
        <c:ser>
          <c:idx val="2"/>
          <c:order val="0"/>
          <c:tx>
            <c:strRef>
              <c:f>数据1!$F$1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数据1!$F$2:$F$43</c:f>
              <c:numCache>
                <c:formatCode>0.00_);[Red]\(0.00\)</c:formatCode>
                <c:ptCount val="42"/>
                <c:pt idx="0">
                  <c:v>312.39685365061666</c:v>
                </c:pt>
                <c:pt idx="1">
                  <c:v>380.76612100180398</c:v>
                </c:pt>
                <c:pt idx="2">
                  <c:v>357.28557603441232</c:v>
                </c:pt>
                <c:pt idx="3">
                  <c:v>330.94924489121655</c:v>
                </c:pt>
                <c:pt idx="4">
                  <c:v>350.77429799575134</c:v>
                </c:pt>
                <c:pt idx="5">
                  <c:v>335.00162810028877</c:v>
                </c:pt>
                <c:pt idx="6">
                  <c:v>328.53333429088195</c:v>
                </c:pt>
                <c:pt idx="7">
                  <c:v>338.33928080432099</c:v>
                </c:pt>
                <c:pt idx="8">
                  <c:v>339.51723299830655</c:v>
                </c:pt>
                <c:pt idx="9">
                  <c:v>340.80569529880893</c:v>
                </c:pt>
                <c:pt idx="10">
                  <c:v>355.35730093087506</c:v>
                </c:pt>
                <c:pt idx="11">
                  <c:v>393.09611731922047</c:v>
                </c:pt>
                <c:pt idx="12">
                  <c:v>403.36244599534541</c:v>
                </c:pt>
                <c:pt idx="13">
                  <c:v>404.42552495888378</c:v>
                </c:pt>
                <c:pt idx="14">
                  <c:v>417.6379727839672</c:v>
                </c:pt>
                <c:pt idx="15">
                  <c:v>389.65165482701366</c:v>
                </c:pt>
                <c:pt idx="16">
                  <c:v>395.7079670061861</c:v>
                </c:pt>
                <c:pt idx="17">
                  <c:v>391.18541110763476</c:v>
                </c:pt>
                <c:pt idx="18">
                  <c:v>419.71588536810827</c:v>
                </c:pt>
                <c:pt idx="19">
                  <c:v>403.55845620295082</c:v>
                </c:pt>
                <c:pt idx="20">
                  <c:v>430.62432671225145</c:v>
                </c:pt>
                <c:pt idx="21">
                  <c:v>423.60001256116067</c:v>
                </c:pt>
                <c:pt idx="22">
                  <c:v>427.18137714372813</c:v>
                </c:pt>
                <c:pt idx="23">
                  <c:v>488.04084311016447</c:v>
                </c:pt>
                <c:pt idx="24">
                  <c:v>507.82010132270307</c:v>
                </c:pt>
                <c:pt idx="25">
                  <c:v>459.6750408669858</c:v>
                </c:pt>
                <c:pt idx="26">
                  <c:v>500.22698195708182</c:v>
                </c:pt>
                <c:pt idx="27">
                  <c:v>532.18653145067481</c:v>
                </c:pt>
                <c:pt idx="28">
                  <c:v>509.93527040161911</c:v>
                </c:pt>
                <c:pt idx="29">
                  <c:v>568.11479844425162</c:v>
                </c:pt>
                <c:pt idx="30">
                  <c:v>595.58557923650665</c:v>
                </c:pt>
                <c:pt idx="31">
                  <c:v>578.78632021858391</c:v>
                </c:pt>
                <c:pt idx="32">
                  <c:v>585.10682194974083</c:v>
                </c:pt>
                <c:pt idx="33">
                  <c:v>557.82598842724974</c:v>
                </c:pt>
                <c:pt idx="34">
                  <c:v>587.0937068889416</c:v>
                </c:pt>
                <c:pt idx="35">
                  <c:v>622.21708077921357</c:v>
                </c:pt>
                <c:pt idx="36">
                  <c:v>588.34336795477725</c:v>
                </c:pt>
                <c:pt idx="37">
                  <c:v>649.99395185540118</c:v>
                </c:pt>
                <c:pt idx="38">
                  <c:v>767.98992953823654</c:v>
                </c:pt>
                <c:pt idx="39">
                  <c:v>663.90830196955733</c:v>
                </c:pt>
                <c:pt idx="40">
                  <c:v>625.76781526968239</c:v>
                </c:pt>
                <c:pt idx="41">
                  <c:v>642.22867159055443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99984"/>
        <c:axId val="416399424"/>
        <c:extLst/>
      </c:lineChart>
      <c:valAx>
        <c:axId val="4163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ARPPU</a:t>
                </a:r>
                <a:r>
                  <a:rPr lang="zh-CN" altLang="en-US"/>
                  <a:t>值</a:t>
                </a:r>
              </a:p>
            </c:rich>
          </c:tx>
          <c:layout>
            <c:manualLayout>
              <c:xMode val="edge"/>
              <c:yMode val="edge"/>
              <c:x val="2.6020509873613491E-2"/>
              <c:y val="0.2148093557270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399984"/>
        <c:crosses val="autoZero"/>
        <c:crossBetween val="between"/>
      </c:valAx>
      <c:catAx>
        <c:axId val="4163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399424"/>
        <c:crosses val="autoZero"/>
        <c:auto val="1"/>
        <c:lblAlgn val="ctr"/>
        <c:lblOffset val="100"/>
        <c:tickLblSkip val="2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49535849712503"/>
          <c:y val="0.16406214848143982"/>
          <c:w val="9.5504641502875007E-2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914938345204109"/>
          <c:h val="0.63406386701662287"/>
        </c:manualLayout>
      </c:layout>
      <c:barChart>
        <c:barDir val="col"/>
        <c:grouping val="clustered"/>
        <c:varyColors val="0"/>
        <c:ser>
          <c:idx val="5"/>
          <c:order val="1"/>
          <c:tx>
            <c:strRef>
              <c:f>数据1!$I$1</c:f>
              <c:strCache>
                <c:ptCount val="1"/>
                <c:pt idx="0">
                  <c:v>月付费用户数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数据1!$I$2:$I$43</c:f>
              <c:numCache>
                <c:formatCode>General</c:formatCode>
                <c:ptCount val="42"/>
                <c:pt idx="0">
                  <c:v>234974</c:v>
                </c:pt>
                <c:pt idx="1">
                  <c:v>241684</c:v>
                </c:pt>
                <c:pt idx="2">
                  <c:v>239798</c:v>
                </c:pt>
                <c:pt idx="3">
                  <c:v>207936</c:v>
                </c:pt>
                <c:pt idx="4">
                  <c:v>198179</c:v>
                </c:pt>
                <c:pt idx="5">
                  <c:v>185265</c:v>
                </c:pt>
                <c:pt idx="6">
                  <c:v>183559</c:v>
                </c:pt>
                <c:pt idx="7">
                  <c:v>184031</c:v>
                </c:pt>
                <c:pt idx="8">
                  <c:v>173021</c:v>
                </c:pt>
                <c:pt idx="9">
                  <c:v>172786</c:v>
                </c:pt>
                <c:pt idx="10">
                  <c:v>160709</c:v>
                </c:pt>
                <c:pt idx="11">
                  <c:v>162311</c:v>
                </c:pt>
                <c:pt idx="12">
                  <c:v>179179</c:v>
                </c:pt>
                <c:pt idx="13">
                  <c:v>168425</c:v>
                </c:pt>
                <c:pt idx="14">
                  <c:v>156180</c:v>
                </c:pt>
                <c:pt idx="15">
                  <c:v>147555</c:v>
                </c:pt>
                <c:pt idx="16">
                  <c:v>144518</c:v>
                </c:pt>
                <c:pt idx="17">
                  <c:v>137437</c:v>
                </c:pt>
                <c:pt idx="18">
                  <c:v>151450</c:v>
                </c:pt>
                <c:pt idx="19">
                  <c:v>149179</c:v>
                </c:pt>
                <c:pt idx="20">
                  <c:v>159410</c:v>
                </c:pt>
                <c:pt idx="21">
                  <c:v>164117</c:v>
                </c:pt>
                <c:pt idx="22">
                  <c:v>144328</c:v>
                </c:pt>
                <c:pt idx="23">
                  <c:v>142732</c:v>
                </c:pt>
                <c:pt idx="24">
                  <c:v>147879</c:v>
                </c:pt>
                <c:pt idx="25">
                  <c:v>131813</c:v>
                </c:pt>
                <c:pt idx="26">
                  <c:v>128477</c:v>
                </c:pt>
                <c:pt idx="27">
                  <c:v>122929</c:v>
                </c:pt>
                <c:pt idx="28">
                  <c:v>117101</c:v>
                </c:pt>
                <c:pt idx="29">
                  <c:v>119878</c:v>
                </c:pt>
                <c:pt idx="30">
                  <c:v>122542</c:v>
                </c:pt>
                <c:pt idx="31">
                  <c:v>117941</c:v>
                </c:pt>
                <c:pt idx="32">
                  <c:v>117113</c:v>
                </c:pt>
                <c:pt idx="33">
                  <c:v>107010</c:v>
                </c:pt>
                <c:pt idx="34">
                  <c:v>130499</c:v>
                </c:pt>
                <c:pt idx="35">
                  <c:v>143709</c:v>
                </c:pt>
                <c:pt idx="36">
                  <c:v>117640</c:v>
                </c:pt>
                <c:pt idx="37">
                  <c:v>112698</c:v>
                </c:pt>
                <c:pt idx="38">
                  <c:v>127208</c:v>
                </c:pt>
                <c:pt idx="39">
                  <c:v>113985</c:v>
                </c:pt>
                <c:pt idx="40">
                  <c:v>104141</c:v>
                </c:pt>
                <c:pt idx="41">
                  <c:v>115356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404464"/>
        <c:axId val="416403904"/>
        <c:extLst/>
      </c:barChart>
      <c:lineChart>
        <c:grouping val="standard"/>
        <c:varyColors val="0"/>
        <c:ser>
          <c:idx val="2"/>
          <c:order val="0"/>
          <c:tx>
            <c:strRef>
              <c:f>数据1!$G$1</c:f>
              <c:strCache>
                <c:ptCount val="1"/>
                <c:pt idx="0">
                  <c:v>月充值金额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数据1!$G$2:$G$43</c:f>
              <c:numCache>
                <c:formatCode>General</c:formatCode>
                <c:ptCount val="42"/>
                <c:pt idx="0">
                  <c:v>73405138.289700001</c:v>
                </c:pt>
                <c:pt idx="1">
                  <c:v>92025079.188199997</c:v>
                </c:pt>
                <c:pt idx="2">
                  <c:v>85676366.561900005</c:v>
                </c:pt>
                <c:pt idx="3">
                  <c:v>68816262.185699999</c:v>
                </c:pt>
                <c:pt idx="4">
                  <c:v>69516099.602500007</c:v>
                </c:pt>
                <c:pt idx="5">
                  <c:v>62064076.630000003</c:v>
                </c:pt>
                <c:pt idx="6">
                  <c:v>60305250.309100002</c:v>
                </c:pt>
                <c:pt idx="7">
                  <c:v>62264916.185699999</c:v>
                </c:pt>
                <c:pt idx="8">
                  <c:v>58743611.170599997</c:v>
                </c:pt>
                <c:pt idx="9">
                  <c:v>58886452.867899999</c:v>
                </c:pt>
                <c:pt idx="10">
                  <c:v>57109116.475299999</c:v>
                </c:pt>
                <c:pt idx="11">
                  <c:v>63803823.898199998</c:v>
                </c:pt>
                <c:pt idx="12">
                  <c:v>72274079.710999995</c:v>
                </c:pt>
                <c:pt idx="13">
                  <c:v>68115369.041199997</c:v>
                </c:pt>
                <c:pt idx="14">
                  <c:v>65226698.589400001</c:v>
                </c:pt>
                <c:pt idx="15">
                  <c:v>57495049.928000003</c:v>
                </c:pt>
                <c:pt idx="16">
                  <c:v>57186923.9758</c:v>
                </c:pt>
                <c:pt idx="17">
                  <c:v>53763349.3464</c:v>
                </c:pt>
                <c:pt idx="18">
                  <c:v>63565970.839000002</c:v>
                </c:pt>
                <c:pt idx="19">
                  <c:v>60202446.937899999</c:v>
                </c:pt>
                <c:pt idx="20">
                  <c:v>68645823.921200007</c:v>
                </c:pt>
                <c:pt idx="21">
                  <c:v>69519963.261500001</c:v>
                </c:pt>
                <c:pt idx="22">
                  <c:v>61654233.800399996</c:v>
                </c:pt>
                <c:pt idx="23">
                  <c:v>69659045.618799999</c:v>
                </c:pt>
                <c:pt idx="24">
                  <c:v>75095928.763500005</c:v>
                </c:pt>
                <c:pt idx="25">
                  <c:v>60591146.161799997</c:v>
                </c:pt>
                <c:pt idx="26">
                  <c:v>64267661.960900001</c:v>
                </c:pt>
                <c:pt idx="27">
                  <c:v>65421158.124700002</c:v>
                </c:pt>
                <c:pt idx="28">
                  <c:v>59713930.099299997</c:v>
                </c:pt>
                <c:pt idx="29">
                  <c:v>68104465.807899997</c:v>
                </c:pt>
                <c:pt idx="30">
                  <c:v>72984248.050799996</c:v>
                </c:pt>
                <c:pt idx="31">
                  <c:v>68262637.392900005</c:v>
                </c:pt>
                <c:pt idx="32">
                  <c:v>68523615.238999993</c:v>
                </c:pt>
                <c:pt idx="33">
                  <c:v>59692959.021600001</c:v>
                </c:pt>
                <c:pt idx="34">
                  <c:v>76615141.655299991</c:v>
                </c:pt>
                <c:pt idx="35">
                  <c:v>89418194.461700007</c:v>
                </c:pt>
                <c:pt idx="36">
                  <c:v>69212713.806199998</c:v>
                </c:pt>
                <c:pt idx="37">
                  <c:v>73253018.386199996</c:v>
                </c:pt>
                <c:pt idx="38">
                  <c:v>97694462.956699997</c:v>
                </c:pt>
                <c:pt idx="39">
                  <c:v>75675587.799999997</c:v>
                </c:pt>
                <c:pt idx="40">
                  <c:v>65168086.049999997</c:v>
                </c:pt>
                <c:pt idx="41">
                  <c:v>74084930.640000001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03344"/>
        <c:axId val="416402784"/>
      </c:lineChart>
      <c:valAx>
        <c:axId val="4164027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充值金额</a:t>
                </a:r>
              </a:p>
            </c:rich>
          </c:tx>
          <c:layout>
            <c:manualLayout>
              <c:xMode val="edge"/>
              <c:yMode val="edge"/>
              <c:x val="0.9429639623621614"/>
              <c:y val="0.40268056770681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03344"/>
        <c:crosses val="max"/>
        <c:crossBetween val="between"/>
        <c:dispUnits>
          <c:builtInUnit val="tenMillions"/>
          <c:dispUnitsLbl>
            <c:layout>
              <c:manualLayout>
                <c:xMode val="edge"/>
                <c:yMode val="edge"/>
                <c:x val="0.92171162219921277"/>
                <c:y val="0.10416739574219888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64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027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640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付费用户数</a:t>
                </a:r>
              </a:p>
            </c:rich>
          </c:tx>
          <c:layout>
            <c:manualLayout>
              <c:xMode val="edge"/>
              <c:yMode val="edge"/>
              <c:x val="3.103734150516492E-2"/>
              <c:y val="0.29774229610187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04464"/>
        <c:crosses val="autoZero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640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403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79523007680268"/>
          <c:y val="1.8518518518518517E-2"/>
          <c:w val="0.31240940039534371"/>
          <c:h val="0.10416739574219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数据1!$L$1</c:f>
              <c:strCache>
                <c:ptCount val="1"/>
                <c:pt idx="0">
                  <c:v>月留存率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数据1!$L$2:$L$43</c:f>
              <c:numCache>
                <c:formatCode>0.00%</c:formatCode>
                <c:ptCount val="42"/>
                <c:pt idx="0">
                  <c:v>0.34600000000000003</c:v>
                </c:pt>
                <c:pt idx="1">
                  <c:v>0.32789999999999997</c:v>
                </c:pt>
                <c:pt idx="2">
                  <c:v>0.31859999999999999</c:v>
                </c:pt>
                <c:pt idx="3">
                  <c:v>0.2928</c:v>
                </c:pt>
                <c:pt idx="4">
                  <c:v>0.3281</c:v>
                </c:pt>
                <c:pt idx="5">
                  <c:v>0.33279999999999998</c:v>
                </c:pt>
                <c:pt idx="6">
                  <c:v>0.315</c:v>
                </c:pt>
                <c:pt idx="7">
                  <c:v>0.32619999999999999</c:v>
                </c:pt>
                <c:pt idx="8">
                  <c:v>0.3296</c:v>
                </c:pt>
                <c:pt idx="9">
                  <c:v>0.31280000000000002</c:v>
                </c:pt>
                <c:pt idx="10">
                  <c:v>0.36670000000000003</c:v>
                </c:pt>
                <c:pt idx="11">
                  <c:v>0.35229999999999995</c:v>
                </c:pt>
                <c:pt idx="12">
                  <c:v>0.29699999999999999</c:v>
                </c:pt>
                <c:pt idx="13">
                  <c:v>0.31569999999999998</c:v>
                </c:pt>
                <c:pt idx="14">
                  <c:v>0.30309999999999998</c:v>
                </c:pt>
                <c:pt idx="15">
                  <c:v>0.25780000000000003</c:v>
                </c:pt>
                <c:pt idx="16">
                  <c:v>0.308</c:v>
                </c:pt>
                <c:pt idx="17">
                  <c:v>0.29659999999999997</c:v>
                </c:pt>
                <c:pt idx="18">
                  <c:v>0.28410000000000002</c:v>
                </c:pt>
                <c:pt idx="19">
                  <c:v>0.28899999999999998</c:v>
                </c:pt>
                <c:pt idx="20">
                  <c:v>0.26780000000000004</c:v>
                </c:pt>
                <c:pt idx="21">
                  <c:v>0.25659999999999999</c:v>
                </c:pt>
                <c:pt idx="22">
                  <c:v>0.32829999999999998</c:v>
                </c:pt>
                <c:pt idx="23">
                  <c:v>0.2437</c:v>
                </c:pt>
                <c:pt idx="24">
                  <c:v>0.29930000000000001</c:v>
                </c:pt>
                <c:pt idx="25">
                  <c:v>0.3009</c:v>
                </c:pt>
                <c:pt idx="26">
                  <c:v>0.3831</c:v>
                </c:pt>
                <c:pt idx="27">
                  <c:v>0.43979999999999997</c:v>
                </c:pt>
                <c:pt idx="28">
                  <c:v>0.38780000000000003</c:v>
                </c:pt>
                <c:pt idx="29">
                  <c:v>0.43959999999999999</c:v>
                </c:pt>
                <c:pt idx="30">
                  <c:v>0.37189999999999995</c:v>
                </c:pt>
                <c:pt idx="31">
                  <c:v>0.26170000000000004</c:v>
                </c:pt>
                <c:pt idx="32">
                  <c:v>0.44009999999999999</c:v>
                </c:pt>
                <c:pt idx="33">
                  <c:v>0.48570000000000002</c:v>
                </c:pt>
                <c:pt idx="34">
                  <c:v>0.227529230553805</c:v>
                </c:pt>
                <c:pt idx="35">
                  <c:v>0.26960000000000001</c:v>
                </c:pt>
                <c:pt idx="36">
                  <c:v>0.31269999999999998</c:v>
                </c:pt>
                <c:pt idx="37">
                  <c:v>0.36820000000000003</c:v>
                </c:pt>
                <c:pt idx="38">
                  <c:v>0.27639999999999998</c:v>
                </c:pt>
                <c:pt idx="39">
                  <c:v>0.2412</c:v>
                </c:pt>
                <c:pt idx="40">
                  <c:v>0.3387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410064"/>
        <c:axId val="416409504"/>
      </c:barChart>
      <c:lineChart>
        <c:grouping val="standard"/>
        <c:varyColors val="0"/>
        <c:ser>
          <c:idx val="0"/>
          <c:order val="2"/>
          <c:tx>
            <c:strRef>
              <c:f>数据1!$N$1</c:f>
              <c:strCache>
                <c:ptCount val="1"/>
                <c:pt idx="0">
                  <c:v>月新增注册用户数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数据1!$N$2:$N$43</c:f>
              <c:numCache>
                <c:formatCode>General</c:formatCode>
                <c:ptCount val="42"/>
                <c:pt idx="0">
                  <c:v>387901</c:v>
                </c:pt>
                <c:pt idx="1">
                  <c:v>336889</c:v>
                </c:pt>
                <c:pt idx="2">
                  <c:v>379237</c:v>
                </c:pt>
                <c:pt idx="3">
                  <c:v>329262</c:v>
                </c:pt>
                <c:pt idx="4">
                  <c:v>248662</c:v>
                </c:pt>
                <c:pt idx="5">
                  <c:v>239780</c:v>
                </c:pt>
                <c:pt idx="6">
                  <c:v>281064</c:v>
                </c:pt>
                <c:pt idx="7">
                  <c:v>231517</c:v>
                </c:pt>
                <c:pt idx="8">
                  <c:v>218850</c:v>
                </c:pt>
                <c:pt idx="9">
                  <c:v>233137</c:v>
                </c:pt>
                <c:pt idx="10">
                  <c:v>192258</c:v>
                </c:pt>
                <c:pt idx="11">
                  <c:v>200454</c:v>
                </c:pt>
                <c:pt idx="12">
                  <c:v>200038</c:v>
                </c:pt>
                <c:pt idx="13">
                  <c:v>153158</c:v>
                </c:pt>
                <c:pt idx="14">
                  <c:v>210074</c:v>
                </c:pt>
                <c:pt idx="15">
                  <c:v>183005</c:v>
                </c:pt>
                <c:pt idx="16">
                  <c:v>188799</c:v>
                </c:pt>
                <c:pt idx="17">
                  <c:v>166334</c:v>
                </c:pt>
                <c:pt idx="18">
                  <c:v>171301</c:v>
                </c:pt>
                <c:pt idx="19">
                  <c:v>182876</c:v>
                </c:pt>
                <c:pt idx="20">
                  <c:v>173410</c:v>
                </c:pt>
                <c:pt idx="21">
                  <c:v>181317</c:v>
                </c:pt>
                <c:pt idx="22">
                  <c:v>164896</c:v>
                </c:pt>
                <c:pt idx="23">
                  <c:v>142131</c:v>
                </c:pt>
                <c:pt idx="24">
                  <c:v>130406</c:v>
                </c:pt>
                <c:pt idx="25">
                  <c:v>158508</c:v>
                </c:pt>
                <c:pt idx="26">
                  <c:v>190790</c:v>
                </c:pt>
                <c:pt idx="27">
                  <c:v>242969</c:v>
                </c:pt>
                <c:pt idx="28">
                  <c:v>277374</c:v>
                </c:pt>
                <c:pt idx="29">
                  <c:v>260914</c:v>
                </c:pt>
                <c:pt idx="30">
                  <c:v>304081</c:v>
                </c:pt>
                <c:pt idx="31">
                  <c:v>276490</c:v>
                </c:pt>
                <c:pt idx="32">
                  <c:v>232844</c:v>
                </c:pt>
                <c:pt idx="33">
                  <c:v>232183</c:v>
                </c:pt>
                <c:pt idx="34">
                  <c:v>214245</c:v>
                </c:pt>
                <c:pt idx="35">
                  <c:v>225173</c:v>
                </c:pt>
                <c:pt idx="36">
                  <c:v>230143</c:v>
                </c:pt>
                <c:pt idx="37">
                  <c:v>156732</c:v>
                </c:pt>
                <c:pt idx="38">
                  <c:v>263158</c:v>
                </c:pt>
                <c:pt idx="39">
                  <c:v>164092</c:v>
                </c:pt>
                <c:pt idx="40">
                  <c:v>152090</c:v>
                </c:pt>
                <c:pt idx="41">
                  <c:v>172111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08944"/>
        <c:axId val="416408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strRef>
                    <c:extLst>
                      <c:ext uri="{02D57815-91ED-43cb-92C2-25804820EDAC}">
                        <c15:formulaRef>
                          <c15:sqref>数据1!$M$1</c15:sqref>
                        </c15:formulaRef>
                      </c:ext>
                    </c:extLst>
                    <c:strCache>
                      <c:ptCount val="1"/>
                      <c:pt idx="0">
                        <c:v>月新增付费用户数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数据1!$M$8:$M$43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43754</c:v>
                      </c:pt>
                      <c:pt idx="1">
                        <c:v>43188</c:v>
                      </c:pt>
                      <c:pt idx="2">
                        <c:v>38236</c:v>
                      </c:pt>
                      <c:pt idx="3">
                        <c:v>38883</c:v>
                      </c:pt>
                      <c:pt idx="4">
                        <c:v>33111</c:v>
                      </c:pt>
                      <c:pt idx="5">
                        <c:v>31195</c:v>
                      </c:pt>
                      <c:pt idx="6">
                        <c:v>34147</c:v>
                      </c:pt>
                      <c:pt idx="7">
                        <c:v>27451</c:v>
                      </c:pt>
                      <c:pt idx="8">
                        <c:v>27504</c:v>
                      </c:pt>
                      <c:pt idx="9">
                        <c:v>26786</c:v>
                      </c:pt>
                      <c:pt idx="10">
                        <c:v>26254</c:v>
                      </c:pt>
                      <c:pt idx="11">
                        <c:v>23493</c:v>
                      </c:pt>
                      <c:pt idx="12">
                        <c:v>27472</c:v>
                      </c:pt>
                      <c:pt idx="13">
                        <c:v>26546</c:v>
                      </c:pt>
                      <c:pt idx="14">
                        <c:v>28525</c:v>
                      </c:pt>
                      <c:pt idx="15">
                        <c:v>30577</c:v>
                      </c:pt>
                      <c:pt idx="16">
                        <c:v>23654</c:v>
                      </c:pt>
                      <c:pt idx="17">
                        <c:v>20316</c:v>
                      </c:pt>
                      <c:pt idx="18">
                        <c:v>20321</c:v>
                      </c:pt>
                      <c:pt idx="19">
                        <c:v>17597</c:v>
                      </c:pt>
                      <c:pt idx="20">
                        <c:v>18330</c:v>
                      </c:pt>
                      <c:pt idx="21">
                        <c:v>17991</c:v>
                      </c:pt>
                      <c:pt idx="22">
                        <c:v>16830</c:v>
                      </c:pt>
                      <c:pt idx="23">
                        <c:v>17022</c:v>
                      </c:pt>
                      <c:pt idx="24">
                        <c:v>19404</c:v>
                      </c:pt>
                      <c:pt idx="25">
                        <c:v>17100</c:v>
                      </c:pt>
                      <c:pt idx="26">
                        <c:v>17088</c:v>
                      </c:pt>
                      <c:pt idx="27">
                        <c:v>15057</c:v>
                      </c:pt>
                      <c:pt idx="28">
                        <c:v>22756</c:v>
                      </c:pt>
                      <c:pt idx="29">
                        <c:v>21276</c:v>
                      </c:pt>
                      <c:pt idx="30">
                        <c:v>15574</c:v>
                      </c:pt>
                      <c:pt idx="31">
                        <c:v>12434</c:v>
                      </c:pt>
                      <c:pt idx="32">
                        <c:v>16957</c:v>
                      </c:pt>
                      <c:pt idx="33">
                        <c:v>18907</c:v>
                      </c:pt>
                      <c:pt idx="34">
                        <c:v>15837</c:v>
                      </c:pt>
                      <c:pt idx="35">
                        <c:v>19400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4164083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月新增注册用户数</a:t>
                </a:r>
              </a:p>
            </c:rich>
          </c:tx>
          <c:layout>
            <c:manualLayout>
              <c:xMode val="edge"/>
              <c:yMode val="edge"/>
              <c:x val="0.91994059385230043"/>
              <c:y val="0.34666598796382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08944"/>
        <c:crosses val="max"/>
        <c:crossBetween val="between"/>
        <c:dispUnits>
          <c:builtInUnit val="ten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</c:dispUnitsLbl>
        </c:dispUnits>
      </c:valAx>
      <c:catAx>
        <c:axId val="4164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083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16409504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月留存率</a:t>
                </a:r>
              </a:p>
            </c:rich>
          </c:tx>
          <c:layout>
            <c:manualLayout>
              <c:xMode val="edge"/>
              <c:yMode val="edge"/>
              <c:x val="3.9325754168714852E-2"/>
              <c:y val="0.37074499591621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10064"/>
        <c:crosses val="autoZero"/>
        <c:crossBetween val="between"/>
      </c:valAx>
      <c:catAx>
        <c:axId val="41641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40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23167700347584"/>
          <c:y val="4.7750215758091796E-2"/>
          <c:w val="0.3315365065419974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6736496780425"/>
          <c:y val="0.14737727228540876"/>
          <c:w val="0.76206527006439151"/>
          <c:h val="0.70017954775252955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416784"/>
        <c:axId val="416416224"/>
        <c:extLst>
          <c:ext xmlns:c15="http://schemas.microsoft.com/office/drawing/2012/chart" uri="{02D57815-91ED-43cb-92C2-25804820EDAC}">
            <c15:filteredBa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数据1!$C$1</c15:sqref>
                        </c15:formulaRef>
                      </c:ext>
                    </c:extLst>
                    <c:strCache>
                      <c:ptCount val="1"/>
                      <c:pt idx="0">
                        <c:v>订单量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数据1!$C$8:$C$43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820284</c:v>
                      </c:pt>
                      <c:pt idx="1">
                        <c:v>847944</c:v>
                      </c:pt>
                      <c:pt idx="2">
                        <c:v>781287</c:v>
                      </c:pt>
                      <c:pt idx="3">
                        <c:v>796697</c:v>
                      </c:pt>
                      <c:pt idx="4">
                        <c:v>745205</c:v>
                      </c:pt>
                      <c:pt idx="5">
                        <c:v>810322</c:v>
                      </c:pt>
                      <c:pt idx="6">
                        <c:v>899205</c:v>
                      </c:pt>
                      <c:pt idx="7">
                        <c:v>850993</c:v>
                      </c:pt>
                      <c:pt idx="8">
                        <c:v>775993</c:v>
                      </c:pt>
                      <c:pt idx="9">
                        <c:v>706123</c:v>
                      </c:pt>
                      <c:pt idx="10">
                        <c:v>704214</c:v>
                      </c:pt>
                      <c:pt idx="11">
                        <c:v>649521</c:v>
                      </c:pt>
                      <c:pt idx="12">
                        <c:v>752331</c:v>
                      </c:pt>
                      <c:pt idx="13">
                        <c:v>731871</c:v>
                      </c:pt>
                      <c:pt idx="14">
                        <c:v>799871</c:v>
                      </c:pt>
                      <c:pt idx="15">
                        <c:v>856046</c:v>
                      </c:pt>
                      <c:pt idx="16">
                        <c:v>752410</c:v>
                      </c:pt>
                      <c:pt idx="17">
                        <c:v>807068</c:v>
                      </c:pt>
                      <c:pt idx="18">
                        <c:v>845913</c:v>
                      </c:pt>
                      <c:pt idx="19">
                        <c:v>699099</c:v>
                      </c:pt>
                      <c:pt idx="20">
                        <c:v>704634</c:v>
                      </c:pt>
                      <c:pt idx="21">
                        <c:v>668576</c:v>
                      </c:pt>
                      <c:pt idx="22">
                        <c:v>636204</c:v>
                      </c:pt>
                      <c:pt idx="23">
                        <c:v>680020</c:v>
                      </c:pt>
                      <c:pt idx="24">
                        <c:v>715891</c:v>
                      </c:pt>
                      <c:pt idx="25">
                        <c:v>672282</c:v>
                      </c:pt>
                      <c:pt idx="26">
                        <c:v>658035</c:v>
                      </c:pt>
                      <c:pt idx="27">
                        <c:v>579983</c:v>
                      </c:pt>
                      <c:pt idx="28">
                        <c:v>637939</c:v>
                      </c:pt>
                      <c:pt idx="29">
                        <c:v>744608</c:v>
                      </c:pt>
                      <c:pt idx="30">
                        <c:v>638246</c:v>
                      </c:pt>
                      <c:pt idx="31">
                        <c:v>622848</c:v>
                      </c:pt>
                      <c:pt idx="32">
                        <c:v>634294</c:v>
                      </c:pt>
                      <c:pt idx="33">
                        <c:v>539949</c:v>
                      </c:pt>
                      <c:pt idx="34">
                        <c:v>494729</c:v>
                      </c:pt>
                      <c:pt idx="35">
                        <c:v>550771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5"/>
          <c:order val="1"/>
          <c:tx>
            <c:strRef>
              <c:f>数据1!$E$1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数据1!$E$2:$E$43</c:f>
              <c:numCache>
                <c:formatCode>0.00_);[Red]\(0.00\)</c:formatCode>
                <c:ptCount val="42"/>
                <c:pt idx="0">
                  <c:v>44.141226576991286</c:v>
                </c:pt>
                <c:pt idx="1">
                  <c:v>56.6120750103658</c:v>
                </c:pt>
                <c:pt idx="2">
                  <c:v>51.944557723109462</c:v>
                </c:pt>
                <c:pt idx="3">
                  <c:v>44.976155973977505</c:v>
                </c:pt>
                <c:pt idx="4">
                  <c:v>49.711987255582727</c:v>
                </c:pt>
                <c:pt idx="5">
                  <c:v>45.199836742155</c:v>
                </c:pt>
                <c:pt idx="6">
                  <c:v>41.641693246277782</c:v>
                </c:pt>
                <c:pt idx="7">
                  <c:v>45.084645557167029</c:v>
                </c:pt>
                <c:pt idx="8">
                  <c:v>45.272714863088126</c:v>
                </c:pt>
                <c:pt idx="9">
                  <c:v>45.601998018993072</c:v>
                </c:pt>
                <c:pt idx="10">
                  <c:v>48.231240303816755</c:v>
                </c:pt>
                <c:pt idx="11">
                  <c:v>53.859615389589337</c:v>
                </c:pt>
                <c:pt idx="12">
                  <c:v>58.408346993234964</c:v>
                </c:pt>
                <c:pt idx="13">
                  <c:v>59.270389539787907</c:v>
                </c:pt>
                <c:pt idx="14">
                  <c:v>58.523793005142068</c:v>
                </c:pt>
                <c:pt idx="15">
                  <c:v>53.77218637641527</c:v>
                </c:pt>
                <c:pt idx="16">
                  <c:v>56.107252123193391</c:v>
                </c:pt>
                <c:pt idx="17">
                  <c:v>52.23723842579053</c:v>
                </c:pt>
                <c:pt idx="18">
                  <c:v>59.900762955291619</c:v>
                </c:pt>
                <c:pt idx="19">
                  <c:v>56.064442561333124</c:v>
                </c:pt>
                <c:pt idx="20">
                  <c:v>64.548237270999678</c:v>
                </c:pt>
                <c:pt idx="21">
                  <c:v>66.330842676458545</c:v>
                </c:pt>
                <c:pt idx="22">
                  <c:v>65.078192755864279</c:v>
                </c:pt>
                <c:pt idx="23">
                  <c:v>77.354331911708698</c:v>
                </c:pt>
                <c:pt idx="24">
                  <c:v>83.855471294972872</c:v>
                </c:pt>
                <c:pt idx="25">
                  <c:v>67.265124555025025</c:v>
                </c:pt>
                <c:pt idx="26">
                  <c:v>72.483933246150954</c:v>
                </c:pt>
                <c:pt idx="27">
                  <c:v>68.058775988119578</c:v>
                </c:pt>
                <c:pt idx="28">
                  <c:v>58.988431381736028</c:v>
                </c:pt>
                <c:pt idx="29">
                  <c:v>64.909428984972692</c:v>
                </c:pt>
                <c:pt idx="30">
                  <c:v>62.702052046031518</c:v>
                </c:pt>
                <c:pt idx="31">
                  <c:v>59.405668116418781</c:v>
                </c:pt>
                <c:pt idx="32">
                  <c:v>73.594733978524175</c:v>
                </c:pt>
                <c:pt idx="33">
                  <c:v>65.175381786736722</c:v>
                </c:pt>
                <c:pt idx="34">
                  <c:v>75.861983879345843</c:v>
                </c:pt>
                <c:pt idx="35">
                  <c:v>90.216338407591977</c:v>
                </c:pt>
                <c:pt idx="36">
                  <c:v>68.915549954794926</c:v>
                </c:pt>
                <c:pt idx="37">
                  <c:v>83.661514760595168</c:v>
                </c:pt>
                <c:pt idx="38">
                  <c:v>99.314783651982083</c:v>
                </c:pt>
                <c:pt idx="39">
                  <c:v>102.03239097079341</c:v>
                </c:pt>
                <c:pt idx="40">
                  <c:v>94.641133069312104</c:v>
                </c:pt>
                <c:pt idx="41">
                  <c:v>102.5338778560663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数据1!$F$1</c:f>
              <c:strCache>
                <c:ptCount val="1"/>
                <c:pt idx="0">
                  <c:v>ARPPU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数据1!$F$2:$F$43</c:f>
              <c:numCache>
                <c:formatCode>0.00_);[Red]\(0.00\)</c:formatCode>
                <c:ptCount val="42"/>
                <c:pt idx="0">
                  <c:v>312.39685365061666</c:v>
                </c:pt>
                <c:pt idx="1">
                  <c:v>380.76612100180398</c:v>
                </c:pt>
                <c:pt idx="2">
                  <c:v>357.28557603441232</c:v>
                </c:pt>
                <c:pt idx="3">
                  <c:v>330.94924489121655</c:v>
                </c:pt>
                <c:pt idx="4">
                  <c:v>350.77429799575134</c:v>
                </c:pt>
                <c:pt idx="5">
                  <c:v>335.00162810028877</c:v>
                </c:pt>
                <c:pt idx="6">
                  <c:v>328.53333429088195</c:v>
                </c:pt>
                <c:pt idx="7">
                  <c:v>338.33928080432099</c:v>
                </c:pt>
                <c:pt idx="8">
                  <c:v>339.51723299830655</c:v>
                </c:pt>
                <c:pt idx="9">
                  <c:v>340.80569529880893</c:v>
                </c:pt>
                <c:pt idx="10">
                  <c:v>355.35730093087506</c:v>
                </c:pt>
                <c:pt idx="11">
                  <c:v>393.09611731922047</c:v>
                </c:pt>
                <c:pt idx="12">
                  <c:v>403.36244599534541</c:v>
                </c:pt>
                <c:pt idx="13">
                  <c:v>404.42552495888378</c:v>
                </c:pt>
                <c:pt idx="14">
                  <c:v>417.6379727839672</c:v>
                </c:pt>
                <c:pt idx="15">
                  <c:v>389.65165482701366</c:v>
                </c:pt>
                <c:pt idx="16">
                  <c:v>395.7079670061861</c:v>
                </c:pt>
                <c:pt idx="17">
                  <c:v>391.18541110763476</c:v>
                </c:pt>
                <c:pt idx="18">
                  <c:v>419.71588536810827</c:v>
                </c:pt>
                <c:pt idx="19">
                  <c:v>403.55845620295082</c:v>
                </c:pt>
                <c:pt idx="20">
                  <c:v>430.62432671225145</c:v>
                </c:pt>
                <c:pt idx="21">
                  <c:v>423.60001256116067</c:v>
                </c:pt>
                <c:pt idx="22">
                  <c:v>427.18137714372813</c:v>
                </c:pt>
                <c:pt idx="23">
                  <c:v>488.04084311016447</c:v>
                </c:pt>
                <c:pt idx="24">
                  <c:v>507.82010132270307</c:v>
                </c:pt>
                <c:pt idx="25">
                  <c:v>459.6750408669858</c:v>
                </c:pt>
                <c:pt idx="26">
                  <c:v>500.22698195708182</c:v>
                </c:pt>
                <c:pt idx="27">
                  <c:v>532.18653145067481</c:v>
                </c:pt>
                <c:pt idx="28">
                  <c:v>509.93527040161911</c:v>
                </c:pt>
                <c:pt idx="29">
                  <c:v>568.11479844425162</c:v>
                </c:pt>
                <c:pt idx="30">
                  <c:v>595.58557923650665</c:v>
                </c:pt>
                <c:pt idx="31">
                  <c:v>578.78632021858391</c:v>
                </c:pt>
                <c:pt idx="32">
                  <c:v>585.10682194974083</c:v>
                </c:pt>
                <c:pt idx="33">
                  <c:v>557.82598842724974</c:v>
                </c:pt>
                <c:pt idx="34">
                  <c:v>587.0937068889416</c:v>
                </c:pt>
                <c:pt idx="35">
                  <c:v>622.21708077921357</c:v>
                </c:pt>
                <c:pt idx="36">
                  <c:v>588.34336795477725</c:v>
                </c:pt>
                <c:pt idx="37">
                  <c:v>649.99395185540118</c:v>
                </c:pt>
                <c:pt idx="38">
                  <c:v>767.98992953823654</c:v>
                </c:pt>
                <c:pt idx="39">
                  <c:v>663.90830196955733</c:v>
                </c:pt>
                <c:pt idx="40">
                  <c:v>625.76781526968239</c:v>
                </c:pt>
                <c:pt idx="41">
                  <c:v>642.22867159055443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16784"/>
        <c:axId val="416416224"/>
      </c:lineChart>
      <c:lineChart>
        <c:grouping val="standard"/>
        <c:varyColors val="0"/>
        <c:ser>
          <c:idx val="7"/>
          <c:order val="6"/>
          <c:tx>
            <c:strRef>
              <c:f>数据1!$J$1</c:f>
              <c:strCache>
                <c:ptCount val="1"/>
                <c:pt idx="0">
                  <c:v>月付费转化率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数据1!$B$2:$B$43</c:f>
              <c:numCache>
                <c:formatCode>General</c:formatCode>
                <c:ptCount val="42"/>
                <c:pt idx="0">
                  <c:v>201501</c:v>
                </c:pt>
                <c:pt idx="1">
                  <c:v>201502</c:v>
                </c:pt>
                <c:pt idx="2">
                  <c:v>201503</c:v>
                </c:pt>
                <c:pt idx="3">
                  <c:v>201504</c:v>
                </c:pt>
                <c:pt idx="4">
                  <c:v>201505</c:v>
                </c:pt>
                <c:pt idx="5">
                  <c:v>201506</c:v>
                </c:pt>
                <c:pt idx="6">
                  <c:v>201507</c:v>
                </c:pt>
                <c:pt idx="7">
                  <c:v>201508</c:v>
                </c:pt>
                <c:pt idx="8">
                  <c:v>201509</c:v>
                </c:pt>
                <c:pt idx="9">
                  <c:v>201510</c:v>
                </c:pt>
                <c:pt idx="10">
                  <c:v>201511</c:v>
                </c:pt>
                <c:pt idx="11">
                  <c:v>201512</c:v>
                </c:pt>
                <c:pt idx="12">
                  <c:v>201601</c:v>
                </c:pt>
                <c:pt idx="13">
                  <c:v>201602</c:v>
                </c:pt>
                <c:pt idx="14">
                  <c:v>201603</c:v>
                </c:pt>
                <c:pt idx="15">
                  <c:v>201604</c:v>
                </c:pt>
                <c:pt idx="16">
                  <c:v>201605</c:v>
                </c:pt>
                <c:pt idx="17">
                  <c:v>201606</c:v>
                </c:pt>
                <c:pt idx="18">
                  <c:v>201607</c:v>
                </c:pt>
                <c:pt idx="19">
                  <c:v>201608</c:v>
                </c:pt>
                <c:pt idx="20">
                  <c:v>201609</c:v>
                </c:pt>
                <c:pt idx="21">
                  <c:v>201610</c:v>
                </c:pt>
                <c:pt idx="22">
                  <c:v>201611</c:v>
                </c:pt>
                <c:pt idx="23">
                  <c:v>201612</c:v>
                </c:pt>
                <c:pt idx="24">
                  <c:v>201701</c:v>
                </c:pt>
                <c:pt idx="25">
                  <c:v>201702</c:v>
                </c:pt>
                <c:pt idx="26">
                  <c:v>201703</c:v>
                </c:pt>
                <c:pt idx="27">
                  <c:v>201704</c:v>
                </c:pt>
                <c:pt idx="28">
                  <c:v>201705</c:v>
                </c:pt>
                <c:pt idx="29">
                  <c:v>201706</c:v>
                </c:pt>
                <c:pt idx="30">
                  <c:v>201707</c:v>
                </c:pt>
                <c:pt idx="31">
                  <c:v>201708</c:v>
                </c:pt>
                <c:pt idx="32">
                  <c:v>201709</c:v>
                </c:pt>
                <c:pt idx="33">
                  <c:v>201710</c:v>
                </c:pt>
                <c:pt idx="34">
                  <c:v>201711</c:v>
                </c:pt>
                <c:pt idx="35">
                  <c:v>201712</c:v>
                </c:pt>
                <c:pt idx="36">
                  <c:v>201801</c:v>
                </c:pt>
                <c:pt idx="37">
                  <c:v>201802</c:v>
                </c:pt>
                <c:pt idx="38">
                  <c:v>201803</c:v>
                </c:pt>
                <c:pt idx="39">
                  <c:v>201804</c:v>
                </c:pt>
                <c:pt idx="40">
                  <c:v>201805</c:v>
                </c:pt>
                <c:pt idx="41">
                  <c:v>201806</c:v>
                </c:pt>
              </c:numCache>
            </c:numRef>
          </c:cat>
          <c:val>
            <c:numRef>
              <c:f>数据1!$J$2:$J$43</c:f>
              <c:numCache>
                <c:formatCode>0.00%</c:formatCode>
                <c:ptCount val="42"/>
                <c:pt idx="0">
                  <c:v>0.14129856322547552</c:v>
                </c:pt>
                <c:pt idx="1">
                  <c:v>0.1486793910692952</c:v>
                </c:pt>
                <c:pt idx="2">
                  <c:v>0.1453866632391182</c:v>
                </c:pt>
                <c:pt idx="3">
                  <c:v>0.13590046409914375</c:v>
                </c:pt>
                <c:pt idx="4">
                  <c:v>0.14172072338146294</c:v>
                </c:pt>
                <c:pt idx="5">
                  <c:v>0.1349242300656032</c:v>
                </c:pt>
                <c:pt idx="6">
                  <c:v>0.12675028345649822</c:v>
                </c:pt>
                <c:pt idx="7">
                  <c:v>0.13325276760649557</c:v>
                </c:pt>
                <c:pt idx="8">
                  <c:v>0.13334437979268621</c:v>
                </c:pt>
                <c:pt idx="9">
                  <c:v>0.1338064435191158</c:v>
                </c:pt>
                <c:pt idx="10">
                  <c:v>0.13572604299242697</c:v>
                </c:pt>
                <c:pt idx="11">
                  <c:v>0.13701385746797318</c:v>
                </c:pt>
                <c:pt idx="12">
                  <c:v>0.14480363150591608</c:v>
                </c:pt>
                <c:pt idx="13">
                  <c:v>0.14655452211087239</c:v>
                </c:pt>
                <c:pt idx="14">
                  <c:v>0.14013044028306026</c:v>
                </c:pt>
                <c:pt idx="15">
                  <c:v>0.13800066215627263</c:v>
                </c:pt>
                <c:pt idx="16">
                  <c:v>0.14178954380849318</c:v>
                </c:pt>
                <c:pt idx="17">
                  <c:v>0.13353575297678327</c:v>
                </c:pt>
                <c:pt idx="18">
                  <c:v>0.14271740728315813</c:v>
                </c:pt>
                <c:pt idx="19">
                  <c:v>0.13892520823089416</c:v>
                </c:pt>
                <c:pt idx="20">
                  <c:v>0.14989454442533529</c:v>
                </c:pt>
                <c:pt idx="21">
                  <c:v>0.15658838694411395</c:v>
                </c:pt>
                <c:pt idx="22">
                  <c:v>0.1523432346021214</c:v>
                </c:pt>
                <c:pt idx="23">
                  <c:v>0.15849970961190157</c:v>
                </c:pt>
                <c:pt idx="24">
                  <c:v>0.16512830247671795</c:v>
                </c:pt>
                <c:pt idx="25">
                  <c:v>0.14633190531327814</c:v>
                </c:pt>
                <c:pt idx="26">
                  <c:v>0.14490208617409184</c:v>
                </c:pt>
                <c:pt idx="27">
                  <c:v>0.12788519056015896</c:v>
                </c:pt>
                <c:pt idx="28">
                  <c:v>0.11567827292134043</c:v>
                </c:pt>
                <c:pt idx="29">
                  <c:v>0.11425407182267258</c:v>
                </c:pt>
                <c:pt idx="30">
                  <c:v>0.10527798897752119</c:v>
                </c:pt>
                <c:pt idx="31">
                  <c:v>0.10263834171820732</c:v>
                </c:pt>
                <c:pt idx="32">
                  <c:v>0.12577999643430202</c:v>
                </c:pt>
                <c:pt idx="33">
                  <c:v>0.11683819531337006</c:v>
                </c:pt>
                <c:pt idx="34">
                  <c:v>0.12921614214082588</c:v>
                </c:pt>
                <c:pt idx="35">
                  <c:v>0.1449917419409516</c:v>
                </c:pt>
                <c:pt idx="36">
                  <c:v>0.11713491424975506</c:v>
                </c:pt>
                <c:pt idx="37">
                  <c:v>0.128711220345642</c:v>
                </c:pt>
                <c:pt idx="38">
                  <c:v>0.12931782023716942</c:v>
                </c:pt>
                <c:pt idx="39">
                  <c:v>0.1536844631526719</c:v>
                </c:pt>
                <c:pt idx="40">
                  <c:v>0.15124001388362443</c:v>
                </c:pt>
                <c:pt idx="41">
                  <c:v>0.15965322383089681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17904"/>
        <c:axId val="41641734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数据1!$B$1</c15:sqref>
                        </c15:formulaRef>
                      </c:ext>
                    </c:extLst>
                    <c:strCache>
                      <c:ptCount val="1"/>
                      <c:pt idx="0">
                        <c:v>月份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数据1!$B$8:$B$43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201507</c:v>
                      </c:pt>
                      <c:pt idx="1">
                        <c:v>201508</c:v>
                      </c:pt>
                      <c:pt idx="2">
                        <c:v>201509</c:v>
                      </c:pt>
                      <c:pt idx="3">
                        <c:v>201510</c:v>
                      </c:pt>
                      <c:pt idx="4">
                        <c:v>201511</c:v>
                      </c:pt>
                      <c:pt idx="5">
                        <c:v>201512</c:v>
                      </c:pt>
                      <c:pt idx="6">
                        <c:v>201601</c:v>
                      </c:pt>
                      <c:pt idx="7">
                        <c:v>201602</c:v>
                      </c:pt>
                      <c:pt idx="8">
                        <c:v>201603</c:v>
                      </c:pt>
                      <c:pt idx="9">
                        <c:v>201604</c:v>
                      </c:pt>
                      <c:pt idx="10">
                        <c:v>201605</c:v>
                      </c:pt>
                      <c:pt idx="11">
                        <c:v>201606</c:v>
                      </c:pt>
                      <c:pt idx="12">
                        <c:v>201607</c:v>
                      </c:pt>
                      <c:pt idx="13">
                        <c:v>201608</c:v>
                      </c:pt>
                      <c:pt idx="14">
                        <c:v>201609</c:v>
                      </c:pt>
                      <c:pt idx="15">
                        <c:v>201610</c:v>
                      </c:pt>
                      <c:pt idx="16">
                        <c:v>201611</c:v>
                      </c:pt>
                      <c:pt idx="17">
                        <c:v>201612</c:v>
                      </c:pt>
                      <c:pt idx="18">
                        <c:v>201701</c:v>
                      </c:pt>
                      <c:pt idx="19">
                        <c:v>201702</c:v>
                      </c:pt>
                      <c:pt idx="20">
                        <c:v>201703</c:v>
                      </c:pt>
                      <c:pt idx="21">
                        <c:v>201704</c:v>
                      </c:pt>
                      <c:pt idx="22">
                        <c:v>201705</c:v>
                      </c:pt>
                      <c:pt idx="23">
                        <c:v>201706</c:v>
                      </c:pt>
                      <c:pt idx="24">
                        <c:v>201707</c:v>
                      </c:pt>
                      <c:pt idx="25">
                        <c:v>201708</c:v>
                      </c:pt>
                      <c:pt idx="26">
                        <c:v>201709</c:v>
                      </c:pt>
                      <c:pt idx="27">
                        <c:v>201710</c:v>
                      </c:pt>
                      <c:pt idx="28">
                        <c:v>201711</c:v>
                      </c:pt>
                      <c:pt idx="29">
                        <c:v>201712</c:v>
                      </c:pt>
                      <c:pt idx="30">
                        <c:v>201801</c:v>
                      </c:pt>
                      <c:pt idx="31">
                        <c:v>201802</c:v>
                      </c:pt>
                      <c:pt idx="32">
                        <c:v>201803</c:v>
                      </c:pt>
                      <c:pt idx="33">
                        <c:v>201804</c:v>
                      </c:pt>
                      <c:pt idx="34">
                        <c:v>201805</c:v>
                      </c:pt>
                      <c:pt idx="35">
                        <c:v>201806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数据1!$G$1</c15:sqref>
                        </c15:formulaRef>
                      </c:ext>
                    </c:extLst>
                    <c:strCache>
                      <c:ptCount val="1"/>
                      <c:pt idx="0">
                        <c:v>月充值金额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数据1!$G$8:$G$43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60305250.309100002</c:v>
                      </c:pt>
                      <c:pt idx="1">
                        <c:v>62264916.185699999</c:v>
                      </c:pt>
                      <c:pt idx="2">
                        <c:v>58743611.170599997</c:v>
                      </c:pt>
                      <c:pt idx="3">
                        <c:v>58886452.867899999</c:v>
                      </c:pt>
                      <c:pt idx="4">
                        <c:v>57109116.475299999</c:v>
                      </c:pt>
                      <c:pt idx="5">
                        <c:v>63803823.898199998</c:v>
                      </c:pt>
                      <c:pt idx="6">
                        <c:v>72274079.710999995</c:v>
                      </c:pt>
                      <c:pt idx="7">
                        <c:v>68115369.041199997</c:v>
                      </c:pt>
                      <c:pt idx="8">
                        <c:v>65226698.589400001</c:v>
                      </c:pt>
                      <c:pt idx="9">
                        <c:v>57495049.928000003</c:v>
                      </c:pt>
                      <c:pt idx="10">
                        <c:v>57186923.9758</c:v>
                      </c:pt>
                      <c:pt idx="11">
                        <c:v>53763349.3464</c:v>
                      </c:pt>
                      <c:pt idx="12">
                        <c:v>63565970.839000002</c:v>
                      </c:pt>
                      <c:pt idx="13">
                        <c:v>60202446.937899999</c:v>
                      </c:pt>
                      <c:pt idx="14">
                        <c:v>68645823.921200007</c:v>
                      </c:pt>
                      <c:pt idx="15">
                        <c:v>69519963.261500001</c:v>
                      </c:pt>
                      <c:pt idx="16">
                        <c:v>61654233.800399996</c:v>
                      </c:pt>
                      <c:pt idx="17">
                        <c:v>69659045.618799999</c:v>
                      </c:pt>
                      <c:pt idx="18">
                        <c:v>75095928.763500005</c:v>
                      </c:pt>
                      <c:pt idx="19">
                        <c:v>60591146.161799997</c:v>
                      </c:pt>
                      <c:pt idx="20">
                        <c:v>64267661.960900001</c:v>
                      </c:pt>
                      <c:pt idx="21">
                        <c:v>65421158.124700002</c:v>
                      </c:pt>
                      <c:pt idx="22">
                        <c:v>59713930.099299997</c:v>
                      </c:pt>
                      <c:pt idx="23">
                        <c:v>68104465.807899997</c:v>
                      </c:pt>
                      <c:pt idx="24">
                        <c:v>72984248.050799996</c:v>
                      </c:pt>
                      <c:pt idx="25">
                        <c:v>68262637.392900005</c:v>
                      </c:pt>
                      <c:pt idx="26">
                        <c:v>68523615.238999993</c:v>
                      </c:pt>
                      <c:pt idx="27">
                        <c:v>59692959.021600001</c:v>
                      </c:pt>
                      <c:pt idx="28">
                        <c:v>76615141.655299991</c:v>
                      </c:pt>
                      <c:pt idx="29">
                        <c:v>89418194.461700007</c:v>
                      </c:pt>
                      <c:pt idx="30">
                        <c:v>69212713.806199998</c:v>
                      </c:pt>
                      <c:pt idx="31">
                        <c:v>73253018.386199996</c:v>
                      </c:pt>
                      <c:pt idx="32">
                        <c:v>97694462.956699997</c:v>
                      </c:pt>
                      <c:pt idx="33">
                        <c:v>75675587.799999997</c:v>
                      </c:pt>
                      <c:pt idx="34">
                        <c:v>65168086.049999997</c:v>
                      </c:pt>
                      <c:pt idx="35">
                        <c:v>74084930.640000001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数据1!$I$1</c15:sqref>
                        </c15:formulaRef>
                      </c:ext>
                    </c:extLst>
                    <c:strCache>
                      <c:ptCount val="1"/>
                      <c:pt idx="0">
                        <c:v>月付费用户数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201501</c:v>
                      </c:pt>
                      <c:pt idx="1">
                        <c:v>201502</c:v>
                      </c:pt>
                      <c:pt idx="2">
                        <c:v>201503</c:v>
                      </c:pt>
                      <c:pt idx="3">
                        <c:v>201504</c:v>
                      </c:pt>
                      <c:pt idx="4">
                        <c:v>201505</c:v>
                      </c:pt>
                      <c:pt idx="5">
                        <c:v>201506</c:v>
                      </c:pt>
                      <c:pt idx="6">
                        <c:v>201507</c:v>
                      </c:pt>
                      <c:pt idx="7">
                        <c:v>201508</c:v>
                      </c:pt>
                      <c:pt idx="8">
                        <c:v>201509</c:v>
                      </c:pt>
                      <c:pt idx="9">
                        <c:v>201510</c:v>
                      </c:pt>
                      <c:pt idx="10">
                        <c:v>201511</c:v>
                      </c:pt>
                      <c:pt idx="11">
                        <c:v>201512</c:v>
                      </c:pt>
                      <c:pt idx="12">
                        <c:v>201601</c:v>
                      </c:pt>
                      <c:pt idx="13">
                        <c:v>201602</c:v>
                      </c:pt>
                      <c:pt idx="14">
                        <c:v>201603</c:v>
                      </c:pt>
                      <c:pt idx="15">
                        <c:v>201604</c:v>
                      </c:pt>
                      <c:pt idx="16">
                        <c:v>201605</c:v>
                      </c:pt>
                      <c:pt idx="17">
                        <c:v>201606</c:v>
                      </c:pt>
                      <c:pt idx="18">
                        <c:v>201607</c:v>
                      </c:pt>
                      <c:pt idx="19">
                        <c:v>201608</c:v>
                      </c:pt>
                      <c:pt idx="20">
                        <c:v>201609</c:v>
                      </c:pt>
                      <c:pt idx="21">
                        <c:v>201610</c:v>
                      </c:pt>
                      <c:pt idx="22">
                        <c:v>201611</c:v>
                      </c:pt>
                      <c:pt idx="23">
                        <c:v>201612</c:v>
                      </c:pt>
                      <c:pt idx="24">
                        <c:v>201701</c:v>
                      </c:pt>
                      <c:pt idx="25">
                        <c:v>201702</c:v>
                      </c:pt>
                      <c:pt idx="26">
                        <c:v>201703</c:v>
                      </c:pt>
                      <c:pt idx="27">
                        <c:v>201704</c:v>
                      </c:pt>
                      <c:pt idx="28">
                        <c:v>201705</c:v>
                      </c:pt>
                      <c:pt idx="29">
                        <c:v>201706</c:v>
                      </c:pt>
                      <c:pt idx="30">
                        <c:v>201707</c:v>
                      </c:pt>
                      <c:pt idx="31">
                        <c:v>201708</c:v>
                      </c:pt>
                      <c:pt idx="32">
                        <c:v>201709</c:v>
                      </c:pt>
                      <c:pt idx="33">
                        <c:v>201710</c:v>
                      </c:pt>
                      <c:pt idx="34">
                        <c:v>201711</c:v>
                      </c:pt>
                      <c:pt idx="35">
                        <c:v>201712</c:v>
                      </c:pt>
                      <c:pt idx="36">
                        <c:v>201801</c:v>
                      </c:pt>
                      <c:pt idx="37">
                        <c:v>201802</c:v>
                      </c:pt>
                      <c:pt idx="38">
                        <c:v>201803</c:v>
                      </c:pt>
                      <c:pt idx="39">
                        <c:v>201804</c:v>
                      </c:pt>
                      <c:pt idx="40">
                        <c:v>201805</c:v>
                      </c:pt>
                      <c:pt idx="41">
                        <c:v>201806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数据1!$I$8:$I$43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183559</c:v>
                      </c:pt>
                      <c:pt idx="1">
                        <c:v>184031</c:v>
                      </c:pt>
                      <c:pt idx="2">
                        <c:v>173021</c:v>
                      </c:pt>
                      <c:pt idx="3">
                        <c:v>172786</c:v>
                      </c:pt>
                      <c:pt idx="4">
                        <c:v>160709</c:v>
                      </c:pt>
                      <c:pt idx="5">
                        <c:v>162311</c:v>
                      </c:pt>
                      <c:pt idx="6">
                        <c:v>179179</c:v>
                      </c:pt>
                      <c:pt idx="7">
                        <c:v>168425</c:v>
                      </c:pt>
                      <c:pt idx="8">
                        <c:v>156180</c:v>
                      </c:pt>
                      <c:pt idx="9">
                        <c:v>147555</c:v>
                      </c:pt>
                      <c:pt idx="10">
                        <c:v>144518</c:v>
                      </c:pt>
                      <c:pt idx="11">
                        <c:v>137437</c:v>
                      </c:pt>
                      <c:pt idx="12">
                        <c:v>151450</c:v>
                      </c:pt>
                      <c:pt idx="13">
                        <c:v>149179</c:v>
                      </c:pt>
                      <c:pt idx="14">
                        <c:v>159410</c:v>
                      </c:pt>
                      <c:pt idx="15">
                        <c:v>164117</c:v>
                      </c:pt>
                      <c:pt idx="16">
                        <c:v>144328</c:v>
                      </c:pt>
                      <c:pt idx="17">
                        <c:v>142732</c:v>
                      </c:pt>
                      <c:pt idx="18">
                        <c:v>147879</c:v>
                      </c:pt>
                      <c:pt idx="19">
                        <c:v>131813</c:v>
                      </c:pt>
                      <c:pt idx="20">
                        <c:v>128477</c:v>
                      </c:pt>
                      <c:pt idx="21">
                        <c:v>122929</c:v>
                      </c:pt>
                      <c:pt idx="22">
                        <c:v>117101</c:v>
                      </c:pt>
                      <c:pt idx="23">
                        <c:v>119878</c:v>
                      </c:pt>
                      <c:pt idx="24">
                        <c:v>122542</c:v>
                      </c:pt>
                      <c:pt idx="25">
                        <c:v>117941</c:v>
                      </c:pt>
                      <c:pt idx="26">
                        <c:v>117113</c:v>
                      </c:pt>
                      <c:pt idx="27">
                        <c:v>107010</c:v>
                      </c:pt>
                      <c:pt idx="28">
                        <c:v>130499</c:v>
                      </c:pt>
                      <c:pt idx="29">
                        <c:v>143709</c:v>
                      </c:pt>
                      <c:pt idx="30">
                        <c:v>117640</c:v>
                      </c:pt>
                      <c:pt idx="31">
                        <c:v>112698</c:v>
                      </c:pt>
                      <c:pt idx="32">
                        <c:v>127208</c:v>
                      </c:pt>
                      <c:pt idx="33">
                        <c:v>113985</c:v>
                      </c:pt>
                      <c:pt idx="34">
                        <c:v>104141</c:v>
                      </c:pt>
                      <c:pt idx="35">
                        <c:v>115356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valAx>
        <c:axId val="416416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ARPU</a:t>
                </a:r>
                <a:r>
                  <a:rPr lang="zh-CN" altLang="en-US"/>
                  <a:t>、</a:t>
                </a:r>
                <a:r>
                  <a:rPr lang="en-US" altLang="zh-CN"/>
                  <a:t>ARPPU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3233779228068692"/>
              <c:y val="0.28789649164617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16784"/>
        <c:crosses val="max"/>
        <c:crossBetween val="between"/>
      </c:valAx>
      <c:catAx>
        <c:axId val="4164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162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416417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月付费转化率</a:t>
                </a:r>
              </a:p>
            </c:rich>
          </c:tx>
          <c:layout>
            <c:manualLayout>
              <c:xMode val="edge"/>
              <c:yMode val="edge"/>
              <c:x val="4.463883920945199E-2"/>
              <c:y val="0.2936100319992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417904"/>
        <c:crosses val="autoZero"/>
        <c:crossBetween val="between"/>
      </c:valAx>
      <c:catAx>
        <c:axId val="416417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41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755904880438146"/>
          <c:y val="5.5096402797798226E-2"/>
          <c:w val="0.36488176294018598"/>
          <c:h val="6.1983886977466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134025</xdr:colOff>
      <xdr:row>3</xdr:row>
      <xdr:rowOff>0</xdr:rowOff>
    </xdr:from>
    <xdr:to>
      <xdr:col>10</xdr:col>
      <xdr:colOff>323850</xdr:colOff>
      <xdr:row>15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125850</xdr:colOff>
      <xdr:row>12</xdr:row>
      <xdr:rowOff>19050</xdr:rowOff>
    </xdr:from>
    <xdr:to>
      <xdr:col>10</xdr:col>
      <xdr:colOff>438825</xdr:colOff>
      <xdr:row>24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180300</xdr:colOff>
      <xdr:row>22</xdr:row>
      <xdr:rowOff>0</xdr:rowOff>
    </xdr:from>
    <xdr:to>
      <xdr:col>10</xdr:col>
      <xdr:colOff>370125</xdr:colOff>
      <xdr:row>35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64</xdr:row>
      <xdr:rowOff>142875</xdr:rowOff>
    </xdr:from>
    <xdr:to>
      <xdr:col>10</xdr:col>
      <xdr:colOff>304125</xdr:colOff>
      <xdr:row>76</xdr:row>
      <xdr:rowOff>19050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73</xdr:row>
      <xdr:rowOff>28575</xdr:rowOff>
    </xdr:from>
    <xdr:to>
      <xdr:col>10</xdr:col>
      <xdr:colOff>360600</xdr:colOff>
      <xdr:row>85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89</xdr:row>
      <xdr:rowOff>0</xdr:rowOff>
    </xdr:from>
    <xdr:to>
      <xdr:col>10</xdr:col>
      <xdr:colOff>227925</xdr:colOff>
      <xdr:row>100</xdr:row>
      <xdr:rowOff>47625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97</xdr:row>
      <xdr:rowOff>57150</xdr:rowOff>
    </xdr:from>
    <xdr:to>
      <xdr:col>10</xdr:col>
      <xdr:colOff>312975</xdr:colOff>
      <xdr:row>109</xdr:row>
      <xdr:rowOff>57150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10</xdr:col>
      <xdr:colOff>312975</xdr:colOff>
      <xdr:row>157</xdr:row>
      <xdr:rowOff>28576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47625</xdr:colOff>
      <xdr:row>160</xdr:row>
      <xdr:rowOff>133350</xdr:rowOff>
    </xdr:from>
    <xdr:to>
      <xdr:col>10</xdr:col>
      <xdr:colOff>360600</xdr:colOff>
      <xdr:row>180</xdr:row>
      <xdr:rowOff>161926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104775</xdr:colOff>
      <xdr:row>183</xdr:row>
      <xdr:rowOff>133350</xdr:rowOff>
    </xdr:from>
    <xdr:to>
      <xdr:col>10</xdr:col>
      <xdr:colOff>417750</xdr:colOff>
      <xdr:row>203</xdr:row>
      <xdr:rowOff>161926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57150</xdr:colOff>
      <xdr:row>38</xdr:row>
      <xdr:rowOff>19050</xdr:rowOff>
    </xdr:from>
    <xdr:to>
      <xdr:col>10</xdr:col>
      <xdr:colOff>370125</xdr:colOff>
      <xdr:row>58</xdr:row>
      <xdr:rowOff>47626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114300</xdr:colOff>
      <xdr:row>232</xdr:row>
      <xdr:rowOff>95250</xdr:rowOff>
    </xdr:from>
    <xdr:to>
      <xdr:col>10</xdr:col>
      <xdr:colOff>427275</xdr:colOff>
      <xdr:row>252</xdr:row>
      <xdr:rowOff>123826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10</xdr:col>
      <xdr:colOff>312975</xdr:colOff>
      <xdr:row>277</xdr:row>
      <xdr:rowOff>28576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10</xdr:col>
      <xdr:colOff>312975</xdr:colOff>
      <xdr:row>300</xdr:row>
      <xdr:rowOff>28576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10</xdr:col>
      <xdr:colOff>312975</xdr:colOff>
      <xdr:row>125</xdr:row>
      <xdr:rowOff>0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54450</xdr:colOff>
      <xdr:row>122</xdr:row>
      <xdr:rowOff>152401</xdr:rowOff>
    </xdr:from>
    <xdr:to>
      <xdr:col>10</xdr:col>
      <xdr:colOff>244275</xdr:colOff>
      <xdr:row>134</xdr:row>
      <xdr:rowOff>123825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138112</xdr:colOff>
      <xdr:row>206</xdr:row>
      <xdr:rowOff>142875</xdr:rowOff>
    </xdr:from>
    <xdr:to>
      <xdr:col>10</xdr:col>
      <xdr:colOff>485775</xdr:colOff>
      <xdr:row>226</xdr:row>
      <xdr:rowOff>169875</xdr:rowOff>
    </xdr:to>
    <xdr:graphicFrame macro="">
      <xdr:nvGraphicFramePr>
        <xdr:cNvPr id="35" name="图表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200026</xdr:colOff>
      <xdr:row>32</xdr:row>
      <xdr:rowOff>104775</xdr:rowOff>
    </xdr:from>
    <xdr:to>
      <xdr:col>9</xdr:col>
      <xdr:colOff>361950</xdr:colOff>
      <xdr:row>35</xdr:row>
      <xdr:rowOff>38044</xdr:rowOff>
    </xdr:to>
    <xdr:pic>
      <xdr:nvPicPr>
        <xdr:cNvPr id="46" name="图片 45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85826" y="561975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24</xdr:row>
      <xdr:rowOff>9525</xdr:rowOff>
    </xdr:from>
    <xdr:to>
      <xdr:col>19</xdr:col>
      <xdr:colOff>152400</xdr:colOff>
      <xdr:row>26</xdr:row>
      <xdr:rowOff>114244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553325" y="4152900"/>
          <a:ext cx="5629275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55</xdr:row>
      <xdr:rowOff>47625</xdr:rowOff>
    </xdr:from>
    <xdr:to>
      <xdr:col>9</xdr:col>
      <xdr:colOff>314324</xdr:colOff>
      <xdr:row>57</xdr:row>
      <xdr:rowOff>152344</xdr:rowOff>
    </xdr:to>
    <xdr:pic>
      <xdr:nvPicPr>
        <xdr:cNvPr id="51" name="图片 50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38200" y="9515475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82</xdr:row>
      <xdr:rowOff>104775</xdr:rowOff>
    </xdr:from>
    <xdr:to>
      <xdr:col>9</xdr:col>
      <xdr:colOff>352424</xdr:colOff>
      <xdr:row>85</xdr:row>
      <xdr:rowOff>38044</xdr:rowOff>
    </xdr:to>
    <xdr:pic>
      <xdr:nvPicPr>
        <xdr:cNvPr id="52" name="图片 5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76300" y="1421130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106</xdr:row>
      <xdr:rowOff>142875</xdr:rowOff>
    </xdr:from>
    <xdr:to>
      <xdr:col>9</xdr:col>
      <xdr:colOff>295274</xdr:colOff>
      <xdr:row>109</xdr:row>
      <xdr:rowOff>76144</xdr:rowOff>
    </xdr:to>
    <xdr:pic>
      <xdr:nvPicPr>
        <xdr:cNvPr id="53" name="图片 52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19150" y="18373725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133349</xdr:colOff>
      <xdr:row>131</xdr:row>
      <xdr:rowOff>161925</xdr:rowOff>
    </xdr:from>
    <xdr:to>
      <xdr:col>9</xdr:col>
      <xdr:colOff>247650</xdr:colOff>
      <xdr:row>134</xdr:row>
      <xdr:rowOff>95194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19149" y="22688550"/>
          <a:ext cx="5600701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154</xdr:row>
      <xdr:rowOff>38100</xdr:rowOff>
    </xdr:from>
    <xdr:to>
      <xdr:col>9</xdr:col>
      <xdr:colOff>257174</xdr:colOff>
      <xdr:row>156</xdr:row>
      <xdr:rowOff>142819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781050" y="2651760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178</xdr:row>
      <xdr:rowOff>9525</xdr:rowOff>
    </xdr:from>
    <xdr:to>
      <xdr:col>9</xdr:col>
      <xdr:colOff>304799</xdr:colOff>
      <xdr:row>180</xdr:row>
      <xdr:rowOff>114244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28675" y="3061335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201</xdr:row>
      <xdr:rowOff>0</xdr:rowOff>
    </xdr:from>
    <xdr:to>
      <xdr:col>9</xdr:col>
      <xdr:colOff>361949</xdr:colOff>
      <xdr:row>203</xdr:row>
      <xdr:rowOff>104719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885825" y="34556700"/>
          <a:ext cx="5648324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224</xdr:row>
      <xdr:rowOff>76200</xdr:rowOff>
    </xdr:from>
    <xdr:to>
      <xdr:col>9</xdr:col>
      <xdr:colOff>428624</xdr:colOff>
      <xdr:row>227</xdr:row>
      <xdr:rowOff>9469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-1" r="846"/>
        <a:stretch/>
      </xdr:blipFill>
      <xdr:spPr>
        <a:xfrm>
          <a:off x="952500" y="38585775"/>
          <a:ext cx="5648324" cy="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11" sqref="B11:B13"/>
    </sheetView>
  </sheetViews>
  <sheetFormatPr defaultRowHeight="13.5"/>
  <cols>
    <col min="2" max="2" width="39.5" customWidth="1"/>
    <col min="3" max="3" width="52" customWidth="1"/>
  </cols>
  <sheetData>
    <row r="1" spans="1:3" ht="14.25" thickBot="1">
      <c r="A1" s="4" t="s">
        <v>95</v>
      </c>
      <c r="B1" s="5" t="s">
        <v>96</v>
      </c>
      <c r="C1" s="5" t="s">
        <v>97</v>
      </c>
    </row>
    <row r="2" spans="1:3">
      <c r="A2" s="23">
        <v>1</v>
      </c>
      <c r="B2" s="29" t="s">
        <v>98</v>
      </c>
      <c r="C2" s="29" t="s">
        <v>99</v>
      </c>
    </row>
    <row r="3" spans="1:3">
      <c r="A3" s="31"/>
      <c r="B3" s="35"/>
      <c r="C3" s="35"/>
    </row>
    <row r="4" spans="1:3" ht="14.25" thickBot="1">
      <c r="A4" s="24"/>
      <c r="B4" s="30"/>
      <c r="C4" s="30"/>
    </row>
    <row r="5" spans="1:3">
      <c r="A5" s="23">
        <v>2</v>
      </c>
      <c r="B5" s="29" t="s">
        <v>129</v>
      </c>
      <c r="C5" s="29" t="s">
        <v>100</v>
      </c>
    </row>
    <row r="6" spans="1:3">
      <c r="A6" s="31"/>
      <c r="B6" s="35"/>
      <c r="C6" s="35"/>
    </row>
    <row r="7" spans="1:3" ht="14.25" thickBot="1">
      <c r="A7" s="24"/>
      <c r="B7" s="30"/>
      <c r="C7" s="30"/>
    </row>
    <row r="8" spans="1:3">
      <c r="A8" s="23">
        <v>3</v>
      </c>
      <c r="B8" s="32" t="s">
        <v>130</v>
      </c>
      <c r="C8" s="29" t="s">
        <v>101</v>
      </c>
    </row>
    <row r="9" spans="1:3">
      <c r="A9" s="31"/>
      <c r="B9" s="33"/>
      <c r="C9" s="35"/>
    </row>
    <row r="10" spans="1:3" ht="14.25" thickBot="1">
      <c r="A10" s="24"/>
      <c r="B10" s="34"/>
      <c r="C10" s="30"/>
    </row>
    <row r="11" spans="1:3">
      <c r="A11" s="23">
        <v>4</v>
      </c>
      <c r="B11" s="32" t="s">
        <v>131</v>
      </c>
      <c r="C11" s="29" t="s">
        <v>102</v>
      </c>
    </row>
    <row r="12" spans="1:3">
      <c r="A12" s="31"/>
      <c r="B12" s="33"/>
      <c r="C12" s="35"/>
    </row>
    <row r="13" spans="1:3" ht="14.25" thickBot="1">
      <c r="A13" s="24"/>
      <c r="B13" s="34"/>
      <c r="C13" s="30"/>
    </row>
    <row r="14" spans="1:3">
      <c r="A14" s="23">
        <v>5</v>
      </c>
      <c r="B14" s="29" t="s">
        <v>132</v>
      </c>
      <c r="C14" s="29" t="s">
        <v>103</v>
      </c>
    </row>
    <row r="15" spans="1:3">
      <c r="A15" s="31"/>
      <c r="B15" s="35"/>
      <c r="C15" s="35"/>
    </row>
    <row r="16" spans="1:3" ht="14.25" thickBot="1">
      <c r="A16" s="24"/>
      <c r="B16" s="30"/>
      <c r="C16" s="30"/>
    </row>
    <row r="17" spans="1:3">
      <c r="A17" s="23">
        <v>6</v>
      </c>
      <c r="B17" s="29" t="s">
        <v>133</v>
      </c>
      <c r="C17" s="29" t="s">
        <v>104</v>
      </c>
    </row>
    <row r="18" spans="1:3">
      <c r="A18" s="31"/>
      <c r="B18" s="35"/>
      <c r="C18" s="35"/>
    </row>
    <row r="19" spans="1:3" ht="14.25" thickBot="1">
      <c r="A19" s="24"/>
      <c r="B19" s="30"/>
      <c r="C19" s="30"/>
    </row>
    <row r="20" spans="1:3">
      <c r="A20" s="23">
        <v>7</v>
      </c>
      <c r="B20" s="32" t="s">
        <v>134</v>
      </c>
      <c r="C20" s="29" t="s">
        <v>105</v>
      </c>
    </row>
    <row r="21" spans="1:3">
      <c r="A21" s="31"/>
      <c r="B21" s="33"/>
      <c r="C21" s="35"/>
    </row>
    <row r="22" spans="1:3" ht="14.25" thickBot="1">
      <c r="A22" s="24"/>
      <c r="B22" s="34"/>
      <c r="C22" s="30"/>
    </row>
    <row r="23" spans="1:3">
      <c r="A23" s="23">
        <v>8</v>
      </c>
      <c r="B23" s="29" t="s">
        <v>135</v>
      </c>
      <c r="C23" s="29" t="s">
        <v>106</v>
      </c>
    </row>
    <row r="24" spans="1:3">
      <c r="A24" s="31"/>
      <c r="B24" s="35"/>
      <c r="C24" s="35"/>
    </row>
    <row r="25" spans="1:3" ht="14.25" thickBot="1">
      <c r="A25" s="24"/>
      <c r="B25" s="30"/>
      <c r="C25" s="30"/>
    </row>
    <row r="26" spans="1:3">
      <c r="A26" s="23">
        <v>9</v>
      </c>
      <c r="B26" s="29" t="s">
        <v>136</v>
      </c>
      <c r="C26" s="29" t="s">
        <v>107</v>
      </c>
    </row>
    <row r="27" spans="1:3" ht="14.25" thickBot="1">
      <c r="A27" s="24"/>
      <c r="B27" s="30"/>
      <c r="C27" s="30"/>
    </row>
    <row r="28" spans="1:3" ht="14.25" thickBot="1">
      <c r="A28" s="7">
        <v>10</v>
      </c>
      <c r="B28" s="8" t="s">
        <v>137</v>
      </c>
      <c r="C28" s="8" t="s">
        <v>108</v>
      </c>
    </row>
    <row r="29" spans="1:3" ht="26.25" thickBot="1">
      <c r="A29" s="7">
        <v>11</v>
      </c>
      <c r="B29" s="8" t="s">
        <v>138</v>
      </c>
      <c r="C29" s="8" t="s">
        <v>109</v>
      </c>
    </row>
    <row r="30" spans="1:3" ht="14.25" thickBot="1">
      <c r="A30" s="7">
        <v>12</v>
      </c>
      <c r="B30" s="8" t="s">
        <v>139</v>
      </c>
      <c r="C30" s="8" t="s">
        <v>110</v>
      </c>
    </row>
    <row r="31" spans="1:3">
      <c r="A31" s="23">
        <v>13</v>
      </c>
      <c r="B31" s="29" t="s">
        <v>111</v>
      </c>
      <c r="C31" s="29" t="s">
        <v>112</v>
      </c>
    </row>
    <row r="32" spans="1:3" ht="14.25" thickBot="1">
      <c r="A32" s="24"/>
      <c r="B32" s="30"/>
      <c r="C32" s="30"/>
    </row>
    <row r="33" spans="1:3" ht="14.25" thickBot="1">
      <c r="A33" s="7">
        <v>14</v>
      </c>
      <c r="B33" s="8" t="s">
        <v>113</v>
      </c>
      <c r="C33" s="8" t="s">
        <v>114</v>
      </c>
    </row>
    <row r="34" spans="1:3" ht="14.25" thickBot="1">
      <c r="A34" s="7">
        <v>15</v>
      </c>
      <c r="B34" s="8" t="s">
        <v>115</v>
      </c>
      <c r="C34" s="8" t="s">
        <v>116</v>
      </c>
    </row>
    <row r="35" spans="1:3" ht="25.5">
      <c r="A35" s="23">
        <v>16</v>
      </c>
      <c r="B35" s="29" t="s">
        <v>117</v>
      </c>
      <c r="C35" s="6" t="s">
        <v>118</v>
      </c>
    </row>
    <row r="36" spans="1:3" ht="14.25" thickBot="1">
      <c r="A36" s="24"/>
      <c r="B36" s="30"/>
      <c r="C36" s="8" t="s">
        <v>119</v>
      </c>
    </row>
    <row r="37" spans="1:3" ht="25.5">
      <c r="A37" s="23">
        <v>17</v>
      </c>
      <c r="B37" s="25" t="s">
        <v>120</v>
      </c>
      <c r="C37" s="6" t="s">
        <v>121</v>
      </c>
    </row>
    <row r="38" spans="1:3" ht="27" thickBot="1">
      <c r="A38" s="24"/>
      <c r="B38" s="26"/>
      <c r="C38" s="8" t="s">
        <v>122</v>
      </c>
    </row>
    <row r="39" spans="1:3" ht="25.5">
      <c r="A39" s="23">
        <v>18</v>
      </c>
      <c r="B39" s="25" t="s">
        <v>123</v>
      </c>
      <c r="C39" s="6" t="s">
        <v>124</v>
      </c>
    </row>
    <row r="40" spans="1:3" ht="27" thickBot="1">
      <c r="A40" s="24"/>
      <c r="B40" s="26"/>
      <c r="C40" s="8" t="s">
        <v>125</v>
      </c>
    </row>
    <row r="41" spans="1:3" ht="27">
      <c r="A41" s="23">
        <v>19</v>
      </c>
      <c r="B41" s="27" t="s">
        <v>126</v>
      </c>
      <c r="C41" s="6" t="s">
        <v>127</v>
      </c>
    </row>
    <row r="42" spans="1:3" ht="14.25" thickBot="1">
      <c r="A42" s="24"/>
      <c r="B42" s="28"/>
      <c r="C42" s="8" t="s">
        <v>128</v>
      </c>
    </row>
    <row r="43" spans="1:3" ht="14.25" thickBot="1">
      <c r="A43" s="7">
        <v>20</v>
      </c>
      <c r="B43" s="9"/>
      <c r="C43" s="9"/>
    </row>
  </sheetData>
  <mergeCells count="38">
    <mergeCell ref="A2:A4"/>
    <mergeCell ref="B2:B4"/>
    <mergeCell ref="C2:C4"/>
    <mergeCell ref="A5:A7"/>
    <mergeCell ref="B5:B7"/>
    <mergeCell ref="C5:C7"/>
    <mergeCell ref="A8:A10"/>
    <mergeCell ref="B8:B10"/>
    <mergeCell ref="C8:C10"/>
    <mergeCell ref="A11:A13"/>
    <mergeCell ref="B11:B13"/>
    <mergeCell ref="C11:C13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A25"/>
    <mergeCell ref="B23:B25"/>
    <mergeCell ref="C23:C25"/>
    <mergeCell ref="A26:A27"/>
    <mergeCell ref="B26:B27"/>
    <mergeCell ref="C26:C27"/>
    <mergeCell ref="A31:A32"/>
    <mergeCell ref="B31:B32"/>
    <mergeCell ref="C31:C32"/>
    <mergeCell ref="A39:A40"/>
    <mergeCell ref="B39:B40"/>
    <mergeCell ref="A41:A42"/>
    <mergeCell ref="B41:B42"/>
    <mergeCell ref="A35:A36"/>
    <mergeCell ref="B35:B36"/>
    <mergeCell ref="A37:A38"/>
    <mergeCell ref="B37:B3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9"/>
  <sheetViews>
    <sheetView zoomScaleNormal="100" workbookViewId="0">
      <selection activeCell="N15" sqref="N15"/>
    </sheetView>
  </sheetViews>
  <sheetFormatPr defaultRowHeight="13.5"/>
  <sheetData>
    <row r="1" spans="1:1" ht="14.25">
      <c r="A1" s="1" t="s">
        <v>0</v>
      </c>
    </row>
    <row r="2" spans="1:1" ht="14.25">
      <c r="A2" s="1"/>
    </row>
    <row r="3" spans="1:1" ht="14.25">
      <c r="A3" s="1"/>
    </row>
    <row r="38" spans="1:1" ht="14.25">
      <c r="A38" s="1" t="s">
        <v>1</v>
      </c>
    </row>
    <row r="64" spans="1:1" ht="14.25">
      <c r="A64" s="1" t="s">
        <v>2</v>
      </c>
    </row>
    <row r="88" spans="1:1" ht="14.25">
      <c r="A88" s="1" t="s">
        <v>3</v>
      </c>
    </row>
    <row r="112" spans="1:1" ht="14.25">
      <c r="A112" s="1" t="s">
        <v>4</v>
      </c>
    </row>
    <row r="136" spans="1:1" s="11" customFormat="1" ht="14.25">
      <c r="A136" s="19" t="s">
        <v>5</v>
      </c>
    </row>
    <row r="160" spans="1:1" ht="14.25">
      <c r="A160" s="1" t="s">
        <v>6</v>
      </c>
    </row>
    <row r="183" spans="1:1" ht="14.25">
      <c r="A183" s="1" t="s">
        <v>7</v>
      </c>
    </row>
    <row r="206" spans="1:1" ht="14.25">
      <c r="A206" s="1" t="s">
        <v>19</v>
      </c>
    </row>
    <row r="232" spans="1:1" ht="14.25">
      <c r="A232" s="1" t="s">
        <v>21</v>
      </c>
    </row>
    <row r="256" spans="1:1" ht="14.25">
      <c r="A256" s="1" t="s">
        <v>35</v>
      </c>
    </row>
    <row r="279" spans="1:1" ht="14.25">
      <c r="A279" s="1" t="s">
        <v>68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ySplit="1" topLeftCell="A2" activePane="bottomLeft" state="frozen"/>
      <selection pane="bottomLeft" activeCell="D2" sqref="D2:D43"/>
    </sheetView>
  </sheetViews>
  <sheetFormatPr defaultRowHeight="13.5"/>
  <cols>
    <col min="1" max="1" width="13" style="17" bestFit="1" customWidth="1"/>
    <col min="2" max="3" width="9" style="17"/>
    <col min="4" max="4" width="13.875" style="18" bestFit="1" customWidth="1"/>
    <col min="5" max="6" width="11.625" style="18" customWidth="1"/>
    <col min="7" max="7" width="12.75" style="17" bestFit="1" customWidth="1"/>
    <col min="8" max="8" width="9" style="18"/>
    <col min="9" max="13" width="9" style="17"/>
    <col min="14" max="14" width="10.875" style="17" customWidth="1"/>
    <col min="15" max="15" width="9" style="17"/>
    <col min="16" max="16" width="9.625" style="17" customWidth="1"/>
    <col min="17" max="17" width="11" style="17" customWidth="1"/>
    <col min="18" max="16384" width="9" style="17"/>
  </cols>
  <sheetData>
    <row r="1" spans="1:17" s="13" customFormat="1" ht="42.75">
      <c r="A1" s="10" t="s">
        <v>8</v>
      </c>
      <c r="B1" s="10" t="s">
        <v>9</v>
      </c>
      <c r="C1" s="10" t="s">
        <v>11</v>
      </c>
      <c r="D1" s="12" t="s">
        <v>147</v>
      </c>
      <c r="E1" s="12" t="s">
        <v>10</v>
      </c>
      <c r="F1" s="12" t="s">
        <v>140</v>
      </c>
      <c r="G1" s="10" t="s">
        <v>12</v>
      </c>
      <c r="H1" s="12" t="s">
        <v>141</v>
      </c>
      <c r="I1" s="10" t="s">
        <v>13</v>
      </c>
      <c r="J1" s="10" t="s">
        <v>14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142</v>
      </c>
      <c r="P1" s="10" t="s">
        <v>143</v>
      </c>
      <c r="Q1" s="10" t="s">
        <v>144</v>
      </c>
    </row>
    <row r="2" spans="1:17">
      <c r="A2" s="14" t="s">
        <v>148</v>
      </c>
      <c r="B2" s="14">
        <v>201501</v>
      </c>
      <c r="C2" s="14">
        <v>1096589</v>
      </c>
      <c r="D2" s="15">
        <v>71752595.75</v>
      </c>
      <c r="E2" s="15">
        <f>G2/K2</f>
        <v>44.141226576991286</v>
      </c>
      <c r="F2" s="15">
        <f>G2/I2</f>
        <v>312.39685365061666</v>
      </c>
      <c r="G2" s="14">
        <v>73405138.289700001</v>
      </c>
      <c r="H2" s="15">
        <f>G2/C2</f>
        <v>66.939517257331602</v>
      </c>
      <c r="I2" s="14">
        <v>234974</v>
      </c>
      <c r="J2" s="16">
        <f>I2/K2</f>
        <v>0.14129856322547552</v>
      </c>
      <c r="K2" s="14">
        <v>1662961</v>
      </c>
      <c r="L2" s="16">
        <v>0.34600000000000003</v>
      </c>
      <c r="M2" s="14">
        <v>71827</v>
      </c>
      <c r="N2" s="14">
        <v>387901</v>
      </c>
      <c r="O2" s="14">
        <v>23806</v>
      </c>
      <c r="P2" s="14">
        <v>782254</v>
      </c>
      <c r="Q2" s="14">
        <v>189404095</v>
      </c>
    </row>
    <row r="3" spans="1:17">
      <c r="A3" s="14" t="s">
        <v>148</v>
      </c>
      <c r="B3" s="14">
        <v>201502</v>
      </c>
      <c r="C3" s="14">
        <v>1228348</v>
      </c>
      <c r="D3" s="15">
        <v>80459476.189999998</v>
      </c>
      <c r="E3" s="15">
        <f t="shared" ref="E3:E7" si="0">G3/K3</f>
        <v>56.6120750103658</v>
      </c>
      <c r="F3" s="15">
        <f t="shared" ref="F3:F7" si="1">G3/I3</f>
        <v>380.76612100180398</v>
      </c>
      <c r="G3" s="14">
        <v>92025079.188199997</v>
      </c>
      <c r="H3" s="15">
        <f t="shared" ref="H3:H43" si="2">G3/C3</f>
        <v>74.917758801414578</v>
      </c>
      <c r="I3" s="14">
        <v>241684</v>
      </c>
      <c r="J3" s="16">
        <f t="shared" ref="J3:J7" si="3">I3/K3</f>
        <v>0.1486793910692952</v>
      </c>
      <c r="K3" s="14">
        <v>1625538</v>
      </c>
      <c r="L3" s="16">
        <v>0.32789999999999997</v>
      </c>
      <c r="M3" s="14">
        <v>63149</v>
      </c>
      <c r="N3" s="14">
        <v>336889</v>
      </c>
      <c r="O3" s="14">
        <v>27405</v>
      </c>
      <c r="P3" s="14">
        <v>557171</v>
      </c>
      <c r="Q3" s="14">
        <v>110383180</v>
      </c>
    </row>
    <row r="4" spans="1:17">
      <c r="A4" s="14" t="s">
        <v>148</v>
      </c>
      <c r="B4" s="14">
        <v>201503</v>
      </c>
      <c r="C4" s="14">
        <v>1185545</v>
      </c>
      <c r="D4" s="15">
        <v>84308638.879999995</v>
      </c>
      <c r="E4" s="15">
        <f t="shared" si="0"/>
        <v>51.944557723109462</v>
      </c>
      <c r="F4" s="15">
        <f t="shared" si="1"/>
        <v>357.28557603441232</v>
      </c>
      <c r="G4" s="14">
        <v>85676366.561900005</v>
      </c>
      <c r="H4" s="15">
        <f t="shared" si="2"/>
        <v>72.267494326997294</v>
      </c>
      <c r="I4" s="14">
        <v>239798</v>
      </c>
      <c r="J4" s="16">
        <f t="shared" si="3"/>
        <v>0.1453866632391182</v>
      </c>
      <c r="K4" s="14">
        <v>1649381</v>
      </c>
      <c r="L4" s="16">
        <v>0.31859999999999999</v>
      </c>
      <c r="M4" s="14">
        <v>65888</v>
      </c>
      <c r="N4" s="14">
        <v>379237</v>
      </c>
      <c r="O4" s="14">
        <v>24893</v>
      </c>
      <c r="P4" s="14">
        <v>819021</v>
      </c>
      <c r="Q4" s="14">
        <v>58190601</v>
      </c>
    </row>
    <row r="5" spans="1:17">
      <c r="A5" s="14" t="s">
        <v>148</v>
      </c>
      <c r="B5" s="14">
        <v>201504</v>
      </c>
      <c r="C5" s="14">
        <v>948819</v>
      </c>
      <c r="D5" s="15">
        <v>61563817</v>
      </c>
      <c r="E5" s="15">
        <f t="shared" si="0"/>
        <v>44.976155973977505</v>
      </c>
      <c r="F5" s="15">
        <f t="shared" si="1"/>
        <v>330.94924489121655</v>
      </c>
      <c r="G5" s="14">
        <v>68816262.185699999</v>
      </c>
      <c r="H5" s="15">
        <f t="shared" si="2"/>
        <v>72.528334893904955</v>
      </c>
      <c r="I5" s="14">
        <v>207936</v>
      </c>
      <c r="J5" s="16">
        <f t="shared" si="3"/>
        <v>0.13590046409914375</v>
      </c>
      <c r="K5" s="14">
        <v>1530061</v>
      </c>
      <c r="L5" s="16">
        <v>0.2928</v>
      </c>
      <c r="M5" s="14">
        <v>54021</v>
      </c>
      <c r="N5" s="14">
        <v>329262</v>
      </c>
      <c r="O5" s="14">
        <v>16790</v>
      </c>
      <c r="P5" s="14">
        <v>660397</v>
      </c>
      <c r="Q5" s="14">
        <v>65404062</v>
      </c>
    </row>
    <row r="6" spans="1:17">
      <c r="A6" s="14" t="s">
        <v>148</v>
      </c>
      <c r="B6" s="14">
        <v>201505</v>
      </c>
      <c r="C6" s="14">
        <v>947308</v>
      </c>
      <c r="D6" s="15">
        <v>62036358.009999998</v>
      </c>
      <c r="E6" s="15">
        <f t="shared" si="0"/>
        <v>49.711987255582727</v>
      </c>
      <c r="F6" s="15">
        <f t="shared" si="1"/>
        <v>350.77429799575134</v>
      </c>
      <c r="G6" s="14">
        <v>69516099.602500007</v>
      </c>
      <c r="H6" s="15">
        <f t="shared" si="2"/>
        <v>73.382785326947527</v>
      </c>
      <c r="I6" s="14">
        <v>198179</v>
      </c>
      <c r="J6" s="16">
        <f t="shared" si="3"/>
        <v>0.14172072338146294</v>
      </c>
      <c r="K6" s="14">
        <v>1398377</v>
      </c>
      <c r="L6" s="16">
        <v>0.3281</v>
      </c>
      <c r="M6" s="14">
        <v>45947</v>
      </c>
      <c r="N6" s="14">
        <v>248662</v>
      </c>
      <c r="O6" s="14">
        <v>14433</v>
      </c>
      <c r="P6" s="14">
        <v>561010</v>
      </c>
      <c r="Q6" s="14">
        <v>71420876</v>
      </c>
    </row>
    <row r="7" spans="1:17">
      <c r="A7" s="14" t="s">
        <v>148</v>
      </c>
      <c r="B7" s="14">
        <v>201506</v>
      </c>
      <c r="C7" s="14">
        <v>848226</v>
      </c>
      <c r="D7" s="15">
        <v>52037014.329999998</v>
      </c>
      <c r="E7" s="15">
        <f t="shared" si="0"/>
        <v>45.199836742155</v>
      </c>
      <c r="F7" s="15">
        <f t="shared" si="1"/>
        <v>335.00162810028877</v>
      </c>
      <c r="G7" s="14">
        <v>62064076.630000003</v>
      </c>
      <c r="H7" s="15">
        <f t="shared" si="2"/>
        <v>73.169269310301743</v>
      </c>
      <c r="I7" s="14">
        <v>185265</v>
      </c>
      <c r="J7" s="16">
        <f t="shared" si="3"/>
        <v>0.1349242300656032</v>
      </c>
      <c r="K7" s="14">
        <v>1373104</v>
      </c>
      <c r="L7" s="16">
        <v>0.33279999999999998</v>
      </c>
      <c r="M7" s="14">
        <v>40869</v>
      </c>
      <c r="N7" s="14">
        <v>239780</v>
      </c>
      <c r="O7" s="14">
        <v>20595</v>
      </c>
      <c r="P7" s="14">
        <v>637299</v>
      </c>
      <c r="Q7" s="14">
        <v>64062023</v>
      </c>
    </row>
    <row r="8" spans="1:17">
      <c r="A8" s="14" t="s">
        <v>148</v>
      </c>
      <c r="B8" s="14">
        <v>201507</v>
      </c>
      <c r="C8" s="14">
        <v>820284</v>
      </c>
      <c r="D8" s="15">
        <v>54065641.619999997</v>
      </c>
      <c r="E8" s="15">
        <f t="shared" ref="E8:E43" si="4">G8/K8</f>
        <v>41.641693246277782</v>
      </c>
      <c r="F8" s="15">
        <f t="shared" ref="F8:F43" si="5">G8/I8</f>
        <v>328.53333429088195</v>
      </c>
      <c r="G8" s="14">
        <v>60305250.309100002</v>
      </c>
      <c r="H8" s="15">
        <f t="shared" si="2"/>
        <v>73.517526014282865</v>
      </c>
      <c r="I8" s="14">
        <v>183559</v>
      </c>
      <c r="J8" s="16">
        <f t="shared" ref="J8:J43" si="6">I8/K8</f>
        <v>0.12675028345649822</v>
      </c>
      <c r="K8" s="14">
        <v>1448194</v>
      </c>
      <c r="L8" s="16">
        <v>0.315</v>
      </c>
      <c r="M8" s="14">
        <v>43754</v>
      </c>
      <c r="N8" s="14">
        <v>281064</v>
      </c>
      <c r="O8" s="14">
        <v>23089</v>
      </c>
      <c r="P8" s="14">
        <v>626669</v>
      </c>
      <c r="Q8" s="14">
        <v>78354813</v>
      </c>
    </row>
    <row r="9" spans="1:17">
      <c r="A9" s="14" t="s">
        <v>148</v>
      </c>
      <c r="B9" s="14">
        <v>201508</v>
      </c>
      <c r="C9" s="14">
        <v>847944</v>
      </c>
      <c r="D9" s="15">
        <v>59967590.469999999</v>
      </c>
      <c r="E9" s="15">
        <f t="shared" si="4"/>
        <v>45.084645557167029</v>
      </c>
      <c r="F9" s="15">
        <f t="shared" si="5"/>
        <v>338.33928080432099</v>
      </c>
      <c r="G9" s="14">
        <v>62264916.185699999</v>
      </c>
      <c r="H9" s="15">
        <f t="shared" si="2"/>
        <v>73.430457890733351</v>
      </c>
      <c r="I9" s="14">
        <v>184031</v>
      </c>
      <c r="J9" s="16">
        <f t="shared" si="6"/>
        <v>0.13325276760649557</v>
      </c>
      <c r="K9" s="14">
        <v>1381067</v>
      </c>
      <c r="L9" s="16">
        <v>0.32619999999999999</v>
      </c>
      <c r="M9" s="14">
        <v>43188</v>
      </c>
      <c r="N9" s="14">
        <v>231517</v>
      </c>
      <c r="O9" s="14">
        <v>21380</v>
      </c>
      <c r="P9" s="14">
        <v>548925</v>
      </c>
      <c r="Q9" s="14">
        <v>68732114</v>
      </c>
    </row>
    <row r="10" spans="1:17">
      <c r="A10" s="14" t="s">
        <v>148</v>
      </c>
      <c r="B10" s="14">
        <v>201509</v>
      </c>
      <c r="C10" s="14">
        <v>781287</v>
      </c>
      <c r="D10" s="15">
        <v>55776320.530000001</v>
      </c>
      <c r="E10" s="15">
        <f t="shared" si="4"/>
        <v>45.272714863088126</v>
      </c>
      <c r="F10" s="15">
        <f t="shared" si="5"/>
        <v>339.51723299830655</v>
      </c>
      <c r="G10" s="14">
        <v>58743611.170599997</v>
      </c>
      <c r="H10" s="15">
        <f t="shared" si="2"/>
        <v>75.188261382308923</v>
      </c>
      <c r="I10" s="14">
        <v>173021</v>
      </c>
      <c r="J10" s="16">
        <f t="shared" si="6"/>
        <v>0.13334437979268621</v>
      </c>
      <c r="K10" s="14">
        <v>1297550</v>
      </c>
      <c r="L10" s="16">
        <v>0.3296</v>
      </c>
      <c r="M10" s="14">
        <v>38236</v>
      </c>
      <c r="N10" s="14">
        <v>218850</v>
      </c>
      <c r="O10" s="14">
        <v>18539</v>
      </c>
      <c r="P10" s="14">
        <v>635816</v>
      </c>
      <c r="Q10" s="14">
        <v>142211462</v>
      </c>
    </row>
    <row r="11" spans="1:17">
      <c r="A11" s="14" t="s">
        <v>148</v>
      </c>
      <c r="B11" s="14">
        <v>201510</v>
      </c>
      <c r="C11" s="14">
        <v>796697</v>
      </c>
      <c r="D11" s="15">
        <v>57140823.600000001</v>
      </c>
      <c r="E11" s="15">
        <f t="shared" si="4"/>
        <v>45.601998018993072</v>
      </c>
      <c r="F11" s="15">
        <f t="shared" si="5"/>
        <v>340.80569529880893</v>
      </c>
      <c r="G11" s="14">
        <v>58886452.867899999</v>
      </c>
      <c r="H11" s="15">
        <f t="shared" si="2"/>
        <v>73.913235355348391</v>
      </c>
      <c r="I11" s="14">
        <v>172786</v>
      </c>
      <c r="J11" s="16">
        <f t="shared" si="6"/>
        <v>0.1338064435191158</v>
      </c>
      <c r="K11" s="14">
        <v>1291313</v>
      </c>
      <c r="L11" s="16">
        <v>0.31280000000000002</v>
      </c>
      <c r="M11" s="14">
        <v>38883</v>
      </c>
      <c r="N11" s="14">
        <v>233137</v>
      </c>
      <c r="O11" s="14">
        <v>14560</v>
      </c>
      <c r="P11" s="14">
        <v>733483</v>
      </c>
      <c r="Q11" s="14">
        <v>156175790</v>
      </c>
    </row>
    <row r="12" spans="1:17">
      <c r="A12" s="14" t="s">
        <v>148</v>
      </c>
      <c r="B12" s="14">
        <v>201511</v>
      </c>
      <c r="C12" s="14">
        <v>745205</v>
      </c>
      <c r="D12" s="15">
        <v>54496396.600000001</v>
      </c>
      <c r="E12" s="15">
        <f t="shared" si="4"/>
        <v>48.231240303816755</v>
      </c>
      <c r="F12" s="15">
        <f t="shared" si="5"/>
        <v>355.35730093087506</v>
      </c>
      <c r="G12" s="14">
        <v>57109116.475299999</v>
      </c>
      <c r="H12" s="15">
        <f t="shared" si="2"/>
        <v>76.635444576056258</v>
      </c>
      <c r="I12" s="14">
        <v>160709</v>
      </c>
      <c r="J12" s="16">
        <f t="shared" si="6"/>
        <v>0.13572604299242697</v>
      </c>
      <c r="K12" s="14">
        <v>1184069</v>
      </c>
      <c r="L12" s="16">
        <v>0.36670000000000003</v>
      </c>
      <c r="M12" s="14">
        <v>33111</v>
      </c>
      <c r="N12" s="14">
        <v>192258</v>
      </c>
      <c r="O12" s="14">
        <v>11952</v>
      </c>
      <c r="P12" s="14">
        <v>599531</v>
      </c>
      <c r="Q12" s="14">
        <v>169986703</v>
      </c>
    </row>
    <row r="13" spans="1:17">
      <c r="A13" s="14" t="s">
        <v>148</v>
      </c>
      <c r="B13" s="14">
        <v>201512</v>
      </c>
      <c r="C13" s="14">
        <v>810322</v>
      </c>
      <c r="D13" s="15">
        <v>55374346.140000001</v>
      </c>
      <c r="E13" s="15">
        <f t="shared" si="4"/>
        <v>53.859615389589337</v>
      </c>
      <c r="F13" s="15">
        <f t="shared" si="5"/>
        <v>393.09611731922047</v>
      </c>
      <c r="G13" s="14">
        <v>63803823.898199998</v>
      </c>
      <c r="H13" s="15">
        <f t="shared" si="2"/>
        <v>78.738851836924084</v>
      </c>
      <c r="I13" s="14">
        <v>162311</v>
      </c>
      <c r="J13" s="16">
        <f t="shared" si="6"/>
        <v>0.13701385746797318</v>
      </c>
      <c r="K13" s="14">
        <v>1184632</v>
      </c>
      <c r="L13" s="16">
        <v>0.35229999999999995</v>
      </c>
      <c r="M13" s="14">
        <v>31195</v>
      </c>
      <c r="N13" s="14">
        <v>200454</v>
      </c>
      <c r="O13" s="14">
        <v>13419</v>
      </c>
      <c r="P13" s="14">
        <v>631713</v>
      </c>
      <c r="Q13" s="14">
        <v>199944191</v>
      </c>
    </row>
    <row r="14" spans="1:17">
      <c r="A14" s="14" t="s">
        <v>148</v>
      </c>
      <c r="B14" s="14">
        <v>201601</v>
      </c>
      <c r="C14" s="14">
        <v>899205</v>
      </c>
      <c r="D14" s="15">
        <v>59883335.659999996</v>
      </c>
      <c r="E14" s="15">
        <f t="shared" si="4"/>
        <v>58.408346993234964</v>
      </c>
      <c r="F14" s="15">
        <f t="shared" si="5"/>
        <v>403.36244599534541</v>
      </c>
      <c r="G14" s="14">
        <v>72274079.710999995</v>
      </c>
      <c r="H14" s="15">
        <f t="shared" si="2"/>
        <v>80.375531398290704</v>
      </c>
      <c r="I14" s="14">
        <v>179179</v>
      </c>
      <c r="J14" s="16">
        <f t="shared" si="6"/>
        <v>0.14480363150591608</v>
      </c>
      <c r="K14" s="14">
        <v>1237393</v>
      </c>
      <c r="L14" s="16">
        <v>0.29699999999999999</v>
      </c>
      <c r="M14" s="14">
        <v>34147</v>
      </c>
      <c r="N14" s="14">
        <v>200038</v>
      </c>
      <c r="O14" s="14">
        <v>13733</v>
      </c>
      <c r="P14" s="14">
        <v>737531</v>
      </c>
      <c r="Q14" s="14">
        <v>254309828</v>
      </c>
    </row>
    <row r="15" spans="1:17">
      <c r="A15" s="14" t="s">
        <v>148</v>
      </c>
      <c r="B15" s="14">
        <v>201602</v>
      </c>
      <c r="C15" s="14">
        <v>850993</v>
      </c>
      <c r="D15" s="15">
        <v>59975863.869999997</v>
      </c>
      <c r="E15" s="15">
        <f t="shared" si="4"/>
        <v>59.270389539787907</v>
      </c>
      <c r="F15" s="15">
        <f t="shared" si="5"/>
        <v>404.42552495888378</v>
      </c>
      <c r="G15" s="14">
        <v>68115369.041199997</v>
      </c>
      <c r="H15" s="15">
        <f t="shared" si="2"/>
        <v>80.042220137180919</v>
      </c>
      <c r="I15" s="14">
        <v>168425</v>
      </c>
      <c r="J15" s="16">
        <f t="shared" si="6"/>
        <v>0.14655452211087239</v>
      </c>
      <c r="K15" s="14">
        <v>1149231</v>
      </c>
      <c r="L15" s="16">
        <v>0.31569999999999998</v>
      </c>
      <c r="M15" s="14">
        <v>27451</v>
      </c>
      <c r="N15" s="14">
        <v>153158</v>
      </c>
      <c r="O15" s="14">
        <v>11044</v>
      </c>
      <c r="P15" s="14">
        <v>706896</v>
      </c>
      <c r="Q15" s="14">
        <v>226822491</v>
      </c>
    </row>
    <row r="16" spans="1:17">
      <c r="A16" s="14" t="s">
        <v>148</v>
      </c>
      <c r="B16" s="14">
        <v>201603</v>
      </c>
      <c r="C16" s="14">
        <v>775993</v>
      </c>
      <c r="D16" s="15">
        <v>66897634.020000003</v>
      </c>
      <c r="E16" s="15">
        <f t="shared" si="4"/>
        <v>58.523793005142068</v>
      </c>
      <c r="F16" s="15">
        <f t="shared" si="5"/>
        <v>417.6379727839672</v>
      </c>
      <c r="G16" s="14">
        <v>65226698.589400001</v>
      </c>
      <c r="H16" s="15">
        <f t="shared" si="2"/>
        <v>84.055782190561004</v>
      </c>
      <c r="I16" s="14">
        <v>156180</v>
      </c>
      <c r="J16" s="16">
        <f t="shared" si="6"/>
        <v>0.14013044028306026</v>
      </c>
      <c r="K16" s="14">
        <v>1114533</v>
      </c>
      <c r="L16" s="16">
        <v>0.30309999999999998</v>
      </c>
      <c r="M16" s="14">
        <v>27504</v>
      </c>
      <c r="N16" s="14">
        <v>210074</v>
      </c>
      <c r="O16" s="14">
        <v>11622</v>
      </c>
      <c r="P16" s="14">
        <v>671745</v>
      </c>
      <c r="Q16" s="14">
        <v>220978734</v>
      </c>
    </row>
    <row r="17" spans="1:17">
      <c r="A17" s="14" t="s">
        <v>148</v>
      </c>
      <c r="B17" s="14">
        <v>201604</v>
      </c>
      <c r="C17" s="14">
        <v>706123</v>
      </c>
      <c r="D17" s="15">
        <v>61618097.759999998</v>
      </c>
      <c r="E17" s="15">
        <f t="shared" si="4"/>
        <v>53.77218637641527</v>
      </c>
      <c r="F17" s="15">
        <f t="shared" si="5"/>
        <v>389.65165482701366</v>
      </c>
      <c r="G17" s="14">
        <v>57495049.928000003</v>
      </c>
      <c r="H17" s="15">
        <f t="shared" si="2"/>
        <v>81.423562081960227</v>
      </c>
      <c r="I17" s="14">
        <v>147555</v>
      </c>
      <c r="J17" s="16">
        <f t="shared" si="6"/>
        <v>0.13800066215627263</v>
      </c>
      <c r="K17" s="14">
        <v>1069234</v>
      </c>
      <c r="L17" s="16">
        <v>0.25780000000000003</v>
      </c>
      <c r="M17" s="14">
        <v>26786</v>
      </c>
      <c r="N17" s="14">
        <v>183005</v>
      </c>
      <c r="O17" s="14">
        <v>11260</v>
      </c>
      <c r="P17" s="14">
        <v>527286</v>
      </c>
      <c r="Q17" s="14">
        <v>212571781</v>
      </c>
    </row>
    <row r="18" spans="1:17">
      <c r="A18" s="14" t="s">
        <v>148</v>
      </c>
      <c r="B18" s="14">
        <v>201605</v>
      </c>
      <c r="C18" s="14">
        <v>704214</v>
      </c>
      <c r="D18" s="15">
        <v>59247168.969999999</v>
      </c>
      <c r="E18" s="15">
        <f t="shared" si="4"/>
        <v>56.107252123193391</v>
      </c>
      <c r="F18" s="15">
        <f t="shared" si="5"/>
        <v>395.7079670061861</v>
      </c>
      <c r="G18" s="14">
        <v>57186923.9758</v>
      </c>
      <c r="H18" s="15">
        <f t="shared" si="2"/>
        <v>81.206741098302501</v>
      </c>
      <c r="I18" s="14">
        <v>144518</v>
      </c>
      <c r="J18" s="16">
        <f t="shared" si="6"/>
        <v>0.14178954380849318</v>
      </c>
      <c r="K18" s="14">
        <v>1019243</v>
      </c>
      <c r="L18" s="16">
        <v>0.308</v>
      </c>
      <c r="M18" s="14">
        <v>26254</v>
      </c>
      <c r="N18" s="14">
        <v>188799</v>
      </c>
      <c r="O18" s="14">
        <v>10128</v>
      </c>
      <c r="P18" s="14">
        <v>1093317</v>
      </c>
      <c r="Q18" s="14">
        <v>239902604</v>
      </c>
    </row>
    <row r="19" spans="1:17">
      <c r="A19" s="14" t="s">
        <v>148</v>
      </c>
      <c r="B19" s="14">
        <v>201606</v>
      </c>
      <c r="C19" s="14">
        <v>649521</v>
      </c>
      <c r="D19" s="15">
        <v>53651474.5</v>
      </c>
      <c r="E19" s="15">
        <f t="shared" si="4"/>
        <v>52.23723842579053</v>
      </c>
      <c r="F19" s="15">
        <f t="shared" si="5"/>
        <v>391.18541110763476</v>
      </c>
      <c r="G19" s="14">
        <v>53763349.3464</v>
      </c>
      <c r="H19" s="15">
        <f t="shared" si="2"/>
        <v>82.773843103456244</v>
      </c>
      <c r="I19" s="14">
        <v>137437</v>
      </c>
      <c r="J19" s="16">
        <f t="shared" si="6"/>
        <v>0.13353575297678327</v>
      </c>
      <c r="K19" s="14">
        <v>1029215</v>
      </c>
      <c r="L19" s="16">
        <v>0.29659999999999997</v>
      </c>
      <c r="M19" s="14">
        <v>23493</v>
      </c>
      <c r="N19" s="14">
        <v>166334</v>
      </c>
      <c r="O19" s="14">
        <v>10266</v>
      </c>
      <c r="P19" s="14">
        <v>1908135</v>
      </c>
      <c r="Q19" s="14">
        <v>291287391</v>
      </c>
    </row>
    <row r="20" spans="1:17">
      <c r="A20" s="14" t="s">
        <v>148</v>
      </c>
      <c r="B20" s="14">
        <v>201607</v>
      </c>
      <c r="C20" s="14">
        <v>752331</v>
      </c>
      <c r="D20" s="15">
        <v>56463709.990000002</v>
      </c>
      <c r="E20" s="15">
        <f t="shared" si="4"/>
        <v>59.900762955291619</v>
      </c>
      <c r="F20" s="15">
        <f t="shared" si="5"/>
        <v>419.71588536810827</v>
      </c>
      <c r="G20" s="14">
        <v>63565970.839000002</v>
      </c>
      <c r="H20" s="15">
        <f t="shared" si="2"/>
        <v>84.49202656676384</v>
      </c>
      <c r="I20" s="14">
        <v>151450</v>
      </c>
      <c r="J20" s="16">
        <f t="shared" si="6"/>
        <v>0.14271740728315813</v>
      </c>
      <c r="K20" s="14">
        <v>1061188</v>
      </c>
      <c r="L20" s="16">
        <v>0.28410000000000002</v>
      </c>
      <c r="M20" s="14">
        <v>27472</v>
      </c>
      <c r="N20" s="14">
        <v>171301</v>
      </c>
      <c r="O20" s="14">
        <v>11598</v>
      </c>
      <c r="P20" s="14">
        <v>2354119</v>
      </c>
      <c r="Q20" s="14">
        <v>488119406</v>
      </c>
    </row>
    <row r="21" spans="1:17">
      <c r="A21" s="14" t="s">
        <v>148</v>
      </c>
      <c r="B21" s="14">
        <v>201608</v>
      </c>
      <c r="C21" s="14">
        <v>731871</v>
      </c>
      <c r="D21" s="15">
        <v>57853648.119999997</v>
      </c>
      <c r="E21" s="15">
        <f t="shared" si="4"/>
        <v>56.064442561333124</v>
      </c>
      <c r="F21" s="15">
        <f t="shared" si="5"/>
        <v>403.55845620295082</v>
      </c>
      <c r="G21" s="14">
        <v>60202446.937899999</v>
      </c>
      <c r="H21" s="15">
        <f t="shared" si="2"/>
        <v>82.258276305387156</v>
      </c>
      <c r="I21" s="14">
        <v>149179</v>
      </c>
      <c r="J21" s="16">
        <f t="shared" si="6"/>
        <v>0.13892520823089416</v>
      </c>
      <c r="K21" s="14">
        <v>1073808</v>
      </c>
      <c r="L21" s="16">
        <v>0.28899999999999998</v>
      </c>
      <c r="M21" s="14">
        <v>26546</v>
      </c>
      <c r="N21" s="14">
        <v>182876</v>
      </c>
      <c r="O21" s="14">
        <v>10454</v>
      </c>
      <c r="P21" s="14">
        <v>2073113</v>
      </c>
      <c r="Q21" s="14">
        <v>515195187</v>
      </c>
    </row>
    <row r="22" spans="1:17">
      <c r="A22" s="14" t="s">
        <v>148</v>
      </c>
      <c r="B22" s="14">
        <v>201609</v>
      </c>
      <c r="C22" s="14">
        <v>799871</v>
      </c>
      <c r="D22" s="15">
        <v>58585950.020000003</v>
      </c>
      <c r="E22" s="15">
        <f t="shared" si="4"/>
        <v>64.548237270999678</v>
      </c>
      <c r="F22" s="15">
        <f t="shared" si="5"/>
        <v>430.62432671225145</v>
      </c>
      <c r="G22" s="14">
        <v>68645823.921200007</v>
      </c>
      <c r="H22" s="15">
        <f t="shared" si="2"/>
        <v>85.821118556867305</v>
      </c>
      <c r="I22" s="14">
        <v>159410</v>
      </c>
      <c r="J22" s="16">
        <f t="shared" si="6"/>
        <v>0.14989454442533529</v>
      </c>
      <c r="K22" s="14">
        <v>1063481</v>
      </c>
      <c r="L22" s="16">
        <v>0.26780000000000004</v>
      </c>
      <c r="M22" s="14">
        <v>28525</v>
      </c>
      <c r="N22" s="14">
        <v>173410</v>
      </c>
      <c r="O22" s="14">
        <v>11825</v>
      </c>
      <c r="P22" s="14">
        <v>1048145</v>
      </c>
      <c r="Q22" s="14">
        <v>335879411</v>
      </c>
    </row>
    <row r="23" spans="1:17">
      <c r="A23" s="14" t="s">
        <v>148</v>
      </c>
      <c r="B23" s="14">
        <v>201610</v>
      </c>
      <c r="C23" s="14">
        <v>856046</v>
      </c>
      <c r="D23" s="15">
        <v>64512308.859999999</v>
      </c>
      <c r="E23" s="15">
        <f t="shared" si="4"/>
        <v>66.330842676458545</v>
      </c>
      <c r="F23" s="15">
        <f t="shared" si="5"/>
        <v>423.60001256116067</v>
      </c>
      <c r="G23" s="14">
        <v>69519963.261500001</v>
      </c>
      <c r="H23" s="15">
        <f t="shared" si="2"/>
        <v>81.21054623408088</v>
      </c>
      <c r="I23" s="14">
        <v>164117</v>
      </c>
      <c r="J23" s="16">
        <f t="shared" si="6"/>
        <v>0.15658838694411395</v>
      </c>
      <c r="K23" s="14">
        <v>1048079</v>
      </c>
      <c r="L23" s="16">
        <v>0.25659999999999999</v>
      </c>
      <c r="M23" s="14">
        <v>30577</v>
      </c>
      <c r="N23" s="14">
        <v>181317</v>
      </c>
      <c r="O23" s="14">
        <v>9627</v>
      </c>
      <c r="P23" s="14">
        <v>1226619</v>
      </c>
      <c r="Q23" s="14">
        <v>338724988</v>
      </c>
    </row>
    <row r="24" spans="1:17">
      <c r="A24" s="14" t="s">
        <v>148</v>
      </c>
      <c r="B24" s="14">
        <v>201611</v>
      </c>
      <c r="C24" s="14">
        <v>752410</v>
      </c>
      <c r="D24" s="15">
        <v>63775294.119999997</v>
      </c>
      <c r="E24" s="15">
        <f t="shared" si="4"/>
        <v>65.078192755864279</v>
      </c>
      <c r="F24" s="15">
        <f t="shared" si="5"/>
        <v>427.18137714372813</v>
      </c>
      <c r="G24" s="14">
        <v>61654233.800399996</v>
      </c>
      <c r="H24" s="15">
        <f t="shared" si="2"/>
        <v>81.942337024228806</v>
      </c>
      <c r="I24" s="14">
        <v>144328</v>
      </c>
      <c r="J24" s="16">
        <f t="shared" si="6"/>
        <v>0.1523432346021214</v>
      </c>
      <c r="K24" s="14">
        <v>947387</v>
      </c>
      <c r="L24" s="16">
        <v>0.32829999999999998</v>
      </c>
      <c r="M24" s="14">
        <v>23654</v>
      </c>
      <c r="N24" s="14">
        <v>164896</v>
      </c>
      <c r="O24" s="14">
        <v>9035</v>
      </c>
      <c r="P24" s="14">
        <v>527059</v>
      </c>
      <c r="Q24" s="14">
        <v>514080573</v>
      </c>
    </row>
    <row r="25" spans="1:17">
      <c r="A25" s="14" t="s">
        <v>148</v>
      </c>
      <c r="B25" s="14">
        <v>201612</v>
      </c>
      <c r="C25" s="14">
        <v>807068</v>
      </c>
      <c r="D25" s="15">
        <v>66550099.399999999</v>
      </c>
      <c r="E25" s="15">
        <f t="shared" si="4"/>
        <v>77.354331911708698</v>
      </c>
      <c r="F25" s="15">
        <f t="shared" si="5"/>
        <v>488.04084311016447</v>
      </c>
      <c r="G25" s="14">
        <v>69659045.618799999</v>
      </c>
      <c r="H25" s="15">
        <f t="shared" si="2"/>
        <v>86.311247154886573</v>
      </c>
      <c r="I25" s="14">
        <v>142732</v>
      </c>
      <c r="J25" s="16">
        <f t="shared" si="6"/>
        <v>0.15849970961190157</v>
      </c>
      <c r="K25" s="14">
        <v>900519</v>
      </c>
      <c r="L25" s="16">
        <v>0.2437</v>
      </c>
      <c r="M25" s="14">
        <v>20316</v>
      </c>
      <c r="N25" s="14">
        <v>142131</v>
      </c>
      <c r="O25" s="14">
        <v>8218</v>
      </c>
      <c r="P25" s="14">
        <v>376732</v>
      </c>
      <c r="Q25" s="14">
        <v>964479063</v>
      </c>
    </row>
    <row r="26" spans="1:17">
      <c r="A26" s="14" t="s">
        <v>148</v>
      </c>
      <c r="B26" s="14">
        <v>201701</v>
      </c>
      <c r="C26" s="14">
        <v>845913</v>
      </c>
      <c r="D26" s="15">
        <v>70933050.609999999</v>
      </c>
      <c r="E26" s="15">
        <f t="shared" si="4"/>
        <v>83.855471294972872</v>
      </c>
      <c r="F26" s="15">
        <f t="shared" si="5"/>
        <v>507.82010132270307</v>
      </c>
      <c r="G26" s="14">
        <v>75095928.763500005</v>
      </c>
      <c r="H26" s="15">
        <f t="shared" si="2"/>
        <v>88.775002587145494</v>
      </c>
      <c r="I26" s="14">
        <v>147879</v>
      </c>
      <c r="J26" s="16">
        <f t="shared" si="6"/>
        <v>0.16512830247671795</v>
      </c>
      <c r="K26" s="14">
        <v>895540</v>
      </c>
      <c r="L26" s="16">
        <v>0.29930000000000001</v>
      </c>
      <c r="M26" s="14">
        <v>20321</v>
      </c>
      <c r="N26" s="14">
        <v>130406</v>
      </c>
      <c r="O26" s="14">
        <v>7629</v>
      </c>
      <c r="P26" s="14">
        <v>232501</v>
      </c>
      <c r="Q26" s="14">
        <v>1034783401</v>
      </c>
    </row>
    <row r="27" spans="1:17">
      <c r="A27" s="14" t="s">
        <v>148</v>
      </c>
      <c r="B27" s="14">
        <v>201702</v>
      </c>
      <c r="C27" s="14">
        <v>699099</v>
      </c>
      <c r="D27" s="15">
        <v>56030805.530000001</v>
      </c>
      <c r="E27" s="15">
        <f t="shared" si="4"/>
        <v>67.265124555025025</v>
      </c>
      <c r="F27" s="15">
        <f t="shared" si="5"/>
        <v>459.6750408669858</v>
      </c>
      <c r="G27" s="14">
        <v>60591146.161799997</v>
      </c>
      <c r="H27" s="15">
        <f t="shared" si="2"/>
        <v>86.670337336772036</v>
      </c>
      <c r="I27" s="14">
        <v>131813</v>
      </c>
      <c r="J27" s="16">
        <f t="shared" si="6"/>
        <v>0.14633190531327814</v>
      </c>
      <c r="K27" s="14">
        <v>900781</v>
      </c>
      <c r="L27" s="16">
        <v>0.3009</v>
      </c>
      <c r="M27" s="14">
        <v>17597</v>
      </c>
      <c r="N27" s="14">
        <v>158508</v>
      </c>
      <c r="O27" s="14">
        <v>6867</v>
      </c>
      <c r="P27" s="14">
        <v>144164</v>
      </c>
      <c r="Q27" s="14">
        <v>763332366</v>
      </c>
    </row>
    <row r="28" spans="1:17">
      <c r="A28" s="14" t="s">
        <v>148</v>
      </c>
      <c r="B28" s="14">
        <v>201703</v>
      </c>
      <c r="C28" s="14">
        <v>704634</v>
      </c>
      <c r="D28" s="15">
        <v>58288733.600000001</v>
      </c>
      <c r="E28" s="15">
        <f t="shared" si="4"/>
        <v>72.483933246150954</v>
      </c>
      <c r="F28" s="15">
        <f t="shared" si="5"/>
        <v>500.22698195708182</v>
      </c>
      <c r="G28" s="14">
        <v>64267661.960900001</v>
      </c>
      <c r="H28" s="15">
        <f t="shared" si="2"/>
        <v>91.207154296982552</v>
      </c>
      <c r="I28" s="14">
        <v>128477</v>
      </c>
      <c r="J28" s="16">
        <f t="shared" si="6"/>
        <v>0.14490208617409184</v>
      </c>
      <c r="K28" s="14">
        <v>886647</v>
      </c>
      <c r="L28" s="16">
        <v>0.3831</v>
      </c>
      <c r="M28" s="14">
        <v>18330</v>
      </c>
      <c r="N28" s="14">
        <v>190790</v>
      </c>
      <c r="O28" s="14">
        <v>7303</v>
      </c>
      <c r="P28" s="14">
        <v>286125</v>
      </c>
      <c r="Q28" s="14">
        <v>545762001</v>
      </c>
    </row>
    <row r="29" spans="1:17">
      <c r="A29" s="14" t="s">
        <v>148</v>
      </c>
      <c r="B29" s="14">
        <v>201704</v>
      </c>
      <c r="C29" s="14">
        <v>668576</v>
      </c>
      <c r="D29" s="15">
        <v>61005403.530000001</v>
      </c>
      <c r="E29" s="15">
        <f t="shared" si="4"/>
        <v>68.058775988119578</v>
      </c>
      <c r="F29" s="15">
        <f t="shared" si="5"/>
        <v>532.18653145067481</v>
      </c>
      <c r="G29" s="14">
        <v>65421158.124700002</v>
      </c>
      <c r="H29" s="15">
        <f t="shared" si="2"/>
        <v>97.851490518205864</v>
      </c>
      <c r="I29" s="14">
        <v>122929</v>
      </c>
      <c r="J29" s="16">
        <f t="shared" si="6"/>
        <v>0.12788519056015896</v>
      </c>
      <c r="K29" s="14">
        <v>961245</v>
      </c>
      <c r="L29" s="16">
        <v>0.43979999999999997</v>
      </c>
      <c r="M29" s="14">
        <v>17991</v>
      </c>
      <c r="N29" s="14">
        <v>242969</v>
      </c>
      <c r="O29" s="14">
        <v>7488</v>
      </c>
      <c r="P29" s="14">
        <v>432896</v>
      </c>
      <c r="Q29" s="14">
        <v>435568261</v>
      </c>
    </row>
    <row r="30" spans="1:17">
      <c r="A30" s="14" t="s">
        <v>148</v>
      </c>
      <c r="B30" s="14">
        <v>201705</v>
      </c>
      <c r="C30" s="14">
        <v>636204</v>
      </c>
      <c r="D30" s="15">
        <v>56185749.299999997</v>
      </c>
      <c r="E30" s="15">
        <f t="shared" si="4"/>
        <v>58.988431381736028</v>
      </c>
      <c r="F30" s="15">
        <f t="shared" si="5"/>
        <v>509.93527040161911</v>
      </c>
      <c r="G30" s="14">
        <v>59713930.099299997</v>
      </c>
      <c r="H30" s="15">
        <f t="shared" si="2"/>
        <v>93.859721251831175</v>
      </c>
      <c r="I30" s="14">
        <v>117101</v>
      </c>
      <c r="J30" s="16">
        <f t="shared" si="6"/>
        <v>0.11567827292134043</v>
      </c>
      <c r="K30" s="14">
        <v>1012299</v>
      </c>
      <c r="L30" s="16">
        <v>0.38780000000000003</v>
      </c>
      <c r="M30" s="14">
        <v>16830</v>
      </c>
      <c r="N30" s="14">
        <v>277374</v>
      </c>
      <c r="O30" s="14">
        <v>9157</v>
      </c>
      <c r="P30" s="14">
        <v>361895</v>
      </c>
      <c r="Q30" s="14">
        <v>378177580</v>
      </c>
    </row>
    <row r="31" spans="1:17">
      <c r="A31" s="14" t="s">
        <v>148</v>
      </c>
      <c r="B31" s="14">
        <v>201706</v>
      </c>
      <c r="C31" s="14">
        <v>680020</v>
      </c>
      <c r="D31" s="15">
        <v>61853573.520000003</v>
      </c>
      <c r="E31" s="15">
        <f t="shared" si="4"/>
        <v>64.909428984972692</v>
      </c>
      <c r="F31" s="15">
        <f t="shared" si="5"/>
        <v>568.11479844425162</v>
      </c>
      <c r="G31" s="14">
        <v>68104465.807899997</v>
      </c>
      <c r="H31" s="15">
        <f t="shared" si="2"/>
        <v>100.15068057983588</v>
      </c>
      <c r="I31" s="14">
        <v>119878</v>
      </c>
      <c r="J31" s="16">
        <f t="shared" si="6"/>
        <v>0.11425407182267258</v>
      </c>
      <c r="K31" s="14">
        <v>1049223</v>
      </c>
      <c r="L31" s="16">
        <v>0.43959999999999999</v>
      </c>
      <c r="M31" s="14">
        <v>17022</v>
      </c>
      <c r="N31" s="14">
        <v>260914</v>
      </c>
      <c r="O31" s="14">
        <v>8299</v>
      </c>
      <c r="P31" s="14">
        <v>433838</v>
      </c>
      <c r="Q31" s="14">
        <v>401897097</v>
      </c>
    </row>
    <row r="32" spans="1:17">
      <c r="A32" s="14" t="s">
        <v>148</v>
      </c>
      <c r="B32" s="14">
        <v>201707</v>
      </c>
      <c r="C32" s="14">
        <v>715891</v>
      </c>
      <c r="D32" s="15">
        <v>70640197.629999995</v>
      </c>
      <c r="E32" s="15">
        <f t="shared" si="4"/>
        <v>62.702052046031518</v>
      </c>
      <c r="F32" s="15">
        <f t="shared" si="5"/>
        <v>595.58557923650665</v>
      </c>
      <c r="G32" s="14">
        <v>72984248.050799996</v>
      </c>
      <c r="H32" s="15">
        <f t="shared" si="2"/>
        <v>101.94882747624987</v>
      </c>
      <c r="I32" s="14">
        <v>122542</v>
      </c>
      <c r="J32" s="16">
        <f t="shared" si="6"/>
        <v>0.10527798897752119</v>
      </c>
      <c r="K32" s="14">
        <v>1163985</v>
      </c>
      <c r="L32" s="16">
        <v>0.37189999999999995</v>
      </c>
      <c r="M32" s="14">
        <v>19404</v>
      </c>
      <c r="N32" s="14">
        <v>304081</v>
      </c>
      <c r="O32" s="14">
        <v>8151</v>
      </c>
      <c r="P32" s="14">
        <v>331024</v>
      </c>
      <c r="Q32" s="14">
        <v>450399253</v>
      </c>
    </row>
    <row r="33" spans="1:17">
      <c r="A33" s="14" t="s">
        <v>148</v>
      </c>
      <c r="B33" s="14">
        <v>201708</v>
      </c>
      <c r="C33" s="14">
        <v>672282</v>
      </c>
      <c r="D33" s="15">
        <v>64045962.710000001</v>
      </c>
      <c r="E33" s="15">
        <f t="shared" si="4"/>
        <v>59.405668116418781</v>
      </c>
      <c r="F33" s="15">
        <f t="shared" si="5"/>
        <v>578.78632021858391</v>
      </c>
      <c r="G33" s="14">
        <v>68262637.392900005</v>
      </c>
      <c r="H33" s="15">
        <f t="shared" si="2"/>
        <v>101.53869565584085</v>
      </c>
      <c r="I33" s="14">
        <v>117941</v>
      </c>
      <c r="J33" s="16">
        <f t="shared" si="6"/>
        <v>0.10263834171820732</v>
      </c>
      <c r="K33" s="14">
        <v>1149093</v>
      </c>
      <c r="L33" s="16">
        <v>0.26170000000000004</v>
      </c>
      <c r="M33" s="14">
        <v>17100</v>
      </c>
      <c r="N33" s="14">
        <v>276490</v>
      </c>
      <c r="O33" s="14">
        <v>7494</v>
      </c>
      <c r="P33" s="14">
        <v>278594</v>
      </c>
      <c r="Q33" s="14">
        <v>407825131</v>
      </c>
    </row>
    <row r="34" spans="1:17">
      <c r="A34" s="14" t="s">
        <v>148</v>
      </c>
      <c r="B34" s="14">
        <v>201709</v>
      </c>
      <c r="C34" s="14">
        <v>658035</v>
      </c>
      <c r="D34" s="15">
        <v>63988303.299999997</v>
      </c>
      <c r="E34" s="15">
        <f t="shared" si="4"/>
        <v>73.594733978524175</v>
      </c>
      <c r="F34" s="15">
        <f t="shared" si="5"/>
        <v>585.10682194974083</v>
      </c>
      <c r="G34" s="14">
        <v>68523615.238999993</v>
      </c>
      <c r="H34" s="15">
        <f t="shared" si="2"/>
        <v>104.13369385974909</v>
      </c>
      <c r="I34" s="14">
        <v>117113</v>
      </c>
      <c r="J34" s="16">
        <f t="shared" si="6"/>
        <v>0.12577999643430202</v>
      </c>
      <c r="K34" s="14">
        <v>931094</v>
      </c>
      <c r="L34" s="16">
        <v>0.44009999999999999</v>
      </c>
      <c r="M34" s="14">
        <v>17088</v>
      </c>
      <c r="N34" s="14">
        <v>232844</v>
      </c>
      <c r="O34" s="14">
        <v>6875</v>
      </c>
      <c r="P34" s="14">
        <v>280070</v>
      </c>
      <c r="Q34" s="14">
        <v>347528653</v>
      </c>
    </row>
    <row r="35" spans="1:17">
      <c r="A35" s="14" t="s">
        <v>148</v>
      </c>
      <c r="B35" s="14">
        <v>201710</v>
      </c>
      <c r="C35" s="14">
        <v>579983</v>
      </c>
      <c r="D35" s="15">
        <v>61722697.950000003</v>
      </c>
      <c r="E35" s="15">
        <f t="shared" si="4"/>
        <v>65.175381786736722</v>
      </c>
      <c r="F35" s="15">
        <f t="shared" si="5"/>
        <v>557.82598842724974</v>
      </c>
      <c r="G35" s="14">
        <v>59692959.021600001</v>
      </c>
      <c r="H35" s="15">
        <f t="shared" si="2"/>
        <v>102.92191154154519</v>
      </c>
      <c r="I35" s="14">
        <v>107010</v>
      </c>
      <c r="J35" s="16">
        <f t="shared" si="6"/>
        <v>0.11683819531337006</v>
      </c>
      <c r="K35" s="14">
        <v>915882</v>
      </c>
      <c r="L35" s="16">
        <v>0.48570000000000002</v>
      </c>
      <c r="M35" s="14">
        <v>15057</v>
      </c>
      <c r="N35" s="14">
        <v>232183</v>
      </c>
      <c r="O35" s="14">
        <v>6045</v>
      </c>
      <c r="P35" s="14">
        <v>267403</v>
      </c>
      <c r="Q35" s="14">
        <v>493722621</v>
      </c>
    </row>
    <row r="36" spans="1:17">
      <c r="A36" s="14" t="s">
        <v>148</v>
      </c>
      <c r="B36" s="14">
        <v>201711</v>
      </c>
      <c r="C36" s="14">
        <v>637939</v>
      </c>
      <c r="D36" s="15">
        <v>67243273.670000002</v>
      </c>
      <c r="E36" s="15">
        <f t="shared" si="4"/>
        <v>75.861983879345843</v>
      </c>
      <c r="F36" s="15">
        <f t="shared" si="5"/>
        <v>587.0937068889416</v>
      </c>
      <c r="G36" s="14">
        <v>76615141.655299991</v>
      </c>
      <c r="H36" s="15">
        <f t="shared" si="2"/>
        <v>120.09791164249245</v>
      </c>
      <c r="I36" s="14">
        <v>130499</v>
      </c>
      <c r="J36" s="16">
        <f t="shared" si="6"/>
        <v>0.12921614214082588</v>
      </c>
      <c r="K36" s="14">
        <v>1009928</v>
      </c>
      <c r="L36" s="16">
        <v>0.227529230553805</v>
      </c>
      <c r="M36" s="14">
        <v>22756</v>
      </c>
      <c r="N36" s="14">
        <v>214245</v>
      </c>
      <c r="O36" s="14">
        <v>6000</v>
      </c>
      <c r="P36" s="14">
        <v>357801</v>
      </c>
      <c r="Q36" s="14">
        <v>587776636</v>
      </c>
    </row>
    <row r="37" spans="1:17">
      <c r="A37" s="14" t="s">
        <v>148</v>
      </c>
      <c r="B37" s="14">
        <v>201712</v>
      </c>
      <c r="C37" s="14">
        <v>744608</v>
      </c>
      <c r="D37" s="15">
        <v>82248456.340000004</v>
      </c>
      <c r="E37" s="15">
        <f t="shared" si="4"/>
        <v>90.216338407591977</v>
      </c>
      <c r="F37" s="15">
        <f t="shared" si="5"/>
        <v>622.21708077921357</v>
      </c>
      <c r="G37" s="14">
        <v>89418194.461700007</v>
      </c>
      <c r="H37" s="15">
        <f t="shared" si="2"/>
        <v>120.08760913353068</v>
      </c>
      <c r="I37" s="14">
        <v>143709</v>
      </c>
      <c r="J37" s="16">
        <f t="shared" si="6"/>
        <v>0.1449917419409516</v>
      </c>
      <c r="K37" s="14">
        <v>991153</v>
      </c>
      <c r="L37" s="16">
        <v>0.26960000000000001</v>
      </c>
      <c r="M37" s="14">
        <v>21276</v>
      </c>
      <c r="N37" s="14">
        <v>225173</v>
      </c>
      <c r="O37" s="14">
        <v>3862</v>
      </c>
      <c r="P37" s="14">
        <v>262531</v>
      </c>
      <c r="Q37" s="14">
        <v>692855225</v>
      </c>
    </row>
    <row r="38" spans="1:17">
      <c r="A38" s="14" t="s">
        <v>148</v>
      </c>
      <c r="B38" s="14">
        <v>201801</v>
      </c>
      <c r="C38" s="14">
        <v>638246</v>
      </c>
      <c r="D38" s="15">
        <v>64450934</v>
      </c>
      <c r="E38" s="15">
        <f t="shared" si="4"/>
        <v>68.915549954794926</v>
      </c>
      <c r="F38" s="15">
        <f t="shared" si="5"/>
        <v>588.34336795477725</v>
      </c>
      <c r="G38" s="14">
        <v>69212713.806199998</v>
      </c>
      <c r="H38" s="15">
        <f t="shared" si="2"/>
        <v>108.4420643548099</v>
      </c>
      <c r="I38" s="14">
        <v>117640</v>
      </c>
      <c r="J38" s="16">
        <f t="shared" si="6"/>
        <v>0.11713491424975506</v>
      </c>
      <c r="K38" s="14">
        <v>1004312</v>
      </c>
      <c r="L38" s="16">
        <v>0.31269999999999998</v>
      </c>
      <c r="M38" s="14">
        <v>15574</v>
      </c>
      <c r="N38" s="14">
        <v>230143</v>
      </c>
      <c r="O38" s="14">
        <v>6908</v>
      </c>
      <c r="P38" s="14">
        <v>137242</v>
      </c>
      <c r="Q38" s="14">
        <v>718385924</v>
      </c>
    </row>
    <row r="39" spans="1:17">
      <c r="A39" s="14" t="s">
        <v>148</v>
      </c>
      <c r="B39" s="14">
        <v>201802</v>
      </c>
      <c r="C39" s="14">
        <v>622848</v>
      </c>
      <c r="D39" s="15">
        <v>63133478</v>
      </c>
      <c r="E39" s="15">
        <f t="shared" si="4"/>
        <v>83.661514760595168</v>
      </c>
      <c r="F39" s="15">
        <f t="shared" si="5"/>
        <v>649.99395185540118</v>
      </c>
      <c r="G39" s="14">
        <v>73253018.386199996</v>
      </c>
      <c r="H39" s="15">
        <f t="shared" si="2"/>
        <v>117.60978342420621</v>
      </c>
      <c r="I39" s="14">
        <v>112698</v>
      </c>
      <c r="J39" s="16">
        <f t="shared" si="6"/>
        <v>0.128711220345642</v>
      </c>
      <c r="K39" s="14">
        <v>875588</v>
      </c>
      <c r="L39" s="16">
        <v>0.36820000000000003</v>
      </c>
      <c r="M39" s="14">
        <v>12434</v>
      </c>
      <c r="N39" s="14">
        <v>156732</v>
      </c>
      <c r="O39" s="14">
        <v>6206</v>
      </c>
      <c r="P39" s="14">
        <v>130011</v>
      </c>
      <c r="Q39" s="14">
        <v>682900979</v>
      </c>
    </row>
    <row r="40" spans="1:17">
      <c r="A40" s="14" t="s">
        <v>148</v>
      </c>
      <c r="B40" s="14">
        <v>201803</v>
      </c>
      <c r="C40" s="14">
        <v>634294</v>
      </c>
      <c r="D40" s="15">
        <v>82163546</v>
      </c>
      <c r="E40" s="15">
        <f t="shared" si="4"/>
        <v>99.314783651982083</v>
      </c>
      <c r="F40" s="15">
        <f t="shared" si="5"/>
        <v>767.98992953823654</v>
      </c>
      <c r="G40" s="14">
        <v>97694462.956699997</v>
      </c>
      <c r="H40" s="15">
        <f t="shared" si="2"/>
        <v>154.02078997546877</v>
      </c>
      <c r="I40" s="14">
        <v>127208</v>
      </c>
      <c r="J40" s="16">
        <f t="shared" si="6"/>
        <v>0.12931782023716942</v>
      </c>
      <c r="K40" s="14">
        <v>983685</v>
      </c>
      <c r="L40" s="16">
        <v>0.27639999999999998</v>
      </c>
      <c r="M40" s="14">
        <v>16957</v>
      </c>
      <c r="N40" s="14">
        <v>263158</v>
      </c>
      <c r="O40" s="14">
        <v>7158</v>
      </c>
      <c r="P40" s="14">
        <v>56264</v>
      </c>
      <c r="Q40" s="14">
        <v>670055438</v>
      </c>
    </row>
    <row r="41" spans="1:17">
      <c r="A41" s="14" t="s">
        <v>148</v>
      </c>
      <c r="B41" s="14">
        <v>201804</v>
      </c>
      <c r="C41" s="14">
        <v>539949</v>
      </c>
      <c r="D41" s="15">
        <v>66944033</v>
      </c>
      <c r="E41" s="15">
        <f t="shared" si="4"/>
        <v>102.03239097079341</v>
      </c>
      <c r="F41" s="15">
        <f t="shared" si="5"/>
        <v>663.90830196955733</v>
      </c>
      <c r="G41" s="14">
        <v>75675587.799999997</v>
      </c>
      <c r="H41" s="15">
        <f t="shared" si="2"/>
        <v>140.15321409985017</v>
      </c>
      <c r="I41" s="14">
        <v>113985</v>
      </c>
      <c r="J41" s="16">
        <f t="shared" si="6"/>
        <v>0.1536844631526719</v>
      </c>
      <c r="K41" s="14">
        <v>741682</v>
      </c>
      <c r="L41" s="16">
        <v>0.2412</v>
      </c>
      <c r="M41" s="14">
        <v>18907</v>
      </c>
      <c r="N41" s="14">
        <v>164092</v>
      </c>
      <c r="O41" s="14">
        <v>7467</v>
      </c>
      <c r="P41" s="14">
        <v>61290</v>
      </c>
      <c r="Q41" s="14">
        <v>454327530</v>
      </c>
    </row>
    <row r="42" spans="1:17">
      <c r="A42" s="14" t="s">
        <v>148</v>
      </c>
      <c r="B42" s="14">
        <v>201805</v>
      </c>
      <c r="C42" s="14">
        <v>494729</v>
      </c>
      <c r="D42" s="15">
        <v>58853483</v>
      </c>
      <c r="E42" s="15">
        <f t="shared" si="4"/>
        <v>94.641133069312104</v>
      </c>
      <c r="F42" s="15">
        <f t="shared" si="5"/>
        <v>625.76781526968239</v>
      </c>
      <c r="G42" s="14">
        <v>65168086.049999997</v>
      </c>
      <c r="H42" s="15">
        <f t="shared" si="2"/>
        <v>131.72481510079254</v>
      </c>
      <c r="I42" s="14">
        <v>104141</v>
      </c>
      <c r="J42" s="16">
        <f t="shared" si="6"/>
        <v>0.15124001388362443</v>
      </c>
      <c r="K42" s="14">
        <v>688581</v>
      </c>
      <c r="L42" s="16">
        <v>0.3387</v>
      </c>
      <c r="M42" s="14">
        <v>15837</v>
      </c>
      <c r="N42" s="14">
        <v>152090</v>
      </c>
      <c r="O42" s="14">
        <v>6129</v>
      </c>
      <c r="P42" s="14">
        <v>80286</v>
      </c>
      <c r="Q42" s="14">
        <v>453525560</v>
      </c>
    </row>
    <row r="43" spans="1:17">
      <c r="A43" s="14" t="s">
        <v>148</v>
      </c>
      <c r="B43" s="14">
        <v>201806</v>
      </c>
      <c r="C43" s="14">
        <v>550771</v>
      </c>
      <c r="D43" s="15">
        <v>65460098</v>
      </c>
      <c r="E43" s="15">
        <f t="shared" si="4"/>
        <v>102.5338778560663</v>
      </c>
      <c r="F43" s="15">
        <f t="shared" si="5"/>
        <v>642.22867159055443</v>
      </c>
      <c r="G43" s="14">
        <v>74084930.640000001</v>
      </c>
      <c r="H43" s="15">
        <f t="shared" si="2"/>
        <v>134.51131348600416</v>
      </c>
      <c r="I43" s="14">
        <v>115356</v>
      </c>
      <c r="J43" s="16">
        <f t="shared" si="6"/>
        <v>0.15965322383089681</v>
      </c>
      <c r="K43" s="14">
        <v>722541</v>
      </c>
      <c r="L43" s="16">
        <v>0</v>
      </c>
      <c r="M43" s="14">
        <v>19400</v>
      </c>
      <c r="N43" s="14">
        <v>172111</v>
      </c>
      <c r="O43" s="14">
        <v>5285</v>
      </c>
      <c r="P43" s="14">
        <v>108421</v>
      </c>
      <c r="Q43" s="14">
        <v>460467789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C20" sqref="C20"/>
    </sheetView>
  </sheetViews>
  <sheetFormatPr defaultRowHeight="13.5"/>
  <cols>
    <col min="2" max="2" width="18.375" bestFit="1" customWidth="1"/>
    <col min="3" max="3" width="17.25" bestFit="1" customWidth="1"/>
    <col min="6" max="6" width="18.375" bestFit="1" customWidth="1"/>
    <col min="7" max="7" width="16.125" bestFit="1" customWidth="1"/>
    <col min="10" max="10" width="18.375" bestFit="1" customWidth="1"/>
  </cols>
  <sheetData>
    <row r="1" spans="1:10">
      <c r="B1" s="22" t="s">
        <v>149</v>
      </c>
    </row>
    <row r="2" spans="1:10" ht="28.5">
      <c r="A2" s="2" t="s">
        <v>9</v>
      </c>
      <c r="B2" s="2" t="s">
        <v>34</v>
      </c>
      <c r="C2" s="2" t="s">
        <v>20</v>
      </c>
      <c r="E2" s="2" t="s">
        <v>36</v>
      </c>
      <c r="F2" s="2" t="s">
        <v>145</v>
      </c>
      <c r="G2" s="2" t="s">
        <v>146</v>
      </c>
      <c r="I2" s="2" t="s">
        <v>69</v>
      </c>
      <c r="J2" s="2" t="s">
        <v>94</v>
      </c>
    </row>
    <row r="3" spans="1:10">
      <c r="A3" s="3" t="s">
        <v>22</v>
      </c>
      <c r="B3" s="20">
        <v>289987860.5704</v>
      </c>
      <c r="C3" s="20">
        <f>B3/4</f>
        <v>72496965.1426</v>
      </c>
      <c r="E3" s="3" t="s">
        <v>37</v>
      </c>
      <c r="F3" s="20">
        <v>98673060.891100004</v>
      </c>
      <c r="G3" s="20">
        <f>F3/42</f>
        <v>2349358.5926452382</v>
      </c>
      <c r="H3">
        <v>42</v>
      </c>
      <c r="I3" s="3" t="s">
        <v>70</v>
      </c>
      <c r="J3" s="20">
        <v>159494294.97870001</v>
      </c>
    </row>
    <row r="4" spans="1:10">
      <c r="A4" s="3" t="s">
        <v>23</v>
      </c>
      <c r="B4" s="20">
        <v>293984612.77740002</v>
      </c>
      <c r="C4" s="20">
        <f t="shared" ref="C4:C8" si="0">B4/4</f>
        <v>73496153.194350004</v>
      </c>
      <c r="E4" s="3" t="s">
        <v>38</v>
      </c>
      <c r="F4" s="20">
        <v>102115870.8963</v>
      </c>
      <c r="G4" s="20">
        <f t="shared" ref="G4:G30" si="1">F4/42</f>
        <v>2431330.2594357142</v>
      </c>
      <c r="H4">
        <v>42</v>
      </c>
      <c r="I4" s="3" t="s">
        <v>71</v>
      </c>
      <c r="J4" s="20">
        <v>94884216.096799999</v>
      </c>
    </row>
    <row r="5" spans="1:10">
      <c r="A5" s="3" t="s">
        <v>24</v>
      </c>
      <c r="B5" s="20">
        <v>312865190.06870002</v>
      </c>
      <c r="C5" s="20">
        <f t="shared" si="0"/>
        <v>78216297.517175004</v>
      </c>
      <c r="E5" s="3" t="s">
        <v>39</v>
      </c>
      <c r="F5" s="20">
        <v>97983888.653300002</v>
      </c>
      <c r="G5" s="20">
        <f t="shared" si="1"/>
        <v>2332949.7298404761</v>
      </c>
      <c r="H5">
        <v>42</v>
      </c>
      <c r="I5" s="3" t="s">
        <v>72</v>
      </c>
      <c r="J5" s="20">
        <v>60038653.4265</v>
      </c>
    </row>
    <row r="6" spans="1:10">
      <c r="A6" s="3" t="s">
        <v>25</v>
      </c>
      <c r="B6" s="20">
        <v>267408058.03920001</v>
      </c>
      <c r="C6" s="20">
        <f t="shared" si="0"/>
        <v>66852014.509800002</v>
      </c>
      <c r="E6" s="3" t="s">
        <v>40</v>
      </c>
      <c r="F6" s="20">
        <v>91274738.019999996</v>
      </c>
      <c r="G6" s="20">
        <f t="shared" si="1"/>
        <v>2173208.0480952379</v>
      </c>
      <c r="H6">
        <v>42</v>
      </c>
      <c r="I6" s="3" t="s">
        <v>73</v>
      </c>
      <c r="J6" s="20">
        <v>39416647.870800003</v>
      </c>
    </row>
    <row r="7" spans="1:10">
      <c r="A7" s="3" t="s">
        <v>26</v>
      </c>
      <c r="B7" s="20">
        <v>251585039.72999999</v>
      </c>
      <c r="C7" s="20">
        <f t="shared" si="0"/>
        <v>62896259.932499997</v>
      </c>
      <c r="E7" s="3" t="s">
        <v>41</v>
      </c>
      <c r="F7" s="20">
        <v>90176537.825399995</v>
      </c>
      <c r="G7" s="20">
        <f t="shared" si="1"/>
        <v>2147060.4244142855</v>
      </c>
      <c r="H7">
        <v>42</v>
      </c>
      <c r="I7" s="3" t="s">
        <v>74</v>
      </c>
      <c r="J7" s="20">
        <v>27714502.400699999</v>
      </c>
    </row>
    <row r="8" spans="1:10">
      <c r="A8" s="3" t="s">
        <v>27</v>
      </c>
      <c r="B8" s="20">
        <v>258016822.4235</v>
      </c>
      <c r="C8" s="20">
        <f t="shared" si="0"/>
        <v>64504205.605875</v>
      </c>
      <c r="E8" s="3" t="s">
        <v>42</v>
      </c>
      <c r="F8" s="20">
        <v>88189167.036500007</v>
      </c>
      <c r="G8" s="20">
        <f t="shared" si="1"/>
        <v>2099742.0722976192</v>
      </c>
      <c r="H8">
        <v>42</v>
      </c>
      <c r="I8" s="3" t="s">
        <v>75</v>
      </c>
      <c r="J8" s="20">
        <v>22738110.4582</v>
      </c>
    </row>
    <row r="9" spans="1:10">
      <c r="A9" s="3" t="s">
        <v>28</v>
      </c>
      <c r="B9" s="20">
        <v>196855469.1988</v>
      </c>
      <c r="C9" s="20">
        <f t="shared" ref="C9:C14" si="2">B9/3</f>
        <v>65618489.732933335</v>
      </c>
      <c r="E9" s="3" t="s">
        <v>43</v>
      </c>
      <c r="F9" s="20">
        <v>88377932.471900001</v>
      </c>
      <c r="G9" s="20">
        <f t="shared" si="1"/>
        <v>2104236.4874261906</v>
      </c>
      <c r="H9">
        <v>42</v>
      </c>
      <c r="I9" s="3" t="s">
        <v>76</v>
      </c>
      <c r="J9" s="20">
        <v>28900287.9474</v>
      </c>
    </row>
    <row r="10" spans="1:10">
      <c r="A10" s="3" t="s">
        <v>29</v>
      </c>
      <c r="B10" s="20">
        <v>190730000.5165</v>
      </c>
      <c r="C10" s="20">
        <f t="shared" si="2"/>
        <v>63576666.838833332</v>
      </c>
      <c r="E10" s="3" t="s">
        <v>44</v>
      </c>
      <c r="F10" s="20">
        <v>91239144.6734</v>
      </c>
      <c r="G10" s="20">
        <f t="shared" si="1"/>
        <v>2172360.5874619046</v>
      </c>
      <c r="H10">
        <v>42</v>
      </c>
      <c r="I10" s="3" t="s">
        <v>77</v>
      </c>
      <c r="J10" s="20">
        <v>35958804.318599999</v>
      </c>
    </row>
    <row r="11" spans="1:10">
      <c r="A11" s="3" t="s">
        <v>30</v>
      </c>
      <c r="B11" s="20">
        <v>195913050.33070001</v>
      </c>
      <c r="C11" s="20">
        <f t="shared" si="2"/>
        <v>65304350.110233337</v>
      </c>
      <c r="E11" s="3" t="s">
        <v>45</v>
      </c>
      <c r="F11" s="20">
        <v>93566700.898499995</v>
      </c>
      <c r="G11" s="20">
        <f t="shared" si="1"/>
        <v>2227778.5928214286</v>
      </c>
      <c r="H11">
        <v>42</v>
      </c>
      <c r="I11" s="3" t="s">
        <v>78</v>
      </c>
      <c r="J11" s="20">
        <v>56381713.853</v>
      </c>
    </row>
    <row r="12" spans="1:10">
      <c r="A12" s="3" t="s">
        <v>31</v>
      </c>
      <c r="B12" s="20">
        <v>188099375.15110001</v>
      </c>
      <c r="C12" s="20">
        <f t="shared" si="2"/>
        <v>62699791.717033334</v>
      </c>
      <c r="E12" s="3" t="s">
        <v>46</v>
      </c>
      <c r="F12" s="20">
        <v>94263925.513699993</v>
      </c>
      <c r="G12" s="20">
        <f t="shared" si="1"/>
        <v>2244379.1788976188</v>
      </c>
      <c r="H12">
        <v>42</v>
      </c>
      <c r="I12" s="3" t="s">
        <v>79</v>
      </c>
      <c r="J12" s="20">
        <v>87803999.744599998</v>
      </c>
    </row>
    <row r="13" spans="1:10">
      <c r="A13" s="3" t="s">
        <v>32</v>
      </c>
      <c r="B13" s="20">
        <v>195378491.93090001</v>
      </c>
      <c r="C13" s="20">
        <f t="shared" si="2"/>
        <v>65126163.976966672</v>
      </c>
      <c r="E13" s="3" t="s">
        <v>47</v>
      </c>
      <c r="F13" s="20">
        <v>93246933.195199996</v>
      </c>
      <c r="G13" s="20">
        <f t="shared" si="1"/>
        <v>2220165.0760761905</v>
      </c>
      <c r="H13">
        <v>42</v>
      </c>
      <c r="I13" s="3" t="s">
        <v>80</v>
      </c>
      <c r="J13" s="20">
        <v>117815756.2317</v>
      </c>
    </row>
    <row r="14" spans="1:10">
      <c r="A14" s="3" t="s">
        <v>33</v>
      </c>
      <c r="B14" s="20">
        <v>222881063.9788</v>
      </c>
      <c r="C14" s="20">
        <f t="shared" si="2"/>
        <v>74293687.992933333</v>
      </c>
      <c r="E14" s="3" t="s">
        <v>48</v>
      </c>
      <c r="F14" s="20">
        <v>97192185.016200006</v>
      </c>
      <c r="G14" s="20">
        <f t="shared" si="1"/>
        <v>2314099.6432428574</v>
      </c>
      <c r="H14">
        <v>42</v>
      </c>
      <c r="I14" s="3" t="s">
        <v>81</v>
      </c>
      <c r="J14" s="20">
        <v>128819668.8272</v>
      </c>
    </row>
    <row r="15" spans="1:10">
      <c r="E15" s="3" t="s">
        <v>49</v>
      </c>
      <c r="F15" s="20">
        <v>92040869.220799997</v>
      </c>
      <c r="G15" s="20">
        <f t="shared" si="1"/>
        <v>2191449.2671619048</v>
      </c>
      <c r="H15">
        <v>42</v>
      </c>
      <c r="I15" s="3" t="s">
        <v>82</v>
      </c>
      <c r="J15" s="20">
        <v>144435780.04350001</v>
      </c>
    </row>
    <row r="16" spans="1:10">
      <c r="E16" s="3" t="s">
        <v>50</v>
      </c>
      <c r="F16" s="20">
        <v>92454352.810499996</v>
      </c>
      <c r="G16" s="20">
        <f t="shared" si="1"/>
        <v>2201294.114535714</v>
      </c>
      <c r="H16">
        <v>42</v>
      </c>
      <c r="I16" s="3" t="s">
        <v>83</v>
      </c>
      <c r="J16" s="20">
        <v>144822772.23629999</v>
      </c>
    </row>
    <row r="17" spans="5:10">
      <c r="E17" s="3" t="s">
        <v>51</v>
      </c>
      <c r="F17" s="20">
        <v>100041343.6954</v>
      </c>
      <c r="G17" s="20">
        <f t="shared" si="1"/>
        <v>2381936.7546523809</v>
      </c>
      <c r="H17">
        <v>42</v>
      </c>
      <c r="I17" s="3" t="s">
        <v>84</v>
      </c>
      <c r="J17" s="20">
        <v>133610912.73280001</v>
      </c>
    </row>
    <row r="18" spans="5:10">
      <c r="E18" s="3" t="s">
        <v>52</v>
      </c>
      <c r="F18" s="20">
        <v>97039860.5528</v>
      </c>
      <c r="G18" s="20">
        <f t="shared" si="1"/>
        <v>2310472.8703047619</v>
      </c>
      <c r="H18">
        <v>42</v>
      </c>
      <c r="I18" s="3" t="s">
        <v>85</v>
      </c>
      <c r="J18" s="20">
        <v>128794324.05320001</v>
      </c>
    </row>
    <row r="19" spans="5:10">
      <c r="E19" s="3" t="s">
        <v>53</v>
      </c>
      <c r="F19" s="20">
        <v>96430423.218700007</v>
      </c>
      <c r="G19" s="20">
        <f t="shared" si="1"/>
        <v>2295962.4575880952</v>
      </c>
      <c r="H19">
        <v>42</v>
      </c>
      <c r="I19" s="3" t="s">
        <v>86</v>
      </c>
      <c r="J19" s="20">
        <v>138380299.6169</v>
      </c>
    </row>
    <row r="20" spans="5:10">
      <c r="E20" s="3" t="s">
        <v>54</v>
      </c>
      <c r="F20" s="20">
        <v>93026155.623699993</v>
      </c>
      <c r="G20" s="20">
        <f t="shared" si="1"/>
        <v>2214908.4672309523</v>
      </c>
      <c r="H20">
        <v>42</v>
      </c>
      <c r="I20" s="3" t="s">
        <v>87</v>
      </c>
      <c r="J20" s="20">
        <v>153834445.2534</v>
      </c>
    </row>
    <row r="21" spans="5:10">
      <c r="E21" s="3" t="s">
        <v>55</v>
      </c>
      <c r="F21" s="20">
        <v>91231702.733600006</v>
      </c>
      <c r="G21" s="20">
        <f t="shared" si="1"/>
        <v>2172183.3984190477</v>
      </c>
      <c r="H21">
        <v>42</v>
      </c>
      <c r="I21" s="3" t="s">
        <v>88</v>
      </c>
      <c r="J21" s="20">
        <v>174238468.80989999</v>
      </c>
    </row>
    <row r="22" spans="5:10">
      <c r="E22" s="3" t="s">
        <v>56</v>
      </c>
      <c r="F22" s="20">
        <v>91870312.223299995</v>
      </c>
      <c r="G22" s="20">
        <f t="shared" si="1"/>
        <v>2187388.3862690474</v>
      </c>
      <c r="H22">
        <v>42</v>
      </c>
      <c r="I22" s="3" t="s">
        <v>89</v>
      </c>
      <c r="J22" s="20">
        <v>255434124.65279999</v>
      </c>
    </row>
    <row r="23" spans="5:10">
      <c r="E23" s="3" t="s">
        <v>57</v>
      </c>
      <c r="F23" s="20">
        <v>88902103.836999997</v>
      </c>
      <c r="G23" s="20">
        <f t="shared" si="1"/>
        <v>2116716.7580238096</v>
      </c>
      <c r="H23">
        <v>42</v>
      </c>
      <c r="I23" s="3" t="s">
        <v>90</v>
      </c>
      <c r="J23" s="20">
        <v>191006023.45370001</v>
      </c>
    </row>
    <row r="24" spans="5:10">
      <c r="E24" s="3" t="s">
        <v>58</v>
      </c>
      <c r="F24" s="20">
        <v>89904454.548199996</v>
      </c>
      <c r="G24" s="20">
        <f t="shared" si="1"/>
        <v>2140582.251147619</v>
      </c>
      <c r="H24">
        <v>42</v>
      </c>
      <c r="I24" s="3" t="s">
        <v>91</v>
      </c>
      <c r="J24" s="20">
        <v>170613304.92609999</v>
      </c>
    </row>
    <row r="25" spans="5:10">
      <c r="E25" s="3" t="s">
        <v>59</v>
      </c>
      <c r="F25" s="20">
        <v>88737009.936100006</v>
      </c>
      <c r="G25" s="20">
        <f t="shared" si="1"/>
        <v>2112785.9508595238</v>
      </c>
      <c r="H25">
        <v>42</v>
      </c>
      <c r="I25" s="3" t="s">
        <v>92</v>
      </c>
      <c r="J25" s="20">
        <v>190235998.0684</v>
      </c>
    </row>
    <row r="26" spans="5:10">
      <c r="E26" s="3" t="s">
        <v>60</v>
      </c>
      <c r="F26" s="20">
        <v>93286380.631899998</v>
      </c>
      <c r="G26" s="20">
        <f t="shared" si="1"/>
        <v>2221104.3007595236</v>
      </c>
      <c r="H26">
        <v>42</v>
      </c>
      <c r="I26" s="3" t="s">
        <v>93</v>
      </c>
      <c r="J26" s="20">
        <v>178331924.715</v>
      </c>
    </row>
    <row r="27" spans="5:10">
      <c r="E27" s="3" t="s">
        <v>61</v>
      </c>
      <c r="F27" s="20">
        <v>94807136.482099995</v>
      </c>
      <c r="G27" s="20">
        <f t="shared" si="1"/>
        <v>2257312.7733833333</v>
      </c>
      <c r="H27">
        <v>42</v>
      </c>
    </row>
    <row r="28" spans="5:10">
      <c r="E28" s="3" t="s">
        <v>62</v>
      </c>
      <c r="F28" s="20">
        <v>93954548.977899998</v>
      </c>
      <c r="G28" s="20">
        <f t="shared" si="1"/>
        <v>2237013.0709023811</v>
      </c>
      <c r="H28">
        <v>42</v>
      </c>
    </row>
    <row r="29" spans="5:10">
      <c r="E29" s="3" t="s">
        <v>63</v>
      </c>
      <c r="F29" s="20">
        <v>94100784.4067</v>
      </c>
      <c r="G29" s="20">
        <f t="shared" si="1"/>
        <v>2240494.8668261906</v>
      </c>
      <c r="H29">
        <v>42</v>
      </c>
    </row>
    <row r="30" spans="5:10">
      <c r="E30" s="3" t="s">
        <v>64</v>
      </c>
      <c r="F30" s="20">
        <v>94637123.067699999</v>
      </c>
      <c r="G30" s="20">
        <f t="shared" si="1"/>
        <v>2253264.8349452382</v>
      </c>
      <c r="H30">
        <v>42</v>
      </c>
    </row>
    <row r="31" spans="5:10">
      <c r="E31" s="3" t="s">
        <v>65</v>
      </c>
      <c r="F31" s="20">
        <v>84422083.377499998</v>
      </c>
      <c r="G31" s="21">
        <f>F31/39</f>
        <v>2164668.804551282</v>
      </c>
      <c r="H31">
        <v>39</v>
      </c>
    </row>
    <row r="32" spans="5:10">
      <c r="E32" s="3" t="s">
        <v>66</v>
      </c>
      <c r="F32" s="20">
        <v>98072945.968600005</v>
      </c>
      <c r="G32" s="21">
        <f>F32/38</f>
        <v>2580866.9991736845</v>
      </c>
      <c r="H32">
        <v>38</v>
      </c>
    </row>
    <row r="33" spans="5:8">
      <c r="E33" s="3" t="s">
        <v>67</v>
      </c>
      <c r="F33" s="20">
        <v>62445358.311999999</v>
      </c>
      <c r="G33" s="20">
        <f>F33/24</f>
        <v>2601889.9296666668</v>
      </c>
      <c r="H33">
        <v>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指标说明</vt:lpstr>
      <vt:lpstr>神武端游绘图</vt:lpstr>
      <vt:lpstr>数据1</vt:lpstr>
      <vt:lpstr>数据2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2018-02-03T03:51:10Z</dcterms:created>
  <dcterms:modified xsi:type="dcterms:W3CDTF">2018-08-14T04:09:11Z</dcterms:modified>
</cp:coreProperties>
</file>