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2"/>
  </bookViews>
  <sheets>
    <sheet name="指标定义" sheetId="6" r:id="rId1"/>
    <sheet name="分析标准" sheetId="7" r:id="rId2"/>
    <sheet name="图-Excel" sheetId="1" r:id="rId3"/>
    <sheet name="图-Tableau" sheetId="8" r:id="rId4"/>
    <sheet name="数据-Part 1" sheetId="3" r:id="rId5"/>
    <sheet name="数据-Part 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9" l="1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C14" i="9"/>
  <c r="H13" i="9"/>
  <c r="C13" i="9"/>
  <c r="H12" i="9"/>
  <c r="C12" i="9"/>
  <c r="H11" i="9"/>
  <c r="C11" i="9"/>
  <c r="H10" i="9"/>
  <c r="C10" i="9"/>
  <c r="H9" i="9"/>
  <c r="C9" i="9"/>
  <c r="H8" i="9"/>
  <c r="C8" i="9"/>
  <c r="H7" i="9"/>
  <c r="C7" i="9"/>
  <c r="H6" i="9"/>
  <c r="C6" i="9"/>
  <c r="H5" i="9"/>
  <c r="C5" i="9"/>
  <c r="H4" i="9"/>
  <c r="C4" i="9"/>
  <c r="H3" i="9"/>
  <c r="C3" i="9"/>
  <c r="J175" i="8"/>
  <c r="I175" i="8"/>
  <c r="E175" i="8"/>
  <c r="D175" i="8"/>
  <c r="J174" i="8"/>
  <c r="I174" i="8"/>
  <c r="E174" i="8"/>
  <c r="D174" i="8"/>
  <c r="J173" i="8"/>
  <c r="I173" i="8"/>
  <c r="E173" i="8"/>
  <c r="D173" i="8"/>
  <c r="J172" i="8"/>
  <c r="I172" i="8"/>
  <c r="E172" i="8"/>
  <c r="D172" i="8"/>
  <c r="J171" i="8"/>
  <c r="I171" i="8"/>
  <c r="E171" i="8"/>
  <c r="D171" i="8"/>
  <c r="J170" i="8"/>
  <c r="I170" i="8"/>
  <c r="E170" i="8"/>
  <c r="D170" i="8"/>
  <c r="J169" i="8"/>
  <c r="I169" i="8"/>
  <c r="E169" i="8"/>
  <c r="D169" i="8"/>
  <c r="J168" i="8"/>
  <c r="I168" i="8"/>
  <c r="E168" i="8"/>
  <c r="D168" i="8"/>
  <c r="J167" i="8"/>
  <c r="I167" i="8"/>
  <c r="E167" i="8"/>
  <c r="D167" i="8"/>
  <c r="J166" i="8"/>
  <c r="I166" i="8"/>
  <c r="E166" i="8"/>
  <c r="D166" i="8"/>
  <c r="J165" i="8"/>
  <c r="I165" i="8"/>
  <c r="E165" i="8"/>
  <c r="D165" i="8"/>
  <c r="J164" i="8"/>
  <c r="I164" i="8"/>
  <c r="E164" i="8"/>
  <c r="D164" i="8"/>
  <c r="J163" i="8"/>
  <c r="I163" i="8"/>
  <c r="E163" i="8"/>
  <c r="D163" i="8"/>
  <c r="J162" i="8"/>
  <c r="I162" i="8"/>
  <c r="E162" i="8"/>
  <c r="D162" i="8"/>
  <c r="J161" i="8"/>
  <c r="I161" i="8"/>
  <c r="E161" i="8"/>
  <c r="D161" i="8"/>
  <c r="J160" i="8"/>
  <c r="I160" i="8"/>
  <c r="E160" i="8"/>
  <c r="D160" i="8"/>
  <c r="J159" i="8"/>
  <c r="I159" i="8"/>
  <c r="E159" i="8"/>
  <c r="D159" i="8"/>
  <c r="J158" i="8"/>
  <c r="I158" i="8"/>
  <c r="E158" i="8"/>
  <c r="D158" i="8"/>
  <c r="J157" i="8"/>
  <c r="I157" i="8"/>
  <c r="E157" i="8"/>
  <c r="D157" i="8"/>
  <c r="J156" i="8"/>
  <c r="I156" i="8"/>
  <c r="E156" i="8"/>
  <c r="D156" i="8"/>
  <c r="J155" i="8"/>
  <c r="I155" i="8"/>
  <c r="E155" i="8"/>
  <c r="D155" i="8"/>
  <c r="J154" i="8"/>
  <c r="I154" i="8"/>
  <c r="E154" i="8"/>
  <c r="D154" i="8"/>
  <c r="J153" i="8"/>
  <c r="I153" i="8"/>
  <c r="E153" i="8"/>
  <c r="D153" i="8"/>
  <c r="J152" i="8"/>
  <c r="I152" i="8"/>
  <c r="E152" i="8"/>
  <c r="D152" i="8"/>
  <c r="J151" i="8"/>
  <c r="I151" i="8"/>
  <c r="E151" i="8"/>
  <c r="D151" i="8"/>
  <c r="J150" i="8"/>
  <c r="I150" i="8"/>
  <c r="E150" i="8"/>
  <c r="D150" i="8"/>
  <c r="J149" i="8"/>
  <c r="I149" i="8"/>
  <c r="E149" i="8"/>
  <c r="D149" i="8"/>
  <c r="J148" i="8"/>
  <c r="I148" i="8"/>
  <c r="E148" i="8"/>
  <c r="D148" i="8"/>
  <c r="J147" i="8"/>
  <c r="I147" i="8"/>
  <c r="E147" i="8"/>
  <c r="D147" i="8"/>
  <c r="J146" i="8"/>
  <c r="I146" i="8"/>
  <c r="E146" i="8"/>
  <c r="D146" i="8"/>
  <c r="J145" i="8"/>
  <c r="I145" i="8"/>
  <c r="E145" i="8"/>
  <c r="D145" i="8"/>
  <c r="J144" i="8"/>
  <c r="I144" i="8"/>
  <c r="E144" i="8"/>
  <c r="D144" i="8"/>
  <c r="J143" i="8"/>
  <c r="I143" i="8"/>
  <c r="E143" i="8"/>
  <c r="D143" i="8"/>
  <c r="J142" i="8"/>
  <c r="I142" i="8"/>
  <c r="E142" i="8"/>
  <c r="D142" i="8"/>
  <c r="J141" i="8"/>
  <c r="I141" i="8"/>
  <c r="E141" i="8"/>
  <c r="D141" i="8"/>
  <c r="J140" i="8"/>
  <c r="I140" i="8"/>
  <c r="E140" i="8"/>
  <c r="D140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J38" i="3" l="1"/>
  <c r="J39" i="3"/>
  <c r="J40" i="3"/>
  <c r="J41" i="3"/>
  <c r="J42" i="3"/>
  <c r="J4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E38" i="3"/>
  <c r="F38" i="3"/>
  <c r="E39" i="3"/>
  <c r="F39" i="3"/>
  <c r="E40" i="3"/>
  <c r="F40" i="3"/>
  <c r="E41" i="3"/>
  <c r="F41" i="3"/>
  <c r="E42" i="3"/>
  <c r="F42" i="3"/>
  <c r="E43" i="3"/>
  <c r="F43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F2" i="3"/>
  <c r="E2" i="3"/>
</calcChain>
</file>

<file path=xl/comments1.xml><?xml version="1.0" encoding="utf-8"?>
<comments xmlns="http://schemas.openxmlformats.org/spreadsheetml/2006/main">
  <authors>
    <author>马玲莉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</commentList>
</comments>
</file>

<file path=xl/sharedStrings.xml><?xml version="1.0" encoding="utf-8"?>
<sst xmlns="http://schemas.openxmlformats.org/spreadsheetml/2006/main" count="298" uniqueCount="244">
  <si>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</si>
  <si>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</si>
  <si>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</si>
  <si>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</si>
  <si>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</si>
  <si>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</si>
  <si>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</si>
  <si>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</si>
  <si>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</si>
  <si>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</si>
  <si>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</si>
  <si>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</si>
  <si>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</si>
  <si>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</si>
  <si>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</si>
  <si>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</si>
  <si>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</si>
  <si>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</si>
  <si>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</si>
  <si>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</si>
  <si>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</si>
  <si>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</si>
  <si>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</si>
  <si>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r>
      <t>10</t>
    </r>
    <r>
      <rPr>
        <sz val="10.5"/>
        <color rgb="FF000000"/>
        <rFont val="SimSun"/>
        <charset val="134"/>
      </rPr>
      <t>、充值金额随月变化趋势</t>
    </r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</si>
  <si>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</si>
  <si>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</si>
  <si>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</si>
  <si>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</si>
  <si>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</si>
  <si>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</si>
  <si>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</si>
  <si>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</si>
  <si>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</si>
  <si>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</si>
  <si>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11</t>
    </r>
    <r>
      <rPr>
        <sz val="10.5"/>
        <color rgb="FF000000"/>
        <rFont val="SimSun"/>
        <charset val="134"/>
      </rPr>
      <t>、日充值金额趋势</t>
    </r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</si>
  <si>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</si>
  <si>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</si>
  <si>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</si>
  <si>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</si>
  <si>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</si>
  <si>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</si>
  <si>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</si>
  <si>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</si>
  <si>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</si>
  <si>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</si>
  <si>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</si>
  <si>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</si>
  <si>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</si>
  <si>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</si>
  <si>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</si>
  <si>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</si>
  <si>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</si>
  <si>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</si>
  <si>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</si>
  <si>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</si>
  <si>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</si>
  <si>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</si>
  <si>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</si>
  <si>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</si>
  <si>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</si>
  <si>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</si>
  <si>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</si>
  <si>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</si>
  <si>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</si>
  <si>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</si>
  <si>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</si>
  <si>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</si>
  <si>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</si>
  <si>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</si>
  <si>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</si>
  <si>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</si>
  <si>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</si>
  <si>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</si>
  <si>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</si>
  <si>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</si>
  <si>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</si>
  <si>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</si>
  <si>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</si>
  <si>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</si>
  <si>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</si>
  <si>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</si>
  <si>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</si>
  <si>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</si>
  <si>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</si>
  <si>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</si>
  <si>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</si>
  <si>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</si>
  <si>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</si>
  <si>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</si>
  <si>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</si>
  <si>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</si>
  <si>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</si>
  <si>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</si>
  <si>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</si>
  <si>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</si>
  <si>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</si>
  <si>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</si>
  <si>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</si>
  <si>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</si>
  <si>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</si>
  <si>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</si>
  <si>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</si>
  <si>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</si>
  <si>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</si>
  <si>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</si>
  <si>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</si>
  <si>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</si>
  <si>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</si>
  <si>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ARPU</t>
    <phoneticPr fontId="3" type="noConversion"/>
  </si>
  <si>
    <t>财务确认收入金额</t>
    <phoneticPr fontId="3" type="noConversion"/>
  </si>
  <si>
    <t>神武系列手游iOS端</t>
  </si>
  <si>
    <t>神武系列手游iOS端</t>
    <phoneticPr fontId="3" type="noConversion"/>
  </si>
  <si>
    <t>以下未更新</t>
    <phoneticPr fontId="3" type="noConversion"/>
  </si>
  <si>
    <t>序号</t>
    <phoneticPr fontId="3" type="noConversion"/>
  </si>
  <si>
    <t>指标名称</t>
  </si>
  <si>
    <t>披露标准</t>
  </si>
  <si>
    <t>主网页浏览量</t>
  </si>
  <si>
    <t>网站（主网页）浏览量为分产品网页重复访问量</t>
  </si>
  <si>
    <t>月付费账户数</t>
  </si>
  <si>
    <t>同一用户ID在同一月份内发生一次或多次付费交易的，按照一个付费账户计入月付费账户数</t>
  </si>
  <si>
    <t>月活跃账户数</t>
  </si>
  <si>
    <t>同一账户在同一月内登录该项游戏的次数为一次或一次以上的，按照一个活跃账户计入月活跃账户数</t>
  </si>
  <si>
    <t>月新增注册账户数</t>
  </si>
  <si>
    <t>游戏的当月新增用户ID数量减游客数量
游客定义：用户注册日期等于最后登录日期，没有充值且没有唯一性信息（战盟账户或者第三方账户（iOS系统的Game Center账户和海外安卓系统用户的Facebook账户））的用户</t>
    <phoneticPr fontId="3" type="noConversion"/>
  </si>
  <si>
    <t>月新增付费账户数</t>
  </si>
  <si>
    <t>从注册该帐号到本月付费交易时点从未发生过付费交易，在本月内第一次发生付费交易的游戏账户定义为月新增付费用户</t>
  </si>
  <si>
    <t>月下载激活量</t>
  </si>
  <si>
    <t>百度统计提供的各游戏在主网页中的下载点击量</t>
  </si>
  <si>
    <t>系统内月充值金额</t>
  </si>
  <si>
    <t>系统内记录的游戏月充值金额</t>
  </si>
  <si>
    <t>ARPU</t>
  </si>
  <si>
    <t>系统内月充值金额/当月活跃账户数</t>
  </si>
  <si>
    <t>ARPPU</t>
  </si>
  <si>
    <t>系统内月充值金额/当月付费账户数</t>
  </si>
  <si>
    <t>当月付费用户/当月活跃用户</t>
  </si>
  <si>
    <t>财务确认收入金额</t>
  </si>
  <si>
    <t>报告期内财务部门按月统计的确认收入金额</t>
  </si>
  <si>
    <t>月充值订单量</t>
  </si>
  <si>
    <t>报告期内各月的充值订单数量</t>
  </si>
  <si>
    <t>以当月新增注册用户为样本，该样本中于次月再次登录的用户所占比例</t>
  </si>
  <si>
    <t>充值消耗比</t>
  </si>
  <si>
    <t>报告期内本月消费金额/本月充值金额</t>
  </si>
  <si>
    <t>月平均单次充值金额</t>
  </si>
  <si>
    <t>报告期内本月充值金额/本月充值订单量</t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</si>
  <si>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</si>
  <si>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采用“盒须图”对当月付费转化率变化进行集中度分析，判断是否存在付费转化率大幅变化的情况
当月付费转化率变化率=(当月付费转化率-上月付费转化率)/上月付费转化率</t>
    <phoneticPr fontId="3" type="noConversion"/>
  </si>
  <si>
    <t>月付费转化率、月付费账户数、月活跃账户数分析</t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</si>
  <si>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</si>
  <si>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
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phoneticPr fontId="3" type="noConversion"/>
  </si>
  <si>
    <t>系统内充值金额变化率分析</t>
    <phoneticPr fontId="3" type="noConversion"/>
  </si>
  <si>
    <t>采用“盒须图”对当月充值金额变化进行集中度分析，判断是否存在月充值金额大幅变化的情况
当月充值金额变化率=(当月充值金额-上月充值金额)/上月充值金额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</si>
  <si>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</si>
  <si>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</si>
  <si>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</si>
  <si>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</si>
  <si>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t>判断月留存率、新增注册账户数变动趋势是否匹配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</si>
  <si>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</si>
  <si>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</si>
  <si>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</si>
  <si>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</si>
  <si>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</si>
  <si>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</si>
  <si>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</si>
  <si>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采用“盒须图”对当月充值消耗比变化进行集中度分析，判断是否存在月充值消耗比大幅变化的情况
当月充值消耗比变化率=(当月充值消耗比-上月充值消耗比)/上月充值消耗比</t>
    <phoneticPr fontId="3" type="noConversion"/>
  </si>
  <si>
    <r>
      <t>16</t>
    </r>
    <r>
      <rPr>
        <sz val="12"/>
        <color theme="1"/>
        <rFont val="仿宋"/>
        <family val="3"/>
        <charset val="134"/>
      </rPr>
      <t>）充值金额分布</t>
    </r>
  </si>
  <si>
    <t>金额区间（元）</t>
  </si>
  <si>
    <t>总人数</t>
  </si>
  <si>
    <t>总金额（元）</t>
  </si>
  <si>
    <t>人数占比</t>
  </si>
  <si>
    <t>人数阶梯比</t>
  </si>
  <si>
    <t>金额占比</t>
  </si>
  <si>
    <t>金额阶梯比</t>
  </si>
  <si>
    <t>0-100</t>
  </si>
  <si>
    <t>100-500</t>
  </si>
  <si>
    <t>500-1000</t>
  </si>
  <si>
    <t>1000-5000</t>
  </si>
  <si>
    <t>5000-10000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</si>
  <si>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</si>
  <si>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</si>
  <si>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</si>
  <si>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</si>
  <si>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</si>
  <si>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</si>
  <si>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</si>
  <si>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</si>
  <si>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</si>
  <si>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&gt;100000</t>
  </si>
  <si>
    <r>
      <t>17</t>
    </r>
    <r>
      <rPr>
        <sz val="12"/>
        <color theme="1"/>
        <rFont val="仿宋"/>
        <family val="3"/>
        <charset val="134"/>
      </rPr>
      <t>）充值方式分布</t>
    </r>
  </si>
  <si>
    <t>充值方式</t>
  </si>
  <si>
    <r>
      <t>18</t>
    </r>
    <r>
      <rPr>
        <sz val="12"/>
        <color theme="1"/>
        <rFont val="仿宋"/>
        <family val="3"/>
        <charset val="134"/>
      </rPr>
      <t>）充值地域分布</t>
    </r>
  </si>
  <si>
    <t>原序表</t>
    <phoneticPr fontId="3" type="noConversion"/>
  </si>
  <si>
    <t>省份</t>
  </si>
  <si>
    <t>排序表</t>
    <phoneticPr fontId="3" type="noConversion"/>
  </si>
  <si>
    <t>安徽</t>
  </si>
  <si>
    <t>广东</t>
  </si>
  <si>
    <t>澳门</t>
  </si>
  <si>
    <t>山东</t>
  </si>
  <si>
    <t>北京</t>
  </si>
  <si>
    <t>浙江</t>
  </si>
  <si>
    <t>重庆</t>
  </si>
  <si>
    <t>河南</t>
  </si>
  <si>
    <t>福建</t>
  </si>
  <si>
    <t>江苏</t>
  </si>
  <si>
    <t>甘肃</t>
  </si>
  <si>
    <t>河北</t>
  </si>
  <si>
    <t>广西</t>
  </si>
  <si>
    <t>辽宁</t>
  </si>
  <si>
    <t>贵州</t>
  </si>
  <si>
    <t>海南</t>
  </si>
  <si>
    <t>海外</t>
  </si>
  <si>
    <t>上海</t>
  </si>
  <si>
    <t>湖北</t>
  </si>
  <si>
    <t>黑龙江</t>
  </si>
  <si>
    <t>江西</t>
  </si>
  <si>
    <t>湖南</t>
  </si>
  <si>
    <t>天津</t>
  </si>
  <si>
    <t>吉林</t>
  </si>
  <si>
    <t>四川</t>
  </si>
  <si>
    <t>山西</t>
  </si>
  <si>
    <t>内蒙古</t>
  </si>
  <si>
    <t>宁夏</t>
  </si>
  <si>
    <t>陕西</t>
  </si>
  <si>
    <t>青海</t>
  </si>
  <si>
    <t>云南</t>
  </si>
  <si>
    <t>台湾</t>
  </si>
  <si>
    <t>新疆</t>
  </si>
  <si>
    <t>中国其他</t>
  </si>
  <si>
    <t>西藏</t>
  </si>
  <si>
    <t>香港</t>
  </si>
  <si>
    <t>每月充值总金额</t>
    <phoneticPr fontId="3" type="noConversion"/>
  </si>
  <si>
    <t>平均每月充值金额</t>
    <phoneticPr fontId="3" type="noConversion"/>
  </si>
  <si>
    <t>次数</t>
    <phoneticPr fontId="3" type="noConversion"/>
  </si>
  <si>
    <t>日期</t>
    <phoneticPr fontId="3" type="noConversion"/>
  </si>
  <si>
    <t>每日充值总金额</t>
    <phoneticPr fontId="3" type="noConversion"/>
  </si>
  <si>
    <t>平均每日充值金额</t>
    <phoneticPr fontId="3" type="noConversion"/>
  </si>
  <si>
    <t>小时</t>
    <phoneticPr fontId="3" type="noConversion"/>
  </si>
  <si>
    <t>每小时充值总金额</t>
    <phoneticPr fontId="3" type="noConversion"/>
  </si>
  <si>
    <t>1月</t>
    <phoneticPr fontId="3" type="noConversion"/>
  </si>
  <si>
    <t>1日</t>
    <phoneticPr fontId="3" type="noConversion"/>
  </si>
  <si>
    <t>0时</t>
    <phoneticPr fontId="3" type="noConversion"/>
  </si>
  <si>
    <t>2月</t>
    <phoneticPr fontId="3" type="noConversion"/>
  </si>
  <si>
    <t>2日</t>
    <phoneticPr fontId="3" type="noConversion"/>
  </si>
  <si>
    <t>1时</t>
    <phoneticPr fontId="3" type="noConversion"/>
  </si>
  <si>
    <r>
      <t>7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ARPU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ARPPU</t>
    </r>
    <r>
      <rPr>
        <sz val="10.5"/>
        <rFont val="SimSun"/>
        <charset val="134"/>
      </rPr>
      <t>、付费转化率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</si>
</sst>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31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2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b/>
      <sz val="10.5"/>
      <color rgb="FF000000"/>
      <name val="仿宋"/>
      <family val="3"/>
      <charset val="134"/>
    </font>
    <font>
      <sz val="9"/>
      <color rgb="FF000000"/>
      <name val="Arial"/>
      <family val="2"/>
    </font>
    <font>
      <sz val="9"/>
      <color rgb="FF000000"/>
      <name val="仿宋"/>
      <family val="3"/>
      <charset val="134"/>
    </font>
    <font>
      <b/>
      <sz val="10"/>
      <color rgb="FFFF0000"/>
      <name val="仿宋"/>
      <family val="3"/>
      <charset val="134"/>
    </font>
    <font>
      <b/>
      <sz val="9"/>
      <color theme="1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.5"/>
      <name val="Calibri"/>
      <family val="2"/>
    </font>
    <font>
      <sz val="10.5"/>
      <name val="SimSun"/>
      <charset val="134"/>
    </font>
    <font>
      <sz val="1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right"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43" fontId="23" fillId="0" borderId="1" xfId="2" applyFont="1" applyBorder="1" applyAlignment="1">
      <alignment horizontal="center" vertical="center" wrapText="1"/>
    </xf>
    <xf numFmtId="43" fontId="23" fillId="0" borderId="0" xfId="2" applyFont="1" applyBorder="1" applyAlignment="1">
      <alignment horizontal="center" vertical="center" wrapText="1"/>
    </xf>
    <xf numFmtId="0" fontId="24" fillId="0" borderId="1" xfId="2" applyNumberFormat="1" applyFont="1" applyBorder="1" applyAlignment="1">
      <alignment horizontal="center" vertical="center" wrapText="1"/>
    </xf>
    <xf numFmtId="0" fontId="24" fillId="0" borderId="0" xfId="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3" fontId="25" fillId="0" borderId="1" xfId="2" applyFont="1" applyBorder="1">
      <alignment vertical="center"/>
    </xf>
    <xf numFmtId="43" fontId="25" fillId="0" borderId="3" xfId="2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43" fontId="25" fillId="0" borderId="1" xfId="2" applyFont="1" applyBorder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10" fontId="22" fillId="0" borderId="1" xfId="1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76" fontId="30" fillId="0" borderId="1" xfId="0" applyNumberFormat="1" applyFont="1" applyFill="1" applyBorder="1" applyAlignment="1">
      <alignment horizontal="center" vertical="center" wrapText="1"/>
    </xf>
    <xf numFmtId="10" fontId="30" fillId="0" borderId="1" xfId="1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 vertical="center"/>
    </xf>
    <xf numFmtId="10" fontId="30" fillId="0" borderId="1" xfId="1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49" fontId="30" fillId="0" borderId="0" xfId="0" applyNumberFormat="1" applyFont="1" applyFill="1" applyAlignment="1">
      <alignment horizontal="center" vertical="center"/>
    </xf>
    <xf numFmtId="176" fontId="30" fillId="0" borderId="0" xfId="0" applyNumberFormat="1" applyFont="1" applyFill="1" applyAlignment="1">
      <alignment horizontal="center" vertical="center"/>
    </xf>
    <xf numFmtId="10" fontId="30" fillId="0" borderId="0" xfId="1" applyNumberFormat="1" applyFont="1" applyFill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1'!$O$2:$O$43</c:f>
              <c:numCache>
                <c:formatCode>General</c:formatCode>
                <c:ptCount val="42"/>
                <c:pt idx="0">
                  <c:v>10003</c:v>
                </c:pt>
                <c:pt idx="1">
                  <c:v>9249</c:v>
                </c:pt>
                <c:pt idx="2">
                  <c:v>9842</c:v>
                </c:pt>
                <c:pt idx="3">
                  <c:v>7774</c:v>
                </c:pt>
                <c:pt idx="4">
                  <c:v>6435</c:v>
                </c:pt>
                <c:pt idx="5">
                  <c:v>4894</c:v>
                </c:pt>
                <c:pt idx="6">
                  <c:v>4509</c:v>
                </c:pt>
                <c:pt idx="7">
                  <c:v>4299</c:v>
                </c:pt>
                <c:pt idx="8">
                  <c:v>3348</c:v>
                </c:pt>
                <c:pt idx="9">
                  <c:v>3000</c:v>
                </c:pt>
                <c:pt idx="10">
                  <c:v>2632</c:v>
                </c:pt>
                <c:pt idx="11">
                  <c:v>3911</c:v>
                </c:pt>
                <c:pt idx="12">
                  <c:v>5076</c:v>
                </c:pt>
                <c:pt idx="13">
                  <c:v>4200</c:v>
                </c:pt>
                <c:pt idx="14">
                  <c:v>4429</c:v>
                </c:pt>
                <c:pt idx="15">
                  <c:v>4776</c:v>
                </c:pt>
                <c:pt idx="16">
                  <c:v>5420</c:v>
                </c:pt>
                <c:pt idx="17">
                  <c:v>5192</c:v>
                </c:pt>
                <c:pt idx="18">
                  <c:v>5776</c:v>
                </c:pt>
                <c:pt idx="19">
                  <c:v>6013</c:v>
                </c:pt>
                <c:pt idx="20">
                  <c:v>6975</c:v>
                </c:pt>
                <c:pt idx="21">
                  <c:v>6543</c:v>
                </c:pt>
                <c:pt idx="22">
                  <c:v>6746</c:v>
                </c:pt>
                <c:pt idx="23">
                  <c:v>5976</c:v>
                </c:pt>
                <c:pt idx="24">
                  <c:v>5551</c:v>
                </c:pt>
                <c:pt idx="25">
                  <c:v>5629</c:v>
                </c:pt>
                <c:pt idx="26">
                  <c:v>5507</c:v>
                </c:pt>
                <c:pt idx="27">
                  <c:v>4734</c:v>
                </c:pt>
                <c:pt idx="28">
                  <c:v>4618</c:v>
                </c:pt>
                <c:pt idx="29">
                  <c:v>4177</c:v>
                </c:pt>
                <c:pt idx="30">
                  <c:v>4263</c:v>
                </c:pt>
                <c:pt idx="31">
                  <c:v>4274</c:v>
                </c:pt>
                <c:pt idx="32">
                  <c:v>3709</c:v>
                </c:pt>
                <c:pt idx="33">
                  <c:v>3687</c:v>
                </c:pt>
                <c:pt idx="34">
                  <c:v>3135</c:v>
                </c:pt>
                <c:pt idx="35">
                  <c:v>2180</c:v>
                </c:pt>
                <c:pt idx="36">
                  <c:v>3917</c:v>
                </c:pt>
                <c:pt idx="37">
                  <c:v>3239</c:v>
                </c:pt>
                <c:pt idx="38">
                  <c:v>3764</c:v>
                </c:pt>
                <c:pt idx="39">
                  <c:v>3964</c:v>
                </c:pt>
                <c:pt idx="40">
                  <c:v>4040</c:v>
                </c:pt>
                <c:pt idx="41">
                  <c:v>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74272"/>
        <c:axId val="562655792"/>
      </c:lineChart>
      <c:valAx>
        <c:axId val="562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4272"/>
        <c:crosses val="autoZero"/>
        <c:crossBetween val="between"/>
        <c:majorUnit val="2000"/>
        <c:minorUnit val="4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55792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50523033701891"/>
          <c:y val="0.13430024371953506"/>
          <c:w val="5.9465154143299531E-2"/>
          <c:h val="0.5766376077990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1'!$H$2:$H$43</c:f>
              <c:numCache>
                <c:formatCode>0.00_);[Red]\(0.00\)</c:formatCode>
                <c:ptCount val="42"/>
                <c:pt idx="0">
                  <c:v>158.26896309800003</c:v>
                </c:pt>
                <c:pt idx="1">
                  <c:v>167.10696349356652</c:v>
                </c:pt>
                <c:pt idx="2">
                  <c:v>161.39373917487333</c:v>
                </c:pt>
                <c:pt idx="3">
                  <c:v>175.09657675168114</c:v>
                </c:pt>
                <c:pt idx="4">
                  <c:v>185.81219043964492</c:v>
                </c:pt>
                <c:pt idx="5">
                  <c:v>183.73979296290986</c:v>
                </c:pt>
                <c:pt idx="6">
                  <c:v>190.27774505744176</c:v>
                </c:pt>
                <c:pt idx="7">
                  <c:v>191.006271057503</c:v>
                </c:pt>
                <c:pt idx="8">
                  <c:v>189.08030685690187</c:v>
                </c:pt>
                <c:pt idx="9">
                  <c:v>190.74102582347408</c:v>
                </c:pt>
                <c:pt idx="10">
                  <c:v>192.89027561191995</c:v>
                </c:pt>
                <c:pt idx="11">
                  <c:v>192.69659626002132</c:v>
                </c:pt>
                <c:pt idx="12">
                  <c:v>201.40566115919825</c:v>
                </c:pt>
                <c:pt idx="13">
                  <c:v>206.79926990586281</c:v>
                </c:pt>
                <c:pt idx="14">
                  <c:v>206.47394704025052</c:v>
                </c:pt>
                <c:pt idx="15">
                  <c:v>199.41037087666774</c:v>
                </c:pt>
                <c:pt idx="16">
                  <c:v>198.96760936020681</c:v>
                </c:pt>
                <c:pt idx="17">
                  <c:v>221.98940861912629</c:v>
                </c:pt>
                <c:pt idx="18">
                  <c:v>223.96774645309625</c:v>
                </c:pt>
                <c:pt idx="19">
                  <c:v>218.98538741822605</c:v>
                </c:pt>
                <c:pt idx="20">
                  <c:v>221.60780956342322</c:v>
                </c:pt>
                <c:pt idx="21">
                  <c:v>222.99559960567603</c:v>
                </c:pt>
                <c:pt idx="22">
                  <c:v>236.69692606983205</c:v>
                </c:pt>
                <c:pt idx="23">
                  <c:v>246.62090759295188</c:v>
                </c:pt>
                <c:pt idx="24">
                  <c:v>249.90369939676697</c:v>
                </c:pt>
                <c:pt idx="25">
                  <c:v>239.38076310712265</c:v>
                </c:pt>
                <c:pt idx="26">
                  <c:v>248.33920839103396</c:v>
                </c:pt>
                <c:pt idx="27">
                  <c:v>249.51980398949132</c:v>
                </c:pt>
                <c:pt idx="28">
                  <c:v>255.07261475430005</c:v>
                </c:pt>
                <c:pt idx="29">
                  <c:v>241.68268729012402</c:v>
                </c:pt>
                <c:pt idx="30">
                  <c:v>243.25898351414693</c:v>
                </c:pt>
                <c:pt idx="31">
                  <c:v>248.93699882046675</c:v>
                </c:pt>
                <c:pt idx="32">
                  <c:v>239.68587960660699</c:v>
                </c:pt>
                <c:pt idx="33">
                  <c:v>235.42149643923446</c:v>
                </c:pt>
                <c:pt idx="34">
                  <c:v>206.64057163827033</c:v>
                </c:pt>
                <c:pt idx="35">
                  <c:v>214.05198065290193</c:v>
                </c:pt>
                <c:pt idx="36">
                  <c:v>153.02716908261112</c:v>
                </c:pt>
                <c:pt idx="37">
                  <c:v>157.55833437272872</c:v>
                </c:pt>
                <c:pt idx="38">
                  <c:v>156.55430035232467</c:v>
                </c:pt>
                <c:pt idx="39">
                  <c:v>163.26035148835481</c:v>
                </c:pt>
                <c:pt idx="40">
                  <c:v>175.37158975837133</c:v>
                </c:pt>
                <c:pt idx="41">
                  <c:v>156.96101776040911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42976"/>
        <c:axId val="750943536"/>
      </c:barChart>
      <c:valAx>
        <c:axId val="7509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42976"/>
        <c:crosses val="autoZero"/>
        <c:crossBetween val="between"/>
      </c:valAx>
      <c:catAx>
        <c:axId val="750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4353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</c:ser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34576"/>
        <c:axId val="75093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'数据-Part 1'!$L$1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0.18049999999999999</c:v>
                      </c:pt>
                      <c:pt idx="1">
                        <c:v>0.18530000000000002</c:v>
                      </c:pt>
                      <c:pt idx="2">
                        <c:v>0.20800000000000002</c:v>
                      </c:pt>
                      <c:pt idx="3">
                        <c:v>0.185</c:v>
                      </c:pt>
                      <c:pt idx="4">
                        <c:v>0.21340000000000001</c:v>
                      </c:pt>
                      <c:pt idx="5">
                        <c:v>0.2089</c:v>
                      </c:pt>
                      <c:pt idx="6">
                        <c:v>0.1986</c:v>
                      </c:pt>
                      <c:pt idx="7">
                        <c:v>0.19649999999999998</c:v>
                      </c:pt>
                      <c:pt idx="8">
                        <c:v>0.20800000000000002</c:v>
                      </c:pt>
                      <c:pt idx="9">
                        <c:v>0.16449999999999998</c:v>
                      </c:pt>
                      <c:pt idx="10">
                        <c:v>0.17460000000000001</c:v>
                      </c:pt>
                      <c:pt idx="11">
                        <c:v>0.18210000000000001</c:v>
                      </c:pt>
                      <c:pt idx="12">
                        <c:v>0.1736</c:v>
                      </c:pt>
                      <c:pt idx="13">
                        <c:v>0.17219999999999999</c:v>
                      </c:pt>
                      <c:pt idx="14">
                        <c:v>0.19030000000000002</c:v>
                      </c:pt>
                      <c:pt idx="15">
                        <c:v>0.17699999999999999</c:v>
                      </c:pt>
                      <c:pt idx="16">
                        <c:v>0.17710000000000001</c:v>
                      </c:pt>
                      <c:pt idx="17">
                        <c:v>0.16670000000000001</c:v>
                      </c:pt>
                      <c:pt idx="18">
                        <c:v>0.127</c:v>
                      </c:pt>
                      <c:pt idx="19">
                        <c:v>0.1598</c:v>
                      </c:pt>
                      <c:pt idx="20">
                        <c:v>0.13239999999999999</c:v>
                      </c:pt>
                      <c:pt idx="21">
                        <c:v>0.12509999999999999</c:v>
                      </c:pt>
                      <c:pt idx="22">
                        <c:v>0.13819999999999999</c:v>
                      </c:pt>
                      <c:pt idx="23">
                        <c:v>0.14510000000000001</c:v>
                      </c:pt>
                      <c:pt idx="24">
                        <c:v>0.13570000000000002</c:v>
                      </c:pt>
                      <c:pt idx="25">
                        <c:v>0.1308</c:v>
                      </c:pt>
                      <c:pt idx="26">
                        <c:v>0.16320000000000001</c:v>
                      </c:pt>
                      <c:pt idx="27">
                        <c:v>0.17460000000000001</c:v>
                      </c:pt>
                      <c:pt idx="28">
                        <c:v>0.14051104351733434</c:v>
                      </c:pt>
                      <c:pt idx="29">
                        <c:v>0.1085</c:v>
                      </c:pt>
                      <c:pt idx="30">
                        <c:v>0.1045</c:v>
                      </c:pt>
                      <c:pt idx="31">
                        <c:v>9.69E-2</c:v>
                      </c:pt>
                      <c:pt idx="32">
                        <c:v>9.8299999999999998E-2</c:v>
                      </c:pt>
                      <c:pt idx="33">
                        <c:v>6.8900000000000003E-2</c:v>
                      </c:pt>
                      <c:pt idx="34">
                        <c:v>0.1772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6929</c:v>
                      </c:pt>
                      <c:pt idx="1">
                        <c:v>7233</c:v>
                      </c:pt>
                      <c:pt idx="2">
                        <c:v>6734</c:v>
                      </c:pt>
                      <c:pt idx="3">
                        <c:v>7655</c:v>
                      </c:pt>
                      <c:pt idx="4">
                        <c:v>7247</c:v>
                      </c:pt>
                      <c:pt idx="5">
                        <c:v>7442</c:v>
                      </c:pt>
                      <c:pt idx="6">
                        <c:v>9719</c:v>
                      </c:pt>
                      <c:pt idx="7">
                        <c:v>8568</c:v>
                      </c:pt>
                      <c:pt idx="8">
                        <c:v>10106</c:v>
                      </c:pt>
                      <c:pt idx="9">
                        <c:v>12954</c:v>
                      </c:pt>
                      <c:pt idx="10">
                        <c:v>12642</c:v>
                      </c:pt>
                      <c:pt idx="11">
                        <c:v>10413</c:v>
                      </c:pt>
                      <c:pt idx="12">
                        <c:v>10383</c:v>
                      </c:pt>
                      <c:pt idx="13">
                        <c:v>9961</c:v>
                      </c:pt>
                      <c:pt idx="14">
                        <c:v>10426</c:v>
                      </c:pt>
                      <c:pt idx="15">
                        <c:v>11393</c:v>
                      </c:pt>
                      <c:pt idx="16">
                        <c:v>11718</c:v>
                      </c:pt>
                      <c:pt idx="17">
                        <c:v>10388</c:v>
                      </c:pt>
                      <c:pt idx="18">
                        <c:v>9844</c:v>
                      </c:pt>
                      <c:pt idx="19">
                        <c:v>9073</c:v>
                      </c:pt>
                      <c:pt idx="20">
                        <c:v>11861</c:v>
                      </c:pt>
                      <c:pt idx="21">
                        <c:v>10846</c:v>
                      </c:pt>
                      <c:pt idx="22">
                        <c:v>11125</c:v>
                      </c:pt>
                      <c:pt idx="23">
                        <c:v>11036</c:v>
                      </c:pt>
                      <c:pt idx="24">
                        <c:v>11044</c:v>
                      </c:pt>
                      <c:pt idx="25">
                        <c:v>12525</c:v>
                      </c:pt>
                      <c:pt idx="26">
                        <c:v>12091</c:v>
                      </c:pt>
                      <c:pt idx="27">
                        <c:v>11461</c:v>
                      </c:pt>
                      <c:pt idx="28">
                        <c:v>23879</c:v>
                      </c:pt>
                      <c:pt idx="29">
                        <c:v>28028</c:v>
                      </c:pt>
                      <c:pt idx="30">
                        <c:v>19519</c:v>
                      </c:pt>
                      <c:pt idx="31">
                        <c:v>14672</c:v>
                      </c:pt>
                      <c:pt idx="32">
                        <c:v>15811</c:v>
                      </c:pt>
                      <c:pt idx="33">
                        <c:v>11188</c:v>
                      </c:pt>
                      <c:pt idx="34">
                        <c:v>3421</c:v>
                      </c:pt>
                      <c:pt idx="35">
                        <c:v>18487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84758</c:v>
                      </c:pt>
                      <c:pt idx="1">
                        <c:v>80046</c:v>
                      </c:pt>
                      <c:pt idx="2">
                        <c:v>66140</c:v>
                      </c:pt>
                      <c:pt idx="3">
                        <c:v>94377</c:v>
                      </c:pt>
                      <c:pt idx="4">
                        <c:v>71116</c:v>
                      </c:pt>
                      <c:pt idx="5">
                        <c:v>80912</c:v>
                      </c:pt>
                      <c:pt idx="6">
                        <c:v>107678</c:v>
                      </c:pt>
                      <c:pt idx="7">
                        <c:v>80845</c:v>
                      </c:pt>
                      <c:pt idx="8">
                        <c:v>85562</c:v>
                      </c:pt>
                      <c:pt idx="9">
                        <c:v>86651</c:v>
                      </c:pt>
                      <c:pt idx="10">
                        <c:v>71178</c:v>
                      </c:pt>
                      <c:pt idx="11">
                        <c:v>55504</c:v>
                      </c:pt>
                      <c:pt idx="12">
                        <c:v>54630</c:v>
                      </c:pt>
                      <c:pt idx="13">
                        <c:v>52895</c:v>
                      </c:pt>
                      <c:pt idx="14">
                        <c:v>52619</c:v>
                      </c:pt>
                      <c:pt idx="15">
                        <c:v>50241</c:v>
                      </c:pt>
                      <c:pt idx="16">
                        <c:v>46536</c:v>
                      </c:pt>
                      <c:pt idx="17">
                        <c:v>44784</c:v>
                      </c:pt>
                      <c:pt idx="18">
                        <c:v>40300</c:v>
                      </c:pt>
                      <c:pt idx="19">
                        <c:v>36079</c:v>
                      </c:pt>
                      <c:pt idx="20">
                        <c:v>43710</c:v>
                      </c:pt>
                      <c:pt idx="21">
                        <c:v>55753</c:v>
                      </c:pt>
                      <c:pt idx="22">
                        <c:v>43168</c:v>
                      </c:pt>
                      <c:pt idx="23">
                        <c:v>39078</c:v>
                      </c:pt>
                      <c:pt idx="24">
                        <c:v>43555</c:v>
                      </c:pt>
                      <c:pt idx="25">
                        <c:v>45664</c:v>
                      </c:pt>
                      <c:pt idx="26">
                        <c:v>34453</c:v>
                      </c:pt>
                      <c:pt idx="27">
                        <c:v>34433</c:v>
                      </c:pt>
                      <c:pt idx="28">
                        <c:v>80769</c:v>
                      </c:pt>
                      <c:pt idx="29">
                        <c:v>108164</c:v>
                      </c:pt>
                      <c:pt idx="30">
                        <c:v>80870</c:v>
                      </c:pt>
                      <c:pt idx="31">
                        <c:v>66944</c:v>
                      </c:pt>
                      <c:pt idx="32">
                        <c:v>67096</c:v>
                      </c:pt>
                      <c:pt idx="33">
                        <c:v>42189</c:v>
                      </c:pt>
                      <c:pt idx="34">
                        <c:v>11515</c:v>
                      </c:pt>
                      <c:pt idx="35">
                        <c:v>96484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0.1000183760101848</c:v>
                </c:pt>
                <c:pt idx="1">
                  <c:v>0.10807295184792048</c:v>
                </c:pt>
                <c:pt idx="2">
                  <c:v>0.10384679501791225</c:v>
                </c:pt>
                <c:pt idx="3">
                  <c:v>0.10634364379774564</c:v>
                </c:pt>
                <c:pt idx="4">
                  <c:v>0.10322956840199278</c:v>
                </c:pt>
                <c:pt idx="5">
                  <c:v>0.1066240997397567</c:v>
                </c:pt>
                <c:pt idx="6">
                  <c:v>0.10017661979611436</c:v>
                </c:pt>
                <c:pt idx="7">
                  <c:v>0.10068733312602537</c:v>
                </c:pt>
                <c:pt idx="8">
                  <c:v>0.10512873326467559</c:v>
                </c:pt>
                <c:pt idx="9">
                  <c:v>9.5245451058933825E-2</c:v>
                </c:pt>
                <c:pt idx="10">
                  <c:v>0.10206830378826481</c:v>
                </c:pt>
                <c:pt idx="11">
                  <c:v>9.7093224719803223E-2</c:v>
                </c:pt>
                <c:pt idx="12">
                  <c:v>0.10515968574103025</c:v>
                </c:pt>
                <c:pt idx="13">
                  <c:v>0.10424389446140428</c:v>
                </c:pt>
                <c:pt idx="14">
                  <c:v>0.11059736480478538</c:v>
                </c:pt>
                <c:pt idx="15">
                  <c:v>0.11746106966695202</c:v>
                </c:pt>
                <c:pt idx="16">
                  <c:v>0.13283016913453072</c:v>
                </c:pt>
                <c:pt idx="17">
                  <c:v>0.14327505405590507</c:v>
                </c:pt>
                <c:pt idx="18">
                  <c:v>0.14175522340297872</c:v>
                </c:pt>
                <c:pt idx="19">
                  <c:v>0.13867622011302955</c:v>
                </c:pt>
                <c:pt idx="20">
                  <c:v>0.14251639833035182</c:v>
                </c:pt>
                <c:pt idx="21">
                  <c:v>0.16083430616093447</c:v>
                </c:pt>
                <c:pt idx="22">
                  <c:v>0.16638682308189512</c:v>
                </c:pt>
                <c:pt idx="23">
                  <c:v>0.16483721142370639</c:v>
                </c:pt>
                <c:pt idx="24">
                  <c:v>0.17775761717369276</c:v>
                </c:pt>
                <c:pt idx="25">
                  <c:v>0.17248429328559897</c:v>
                </c:pt>
                <c:pt idx="26">
                  <c:v>0.18285208820370252</c:v>
                </c:pt>
                <c:pt idx="27">
                  <c:v>0.16475692841712672</c:v>
                </c:pt>
                <c:pt idx="28">
                  <c:v>0.19187540205452358</c:v>
                </c:pt>
                <c:pt idx="29">
                  <c:v>0.19496778745600699</c:v>
                </c:pt>
                <c:pt idx="30">
                  <c:v>0.18630466976009477</c:v>
                </c:pt>
                <c:pt idx="31">
                  <c:v>0.20121418090307081</c:v>
                </c:pt>
                <c:pt idx="32">
                  <c:v>0.22551592482946148</c:v>
                </c:pt>
                <c:pt idx="33">
                  <c:v>0.22129023928386984</c:v>
                </c:pt>
                <c:pt idx="34">
                  <c:v>0.20316641257183066</c:v>
                </c:pt>
                <c:pt idx="35">
                  <c:v>0.19847391279119075</c:v>
                </c:pt>
                <c:pt idx="36">
                  <c:v>0.19841321692045963</c:v>
                </c:pt>
                <c:pt idx="37">
                  <c:v>0.20479232594377375</c:v>
                </c:pt>
                <c:pt idx="38">
                  <c:v>0.20169047006587409</c:v>
                </c:pt>
                <c:pt idx="39">
                  <c:v>0.23093608440664007</c:v>
                </c:pt>
                <c:pt idx="40">
                  <c:v>0.29012206830338771</c:v>
                </c:pt>
                <c:pt idx="41">
                  <c:v>0.19861739138251872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35136"/>
        <c:axId val="750935696"/>
      </c:lineChart>
      <c:valAx>
        <c:axId val="7509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34576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34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50935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35136"/>
        <c:crosses val="max"/>
        <c:crossBetween val="between"/>
      </c:valAx>
      <c:catAx>
        <c:axId val="7509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93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'数据-Part 2'!$C$3:$C$14</c:f>
              <c:numCache>
                <c:formatCode>_(* #,##0.00_);_(* \(#,##0.00\);_(* "-"??_);_(@_)</c:formatCode>
                <c:ptCount val="12"/>
                <c:pt idx="0">
                  <c:v>72496965.1426</c:v>
                </c:pt>
                <c:pt idx="1">
                  <c:v>73496153.194350004</c:v>
                </c:pt>
                <c:pt idx="2">
                  <c:v>78216297.517175004</c:v>
                </c:pt>
                <c:pt idx="3">
                  <c:v>66852014.509800002</c:v>
                </c:pt>
                <c:pt idx="4">
                  <c:v>62896259.932499997</c:v>
                </c:pt>
                <c:pt idx="5">
                  <c:v>64504205.605875</c:v>
                </c:pt>
                <c:pt idx="6">
                  <c:v>65618489.732933335</c:v>
                </c:pt>
                <c:pt idx="7">
                  <c:v>63576666.838833332</c:v>
                </c:pt>
                <c:pt idx="8">
                  <c:v>65304350.110233337</c:v>
                </c:pt>
                <c:pt idx="9">
                  <c:v>62699791.717033334</c:v>
                </c:pt>
                <c:pt idx="10">
                  <c:v>65126163.976966672</c:v>
                </c:pt>
                <c:pt idx="11">
                  <c:v>74293687.992933333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33456"/>
        <c:axId val="75093177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2'!$B$3:$B$14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289987860.5704</c:v>
                      </c:pt>
                      <c:pt idx="1">
                        <c:v>293984612.77740002</c:v>
                      </c:pt>
                      <c:pt idx="2">
                        <c:v>312865190.06870002</c:v>
                      </c:pt>
                      <c:pt idx="3">
                        <c:v>267408058.03920001</c:v>
                      </c:pt>
                      <c:pt idx="4">
                        <c:v>251585039.72999999</c:v>
                      </c:pt>
                      <c:pt idx="5">
                        <c:v>258016822.4235</c:v>
                      </c:pt>
                      <c:pt idx="6">
                        <c:v>196855469.1988</c:v>
                      </c:pt>
                      <c:pt idx="7">
                        <c:v>190730000.5165</c:v>
                      </c:pt>
                      <c:pt idx="8">
                        <c:v>195913050.33070001</c:v>
                      </c:pt>
                      <c:pt idx="9">
                        <c:v>188099375.15110001</c:v>
                      </c:pt>
                      <c:pt idx="10">
                        <c:v>195378491.93090001</c:v>
                      </c:pt>
                      <c:pt idx="11">
                        <c:v>222881063.9788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valAx>
        <c:axId val="750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3345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3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2'!$H$2</c:f>
              <c:strCache>
                <c:ptCount val="1"/>
                <c:pt idx="0">
                  <c:v>平均每日充值金额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2'!$F$3:$F$33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'数据-Part 2'!$H$3:$H$33</c:f>
              <c:numCache>
                <c:formatCode>_(* #,##0.00_);_(* \(#,##0.00\);_(* "-"??_);_(@_)</c:formatCode>
                <c:ptCount val="31"/>
                <c:pt idx="0">
                  <c:v>2349358.5926452382</c:v>
                </c:pt>
                <c:pt idx="1">
                  <c:v>2431330.2594357142</c:v>
                </c:pt>
                <c:pt idx="2">
                  <c:v>2332949.7298404761</c:v>
                </c:pt>
                <c:pt idx="3">
                  <c:v>2173208.0480952379</c:v>
                </c:pt>
                <c:pt idx="4">
                  <c:v>2147060.4244142855</c:v>
                </c:pt>
                <c:pt idx="5">
                  <c:v>2099742.0722976192</c:v>
                </c:pt>
                <c:pt idx="6">
                  <c:v>2104236.4874261906</c:v>
                </c:pt>
                <c:pt idx="7">
                  <c:v>2172360.5874619046</c:v>
                </c:pt>
                <c:pt idx="8">
                  <c:v>2227778.5928214286</c:v>
                </c:pt>
                <c:pt idx="9">
                  <c:v>2244379.1788976188</c:v>
                </c:pt>
                <c:pt idx="10">
                  <c:v>2220165.0760761905</c:v>
                </c:pt>
                <c:pt idx="11">
                  <c:v>2314099.6432428574</c:v>
                </c:pt>
                <c:pt idx="12">
                  <c:v>2191449.2671619048</c:v>
                </c:pt>
                <c:pt idx="13">
                  <c:v>2201294.114535714</c:v>
                </c:pt>
                <c:pt idx="14">
                  <c:v>2381936.7546523809</c:v>
                </c:pt>
                <c:pt idx="15">
                  <c:v>2310472.8703047619</c:v>
                </c:pt>
                <c:pt idx="16">
                  <c:v>2295962.4575880952</c:v>
                </c:pt>
                <c:pt idx="17">
                  <c:v>2214908.4672309523</c:v>
                </c:pt>
                <c:pt idx="18">
                  <c:v>2172183.3984190477</c:v>
                </c:pt>
                <c:pt idx="19">
                  <c:v>2187388.3862690474</c:v>
                </c:pt>
                <c:pt idx="20">
                  <c:v>2116716.7580238096</c:v>
                </c:pt>
                <c:pt idx="21">
                  <c:v>2140582.251147619</c:v>
                </c:pt>
                <c:pt idx="22">
                  <c:v>2112785.9508595238</c:v>
                </c:pt>
                <c:pt idx="23">
                  <c:v>2221104.3007595236</c:v>
                </c:pt>
                <c:pt idx="24">
                  <c:v>2257312.7733833333</c:v>
                </c:pt>
                <c:pt idx="25">
                  <c:v>2237013.0709023811</c:v>
                </c:pt>
                <c:pt idx="26">
                  <c:v>2240494.8668261906</c:v>
                </c:pt>
                <c:pt idx="27">
                  <c:v>2253264.8349452382</c:v>
                </c:pt>
                <c:pt idx="28">
                  <c:v>2164668.804551282</c:v>
                </c:pt>
                <c:pt idx="29">
                  <c:v>2580866.9991736845</c:v>
                </c:pt>
                <c:pt idx="30">
                  <c:v>2601889.9296666668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26736"/>
        <c:axId val="75092729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2'!$G$2</c15:sqref>
                        </c15:formulaRef>
                      </c:ext>
                    </c:extLst>
                    <c:strCache>
                      <c:ptCount val="1"/>
                      <c:pt idx="0">
                        <c:v>每日充值总金额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2'!$F$3:$F$33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2'!$G$3:$G$33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98673060.891100004</c:v>
                      </c:pt>
                      <c:pt idx="1">
                        <c:v>102115870.8963</c:v>
                      </c:pt>
                      <c:pt idx="2">
                        <c:v>97983888.653300002</c:v>
                      </c:pt>
                      <c:pt idx="3">
                        <c:v>91274738.019999996</c:v>
                      </c:pt>
                      <c:pt idx="4">
                        <c:v>90176537.825399995</c:v>
                      </c:pt>
                      <c:pt idx="5">
                        <c:v>88189167.036500007</c:v>
                      </c:pt>
                      <c:pt idx="6">
                        <c:v>88377932.471900001</c:v>
                      </c:pt>
                      <c:pt idx="7">
                        <c:v>91239144.6734</c:v>
                      </c:pt>
                      <c:pt idx="8">
                        <c:v>93566700.898499995</c:v>
                      </c:pt>
                      <c:pt idx="9">
                        <c:v>94263925.513699993</c:v>
                      </c:pt>
                      <c:pt idx="10">
                        <c:v>93246933.195199996</c:v>
                      </c:pt>
                      <c:pt idx="11">
                        <c:v>97192185.016200006</c:v>
                      </c:pt>
                      <c:pt idx="12">
                        <c:v>92040869.220799997</c:v>
                      </c:pt>
                      <c:pt idx="13">
                        <c:v>92454352.810499996</c:v>
                      </c:pt>
                      <c:pt idx="14">
                        <c:v>100041343.6954</c:v>
                      </c:pt>
                      <c:pt idx="15">
                        <c:v>97039860.5528</c:v>
                      </c:pt>
                      <c:pt idx="16">
                        <c:v>96430423.218700007</c:v>
                      </c:pt>
                      <c:pt idx="17">
                        <c:v>93026155.623699993</c:v>
                      </c:pt>
                      <c:pt idx="18">
                        <c:v>91231702.733600006</c:v>
                      </c:pt>
                      <c:pt idx="19">
                        <c:v>91870312.223299995</c:v>
                      </c:pt>
                      <c:pt idx="20">
                        <c:v>88902103.836999997</c:v>
                      </c:pt>
                      <c:pt idx="21">
                        <c:v>89904454.548199996</c:v>
                      </c:pt>
                      <c:pt idx="22">
                        <c:v>88737009.936100006</c:v>
                      </c:pt>
                      <c:pt idx="23">
                        <c:v>93286380.631899998</c:v>
                      </c:pt>
                      <c:pt idx="24">
                        <c:v>94807136.482099995</c:v>
                      </c:pt>
                      <c:pt idx="25">
                        <c:v>93954548.977899998</c:v>
                      </c:pt>
                      <c:pt idx="26">
                        <c:v>94100784.4067</c:v>
                      </c:pt>
                      <c:pt idx="27">
                        <c:v>94637123.067699999</c:v>
                      </c:pt>
                      <c:pt idx="28">
                        <c:v>84422083.377499998</c:v>
                      </c:pt>
                      <c:pt idx="29">
                        <c:v>98072945.968600005</c:v>
                      </c:pt>
                      <c:pt idx="30">
                        <c:v>62445358.311999999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valAx>
        <c:axId val="75092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2673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2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2'!$L$2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'数据-Part 2'!$K$3:$K$26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'数据-Part 2'!$L$3:$L$26</c:f>
              <c:numCache>
                <c:formatCode>_(* #,##0.00_);_(* \(#,##0.00\);_(* "-"??_);_(@_)</c:formatCode>
                <c:ptCount val="24"/>
                <c:pt idx="0">
                  <c:v>159494294.97870001</c:v>
                </c:pt>
                <c:pt idx="1">
                  <c:v>94884216.096799999</c:v>
                </c:pt>
                <c:pt idx="2">
                  <c:v>60038653.4265</c:v>
                </c:pt>
                <c:pt idx="3">
                  <c:v>39416647.870800003</c:v>
                </c:pt>
                <c:pt idx="4">
                  <c:v>27714502.400699999</c:v>
                </c:pt>
                <c:pt idx="5">
                  <c:v>22738110.4582</c:v>
                </c:pt>
                <c:pt idx="6">
                  <c:v>28900287.9474</c:v>
                </c:pt>
                <c:pt idx="7">
                  <c:v>35958804.318599999</c:v>
                </c:pt>
                <c:pt idx="8">
                  <c:v>56381713.853</c:v>
                </c:pt>
                <c:pt idx="9">
                  <c:v>87803999.744599998</c:v>
                </c:pt>
                <c:pt idx="10">
                  <c:v>117815756.2317</c:v>
                </c:pt>
                <c:pt idx="11">
                  <c:v>128819668.8272</c:v>
                </c:pt>
                <c:pt idx="12">
                  <c:v>144435780.04350001</c:v>
                </c:pt>
                <c:pt idx="13">
                  <c:v>144822772.23629999</c:v>
                </c:pt>
                <c:pt idx="14">
                  <c:v>133610912.73280001</c:v>
                </c:pt>
                <c:pt idx="15">
                  <c:v>128794324.05320001</c:v>
                </c:pt>
                <c:pt idx="16">
                  <c:v>138380299.6169</c:v>
                </c:pt>
                <c:pt idx="17">
                  <c:v>153834445.2534</c:v>
                </c:pt>
                <c:pt idx="18">
                  <c:v>174238468.80989999</c:v>
                </c:pt>
                <c:pt idx="19">
                  <c:v>255434124.65279999</c:v>
                </c:pt>
                <c:pt idx="20">
                  <c:v>191006023.45370001</c:v>
                </c:pt>
                <c:pt idx="21">
                  <c:v>170613304.92609999</c:v>
                </c:pt>
                <c:pt idx="22">
                  <c:v>190235998.0684</c:v>
                </c:pt>
                <c:pt idx="23">
                  <c:v>178331924.715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28976"/>
        <c:axId val="750929536"/>
        <c:extLst/>
      </c:barChart>
      <c:valAx>
        <c:axId val="750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289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2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21136"/>
        <c:axId val="750962016"/>
      </c:barChart>
      <c:lineChart>
        <c:grouping val="standar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62576"/>
        <c:axId val="750963136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0.10017661979611436</c:v>
                      </c:pt>
                      <c:pt idx="1">
                        <c:v>0.10068733312602537</c:v>
                      </c:pt>
                      <c:pt idx="2">
                        <c:v>0.10512873326467559</c:v>
                      </c:pt>
                      <c:pt idx="3">
                        <c:v>9.5245451058933825E-2</c:v>
                      </c:pt>
                      <c:pt idx="4">
                        <c:v>0.10206830378826481</c:v>
                      </c:pt>
                      <c:pt idx="5">
                        <c:v>9.7093224719803223E-2</c:v>
                      </c:pt>
                      <c:pt idx="6">
                        <c:v>0.10515968574103025</c:v>
                      </c:pt>
                      <c:pt idx="7">
                        <c:v>0.10424389446140428</c:v>
                      </c:pt>
                      <c:pt idx="8">
                        <c:v>0.11059736480478538</c:v>
                      </c:pt>
                      <c:pt idx="9">
                        <c:v>0.11746106966695202</c:v>
                      </c:pt>
                      <c:pt idx="10">
                        <c:v>0.13283016913453072</c:v>
                      </c:pt>
                      <c:pt idx="11">
                        <c:v>0.14327505405590507</c:v>
                      </c:pt>
                      <c:pt idx="12">
                        <c:v>0.14175522340297872</c:v>
                      </c:pt>
                      <c:pt idx="13">
                        <c:v>0.13867622011302955</c:v>
                      </c:pt>
                      <c:pt idx="14">
                        <c:v>0.14251639833035182</c:v>
                      </c:pt>
                      <c:pt idx="15">
                        <c:v>0.16083430616093447</c:v>
                      </c:pt>
                      <c:pt idx="16">
                        <c:v>0.16638682308189512</c:v>
                      </c:pt>
                      <c:pt idx="17">
                        <c:v>0.16483721142370639</c:v>
                      </c:pt>
                      <c:pt idx="18">
                        <c:v>0.17775761717369276</c:v>
                      </c:pt>
                      <c:pt idx="19">
                        <c:v>0.17248429328559897</c:v>
                      </c:pt>
                      <c:pt idx="20">
                        <c:v>0.18285208820370252</c:v>
                      </c:pt>
                      <c:pt idx="21">
                        <c:v>0.16475692841712672</c:v>
                      </c:pt>
                      <c:pt idx="22">
                        <c:v>0.19187540205452358</c:v>
                      </c:pt>
                      <c:pt idx="23">
                        <c:v>0.19496778745600699</c:v>
                      </c:pt>
                      <c:pt idx="24">
                        <c:v>0.18630466976009477</c:v>
                      </c:pt>
                      <c:pt idx="25">
                        <c:v>0.20121418090307081</c:v>
                      </c:pt>
                      <c:pt idx="26">
                        <c:v>0.22551592482946148</c:v>
                      </c:pt>
                      <c:pt idx="27">
                        <c:v>0.22129023928386984</c:v>
                      </c:pt>
                      <c:pt idx="28">
                        <c:v>0.20316641257183066</c:v>
                      </c:pt>
                      <c:pt idx="29">
                        <c:v>0.19847391279119075</c:v>
                      </c:pt>
                      <c:pt idx="30">
                        <c:v>0.19841321692045963</c:v>
                      </c:pt>
                      <c:pt idx="31">
                        <c:v>0.20479232594377375</c:v>
                      </c:pt>
                      <c:pt idx="32">
                        <c:v>0.20169047006587409</c:v>
                      </c:pt>
                      <c:pt idx="33">
                        <c:v>0.23093608440664007</c:v>
                      </c:pt>
                      <c:pt idx="34">
                        <c:v>0.29012206830338771</c:v>
                      </c:pt>
                      <c:pt idx="35">
                        <c:v>0.19861739138251872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50963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62576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631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096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211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2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96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35458</c:v>
                </c:pt>
                <c:pt idx="1">
                  <c:v>35340</c:v>
                </c:pt>
                <c:pt idx="2">
                  <c:v>44027</c:v>
                </c:pt>
                <c:pt idx="3">
                  <c:v>18064</c:v>
                </c:pt>
                <c:pt idx="4">
                  <c:v>9866</c:v>
                </c:pt>
                <c:pt idx="5">
                  <c:v>7293</c:v>
                </c:pt>
                <c:pt idx="6">
                  <c:v>6929</c:v>
                </c:pt>
                <c:pt idx="7">
                  <c:v>7233</c:v>
                </c:pt>
                <c:pt idx="8">
                  <c:v>6734</c:v>
                </c:pt>
                <c:pt idx="9">
                  <c:v>7655</c:v>
                </c:pt>
                <c:pt idx="10">
                  <c:v>7247</c:v>
                </c:pt>
                <c:pt idx="11">
                  <c:v>7442</c:v>
                </c:pt>
                <c:pt idx="12">
                  <c:v>9719</c:v>
                </c:pt>
                <c:pt idx="13">
                  <c:v>8568</c:v>
                </c:pt>
                <c:pt idx="14">
                  <c:v>10106</c:v>
                </c:pt>
                <c:pt idx="15">
                  <c:v>12954</c:v>
                </c:pt>
                <c:pt idx="16">
                  <c:v>12642</c:v>
                </c:pt>
                <c:pt idx="17">
                  <c:v>10413</c:v>
                </c:pt>
                <c:pt idx="18">
                  <c:v>10383</c:v>
                </c:pt>
                <c:pt idx="19">
                  <c:v>9961</c:v>
                </c:pt>
                <c:pt idx="20">
                  <c:v>10426</c:v>
                </c:pt>
                <c:pt idx="21">
                  <c:v>11393</c:v>
                </c:pt>
                <c:pt idx="22">
                  <c:v>11718</c:v>
                </c:pt>
                <c:pt idx="23">
                  <c:v>10388</c:v>
                </c:pt>
                <c:pt idx="24">
                  <c:v>9844</c:v>
                </c:pt>
                <c:pt idx="25">
                  <c:v>9073</c:v>
                </c:pt>
                <c:pt idx="26">
                  <c:v>11861</c:v>
                </c:pt>
                <c:pt idx="27">
                  <c:v>10846</c:v>
                </c:pt>
                <c:pt idx="28">
                  <c:v>11125</c:v>
                </c:pt>
                <c:pt idx="29">
                  <c:v>11036</c:v>
                </c:pt>
                <c:pt idx="30">
                  <c:v>11044</c:v>
                </c:pt>
                <c:pt idx="31">
                  <c:v>12525</c:v>
                </c:pt>
                <c:pt idx="32">
                  <c:v>12091</c:v>
                </c:pt>
                <c:pt idx="33">
                  <c:v>11461</c:v>
                </c:pt>
                <c:pt idx="34">
                  <c:v>23879</c:v>
                </c:pt>
                <c:pt idx="35">
                  <c:v>28028</c:v>
                </c:pt>
                <c:pt idx="36">
                  <c:v>19519</c:v>
                </c:pt>
                <c:pt idx="37">
                  <c:v>14672</c:v>
                </c:pt>
                <c:pt idx="38">
                  <c:v>15811</c:v>
                </c:pt>
                <c:pt idx="39">
                  <c:v>11188</c:v>
                </c:pt>
                <c:pt idx="40">
                  <c:v>3421</c:v>
                </c:pt>
                <c:pt idx="41">
                  <c:v>18487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76576"/>
        <c:axId val="750977136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77696"/>
        <c:axId val="750978256"/>
      </c:lineChart>
      <c:valAx>
        <c:axId val="750978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77696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782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097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765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5097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97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3570320440801E-2"/>
          <c:y val="0.12448321759259259"/>
          <c:w val="0.7296243246134918"/>
          <c:h val="0.74540596064814812"/>
        </c:manualLayout>
      </c:layout>
      <c:lineChart>
        <c:grouping val="standard"/>
        <c:varyColors val="0"/>
        <c:ser>
          <c:idx val="5"/>
          <c:order val="4"/>
          <c:tx>
            <c:strRef>
              <c:f>'数据-Part 1'!$D$1</c:f>
              <c:strCache>
                <c:ptCount val="1"/>
                <c:pt idx="0">
                  <c:v>财务确认收入金额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1'!$D$2:$D$43</c:f>
              <c:numCache>
                <c:formatCode>0.00_);[Red]\(0.00\)</c:formatCode>
                <c:ptCount val="42"/>
                <c:pt idx="0">
                  <c:v>73246039.590000004</c:v>
                </c:pt>
                <c:pt idx="1">
                  <c:v>75324984.790000007</c:v>
                </c:pt>
                <c:pt idx="2">
                  <c:v>80361907.959999993</c:v>
                </c:pt>
                <c:pt idx="3">
                  <c:v>60480369.289999999</c:v>
                </c:pt>
                <c:pt idx="4">
                  <c:v>41527363.729999997</c:v>
                </c:pt>
                <c:pt idx="5">
                  <c:v>35290541.740000002</c:v>
                </c:pt>
                <c:pt idx="6">
                  <c:v>29483247.809999999</c:v>
                </c:pt>
                <c:pt idx="7">
                  <c:v>35418370.740000002</c:v>
                </c:pt>
                <c:pt idx="8">
                  <c:v>33948071.600000001</c:v>
                </c:pt>
                <c:pt idx="9">
                  <c:v>32515491.75</c:v>
                </c:pt>
                <c:pt idx="10">
                  <c:v>30333807.210000001</c:v>
                </c:pt>
                <c:pt idx="11">
                  <c:v>31765381.550000001</c:v>
                </c:pt>
                <c:pt idx="12">
                  <c:v>34033730.859999999</c:v>
                </c:pt>
                <c:pt idx="13">
                  <c:v>35038268.18</c:v>
                </c:pt>
                <c:pt idx="14">
                  <c:v>39099244.939999998</c:v>
                </c:pt>
                <c:pt idx="15">
                  <c:v>39020899.920000002</c:v>
                </c:pt>
                <c:pt idx="16">
                  <c:v>40991931.380000003</c:v>
                </c:pt>
                <c:pt idx="17">
                  <c:v>38720129.960000001</c:v>
                </c:pt>
                <c:pt idx="18">
                  <c:v>39855993.899999999</c:v>
                </c:pt>
                <c:pt idx="19">
                  <c:v>38884623.909999996</c:v>
                </c:pt>
                <c:pt idx="20">
                  <c:v>36888077.240000002</c:v>
                </c:pt>
                <c:pt idx="21">
                  <c:v>37820809.420000002</c:v>
                </c:pt>
                <c:pt idx="22">
                  <c:v>42480819.710000001</c:v>
                </c:pt>
                <c:pt idx="23">
                  <c:v>54623117.710000001</c:v>
                </c:pt>
                <c:pt idx="24">
                  <c:v>56092471.420000002</c:v>
                </c:pt>
                <c:pt idx="25">
                  <c:v>40954517.479999997</c:v>
                </c:pt>
                <c:pt idx="26">
                  <c:v>54897409.549999997</c:v>
                </c:pt>
                <c:pt idx="27">
                  <c:v>43567605.539999999</c:v>
                </c:pt>
                <c:pt idx="28">
                  <c:v>68055826.519999996</c:v>
                </c:pt>
                <c:pt idx="29">
                  <c:v>40605105.32</c:v>
                </c:pt>
                <c:pt idx="30">
                  <c:v>49054405.219999999</c:v>
                </c:pt>
                <c:pt idx="31">
                  <c:v>71285312.629999995</c:v>
                </c:pt>
                <c:pt idx="32">
                  <c:v>51237779.060000002</c:v>
                </c:pt>
                <c:pt idx="33">
                  <c:v>56816896.890000001</c:v>
                </c:pt>
                <c:pt idx="34">
                  <c:v>51925136.18</c:v>
                </c:pt>
                <c:pt idx="35">
                  <c:v>64197350.200000003</c:v>
                </c:pt>
                <c:pt idx="36">
                  <c:v>74017552</c:v>
                </c:pt>
                <c:pt idx="37">
                  <c:v>73562697</c:v>
                </c:pt>
                <c:pt idx="38">
                  <c:v>74213913</c:v>
                </c:pt>
                <c:pt idx="39">
                  <c:v>74610539</c:v>
                </c:pt>
                <c:pt idx="40">
                  <c:v>68986247</c:v>
                </c:pt>
                <c:pt idx="41">
                  <c:v>65470430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68736"/>
        <c:axId val="750968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196263</c:v>
                      </c:pt>
                      <c:pt idx="1">
                        <c:v>181397</c:v>
                      </c:pt>
                      <c:pt idx="2">
                        <c:v>170094</c:v>
                      </c:pt>
                      <c:pt idx="3">
                        <c:v>170276</c:v>
                      </c:pt>
                      <c:pt idx="4">
                        <c:v>166064</c:v>
                      </c:pt>
                      <c:pt idx="5">
                        <c:v>169301</c:v>
                      </c:pt>
                      <c:pt idx="6">
                        <c:v>199012</c:v>
                      </c:pt>
                      <c:pt idx="7">
                        <c:v>175336</c:v>
                      </c:pt>
                      <c:pt idx="8">
                        <c:v>193373</c:v>
                      </c:pt>
                      <c:pt idx="9">
                        <c:v>203788</c:v>
                      </c:pt>
                      <c:pt idx="10">
                        <c:v>202290</c:v>
                      </c:pt>
                      <c:pt idx="11">
                        <c:v>193980</c:v>
                      </c:pt>
                      <c:pt idx="12">
                        <c:v>182712</c:v>
                      </c:pt>
                      <c:pt idx="13">
                        <c:v>174559</c:v>
                      </c:pt>
                      <c:pt idx="14">
                        <c:v>174022</c:v>
                      </c:pt>
                      <c:pt idx="15">
                        <c:v>201007</c:v>
                      </c:pt>
                      <c:pt idx="16">
                        <c:v>193781</c:v>
                      </c:pt>
                      <c:pt idx="17">
                        <c:v>201455</c:v>
                      </c:pt>
                      <c:pt idx="18">
                        <c:v>208974</c:v>
                      </c:pt>
                      <c:pt idx="19">
                        <c:v>167042</c:v>
                      </c:pt>
                      <c:pt idx="20">
                        <c:v>221372</c:v>
                      </c:pt>
                      <c:pt idx="21">
                        <c:v>218108</c:v>
                      </c:pt>
                      <c:pt idx="22">
                        <c:v>238828</c:v>
                      </c:pt>
                      <c:pt idx="23">
                        <c:v>231494</c:v>
                      </c:pt>
                      <c:pt idx="24">
                        <c:v>235915</c:v>
                      </c:pt>
                      <c:pt idx="25">
                        <c:v>272492</c:v>
                      </c:pt>
                      <c:pt idx="26">
                        <c:v>259842</c:v>
                      </c:pt>
                      <c:pt idx="27">
                        <c:v>248587</c:v>
                      </c:pt>
                      <c:pt idx="28">
                        <c:v>312952</c:v>
                      </c:pt>
                      <c:pt idx="29">
                        <c:v>408341</c:v>
                      </c:pt>
                      <c:pt idx="30">
                        <c:v>364164</c:v>
                      </c:pt>
                      <c:pt idx="31">
                        <c:v>338466</c:v>
                      </c:pt>
                      <c:pt idx="32">
                        <c:v>347123</c:v>
                      </c:pt>
                      <c:pt idx="33">
                        <c:v>331339</c:v>
                      </c:pt>
                      <c:pt idx="34">
                        <c:v>275464</c:v>
                      </c:pt>
                      <c:pt idx="35">
                        <c:v>296063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94.630912970300741</c:v>
                      </c:pt>
                      <c:pt idx="1">
                        <c:v>92.881021003382713</c:v>
                      </c:pt>
                      <c:pt idx="2">
                        <c:v>94.634178945175421</c:v>
                      </c:pt>
                      <c:pt idx="3">
                        <c:v>86.500774793108064</c:v>
                      </c:pt>
                      <c:pt idx="4">
                        <c:v>95.450478797630055</c:v>
                      </c:pt>
                      <c:pt idx="5">
                        <c:v>92.66156104517195</c:v>
                      </c:pt>
                      <c:pt idx="6">
                        <c:v>98.995387473145385</c:v>
                      </c:pt>
                      <c:pt idx="7">
                        <c:v>98.831652824395889</c:v>
                      </c:pt>
                      <c:pt idx="8">
                        <c:v>107.58086535988565</c:v>
                      </c:pt>
                      <c:pt idx="9">
                        <c:v>103.53593580626138</c:v>
                      </c:pt>
                      <c:pt idx="10">
                        <c:v>115.81358283643108</c:v>
                      </c:pt>
                      <c:pt idx="11">
                        <c:v>140.43611777155346</c:v>
                      </c:pt>
                      <c:pt idx="12">
                        <c:v>136.40713506159457</c:v>
                      </c:pt>
                      <c:pt idx="13">
                        <c:v>129.43837465787439</c:v>
                      </c:pt>
                      <c:pt idx="14">
                        <c:v>133.69886090834282</c:v>
                      </c:pt>
                      <c:pt idx="15">
                        <c:v>154.81317043918202</c:v>
                      </c:pt>
                      <c:pt idx="16">
                        <c:v>170.38524443249253</c:v>
                      </c:pt>
                      <c:pt idx="17">
                        <c:v>188.83556544282493</c:v>
                      </c:pt>
                      <c:pt idx="18">
                        <c:v>205.10158461460509</c:v>
                      </c:pt>
                      <c:pt idx="19">
                        <c:v>175.43540693087283</c:v>
                      </c:pt>
                      <c:pt idx="20">
                        <c:v>217.09478754636055</c:v>
                      </c:pt>
                      <c:pt idx="21">
                        <c:v>200.96477320780625</c:v>
                      </c:pt>
                      <c:pt idx="22">
                        <c:v>243.4042378506214</c:v>
                      </c:pt>
                      <c:pt idx="23">
                        <c:v>234.97136574273631</c:v>
                      </c:pt>
                      <c:pt idx="24">
                        <c:v>226.63024225783386</c:v>
                      </c:pt>
                      <c:pt idx="25">
                        <c:v>257.86457998839279</c:v>
                      </c:pt>
                      <c:pt idx="26">
                        <c:v>268.38199909824647</c:v>
                      </c:pt>
                      <c:pt idx="27">
                        <c:v>251.86229787975543</c:v>
                      </c:pt>
                      <c:pt idx="28">
                        <c:v>168.53284384332116</c:v>
                      </c:pt>
                      <c:pt idx="29">
                        <c:v>195.07090309142382</c:v>
                      </c:pt>
                      <c:pt idx="30">
                        <c:v>145.63016874413645</c:v>
                      </c:pt>
                      <c:pt idx="31">
                        <c:v>150.8118877788053</c:v>
                      </c:pt>
                      <c:pt idx="32">
                        <c:v>151.94546207262925</c:v>
                      </c:pt>
                      <c:pt idx="33">
                        <c:v>192.03973815268171</c:v>
                      </c:pt>
                      <c:pt idx="34">
                        <c:v>265.03118694938968</c:v>
                      </c:pt>
                      <c:pt idx="35">
                        <c:v>139.25077176529814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944.64070721191638</c:v>
                      </c:pt>
                      <c:pt idx="1">
                        <c:v>922.46976972891036</c:v>
                      </c:pt>
                      <c:pt idx="2">
                        <c:v>900.17425309331247</c:v>
                      </c:pt>
                      <c:pt idx="3">
                        <c:v>908.1879904121098</c:v>
                      </c:pt>
                      <c:pt idx="4">
                        <c:v>935.16278075549212</c:v>
                      </c:pt>
                      <c:pt idx="5">
                        <c:v>954.35661255025366</c:v>
                      </c:pt>
                      <c:pt idx="6">
                        <c:v>941.38154536648881</c:v>
                      </c:pt>
                      <c:pt idx="7">
                        <c:v>948.08097236800529</c:v>
                      </c:pt>
                      <c:pt idx="8">
                        <c:v>972.72539494748241</c:v>
                      </c:pt>
                      <c:pt idx="9">
                        <c:v>881.44894389116462</c:v>
                      </c:pt>
                      <c:pt idx="10">
                        <c:v>871.89215816728199</c:v>
                      </c:pt>
                      <c:pt idx="11">
                        <c:v>980.18541117950747</c:v>
                      </c:pt>
                      <c:pt idx="12">
                        <c:v>962.27237195922783</c:v>
                      </c:pt>
                      <c:pt idx="13">
                        <c:v>933.38551160663474</c:v>
                      </c:pt>
                      <c:pt idx="14">
                        <c:v>938.12966419786983</c:v>
                      </c:pt>
                      <c:pt idx="15">
                        <c:v>962.56311314746767</c:v>
                      </c:pt>
                      <c:pt idx="16">
                        <c:v>1024.0308774248872</c:v>
                      </c:pt>
                      <c:pt idx="17">
                        <c:v>1145.5882067637742</c:v>
                      </c:pt>
                      <c:pt idx="18">
                        <c:v>1153.827261389275</c:v>
                      </c:pt>
                      <c:pt idx="19">
                        <c:v>1017.1094630650654</c:v>
                      </c:pt>
                      <c:pt idx="20">
                        <c:v>1187.2699386649097</c:v>
                      </c:pt>
                      <c:pt idx="21">
                        <c:v>1219.76523317435</c:v>
                      </c:pt>
                      <c:pt idx="22">
                        <c:v>1268.5536303473402</c:v>
                      </c:pt>
                      <c:pt idx="23">
                        <c:v>1205.1804495948124</c:v>
                      </c:pt>
                      <c:pt idx="24">
                        <c:v>1216.449606709625</c:v>
                      </c:pt>
                      <c:pt idx="25">
                        <c:v>1281.542776115823</c:v>
                      </c:pt>
                      <c:pt idx="26">
                        <c:v>1190.0800322691223</c:v>
                      </c:pt>
                      <c:pt idx="27">
                        <c:v>1138.1536695645573</c:v>
                      </c:pt>
                      <c:pt idx="28">
                        <c:v>829.53103177788012</c:v>
                      </c:pt>
                      <c:pt idx="29">
                        <c:v>982.85412096779112</c:v>
                      </c:pt>
                      <c:pt idx="30">
                        <c:v>733.97413239117554</c:v>
                      </c:pt>
                      <c:pt idx="31">
                        <c:v>736.41376493868768</c:v>
                      </c:pt>
                      <c:pt idx="32">
                        <c:v>753.35965067165728</c:v>
                      </c:pt>
                      <c:pt idx="33">
                        <c:v>831.57094590090844</c:v>
                      </c:pt>
                      <c:pt idx="34">
                        <c:v>913.51612271094132</c:v>
                      </c:pt>
                      <c:pt idx="35">
                        <c:v>701.10059746537524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09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68176"/>
        <c:crosses val="autoZero"/>
        <c:auto val="1"/>
        <c:lblAlgn val="ctr"/>
        <c:lblOffset val="100"/>
        <c:tickLblSkip val="2"/>
        <c:noMultiLvlLbl val="0"/>
      </c:catAx>
      <c:valAx>
        <c:axId val="750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687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1'!$P$2:$P$43</c:f>
              <c:numCache>
                <c:formatCode>General</c:formatCode>
                <c:ptCount val="42"/>
                <c:pt idx="0">
                  <c:v>109273</c:v>
                </c:pt>
                <c:pt idx="1">
                  <c:v>130180</c:v>
                </c:pt>
                <c:pt idx="2">
                  <c:v>154937</c:v>
                </c:pt>
                <c:pt idx="3">
                  <c:v>115535</c:v>
                </c:pt>
                <c:pt idx="4">
                  <c:v>80056</c:v>
                </c:pt>
                <c:pt idx="5">
                  <c:v>66330</c:v>
                </c:pt>
                <c:pt idx="6">
                  <c:v>71105</c:v>
                </c:pt>
                <c:pt idx="7">
                  <c:v>76919</c:v>
                </c:pt>
                <c:pt idx="8">
                  <c:v>91845</c:v>
                </c:pt>
                <c:pt idx="9">
                  <c:v>87865</c:v>
                </c:pt>
                <c:pt idx="10">
                  <c:v>90460</c:v>
                </c:pt>
                <c:pt idx="11">
                  <c:v>118814</c:v>
                </c:pt>
                <c:pt idx="12">
                  <c:v>112853</c:v>
                </c:pt>
                <c:pt idx="13">
                  <c:v>60125</c:v>
                </c:pt>
                <c:pt idx="14">
                  <c:v>76977</c:v>
                </c:pt>
                <c:pt idx="15">
                  <c:v>66518</c:v>
                </c:pt>
                <c:pt idx="16">
                  <c:v>122697</c:v>
                </c:pt>
                <c:pt idx="17">
                  <c:v>208672</c:v>
                </c:pt>
                <c:pt idx="18">
                  <c:v>223495</c:v>
                </c:pt>
                <c:pt idx="19">
                  <c:v>222286</c:v>
                </c:pt>
                <c:pt idx="20">
                  <c:v>228933</c:v>
                </c:pt>
                <c:pt idx="21">
                  <c:v>237251</c:v>
                </c:pt>
                <c:pt idx="22">
                  <c:v>214125</c:v>
                </c:pt>
                <c:pt idx="23">
                  <c:v>251403</c:v>
                </c:pt>
                <c:pt idx="24">
                  <c:v>188146</c:v>
                </c:pt>
                <c:pt idx="25">
                  <c:v>153509</c:v>
                </c:pt>
                <c:pt idx="26">
                  <c:v>190908</c:v>
                </c:pt>
                <c:pt idx="27">
                  <c:v>167228</c:v>
                </c:pt>
                <c:pt idx="28">
                  <c:v>181531</c:v>
                </c:pt>
                <c:pt idx="29">
                  <c:v>216329</c:v>
                </c:pt>
                <c:pt idx="30">
                  <c:v>213088</c:v>
                </c:pt>
                <c:pt idx="31">
                  <c:v>212094</c:v>
                </c:pt>
                <c:pt idx="32">
                  <c:v>190451</c:v>
                </c:pt>
                <c:pt idx="33">
                  <c:v>183619</c:v>
                </c:pt>
                <c:pt idx="34">
                  <c:v>473349</c:v>
                </c:pt>
                <c:pt idx="35">
                  <c:v>300539</c:v>
                </c:pt>
                <c:pt idx="36">
                  <c:v>247521</c:v>
                </c:pt>
                <c:pt idx="37">
                  <c:v>208474</c:v>
                </c:pt>
                <c:pt idx="38">
                  <c:v>283821</c:v>
                </c:pt>
                <c:pt idx="39">
                  <c:v>206976</c:v>
                </c:pt>
                <c:pt idx="40">
                  <c:v>287709</c:v>
                </c:pt>
                <c:pt idx="41">
                  <c:v>192092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44032"/>
        <c:axId val="562688832"/>
      </c:barChart>
      <c:lineChart>
        <c:grouping val="standard"/>
        <c:varyColors val="0"/>
        <c:ser>
          <c:idx val="5"/>
          <c:order val="1"/>
          <c:tx>
            <c:strRef>
              <c:f>'数据-Part 1'!$Q$1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1'!$Q$2:$Q$43</c:f>
              <c:numCache>
                <c:formatCode>General</c:formatCode>
                <c:ptCount val="42"/>
                <c:pt idx="0">
                  <c:v>1930770</c:v>
                </c:pt>
                <c:pt idx="1">
                  <c:v>1759235</c:v>
                </c:pt>
                <c:pt idx="2">
                  <c:v>2043355</c:v>
                </c:pt>
                <c:pt idx="3">
                  <c:v>1657255</c:v>
                </c:pt>
                <c:pt idx="4">
                  <c:v>1005923</c:v>
                </c:pt>
                <c:pt idx="5">
                  <c:v>903727</c:v>
                </c:pt>
                <c:pt idx="6">
                  <c:v>1126763</c:v>
                </c:pt>
                <c:pt idx="7">
                  <c:v>1198699</c:v>
                </c:pt>
                <c:pt idx="8">
                  <c:v>1637824</c:v>
                </c:pt>
                <c:pt idx="9">
                  <c:v>1991571</c:v>
                </c:pt>
                <c:pt idx="10">
                  <c:v>1615632</c:v>
                </c:pt>
                <c:pt idx="11">
                  <c:v>4563760</c:v>
                </c:pt>
                <c:pt idx="12">
                  <c:v>4996965</c:v>
                </c:pt>
                <c:pt idx="13">
                  <c:v>3863873</c:v>
                </c:pt>
                <c:pt idx="14">
                  <c:v>4724668</c:v>
                </c:pt>
                <c:pt idx="15">
                  <c:v>5206722</c:v>
                </c:pt>
                <c:pt idx="16">
                  <c:v>5316012</c:v>
                </c:pt>
                <c:pt idx="17">
                  <c:v>3854776</c:v>
                </c:pt>
                <c:pt idx="18">
                  <c:v>1748681</c:v>
                </c:pt>
                <c:pt idx="19">
                  <c:v>1873852</c:v>
                </c:pt>
                <c:pt idx="20">
                  <c:v>2985570</c:v>
                </c:pt>
                <c:pt idx="21">
                  <c:v>3111400</c:v>
                </c:pt>
                <c:pt idx="22">
                  <c:v>4094166</c:v>
                </c:pt>
                <c:pt idx="23">
                  <c:v>5616265</c:v>
                </c:pt>
                <c:pt idx="24">
                  <c:v>2058098</c:v>
                </c:pt>
                <c:pt idx="25">
                  <c:v>1898999</c:v>
                </c:pt>
                <c:pt idx="26">
                  <c:v>5916515</c:v>
                </c:pt>
                <c:pt idx="27">
                  <c:v>5227721</c:v>
                </c:pt>
                <c:pt idx="28">
                  <c:v>2295006</c:v>
                </c:pt>
                <c:pt idx="29">
                  <c:v>2853553</c:v>
                </c:pt>
                <c:pt idx="30">
                  <c:v>2433316</c:v>
                </c:pt>
                <c:pt idx="31">
                  <c:v>4230654</c:v>
                </c:pt>
                <c:pt idx="32">
                  <c:v>2414583</c:v>
                </c:pt>
                <c:pt idx="33">
                  <c:v>3237519</c:v>
                </c:pt>
                <c:pt idx="34">
                  <c:v>9818280</c:v>
                </c:pt>
                <c:pt idx="35">
                  <c:v>6192692</c:v>
                </c:pt>
                <c:pt idx="36">
                  <c:v>3698014</c:v>
                </c:pt>
                <c:pt idx="37">
                  <c:v>5802355</c:v>
                </c:pt>
                <c:pt idx="38">
                  <c:v>2874176</c:v>
                </c:pt>
                <c:pt idx="39">
                  <c:v>3033547</c:v>
                </c:pt>
                <c:pt idx="40">
                  <c:v>2599689</c:v>
                </c:pt>
                <c:pt idx="41">
                  <c:v>2470381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72592"/>
        <c:axId val="562670912"/>
      </c:lineChart>
      <c:valAx>
        <c:axId val="562670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259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09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268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403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4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68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35458</c:v>
                </c:pt>
                <c:pt idx="1">
                  <c:v>35340</c:v>
                </c:pt>
                <c:pt idx="2">
                  <c:v>44027</c:v>
                </c:pt>
                <c:pt idx="3">
                  <c:v>18064</c:v>
                </c:pt>
                <c:pt idx="4">
                  <c:v>9866</c:v>
                </c:pt>
                <c:pt idx="5">
                  <c:v>7293</c:v>
                </c:pt>
                <c:pt idx="6">
                  <c:v>6929</c:v>
                </c:pt>
                <c:pt idx="7">
                  <c:v>7233</c:v>
                </c:pt>
                <c:pt idx="8">
                  <c:v>6734</c:v>
                </c:pt>
                <c:pt idx="9">
                  <c:v>7655</c:v>
                </c:pt>
                <c:pt idx="10">
                  <c:v>7247</c:v>
                </c:pt>
                <c:pt idx="11">
                  <c:v>7442</c:v>
                </c:pt>
                <c:pt idx="12">
                  <c:v>9719</c:v>
                </c:pt>
                <c:pt idx="13">
                  <c:v>8568</c:v>
                </c:pt>
                <c:pt idx="14">
                  <c:v>10106</c:v>
                </c:pt>
                <c:pt idx="15">
                  <c:v>12954</c:v>
                </c:pt>
                <c:pt idx="16">
                  <c:v>12642</c:v>
                </c:pt>
                <c:pt idx="17">
                  <c:v>10413</c:v>
                </c:pt>
                <c:pt idx="18">
                  <c:v>10383</c:v>
                </c:pt>
                <c:pt idx="19">
                  <c:v>9961</c:v>
                </c:pt>
                <c:pt idx="20">
                  <c:v>10426</c:v>
                </c:pt>
                <c:pt idx="21">
                  <c:v>11393</c:v>
                </c:pt>
                <c:pt idx="22">
                  <c:v>11718</c:v>
                </c:pt>
                <c:pt idx="23">
                  <c:v>10388</c:v>
                </c:pt>
                <c:pt idx="24">
                  <c:v>9844</c:v>
                </c:pt>
                <c:pt idx="25">
                  <c:v>9073</c:v>
                </c:pt>
                <c:pt idx="26">
                  <c:v>11861</c:v>
                </c:pt>
                <c:pt idx="27">
                  <c:v>10846</c:v>
                </c:pt>
                <c:pt idx="28">
                  <c:v>11125</c:v>
                </c:pt>
                <c:pt idx="29">
                  <c:v>11036</c:v>
                </c:pt>
                <c:pt idx="30">
                  <c:v>11044</c:v>
                </c:pt>
                <c:pt idx="31">
                  <c:v>12525</c:v>
                </c:pt>
                <c:pt idx="32">
                  <c:v>12091</c:v>
                </c:pt>
                <c:pt idx="33">
                  <c:v>11461</c:v>
                </c:pt>
                <c:pt idx="34">
                  <c:v>23879</c:v>
                </c:pt>
                <c:pt idx="35">
                  <c:v>28028</c:v>
                </c:pt>
                <c:pt idx="36">
                  <c:v>19519</c:v>
                </c:pt>
                <c:pt idx="37">
                  <c:v>14672</c:v>
                </c:pt>
                <c:pt idx="38">
                  <c:v>15811</c:v>
                </c:pt>
                <c:pt idx="39">
                  <c:v>11188</c:v>
                </c:pt>
                <c:pt idx="40">
                  <c:v>3421</c:v>
                </c:pt>
                <c:pt idx="41">
                  <c:v>18487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89392"/>
        <c:axId val="562690512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91072"/>
        <c:axId val="562684352"/>
      </c:lineChart>
      <c:valAx>
        <c:axId val="562684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91072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84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269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893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8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69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105.46877267787644</c:v>
                </c:pt>
                <c:pt idx="1">
                  <c:v>106.34214361577662</c:v>
                </c:pt>
                <c:pt idx="2">
                  <c:v>99.196313894167261</c:v>
                </c:pt>
                <c:pt idx="3">
                  <c:v>116.16281643438207</c:v>
                </c:pt>
                <c:pt idx="4">
                  <c:v>124.13850261289235</c:v>
                </c:pt>
                <c:pt idx="5">
                  <c:v>106.34613755838858</c:v>
                </c:pt>
                <c:pt idx="6">
                  <c:v>94.630912970300741</c:v>
                </c:pt>
                <c:pt idx="7">
                  <c:v>92.881021003382713</c:v>
                </c:pt>
                <c:pt idx="8">
                  <c:v>94.634178945175421</c:v>
                </c:pt>
                <c:pt idx="9">
                  <c:v>86.500774793108064</c:v>
                </c:pt>
                <c:pt idx="10">
                  <c:v>95.450478797630055</c:v>
                </c:pt>
                <c:pt idx="11">
                  <c:v>92.66156104517195</c:v>
                </c:pt>
                <c:pt idx="12">
                  <c:v>98.995387473145385</c:v>
                </c:pt>
                <c:pt idx="13">
                  <c:v>98.831652824395889</c:v>
                </c:pt>
                <c:pt idx="14">
                  <c:v>107.58086535988565</c:v>
                </c:pt>
                <c:pt idx="15">
                  <c:v>103.53593580626138</c:v>
                </c:pt>
                <c:pt idx="16">
                  <c:v>115.81358283643108</c:v>
                </c:pt>
                <c:pt idx="17">
                  <c:v>140.43611777155346</c:v>
                </c:pt>
                <c:pt idx="18">
                  <c:v>136.40713506159457</c:v>
                </c:pt>
                <c:pt idx="19">
                  <c:v>129.43837465787439</c:v>
                </c:pt>
                <c:pt idx="20">
                  <c:v>133.69886090834282</c:v>
                </c:pt>
                <c:pt idx="21">
                  <c:v>154.81317043918202</c:v>
                </c:pt>
                <c:pt idx="22">
                  <c:v>170.38524443249253</c:v>
                </c:pt>
                <c:pt idx="23">
                  <c:v>188.83556544282493</c:v>
                </c:pt>
                <c:pt idx="24">
                  <c:v>205.10158461460509</c:v>
                </c:pt>
                <c:pt idx="25">
                  <c:v>175.43540693087283</c:v>
                </c:pt>
                <c:pt idx="26">
                  <c:v>217.09478754636055</c:v>
                </c:pt>
                <c:pt idx="27">
                  <c:v>200.96477320780625</c:v>
                </c:pt>
                <c:pt idx="28">
                  <c:v>243.4042378506214</c:v>
                </c:pt>
                <c:pt idx="29">
                  <c:v>234.97136574273631</c:v>
                </c:pt>
                <c:pt idx="30">
                  <c:v>226.63024225783386</c:v>
                </c:pt>
                <c:pt idx="31">
                  <c:v>257.86457998839279</c:v>
                </c:pt>
                <c:pt idx="32">
                  <c:v>268.38199909824647</c:v>
                </c:pt>
                <c:pt idx="33">
                  <c:v>251.86229787975543</c:v>
                </c:pt>
                <c:pt idx="34">
                  <c:v>168.53284384332116</c:v>
                </c:pt>
                <c:pt idx="35">
                  <c:v>195.07090309142382</c:v>
                </c:pt>
                <c:pt idx="36">
                  <c:v>145.63016874413645</c:v>
                </c:pt>
                <c:pt idx="37">
                  <c:v>150.8118877788053</c:v>
                </c:pt>
                <c:pt idx="38">
                  <c:v>151.94546207262925</c:v>
                </c:pt>
                <c:pt idx="39">
                  <c:v>192.03973815268171</c:v>
                </c:pt>
                <c:pt idx="40">
                  <c:v>265.03118694938968</c:v>
                </c:pt>
                <c:pt idx="41">
                  <c:v>139.25077176529814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91632"/>
        <c:axId val="56267483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562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91632"/>
        <c:crosses val="autoZero"/>
        <c:crossBetween val="between"/>
      </c:valAx>
      <c:catAx>
        <c:axId val="5626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4832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75392"/>
        <c:axId val="562675952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39533</c:v>
                      </c:pt>
                      <c:pt idx="1">
                        <c:v>37560</c:v>
                      </c:pt>
                      <c:pt idx="2">
                        <c:v>35728</c:v>
                      </c:pt>
                      <c:pt idx="3">
                        <c:v>35762</c:v>
                      </c:pt>
                      <c:pt idx="4">
                        <c:v>34253</c:v>
                      </c:pt>
                      <c:pt idx="5">
                        <c:v>34184</c:v>
                      </c:pt>
                      <c:pt idx="6">
                        <c:v>42578</c:v>
                      </c:pt>
                      <c:pt idx="7">
                        <c:v>38245</c:v>
                      </c:pt>
                      <c:pt idx="8">
                        <c:v>41046</c:v>
                      </c:pt>
                      <c:pt idx="9">
                        <c:v>46103</c:v>
                      </c:pt>
                      <c:pt idx="10">
                        <c:v>46163</c:v>
                      </c:pt>
                      <c:pt idx="11">
                        <c:v>43932</c:v>
                      </c:pt>
                      <c:pt idx="12">
                        <c:v>42526</c:v>
                      </c:pt>
                      <c:pt idx="13">
                        <c:v>40954</c:v>
                      </c:pt>
                      <c:pt idx="14">
                        <c:v>41108</c:v>
                      </c:pt>
                      <c:pt idx="15">
                        <c:v>46567</c:v>
                      </c:pt>
                      <c:pt idx="16">
                        <c:v>44791</c:v>
                      </c:pt>
                      <c:pt idx="17">
                        <c:v>43369</c:v>
                      </c:pt>
                      <c:pt idx="18">
                        <c:v>45261</c:v>
                      </c:pt>
                      <c:pt idx="19">
                        <c:v>39314</c:v>
                      </c:pt>
                      <c:pt idx="20">
                        <c:v>46304</c:v>
                      </c:pt>
                      <c:pt idx="21">
                        <c:v>44617</c:v>
                      </c:pt>
                      <c:pt idx="22">
                        <c:v>48022</c:v>
                      </c:pt>
                      <c:pt idx="23">
                        <c:v>46423</c:v>
                      </c:pt>
                      <c:pt idx="24">
                        <c:v>47177</c:v>
                      </c:pt>
                      <c:pt idx="25">
                        <c:v>52931</c:v>
                      </c:pt>
                      <c:pt idx="26">
                        <c:v>52333</c:v>
                      </c:pt>
                      <c:pt idx="27">
                        <c:v>51419</c:v>
                      </c:pt>
                      <c:pt idx="28">
                        <c:v>77958</c:v>
                      </c:pt>
                      <c:pt idx="29">
                        <c:v>88931</c:v>
                      </c:pt>
                      <c:pt idx="30">
                        <c:v>75925</c:v>
                      </c:pt>
                      <c:pt idx="31">
                        <c:v>72416</c:v>
                      </c:pt>
                      <c:pt idx="32">
                        <c:v>72135</c:v>
                      </c:pt>
                      <c:pt idx="33">
                        <c:v>65051</c:v>
                      </c:pt>
                      <c:pt idx="34">
                        <c:v>52882</c:v>
                      </c:pt>
                      <c:pt idx="35">
                        <c:v>66282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48512"/>
        <c:axId val="562645712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0.10017661979611436</c:v>
                      </c:pt>
                      <c:pt idx="1">
                        <c:v>0.10068733312602537</c:v>
                      </c:pt>
                      <c:pt idx="2">
                        <c:v>0.10512873326467559</c:v>
                      </c:pt>
                      <c:pt idx="3">
                        <c:v>9.5245451058933825E-2</c:v>
                      </c:pt>
                      <c:pt idx="4">
                        <c:v>0.10206830378826481</c:v>
                      </c:pt>
                      <c:pt idx="5">
                        <c:v>9.7093224719803223E-2</c:v>
                      </c:pt>
                      <c:pt idx="6">
                        <c:v>0.10515968574103025</c:v>
                      </c:pt>
                      <c:pt idx="7">
                        <c:v>0.10424389446140428</c:v>
                      </c:pt>
                      <c:pt idx="8">
                        <c:v>0.11059736480478538</c:v>
                      </c:pt>
                      <c:pt idx="9">
                        <c:v>0.11746106966695202</c:v>
                      </c:pt>
                      <c:pt idx="10">
                        <c:v>0.13283016913453072</c:v>
                      </c:pt>
                      <c:pt idx="11">
                        <c:v>0.14327505405590507</c:v>
                      </c:pt>
                      <c:pt idx="12">
                        <c:v>0.14175522340297872</c:v>
                      </c:pt>
                      <c:pt idx="13">
                        <c:v>0.13867622011302955</c:v>
                      </c:pt>
                      <c:pt idx="14">
                        <c:v>0.14251639833035182</c:v>
                      </c:pt>
                      <c:pt idx="15">
                        <c:v>0.16083430616093447</c:v>
                      </c:pt>
                      <c:pt idx="16">
                        <c:v>0.16638682308189512</c:v>
                      </c:pt>
                      <c:pt idx="17">
                        <c:v>0.16483721142370639</c:v>
                      </c:pt>
                      <c:pt idx="18">
                        <c:v>0.17775761717369276</c:v>
                      </c:pt>
                      <c:pt idx="19">
                        <c:v>0.17248429328559897</c:v>
                      </c:pt>
                      <c:pt idx="20">
                        <c:v>0.18285208820370252</c:v>
                      </c:pt>
                      <c:pt idx="21">
                        <c:v>0.16475692841712672</c:v>
                      </c:pt>
                      <c:pt idx="22">
                        <c:v>0.19187540205452358</c:v>
                      </c:pt>
                      <c:pt idx="23">
                        <c:v>0.19496778745600699</c:v>
                      </c:pt>
                      <c:pt idx="24">
                        <c:v>0.18630466976009477</c:v>
                      </c:pt>
                      <c:pt idx="25">
                        <c:v>0.20121418090307081</c:v>
                      </c:pt>
                      <c:pt idx="26">
                        <c:v>0.22551592482946148</c:v>
                      </c:pt>
                      <c:pt idx="27">
                        <c:v>0.22129023928386984</c:v>
                      </c:pt>
                      <c:pt idx="28">
                        <c:v>0.20316641257183066</c:v>
                      </c:pt>
                      <c:pt idx="29">
                        <c:v>0.19847391279119075</c:v>
                      </c:pt>
                      <c:pt idx="30">
                        <c:v>0.19841321692045963</c:v>
                      </c:pt>
                      <c:pt idx="31">
                        <c:v>0.20479232594377375</c:v>
                      </c:pt>
                      <c:pt idx="32">
                        <c:v>0.20169047006587409</c:v>
                      </c:pt>
                      <c:pt idx="33">
                        <c:v>0.23093608440664007</c:v>
                      </c:pt>
                      <c:pt idx="34">
                        <c:v>0.29012206830338771</c:v>
                      </c:pt>
                      <c:pt idx="35">
                        <c:v>0.19861739138251872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75392"/>
        <c:axId val="562675952"/>
      </c:lineChart>
      <c:valAx>
        <c:axId val="562675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539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59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2645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851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4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6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1054.4939528625882</c:v>
                </c:pt>
                <c:pt idx="1">
                  <c:v>983.98481578832548</c:v>
                </c:pt>
                <c:pt idx="2">
                  <c:v>955.21786567469098</c:v>
                </c:pt>
                <c:pt idx="3">
                  <c:v>1092.3343632583387</c:v>
                </c:pt>
                <c:pt idx="4">
                  <c:v>1202.5479185331549</c:v>
                </c:pt>
                <c:pt idx="5">
                  <c:v>997.39306421300103</c:v>
                </c:pt>
                <c:pt idx="6">
                  <c:v>944.64070721191638</c:v>
                </c:pt>
                <c:pt idx="7">
                  <c:v>922.46976972891036</c:v>
                </c:pt>
                <c:pt idx="8">
                  <c:v>900.17425309331247</c:v>
                </c:pt>
                <c:pt idx="9">
                  <c:v>908.1879904121098</c:v>
                </c:pt>
                <c:pt idx="10">
                  <c:v>935.16278075549212</c:v>
                </c:pt>
                <c:pt idx="11">
                  <c:v>954.35661255025366</c:v>
                </c:pt>
                <c:pt idx="12">
                  <c:v>941.38154536648881</c:v>
                </c:pt>
                <c:pt idx="13">
                  <c:v>948.08097236800529</c:v>
                </c:pt>
                <c:pt idx="14">
                  <c:v>972.72539494748241</c:v>
                </c:pt>
                <c:pt idx="15">
                  <c:v>881.44894389116462</c:v>
                </c:pt>
                <c:pt idx="16">
                  <c:v>871.89215816728199</c:v>
                </c:pt>
                <c:pt idx="17">
                  <c:v>980.18541117950747</c:v>
                </c:pt>
                <c:pt idx="18">
                  <c:v>962.27237195922783</c:v>
                </c:pt>
                <c:pt idx="19">
                  <c:v>933.38551160663474</c:v>
                </c:pt>
                <c:pt idx="20">
                  <c:v>938.12966419786983</c:v>
                </c:pt>
                <c:pt idx="21">
                  <c:v>962.56311314746767</c:v>
                </c:pt>
                <c:pt idx="22">
                  <c:v>1024.0308774248872</c:v>
                </c:pt>
                <c:pt idx="23">
                  <c:v>1145.5882067637742</c:v>
                </c:pt>
                <c:pt idx="24">
                  <c:v>1153.827261389275</c:v>
                </c:pt>
                <c:pt idx="25">
                  <c:v>1017.1094630650654</c:v>
                </c:pt>
                <c:pt idx="26">
                  <c:v>1187.2699386649097</c:v>
                </c:pt>
                <c:pt idx="27">
                  <c:v>1219.76523317435</c:v>
                </c:pt>
                <c:pt idx="28">
                  <c:v>1268.5536303473402</c:v>
                </c:pt>
                <c:pt idx="29">
                  <c:v>1205.1804495948124</c:v>
                </c:pt>
                <c:pt idx="30">
                  <c:v>1216.449606709625</c:v>
                </c:pt>
                <c:pt idx="31">
                  <c:v>1281.542776115823</c:v>
                </c:pt>
                <c:pt idx="32">
                  <c:v>1190.0800322691223</c:v>
                </c:pt>
                <c:pt idx="33">
                  <c:v>1138.1536695645573</c:v>
                </c:pt>
                <c:pt idx="34">
                  <c:v>829.53103177788012</c:v>
                </c:pt>
                <c:pt idx="35">
                  <c:v>982.85412096779112</c:v>
                </c:pt>
                <c:pt idx="36">
                  <c:v>733.97413239117554</c:v>
                </c:pt>
                <c:pt idx="37">
                  <c:v>736.41376493868768</c:v>
                </c:pt>
                <c:pt idx="38">
                  <c:v>753.35965067165728</c:v>
                </c:pt>
                <c:pt idx="39">
                  <c:v>831.57094590090844</c:v>
                </c:pt>
                <c:pt idx="40">
                  <c:v>913.51612271094132</c:v>
                </c:pt>
                <c:pt idx="41">
                  <c:v>701.10059746537524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76512"/>
        <c:axId val="562654672"/>
        <c:extLst/>
      </c:lineChart>
      <c:valAx>
        <c:axId val="5626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6512"/>
        <c:crosses val="autoZero"/>
        <c:crossBetween val="between"/>
      </c:valAx>
      <c:catAx>
        <c:axId val="5626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54672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53552"/>
        <c:axId val="562652432"/>
        <c:extLst/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96112"/>
        <c:axId val="562695552"/>
      </c:lineChart>
      <c:valAx>
        <c:axId val="562695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9611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955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265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535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5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65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1'!$L$2:$L$43</c:f>
              <c:numCache>
                <c:formatCode>0.00%</c:formatCode>
                <c:ptCount val="42"/>
                <c:pt idx="0">
                  <c:v>0.26579999999999998</c:v>
                </c:pt>
                <c:pt idx="1">
                  <c:v>0.25030000000000002</c:v>
                </c:pt>
                <c:pt idx="2">
                  <c:v>0.19030000000000002</c:v>
                </c:pt>
                <c:pt idx="3">
                  <c:v>0.18440000000000001</c:v>
                </c:pt>
                <c:pt idx="4">
                  <c:v>0.1681</c:v>
                </c:pt>
                <c:pt idx="5">
                  <c:v>0.1981</c:v>
                </c:pt>
                <c:pt idx="6">
                  <c:v>0.18049999999999999</c:v>
                </c:pt>
                <c:pt idx="7">
                  <c:v>0.18530000000000002</c:v>
                </c:pt>
                <c:pt idx="8">
                  <c:v>0.20800000000000002</c:v>
                </c:pt>
                <c:pt idx="9">
                  <c:v>0.185</c:v>
                </c:pt>
                <c:pt idx="10">
                  <c:v>0.21340000000000001</c:v>
                </c:pt>
                <c:pt idx="11">
                  <c:v>0.2089</c:v>
                </c:pt>
                <c:pt idx="12">
                  <c:v>0.1986</c:v>
                </c:pt>
                <c:pt idx="13">
                  <c:v>0.19649999999999998</c:v>
                </c:pt>
                <c:pt idx="14">
                  <c:v>0.20800000000000002</c:v>
                </c:pt>
                <c:pt idx="15">
                  <c:v>0.16449999999999998</c:v>
                </c:pt>
                <c:pt idx="16">
                  <c:v>0.17460000000000001</c:v>
                </c:pt>
                <c:pt idx="17">
                  <c:v>0.18210000000000001</c:v>
                </c:pt>
                <c:pt idx="18">
                  <c:v>0.1736</c:v>
                </c:pt>
                <c:pt idx="19">
                  <c:v>0.17219999999999999</c:v>
                </c:pt>
                <c:pt idx="20">
                  <c:v>0.19030000000000002</c:v>
                </c:pt>
                <c:pt idx="21">
                  <c:v>0.17699999999999999</c:v>
                </c:pt>
                <c:pt idx="22">
                  <c:v>0.17710000000000001</c:v>
                </c:pt>
                <c:pt idx="23">
                  <c:v>0.16670000000000001</c:v>
                </c:pt>
                <c:pt idx="24">
                  <c:v>0.127</c:v>
                </c:pt>
                <c:pt idx="25">
                  <c:v>0.1598</c:v>
                </c:pt>
                <c:pt idx="26">
                  <c:v>0.13239999999999999</c:v>
                </c:pt>
                <c:pt idx="27">
                  <c:v>0.12509999999999999</c:v>
                </c:pt>
                <c:pt idx="28">
                  <c:v>0.13819999999999999</c:v>
                </c:pt>
                <c:pt idx="29">
                  <c:v>0.14510000000000001</c:v>
                </c:pt>
                <c:pt idx="30">
                  <c:v>0.13570000000000002</c:v>
                </c:pt>
                <c:pt idx="31">
                  <c:v>0.1308</c:v>
                </c:pt>
                <c:pt idx="32">
                  <c:v>0.16320000000000001</c:v>
                </c:pt>
                <c:pt idx="33">
                  <c:v>0.17460000000000001</c:v>
                </c:pt>
                <c:pt idx="34">
                  <c:v>0.14051104351733434</c:v>
                </c:pt>
                <c:pt idx="35">
                  <c:v>0.1085</c:v>
                </c:pt>
                <c:pt idx="36">
                  <c:v>0.1045</c:v>
                </c:pt>
                <c:pt idx="37">
                  <c:v>9.69E-2</c:v>
                </c:pt>
                <c:pt idx="38">
                  <c:v>9.8299999999999998E-2</c:v>
                </c:pt>
                <c:pt idx="39">
                  <c:v>6.8900000000000003E-2</c:v>
                </c:pt>
                <c:pt idx="40">
                  <c:v>0.1772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59152"/>
        <c:axId val="562677632"/>
      </c:barChart>
      <c:lineChart>
        <c:grouping val="standard"/>
        <c:varyColors val="0"/>
        <c:ser>
          <c:idx val="0"/>
          <c:order val="2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78192"/>
        <c:axId val="562698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6929</c:v>
                      </c:pt>
                      <c:pt idx="1">
                        <c:v>7233</c:v>
                      </c:pt>
                      <c:pt idx="2">
                        <c:v>6734</c:v>
                      </c:pt>
                      <c:pt idx="3">
                        <c:v>7655</c:v>
                      </c:pt>
                      <c:pt idx="4">
                        <c:v>7247</c:v>
                      </c:pt>
                      <c:pt idx="5">
                        <c:v>7442</c:v>
                      </c:pt>
                      <c:pt idx="6">
                        <c:v>9719</c:v>
                      </c:pt>
                      <c:pt idx="7">
                        <c:v>8568</c:v>
                      </c:pt>
                      <c:pt idx="8">
                        <c:v>10106</c:v>
                      </c:pt>
                      <c:pt idx="9">
                        <c:v>12954</c:v>
                      </c:pt>
                      <c:pt idx="10">
                        <c:v>12642</c:v>
                      </c:pt>
                      <c:pt idx="11">
                        <c:v>10413</c:v>
                      </c:pt>
                      <c:pt idx="12">
                        <c:v>10383</c:v>
                      </c:pt>
                      <c:pt idx="13">
                        <c:v>9961</c:v>
                      </c:pt>
                      <c:pt idx="14">
                        <c:v>10426</c:v>
                      </c:pt>
                      <c:pt idx="15">
                        <c:v>11393</c:v>
                      </c:pt>
                      <c:pt idx="16">
                        <c:v>11718</c:v>
                      </c:pt>
                      <c:pt idx="17">
                        <c:v>10388</c:v>
                      </c:pt>
                      <c:pt idx="18">
                        <c:v>9844</c:v>
                      </c:pt>
                      <c:pt idx="19">
                        <c:v>9073</c:v>
                      </c:pt>
                      <c:pt idx="20">
                        <c:v>11861</c:v>
                      </c:pt>
                      <c:pt idx="21">
                        <c:v>10846</c:v>
                      </c:pt>
                      <c:pt idx="22">
                        <c:v>11125</c:v>
                      </c:pt>
                      <c:pt idx="23">
                        <c:v>11036</c:v>
                      </c:pt>
                      <c:pt idx="24">
                        <c:v>11044</c:v>
                      </c:pt>
                      <c:pt idx="25">
                        <c:v>12525</c:v>
                      </c:pt>
                      <c:pt idx="26">
                        <c:v>12091</c:v>
                      </c:pt>
                      <c:pt idx="27">
                        <c:v>11461</c:v>
                      </c:pt>
                      <c:pt idx="28">
                        <c:v>23879</c:v>
                      </c:pt>
                      <c:pt idx="29">
                        <c:v>28028</c:v>
                      </c:pt>
                      <c:pt idx="30">
                        <c:v>19519</c:v>
                      </c:pt>
                      <c:pt idx="31">
                        <c:v>14672</c:v>
                      </c:pt>
                      <c:pt idx="32">
                        <c:v>15811</c:v>
                      </c:pt>
                      <c:pt idx="33">
                        <c:v>11188</c:v>
                      </c:pt>
                      <c:pt idx="34">
                        <c:v>3421</c:v>
                      </c:pt>
                      <c:pt idx="35">
                        <c:v>18487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562698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78192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562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98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267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59152"/>
        <c:crosses val="autoZero"/>
        <c:crossBetween val="between"/>
      </c:valAx>
      <c:catAx>
        <c:axId val="56265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67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40176"/>
        <c:axId val="75097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196263</c:v>
                      </c:pt>
                      <c:pt idx="1">
                        <c:v>181397</c:v>
                      </c:pt>
                      <c:pt idx="2">
                        <c:v>170094</c:v>
                      </c:pt>
                      <c:pt idx="3">
                        <c:v>170276</c:v>
                      </c:pt>
                      <c:pt idx="4">
                        <c:v>166064</c:v>
                      </c:pt>
                      <c:pt idx="5">
                        <c:v>169301</c:v>
                      </c:pt>
                      <c:pt idx="6">
                        <c:v>199012</c:v>
                      </c:pt>
                      <c:pt idx="7">
                        <c:v>175336</c:v>
                      </c:pt>
                      <c:pt idx="8">
                        <c:v>193373</c:v>
                      </c:pt>
                      <c:pt idx="9">
                        <c:v>203788</c:v>
                      </c:pt>
                      <c:pt idx="10">
                        <c:v>202290</c:v>
                      </c:pt>
                      <c:pt idx="11">
                        <c:v>193980</c:v>
                      </c:pt>
                      <c:pt idx="12">
                        <c:v>182712</c:v>
                      </c:pt>
                      <c:pt idx="13">
                        <c:v>174559</c:v>
                      </c:pt>
                      <c:pt idx="14">
                        <c:v>174022</c:v>
                      </c:pt>
                      <c:pt idx="15">
                        <c:v>201007</c:v>
                      </c:pt>
                      <c:pt idx="16">
                        <c:v>193781</c:v>
                      </c:pt>
                      <c:pt idx="17">
                        <c:v>201455</c:v>
                      </c:pt>
                      <c:pt idx="18">
                        <c:v>208974</c:v>
                      </c:pt>
                      <c:pt idx="19">
                        <c:v>167042</c:v>
                      </c:pt>
                      <c:pt idx="20">
                        <c:v>221372</c:v>
                      </c:pt>
                      <c:pt idx="21">
                        <c:v>218108</c:v>
                      </c:pt>
                      <c:pt idx="22">
                        <c:v>238828</c:v>
                      </c:pt>
                      <c:pt idx="23">
                        <c:v>231494</c:v>
                      </c:pt>
                      <c:pt idx="24">
                        <c:v>235915</c:v>
                      </c:pt>
                      <c:pt idx="25">
                        <c:v>272492</c:v>
                      </c:pt>
                      <c:pt idx="26">
                        <c:v>259842</c:v>
                      </c:pt>
                      <c:pt idx="27">
                        <c:v>248587</c:v>
                      </c:pt>
                      <c:pt idx="28">
                        <c:v>312952</c:v>
                      </c:pt>
                      <c:pt idx="29">
                        <c:v>408341</c:v>
                      </c:pt>
                      <c:pt idx="30">
                        <c:v>364164</c:v>
                      </c:pt>
                      <c:pt idx="31">
                        <c:v>338466</c:v>
                      </c:pt>
                      <c:pt idx="32">
                        <c:v>347123</c:v>
                      </c:pt>
                      <c:pt idx="33">
                        <c:v>331339</c:v>
                      </c:pt>
                      <c:pt idx="34">
                        <c:v>275464</c:v>
                      </c:pt>
                      <c:pt idx="35">
                        <c:v>296063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105.46877267787644</c:v>
                </c:pt>
                <c:pt idx="1">
                  <c:v>106.34214361577662</c:v>
                </c:pt>
                <c:pt idx="2">
                  <c:v>99.196313894167261</c:v>
                </c:pt>
                <c:pt idx="3">
                  <c:v>116.16281643438207</c:v>
                </c:pt>
                <c:pt idx="4">
                  <c:v>124.13850261289235</c:v>
                </c:pt>
                <c:pt idx="5">
                  <c:v>106.34613755838858</c:v>
                </c:pt>
                <c:pt idx="6">
                  <c:v>94.630912970300741</c:v>
                </c:pt>
                <c:pt idx="7">
                  <c:v>92.881021003382713</c:v>
                </c:pt>
                <c:pt idx="8">
                  <c:v>94.634178945175421</c:v>
                </c:pt>
                <c:pt idx="9">
                  <c:v>86.500774793108064</c:v>
                </c:pt>
                <c:pt idx="10">
                  <c:v>95.450478797630055</c:v>
                </c:pt>
                <c:pt idx="11">
                  <c:v>92.66156104517195</c:v>
                </c:pt>
                <c:pt idx="12">
                  <c:v>98.995387473145385</c:v>
                </c:pt>
                <c:pt idx="13">
                  <c:v>98.831652824395889</c:v>
                </c:pt>
                <c:pt idx="14">
                  <c:v>107.58086535988565</c:v>
                </c:pt>
                <c:pt idx="15">
                  <c:v>103.53593580626138</c:v>
                </c:pt>
                <c:pt idx="16">
                  <c:v>115.81358283643108</c:v>
                </c:pt>
                <c:pt idx="17">
                  <c:v>140.43611777155346</c:v>
                </c:pt>
                <c:pt idx="18">
                  <c:v>136.40713506159457</c:v>
                </c:pt>
                <c:pt idx="19">
                  <c:v>129.43837465787439</c:v>
                </c:pt>
                <c:pt idx="20">
                  <c:v>133.69886090834282</c:v>
                </c:pt>
                <c:pt idx="21">
                  <c:v>154.81317043918202</c:v>
                </c:pt>
                <c:pt idx="22">
                  <c:v>170.38524443249253</c:v>
                </c:pt>
                <c:pt idx="23">
                  <c:v>188.83556544282493</c:v>
                </c:pt>
                <c:pt idx="24">
                  <c:v>205.10158461460509</c:v>
                </c:pt>
                <c:pt idx="25">
                  <c:v>175.43540693087283</c:v>
                </c:pt>
                <c:pt idx="26">
                  <c:v>217.09478754636055</c:v>
                </c:pt>
                <c:pt idx="27">
                  <c:v>200.96477320780625</c:v>
                </c:pt>
                <c:pt idx="28">
                  <c:v>243.4042378506214</c:v>
                </c:pt>
                <c:pt idx="29">
                  <c:v>234.97136574273631</c:v>
                </c:pt>
                <c:pt idx="30">
                  <c:v>226.63024225783386</c:v>
                </c:pt>
                <c:pt idx="31">
                  <c:v>257.86457998839279</c:v>
                </c:pt>
                <c:pt idx="32">
                  <c:v>268.38199909824647</c:v>
                </c:pt>
                <c:pt idx="33">
                  <c:v>251.86229787975543</c:v>
                </c:pt>
                <c:pt idx="34">
                  <c:v>168.53284384332116</c:v>
                </c:pt>
                <c:pt idx="35">
                  <c:v>195.07090309142382</c:v>
                </c:pt>
                <c:pt idx="36">
                  <c:v>145.63016874413645</c:v>
                </c:pt>
                <c:pt idx="37">
                  <c:v>150.8118877788053</c:v>
                </c:pt>
                <c:pt idx="38">
                  <c:v>151.94546207262925</c:v>
                </c:pt>
                <c:pt idx="39">
                  <c:v>192.03973815268171</c:v>
                </c:pt>
                <c:pt idx="40">
                  <c:v>265.03118694938968</c:v>
                </c:pt>
                <c:pt idx="41">
                  <c:v>139.25077176529814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1054.4939528625882</c:v>
                </c:pt>
                <c:pt idx="1">
                  <c:v>983.98481578832548</c:v>
                </c:pt>
                <c:pt idx="2">
                  <c:v>955.21786567469098</c:v>
                </c:pt>
                <c:pt idx="3">
                  <c:v>1092.3343632583387</c:v>
                </c:pt>
                <c:pt idx="4">
                  <c:v>1202.5479185331549</c:v>
                </c:pt>
                <c:pt idx="5">
                  <c:v>997.39306421300103</c:v>
                </c:pt>
                <c:pt idx="6">
                  <c:v>944.64070721191638</c:v>
                </c:pt>
                <c:pt idx="7">
                  <c:v>922.46976972891036</c:v>
                </c:pt>
                <c:pt idx="8">
                  <c:v>900.17425309331247</c:v>
                </c:pt>
                <c:pt idx="9">
                  <c:v>908.1879904121098</c:v>
                </c:pt>
                <c:pt idx="10">
                  <c:v>935.16278075549212</c:v>
                </c:pt>
                <c:pt idx="11">
                  <c:v>954.35661255025366</c:v>
                </c:pt>
                <c:pt idx="12">
                  <c:v>941.38154536648881</c:v>
                </c:pt>
                <c:pt idx="13">
                  <c:v>948.08097236800529</c:v>
                </c:pt>
                <c:pt idx="14">
                  <c:v>972.72539494748241</c:v>
                </c:pt>
                <c:pt idx="15">
                  <c:v>881.44894389116462</c:v>
                </c:pt>
                <c:pt idx="16">
                  <c:v>871.89215816728199</c:v>
                </c:pt>
                <c:pt idx="17">
                  <c:v>980.18541117950747</c:v>
                </c:pt>
                <c:pt idx="18">
                  <c:v>962.27237195922783</c:v>
                </c:pt>
                <c:pt idx="19">
                  <c:v>933.38551160663474</c:v>
                </c:pt>
                <c:pt idx="20">
                  <c:v>938.12966419786983</c:v>
                </c:pt>
                <c:pt idx="21">
                  <c:v>962.56311314746767</c:v>
                </c:pt>
                <c:pt idx="22">
                  <c:v>1024.0308774248872</c:v>
                </c:pt>
                <c:pt idx="23">
                  <c:v>1145.5882067637742</c:v>
                </c:pt>
                <c:pt idx="24">
                  <c:v>1153.827261389275</c:v>
                </c:pt>
                <c:pt idx="25">
                  <c:v>1017.1094630650654</c:v>
                </c:pt>
                <c:pt idx="26">
                  <c:v>1187.2699386649097</c:v>
                </c:pt>
                <c:pt idx="27">
                  <c:v>1219.76523317435</c:v>
                </c:pt>
                <c:pt idx="28">
                  <c:v>1268.5536303473402</c:v>
                </c:pt>
                <c:pt idx="29">
                  <c:v>1205.1804495948124</c:v>
                </c:pt>
                <c:pt idx="30">
                  <c:v>1216.449606709625</c:v>
                </c:pt>
                <c:pt idx="31">
                  <c:v>1281.542776115823</c:v>
                </c:pt>
                <c:pt idx="32">
                  <c:v>1190.0800322691223</c:v>
                </c:pt>
                <c:pt idx="33">
                  <c:v>1138.1536695645573</c:v>
                </c:pt>
                <c:pt idx="34">
                  <c:v>829.53103177788012</c:v>
                </c:pt>
                <c:pt idx="35">
                  <c:v>982.85412096779112</c:v>
                </c:pt>
                <c:pt idx="36">
                  <c:v>733.97413239117554</c:v>
                </c:pt>
                <c:pt idx="37">
                  <c:v>736.41376493868768</c:v>
                </c:pt>
                <c:pt idx="38">
                  <c:v>753.35965067165728</c:v>
                </c:pt>
                <c:pt idx="39">
                  <c:v>831.57094590090844</c:v>
                </c:pt>
                <c:pt idx="40">
                  <c:v>913.51612271094132</c:v>
                </c:pt>
                <c:pt idx="41">
                  <c:v>701.10059746537524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40176"/>
        <c:axId val="750972096"/>
      </c:lineChart>
      <c:lineChart>
        <c:grouping val="standard"/>
        <c:varyColors val="0"/>
        <c:ser>
          <c:idx val="7"/>
          <c:order val="6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0.1000183760101848</c:v>
                </c:pt>
                <c:pt idx="1">
                  <c:v>0.10807295184792048</c:v>
                </c:pt>
                <c:pt idx="2">
                  <c:v>0.10384679501791225</c:v>
                </c:pt>
                <c:pt idx="3">
                  <c:v>0.10634364379774564</c:v>
                </c:pt>
                <c:pt idx="4">
                  <c:v>0.10322956840199278</c:v>
                </c:pt>
                <c:pt idx="5">
                  <c:v>0.1066240997397567</c:v>
                </c:pt>
                <c:pt idx="6">
                  <c:v>0.10017661979611436</c:v>
                </c:pt>
                <c:pt idx="7">
                  <c:v>0.10068733312602537</c:v>
                </c:pt>
                <c:pt idx="8">
                  <c:v>0.10512873326467559</c:v>
                </c:pt>
                <c:pt idx="9">
                  <c:v>9.5245451058933825E-2</c:v>
                </c:pt>
                <c:pt idx="10">
                  <c:v>0.10206830378826481</c:v>
                </c:pt>
                <c:pt idx="11">
                  <c:v>9.7093224719803223E-2</c:v>
                </c:pt>
                <c:pt idx="12">
                  <c:v>0.10515968574103025</c:v>
                </c:pt>
                <c:pt idx="13">
                  <c:v>0.10424389446140428</c:v>
                </c:pt>
                <c:pt idx="14">
                  <c:v>0.11059736480478538</c:v>
                </c:pt>
                <c:pt idx="15">
                  <c:v>0.11746106966695202</c:v>
                </c:pt>
                <c:pt idx="16">
                  <c:v>0.13283016913453072</c:v>
                </c:pt>
                <c:pt idx="17">
                  <c:v>0.14327505405590507</c:v>
                </c:pt>
                <c:pt idx="18">
                  <c:v>0.14175522340297872</c:v>
                </c:pt>
                <c:pt idx="19">
                  <c:v>0.13867622011302955</c:v>
                </c:pt>
                <c:pt idx="20">
                  <c:v>0.14251639833035182</c:v>
                </c:pt>
                <c:pt idx="21">
                  <c:v>0.16083430616093447</c:v>
                </c:pt>
                <c:pt idx="22">
                  <c:v>0.16638682308189512</c:v>
                </c:pt>
                <c:pt idx="23">
                  <c:v>0.16483721142370639</c:v>
                </c:pt>
                <c:pt idx="24">
                  <c:v>0.17775761717369276</c:v>
                </c:pt>
                <c:pt idx="25">
                  <c:v>0.17248429328559897</c:v>
                </c:pt>
                <c:pt idx="26">
                  <c:v>0.18285208820370252</c:v>
                </c:pt>
                <c:pt idx="27">
                  <c:v>0.16475692841712672</c:v>
                </c:pt>
                <c:pt idx="28">
                  <c:v>0.19187540205452358</c:v>
                </c:pt>
                <c:pt idx="29">
                  <c:v>0.19496778745600699</c:v>
                </c:pt>
                <c:pt idx="30">
                  <c:v>0.18630466976009477</c:v>
                </c:pt>
                <c:pt idx="31">
                  <c:v>0.20121418090307081</c:v>
                </c:pt>
                <c:pt idx="32">
                  <c:v>0.22551592482946148</c:v>
                </c:pt>
                <c:pt idx="33">
                  <c:v>0.22129023928386984</c:v>
                </c:pt>
                <c:pt idx="34">
                  <c:v>0.20316641257183066</c:v>
                </c:pt>
                <c:pt idx="35">
                  <c:v>0.19847391279119075</c:v>
                </c:pt>
                <c:pt idx="36">
                  <c:v>0.19841321692045963</c:v>
                </c:pt>
                <c:pt idx="37">
                  <c:v>0.20479232594377375</c:v>
                </c:pt>
                <c:pt idx="38">
                  <c:v>0.20169047006587409</c:v>
                </c:pt>
                <c:pt idx="39">
                  <c:v>0.23093608440664007</c:v>
                </c:pt>
                <c:pt idx="40">
                  <c:v>0.29012206830338771</c:v>
                </c:pt>
                <c:pt idx="41">
                  <c:v>0.19861739138251872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41856"/>
        <c:axId val="750940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37344481.078208692</c:v>
                      </c:pt>
                      <c:pt idx="1">
                        <c:v>34647964.551017873</c:v>
                      </c:pt>
                      <c:pt idx="2">
                        <c:v>32161425.714517869</c:v>
                      </c:pt>
                      <c:pt idx="3">
                        <c:v>32478618.913117871</c:v>
                      </c:pt>
                      <c:pt idx="4">
                        <c:v>32032130.729217872</c:v>
                      </c:pt>
                      <c:pt idx="5">
                        <c:v>32623726.44341787</c:v>
                      </c:pt>
                      <c:pt idx="6">
                        <c:v>40082143.438614361</c:v>
                      </c:pt>
                      <c:pt idx="7">
                        <c:v>36259356.788214363</c:v>
                      </c:pt>
                      <c:pt idx="8">
                        <c:v>39926486.561014362</c:v>
                      </c:pt>
                      <c:pt idx="9">
                        <c:v>40637440.660214365</c:v>
                      </c:pt>
                      <c:pt idx="10">
                        <c:v>40249157.697476238</c:v>
                      </c:pt>
                      <c:pt idx="11">
                        <c:v>43061505.48393812</c:v>
                      </c:pt>
                      <c:pt idx="12">
                        <c:v>40921594.889938124</c:v>
                      </c:pt>
                      <c:pt idx="13">
                        <c:v>38225870.242338121</c:v>
                      </c:pt>
                      <c:pt idx="14">
                        <c:v>38564634.235846035</c:v>
                      </c:pt>
                      <c:pt idx="15">
                        <c:v>44823676.489938125</c:v>
                      </c:pt>
                      <c:pt idx="16">
                        <c:v>45867367.030738123</c:v>
                      </c:pt>
                      <c:pt idx="17">
                        <c:v>49683014.939138122</c:v>
                      </c:pt>
                      <c:pt idx="18">
                        <c:v>52223375.677739978</c:v>
                      </c:pt>
                      <c:pt idx="19">
                        <c:v>39986641.43093998</c:v>
                      </c:pt>
                      <c:pt idx="20">
                        <c:v>54975347.239939973</c:v>
                      </c:pt>
                      <c:pt idx="21">
                        <c:v>54422265.408539973</c:v>
                      </c:pt>
                      <c:pt idx="22">
                        <c:v>60918482.43653997</c:v>
                      </c:pt>
                      <c:pt idx="23">
                        <c:v>55948092.011539973</c:v>
                      </c:pt>
                      <c:pt idx="24">
                        <c:v>57388443.095739976</c:v>
                      </c:pt>
                      <c:pt idx="25">
                        <c:v>67833340.682586625</c:v>
                      </c:pt>
                      <c:pt idx="26">
                        <c:v>62280458.328739971</c:v>
                      </c:pt>
                      <c:pt idx="27">
                        <c:v>58522723.535339974</c:v>
                      </c:pt>
                      <c:pt idx="28">
                        <c:v>64668580.175339974</c:v>
                      </c:pt>
                      <c:pt idx="29">
                        <c:v>87406199.831786633</c:v>
                      </c:pt>
                      <c:pt idx="30">
                        <c:v>55726986.001800001</c:v>
                      </c:pt>
                      <c:pt idx="31">
                        <c:v>53328139.201800004</c:v>
                      </c:pt>
                      <c:pt idx="32">
                        <c:v>54343598.401199996</c:v>
                      </c:pt>
                      <c:pt idx="33">
                        <c:v>54094521.601799995</c:v>
                      </c:pt>
                      <c:pt idx="34">
                        <c:v>48308559.601199999</c:v>
                      </c:pt>
                      <c:pt idx="35">
                        <c:v>46470349.801200002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39533</c:v>
                      </c:pt>
                      <c:pt idx="1">
                        <c:v>37560</c:v>
                      </c:pt>
                      <c:pt idx="2">
                        <c:v>35728</c:v>
                      </c:pt>
                      <c:pt idx="3">
                        <c:v>35762</c:v>
                      </c:pt>
                      <c:pt idx="4">
                        <c:v>34253</c:v>
                      </c:pt>
                      <c:pt idx="5">
                        <c:v>34184</c:v>
                      </c:pt>
                      <c:pt idx="6">
                        <c:v>42578</c:v>
                      </c:pt>
                      <c:pt idx="7">
                        <c:v>38245</c:v>
                      </c:pt>
                      <c:pt idx="8">
                        <c:v>41046</c:v>
                      </c:pt>
                      <c:pt idx="9">
                        <c:v>46103</c:v>
                      </c:pt>
                      <c:pt idx="10">
                        <c:v>46163</c:v>
                      </c:pt>
                      <c:pt idx="11">
                        <c:v>43932</c:v>
                      </c:pt>
                      <c:pt idx="12">
                        <c:v>42526</c:v>
                      </c:pt>
                      <c:pt idx="13">
                        <c:v>40954</c:v>
                      </c:pt>
                      <c:pt idx="14">
                        <c:v>41108</c:v>
                      </c:pt>
                      <c:pt idx="15">
                        <c:v>46567</c:v>
                      </c:pt>
                      <c:pt idx="16">
                        <c:v>44791</c:v>
                      </c:pt>
                      <c:pt idx="17">
                        <c:v>43369</c:v>
                      </c:pt>
                      <c:pt idx="18">
                        <c:v>45261</c:v>
                      </c:pt>
                      <c:pt idx="19">
                        <c:v>39314</c:v>
                      </c:pt>
                      <c:pt idx="20">
                        <c:v>46304</c:v>
                      </c:pt>
                      <c:pt idx="21">
                        <c:v>44617</c:v>
                      </c:pt>
                      <c:pt idx="22">
                        <c:v>48022</c:v>
                      </c:pt>
                      <c:pt idx="23">
                        <c:v>46423</c:v>
                      </c:pt>
                      <c:pt idx="24">
                        <c:v>47177</c:v>
                      </c:pt>
                      <c:pt idx="25">
                        <c:v>52931</c:v>
                      </c:pt>
                      <c:pt idx="26">
                        <c:v>52333</c:v>
                      </c:pt>
                      <c:pt idx="27">
                        <c:v>51419</c:v>
                      </c:pt>
                      <c:pt idx="28">
                        <c:v>77958</c:v>
                      </c:pt>
                      <c:pt idx="29">
                        <c:v>88931</c:v>
                      </c:pt>
                      <c:pt idx="30">
                        <c:v>75925</c:v>
                      </c:pt>
                      <c:pt idx="31">
                        <c:v>72416</c:v>
                      </c:pt>
                      <c:pt idx="32">
                        <c:v>72135</c:v>
                      </c:pt>
                      <c:pt idx="33">
                        <c:v>65051</c:v>
                      </c:pt>
                      <c:pt idx="34">
                        <c:v>52882</c:v>
                      </c:pt>
                      <c:pt idx="35">
                        <c:v>66282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50972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40176"/>
        <c:crosses val="max"/>
        <c:crossBetween val="between"/>
      </c:valAx>
      <c:catAx>
        <c:axId val="7509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72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094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941856"/>
        <c:crosses val="autoZero"/>
        <c:crossBetween val="between"/>
      </c:valAx>
      <c:catAx>
        <c:axId val="75094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94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172125</xdr:colOff>
      <xdr:row>2</xdr:row>
      <xdr:rowOff>9525</xdr:rowOff>
    </xdr:from>
    <xdr:to>
      <xdr:col>10</xdr:col>
      <xdr:colOff>361950</xdr:colOff>
      <xdr:row>14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10</xdr:row>
      <xdr:rowOff>19050</xdr:rowOff>
    </xdr:from>
    <xdr:to>
      <xdr:col>10</xdr:col>
      <xdr:colOff>438825</xdr:colOff>
      <xdr:row>22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20</xdr:row>
      <xdr:rowOff>0</xdr:rowOff>
    </xdr:from>
    <xdr:to>
      <xdr:col>10</xdr:col>
      <xdr:colOff>370125</xdr:colOff>
      <xdr:row>33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60</xdr:row>
      <xdr:rowOff>142875</xdr:rowOff>
    </xdr:from>
    <xdr:to>
      <xdr:col>10</xdr:col>
      <xdr:colOff>304125</xdr:colOff>
      <xdr:row>72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69</xdr:row>
      <xdr:rowOff>47625</xdr:rowOff>
    </xdr:from>
    <xdr:to>
      <xdr:col>10</xdr:col>
      <xdr:colOff>360600</xdr:colOff>
      <xdr:row>81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85</xdr:row>
      <xdr:rowOff>0</xdr:rowOff>
    </xdr:from>
    <xdr:to>
      <xdr:col>10</xdr:col>
      <xdr:colOff>227925</xdr:colOff>
      <xdr:row>96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47625</xdr:rowOff>
    </xdr:from>
    <xdr:to>
      <xdr:col>10</xdr:col>
      <xdr:colOff>312975</xdr:colOff>
      <xdr:row>105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10</xdr:col>
      <xdr:colOff>312975</xdr:colOff>
      <xdr:row>154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157</xdr:row>
      <xdr:rowOff>133350</xdr:rowOff>
    </xdr:from>
    <xdr:to>
      <xdr:col>10</xdr:col>
      <xdr:colOff>360600</xdr:colOff>
      <xdr:row>177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180</xdr:row>
      <xdr:rowOff>133350</xdr:rowOff>
    </xdr:from>
    <xdr:to>
      <xdr:col>10</xdr:col>
      <xdr:colOff>417750</xdr:colOff>
      <xdr:row>200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36</xdr:row>
      <xdr:rowOff>19050</xdr:rowOff>
    </xdr:from>
    <xdr:to>
      <xdr:col>10</xdr:col>
      <xdr:colOff>370125</xdr:colOff>
      <xdr:row>56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226</xdr:row>
      <xdr:rowOff>95250</xdr:rowOff>
    </xdr:from>
    <xdr:to>
      <xdr:col>10</xdr:col>
      <xdr:colOff>427275</xdr:colOff>
      <xdr:row>246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251</xdr:row>
      <xdr:rowOff>0</xdr:rowOff>
    </xdr:from>
    <xdr:to>
      <xdr:col>10</xdr:col>
      <xdr:colOff>312975</xdr:colOff>
      <xdr:row>271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274</xdr:row>
      <xdr:rowOff>0</xdr:rowOff>
    </xdr:from>
    <xdr:to>
      <xdr:col>10</xdr:col>
      <xdr:colOff>312975</xdr:colOff>
      <xdr:row>294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10</xdr:col>
      <xdr:colOff>312975</xdr:colOff>
      <xdr:row>121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118</xdr:row>
      <xdr:rowOff>152401</xdr:rowOff>
    </xdr:from>
    <xdr:to>
      <xdr:col>10</xdr:col>
      <xdr:colOff>244275</xdr:colOff>
      <xdr:row>130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619200</xdr:colOff>
      <xdr:row>224</xdr:row>
      <xdr:rowOff>27000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257175</xdr:colOff>
      <xdr:row>30</xdr:row>
      <xdr:rowOff>95250</xdr:rowOff>
    </xdr:from>
    <xdr:to>
      <xdr:col>9</xdr:col>
      <xdr:colOff>390525</xdr:colOff>
      <xdr:row>33</xdr:row>
      <xdr:rowOff>28519</xdr:rowOff>
    </xdr:to>
    <xdr:pic>
      <xdr:nvPicPr>
        <xdr:cNvPr id="42" name="图片 4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42975" y="524827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53</xdr:row>
      <xdr:rowOff>47625</xdr:rowOff>
    </xdr:from>
    <xdr:to>
      <xdr:col>9</xdr:col>
      <xdr:colOff>314325</xdr:colOff>
      <xdr:row>55</xdr:row>
      <xdr:rowOff>152344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91535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78</xdr:row>
      <xdr:rowOff>133350</xdr:rowOff>
    </xdr:from>
    <xdr:to>
      <xdr:col>9</xdr:col>
      <xdr:colOff>352425</xdr:colOff>
      <xdr:row>81</xdr:row>
      <xdr:rowOff>66619</xdr:rowOff>
    </xdr:to>
    <xdr:pic>
      <xdr:nvPicPr>
        <xdr:cNvPr id="44" name="图片 4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138779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102</xdr:row>
      <xdr:rowOff>133350</xdr:rowOff>
    </xdr:from>
    <xdr:to>
      <xdr:col>9</xdr:col>
      <xdr:colOff>323850</xdr:colOff>
      <xdr:row>105</xdr:row>
      <xdr:rowOff>66619</xdr:rowOff>
    </xdr:to>
    <xdr:pic>
      <xdr:nvPicPr>
        <xdr:cNvPr id="45" name="图片 4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38200" y="1800225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128</xdr:row>
      <xdr:rowOff>76200</xdr:rowOff>
    </xdr:from>
    <xdr:to>
      <xdr:col>9</xdr:col>
      <xdr:colOff>257175</xdr:colOff>
      <xdr:row>131</xdr:row>
      <xdr:rowOff>9469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771525" y="224123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151</xdr:row>
      <xdr:rowOff>38100</xdr:rowOff>
    </xdr:from>
    <xdr:to>
      <xdr:col>9</xdr:col>
      <xdr:colOff>285750</xdr:colOff>
      <xdr:row>153</xdr:row>
      <xdr:rowOff>142819</xdr:rowOff>
    </xdr:to>
    <xdr:pic>
      <xdr:nvPicPr>
        <xdr:cNvPr id="47" name="图片 4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00100" y="2615565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175</xdr:row>
      <xdr:rowOff>9525</xdr:rowOff>
    </xdr:from>
    <xdr:to>
      <xdr:col>9</xdr:col>
      <xdr:colOff>314325</xdr:colOff>
      <xdr:row>177</xdr:row>
      <xdr:rowOff>114244</xdr:rowOff>
    </xdr:to>
    <xdr:pic>
      <xdr:nvPicPr>
        <xdr:cNvPr id="48" name="图片 4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5" y="3025140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197</xdr:row>
      <xdr:rowOff>161925</xdr:rowOff>
    </xdr:from>
    <xdr:to>
      <xdr:col>9</xdr:col>
      <xdr:colOff>361950</xdr:colOff>
      <xdr:row>200</xdr:row>
      <xdr:rowOff>95194</xdr:rowOff>
    </xdr:to>
    <xdr:pic>
      <xdr:nvPicPr>
        <xdr:cNvPr id="49" name="图片 48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341852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221</xdr:row>
      <xdr:rowOff>123825</xdr:rowOff>
    </xdr:from>
    <xdr:to>
      <xdr:col>9</xdr:col>
      <xdr:colOff>66675</xdr:colOff>
      <xdr:row>224</xdr:row>
      <xdr:rowOff>57094</xdr:rowOff>
    </xdr:to>
    <xdr:pic>
      <xdr:nvPicPr>
        <xdr:cNvPr id="50" name="图片 49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581025" y="38271450"/>
          <a:ext cx="5657850" cy="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</xdr:rowOff>
    </xdr:from>
    <xdr:to>
      <xdr:col>8</xdr:col>
      <xdr:colOff>551598</xdr:colOff>
      <xdr:row>46</xdr:row>
      <xdr:rowOff>152401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56"/>
        <a:stretch/>
      </xdr:blipFill>
      <xdr:spPr>
        <a:xfrm>
          <a:off x="685800" y="3286126"/>
          <a:ext cx="6819048" cy="478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10</xdr:col>
      <xdr:colOff>199045</xdr:colOff>
      <xdr:row>97</xdr:row>
      <xdr:rowOff>75483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1182350"/>
          <a:ext cx="7838095" cy="5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10</xdr:col>
      <xdr:colOff>399045</xdr:colOff>
      <xdr:row>133</xdr:row>
      <xdr:rowOff>85007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7354550"/>
          <a:ext cx="8038095" cy="5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8</xdr:col>
      <xdr:colOff>103979</xdr:colOff>
      <xdr:row>205</xdr:row>
      <xdr:rowOff>18448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0584775"/>
          <a:ext cx="6371429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3.5"/>
  <cols>
    <col min="2" max="2" width="18.875" style="7" customWidth="1"/>
    <col min="3" max="3" width="75.375" customWidth="1"/>
  </cols>
  <sheetData>
    <row r="1" spans="1:3" ht="26.25" customHeight="1">
      <c r="A1" s="4" t="s">
        <v>113</v>
      </c>
      <c r="B1" s="4" t="s">
        <v>114</v>
      </c>
      <c r="C1" s="4" t="s">
        <v>115</v>
      </c>
    </row>
    <row r="2" spans="1:3">
      <c r="A2" s="5">
        <v>1</v>
      </c>
      <c r="B2" s="5" t="s">
        <v>116</v>
      </c>
      <c r="C2" s="6" t="s">
        <v>117</v>
      </c>
    </row>
    <row r="3" spans="1:3">
      <c r="A3" s="5">
        <v>2</v>
      </c>
      <c r="B3" s="5" t="s">
        <v>118</v>
      </c>
      <c r="C3" s="6" t="s">
        <v>119</v>
      </c>
    </row>
    <row r="4" spans="1:3" ht="25.5">
      <c r="A4" s="5">
        <v>3</v>
      </c>
      <c r="B4" s="5" t="s">
        <v>120</v>
      </c>
      <c r="C4" s="6" t="s">
        <v>121</v>
      </c>
    </row>
    <row r="5" spans="1:3" ht="38.25">
      <c r="A5" s="5">
        <v>4</v>
      </c>
      <c r="B5" s="5" t="s">
        <v>122</v>
      </c>
      <c r="C5" s="6" t="s">
        <v>123</v>
      </c>
    </row>
    <row r="6" spans="1:3" ht="25.5">
      <c r="A6" s="5">
        <v>5</v>
      </c>
      <c r="B6" s="5" t="s">
        <v>124</v>
      </c>
      <c r="C6" s="6" t="s">
        <v>125</v>
      </c>
    </row>
    <row r="7" spans="1:3">
      <c r="A7" s="5">
        <v>6</v>
      </c>
      <c r="B7" s="5" t="s">
        <v>126</v>
      </c>
      <c r="C7" s="6" t="s">
        <v>127</v>
      </c>
    </row>
    <row r="8" spans="1:3">
      <c r="A8" s="5">
        <v>7</v>
      </c>
      <c r="B8" s="5" t="s">
        <v>128</v>
      </c>
      <c r="C8" s="6" t="s">
        <v>129</v>
      </c>
    </row>
    <row r="9" spans="1:3">
      <c r="A9" s="5">
        <v>8</v>
      </c>
      <c r="B9" s="5" t="s">
        <v>130</v>
      </c>
      <c r="C9" s="6" t="s">
        <v>131</v>
      </c>
    </row>
    <row r="10" spans="1:3">
      <c r="A10" s="5">
        <v>9</v>
      </c>
      <c r="B10" s="5" t="s">
        <v>132</v>
      </c>
      <c r="C10" s="6" t="s">
        <v>133</v>
      </c>
    </row>
    <row r="11" spans="1:3">
      <c r="A11" s="5">
        <v>10</v>
      </c>
      <c r="B11" s="5" t="s">
        <v>12</v>
      </c>
      <c r="C11" s="6" t="s">
        <v>134</v>
      </c>
    </row>
    <row r="12" spans="1:3">
      <c r="A12" s="5">
        <v>11</v>
      </c>
      <c r="B12" s="5" t="s">
        <v>135</v>
      </c>
      <c r="C12" s="6" t="s">
        <v>136</v>
      </c>
    </row>
    <row r="13" spans="1:3">
      <c r="A13" s="5">
        <v>12</v>
      </c>
      <c r="B13" s="5" t="s">
        <v>137</v>
      </c>
      <c r="C13" s="6" t="s">
        <v>138</v>
      </c>
    </row>
    <row r="14" spans="1:3">
      <c r="A14" s="5">
        <v>13</v>
      </c>
      <c r="B14" s="5" t="s">
        <v>14</v>
      </c>
      <c r="C14" s="6" t="s">
        <v>139</v>
      </c>
    </row>
    <row r="15" spans="1:3">
      <c r="A15" s="5">
        <v>14</v>
      </c>
      <c r="B15" s="5" t="s">
        <v>140</v>
      </c>
      <c r="C15" s="6" t="s">
        <v>141</v>
      </c>
    </row>
    <row r="16" spans="1:3">
      <c r="A16" s="5">
        <v>15</v>
      </c>
      <c r="B16" s="5" t="s">
        <v>142</v>
      </c>
      <c r="C16" s="6" t="s">
        <v>143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"/>
    </sheetView>
  </sheetViews>
  <sheetFormatPr defaultRowHeight="13.5"/>
  <cols>
    <col min="2" max="2" width="40.5" customWidth="1"/>
    <col min="3" max="3" width="78.125" customWidth="1"/>
  </cols>
  <sheetData>
    <row r="1" spans="1:3" ht="22.5" customHeight="1">
      <c r="A1" s="8" t="s">
        <v>87</v>
      </c>
      <c r="B1" s="8" t="s">
        <v>88</v>
      </c>
      <c r="C1" s="8" t="s">
        <v>89</v>
      </c>
    </row>
    <row r="2" spans="1:3" ht="25.5">
      <c r="A2" s="9">
        <v>1</v>
      </c>
      <c r="B2" s="10" t="s">
        <v>90</v>
      </c>
      <c r="C2" s="10" t="s">
        <v>91</v>
      </c>
    </row>
    <row r="3" spans="1:3" s="12" customFormat="1" ht="25.5">
      <c r="A3" s="9">
        <v>2</v>
      </c>
      <c r="B3" s="11" t="s">
        <v>144</v>
      </c>
      <c r="C3" s="10" t="s">
        <v>145</v>
      </c>
    </row>
    <row r="4" spans="1:3" s="12" customFormat="1">
      <c r="A4" s="9">
        <v>3</v>
      </c>
      <c r="B4" s="10" t="s">
        <v>146</v>
      </c>
      <c r="C4" s="10" t="s">
        <v>92</v>
      </c>
    </row>
    <row r="5" spans="1:3" s="12" customFormat="1" ht="27">
      <c r="A5" s="9">
        <v>4</v>
      </c>
      <c r="B5" s="13" t="s">
        <v>147</v>
      </c>
      <c r="C5" s="10" t="s">
        <v>148</v>
      </c>
    </row>
    <row r="6" spans="1:3" s="12" customFormat="1" ht="25.5">
      <c r="A6" s="9">
        <v>5</v>
      </c>
      <c r="B6" s="10" t="s">
        <v>149</v>
      </c>
      <c r="C6" s="10" t="s">
        <v>150</v>
      </c>
    </row>
    <row r="7" spans="1:3">
      <c r="A7" s="9">
        <v>6</v>
      </c>
      <c r="B7" s="14" t="s">
        <v>151</v>
      </c>
      <c r="C7" s="10" t="s">
        <v>93</v>
      </c>
    </row>
    <row r="8" spans="1:3">
      <c r="A8" s="9">
        <v>7</v>
      </c>
      <c r="B8" s="14" t="s">
        <v>152</v>
      </c>
      <c r="C8" s="10" t="s">
        <v>94</v>
      </c>
    </row>
    <row r="9" spans="1:3" ht="25.5">
      <c r="A9" s="9">
        <v>8</v>
      </c>
      <c r="B9" s="10" t="s">
        <v>153</v>
      </c>
      <c r="C9" s="10" t="s">
        <v>95</v>
      </c>
    </row>
    <row r="10" spans="1:3">
      <c r="A10" s="9">
        <v>9</v>
      </c>
      <c r="B10" s="10" t="s">
        <v>154</v>
      </c>
      <c r="C10" s="10" t="s">
        <v>155</v>
      </c>
    </row>
    <row r="11" spans="1:3">
      <c r="A11" s="9">
        <v>10</v>
      </c>
      <c r="B11" s="14" t="s">
        <v>156</v>
      </c>
      <c r="C11" s="10" t="s">
        <v>96</v>
      </c>
    </row>
    <row r="12" spans="1:3">
      <c r="A12" s="9">
        <v>11</v>
      </c>
      <c r="B12" s="10" t="s">
        <v>157</v>
      </c>
      <c r="C12" s="10" t="s">
        <v>97</v>
      </c>
    </row>
    <row r="13" spans="1:3">
      <c r="A13" s="9">
        <v>12</v>
      </c>
      <c r="B13" s="10" t="s">
        <v>158</v>
      </c>
      <c r="C13" s="10" t="s">
        <v>98</v>
      </c>
    </row>
    <row r="14" spans="1:3">
      <c r="A14" s="9">
        <v>13</v>
      </c>
      <c r="B14" s="10" t="s">
        <v>159</v>
      </c>
      <c r="C14" s="10" t="s">
        <v>99</v>
      </c>
    </row>
    <row r="15" spans="1:3">
      <c r="A15" s="9">
        <v>14</v>
      </c>
      <c r="B15" s="10" t="s">
        <v>160</v>
      </c>
      <c r="C15" s="10" t="s">
        <v>100</v>
      </c>
    </row>
    <row r="16" spans="1:3">
      <c r="A16" s="9">
        <v>15</v>
      </c>
      <c r="B16" s="10" t="s">
        <v>161</v>
      </c>
      <c r="C16" s="10" t="s">
        <v>101</v>
      </c>
    </row>
    <row r="17" spans="1:3">
      <c r="A17" s="9">
        <v>16</v>
      </c>
      <c r="B17" s="10" t="s">
        <v>102</v>
      </c>
      <c r="C17" s="10" t="s">
        <v>103</v>
      </c>
    </row>
    <row r="18" spans="1:3">
      <c r="A18" s="9">
        <v>17</v>
      </c>
      <c r="B18" s="10" t="s">
        <v>104</v>
      </c>
      <c r="C18" s="10" t="s">
        <v>105</v>
      </c>
    </row>
    <row r="19" spans="1:3">
      <c r="A19" s="9">
        <v>18</v>
      </c>
      <c r="B19" s="10" t="s">
        <v>106</v>
      </c>
      <c r="C19" s="10" t="s">
        <v>107</v>
      </c>
    </row>
    <row r="20" spans="1:3" ht="25.5">
      <c r="A20" s="9">
        <v>19</v>
      </c>
      <c r="B20" s="11" t="s">
        <v>162</v>
      </c>
      <c r="C20" s="10" t="s">
        <v>163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abSelected="1" topLeftCell="A274" zoomScaleNormal="100" workbookViewId="0">
      <selection activeCell="N292" sqref="N292"/>
    </sheetView>
  </sheetViews>
  <sheetFormatPr defaultRowHeight="13.5"/>
  <sheetData>
    <row r="1" spans="1:1" ht="14.25">
      <c r="A1" s="1" t="s">
        <v>0</v>
      </c>
    </row>
    <row r="36" spans="1:1" ht="14.25">
      <c r="A36" s="1" t="s">
        <v>1</v>
      </c>
    </row>
    <row r="60" spans="1:1" ht="14.25">
      <c r="A60" s="1" t="s">
        <v>2</v>
      </c>
    </row>
    <row r="84" spans="1:1" ht="14.25">
      <c r="A84" s="1" t="s">
        <v>3</v>
      </c>
    </row>
    <row r="108" spans="1:1" ht="14.25">
      <c r="A108" s="1" t="s">
        <v>4</v>
      </c>
    </row>
    <row r="133" spans="1:1" ht="14.25">
      <c r="A133" s="1" t="s">
        <v>5</v>
      </c>
    </row>
    <row r="157" spans="1:1" s="47" customFormat="1" ht="14.25">
      <c r="A157" s="46" t="s">
        <v>243</v>
      </c>
    </row>
    <row r="180" spans="1:1" ht="14.25">
      <c r="A180" s="1" t="s">
        <v>6</v>
      </c>
    </row>
    <row r="203" spans="1:1" ht="14.25">
      <c r="A203" s="1" t="s">
        <v>22</v>
      </c>
    </row>
    <row r="226" spans="1:4" s="3" customFormat="1" ht="14.25">
      <c r="A226" s="2" t="s">
        <v>23</v>
      </c>
      <c r="D226" s="3" t="s">
        <v>112</v>
      </c>
    </row>
    <row r="250" spans="1:1" ht="14.25">
      <c r="A250" s="1" t="s">
        <v>34</v>
      </c>
    </row>
    <row r="273" spans="1:1" ht="14.25">
      <c r="A273" s="1" t="s">
        <v>64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J175"/>
  <sheetViews>
    <sheetView workbookViewId="0">
      <selection activeCell="N10" sqref="N10"/>
    </sheetView>
  </sheetViews>
  <sheetFormatPr defaultRowHeight="13.5"/>
  <cols>
    <col min="2" max="2" width="14.875" customWidth="1"/>
    <col min="3" max="3" width="13.875" bestFit="1" customWidth="1"/>
    <col min="4" max="4" width="12.875" customWidth="1"/>
    <col min="6" max="6" width="10.125" customWidth="1"/>
    <col min="8" max="8" width="12.5" bestFit="1" customWidth="1"/>
  </cols>
  <sheetData>
    <row r="2" spans="1:8" ht="15.75">
      <c r="A2" s="15" t="s">
        <v>164</v>
      </c>
    </row>
    <row r="3" spans="1:8">
      <c r="B3" s="16" t="s">
        <v>165</v>
      </c>
      <c r="C3" s="16" t="s">
        <v>166</v>
      </c>
      <c r="D3" s="16" t="s">
        <v>167</v>
      </c>
      <c r="E3" s="16" t="s">
        <v>168</v>
      </c>
      <c r="F3" s="16" t="s">
        <v>169</v>
      </c>
      <c r="G3" s="16" t="s">
        <v>170</v>
      </c>
      <c r="H3" s="16" t="s">
        <v>171</v>
      </c>
    </row>
    <row r="4" spans="1:8">
      <c r="B4" s="17" t="s">
        <v>172</v>
      </c>
      <c r="C4" s="18"/>
      <c r="D4" s="19"/>
      <c r="E4" s="20" t="e">
        <f>C4/SUM($C$4:$C$18)</f>
        <v>#DIV/0!</v>
      </c>
      <c r="F4" s="20" t="e">
        <f>SUM($C$4:C4)/SUM($C$4:$C$18)</f>
        <v>#DIV/0!</v>
      </c>
      <c r="G4" s="20" t="e">
        <f>D4/SUM($D$4:$D$18)</f>
        <v>#DIV/0!</v>
      </c>
      <c r="H4" s="20" t="e">
        <f>SUM($D$4:D4)/SUM($D$4:$D$18)</f>
        <v>#DIV/0!</v>
      </c>
    </row>
    <row r="5" spans="1:8">
      <c r="B5" s="17" t="s">
        <v>173</v>
      </c>
      <c r="C5" s="18"/>
      <c r="D5" s="19"/>
      <c r="E5" s="20" t="e">
        <f t="shared" ref="E5:E18" si="0">C5/SUM($C$4:$C$18)</f>
        <v>#DIV/0!</v>
      </c>
      <c r="F5" s="20" t="e">
        <f>SUM($C$4:C5)/SUM($C$4:$C$18)</f>
        <v>#DIV/0!</v>
      </c>
      <c r="G5" s="20" t="e">
        <f t="shared" ref="G5:G18" si="1">D5/SUM($D$4:$D$18)</f>
        <v>#DIV/0!</v>
      </c>
      <c r="H5" s="20" t="e">
        <f>SUM($D$4:D5)/SUM($D$4:$D$18)</f>
        <v>#DIV/0!</v>
      </c>
    </row>
    <row r="6" spans="1:8">
      <c r="B6" s="17" t="s">
        <v>174</v>
      </c>
      <c r="C6" s="18"/>
      <c r="D6" s="19"/>
      <c r="E6" s="20" t="e">
        <f t="shared" si="0"/>
        <v>#DIV/0!</v>
      </c>
      <c r="F6" s="20" t="e">
        <f>SUM($C$4:C6)/SUM($C$4:$C$18)</f>
        <v>#DIV/0!</v>
      </c>
      <c r="G6" s="20" t="e">
        <f t="shared" si="1"/>
        <v>#DIV/0!</v>
      </c>
      <c r="H6" s="20" t="e">
        <f>SUM($D$4:D6)/SUM($D$4:$D$18)</f>
        <v>#DIV/0!</v>
      </c>
    </row>
    <row r="7" spans="1:8">
      <c r="B7" s="17" t="s">
        <v>175</v>
      </c>
      <c r="C7" s="18"/>
      <c r="D7" s="19"/>
      <c r="E7" s="20" t="e">
        <f t="shared" si="0"/>
        <v>#DIV/0!</v>
      </c>
      <c r="F7" s="20" t="e">
        <f>SUM($C$4:C7)/SUM($C$4:$C$18)</f>
        <v>#DIV/0!</v>
      </c>
      <c r="G7" s="20" t="e">
        <f t="shared" si="1"/>
        <v>#DIV/0!</v>
      </c>
      <c r="H7" s="20" t="e">
        <f>SUM($D$4:D7)/SUM($D$4:$D$18)</f>
        <v>#DIV/0!</v>
      </c>
    </row>
    <row r="8" spans="1:8">
      <c r="B8" s="17" t="s">
        <v>176</v>
      </c>
      <c r="C8" s="18"/>
      <c r="D8" s="19"/>
      <c r="E8" s="20" t="e">
        <f t="shared" si="0"/>
        <v>#DIV/0!</v>
      </c>
      <c r="F8" s="20" t="e">
        <f>SUM($C$4:C8)/SUM($C$4:$C$18)</f>
        <v>#DIV/0!</v>
      </c>
      <c r="G8" s="20" t="e">
        <f t="shared" si="1"/>
        <v>#DIV/0!</v>
      </c>
      <c r="H8" s="20" t="e">
        <f>SUM($D$4:D8)/SUM($D$4:$D$18)</f>
        <v>#DIV/0!</v>
      </c>
    </row>
    <row r="9" spans="1:8">
      <c r="B9" s="17" t="s">
        <v>177</v>
      </c>
      <c r="C9" s="18"/>
      <c r="D9" s="19"/>
      <c r="E9" s="20" t="e">
        <f t="shared" si="0"/>
        <v>#DIV/0!</v>
      </c>
      <c r="F9" s="20" t="e">
        <f>SUM($C$4:C9)/SUM($C$4:$C$18)</f>
        <v>#DIV/0!</v>
      </c>
      <c r="G9" s="20" t="e">
        <f t="shared" si="1"/>
        <v>#DIV/0!</v>
      </c>
      <c r="H9" s="20" t="e">
        <f>SUM($D$4:D9)/SUM($D$4:$D$18)</f>
        <v>#DIV/0!</v>
      </c>
    </row>
    <row r="10" spans="1:8">
      <c r="B10" s="17" t="s">
        <v>178</v>
      </c>
      <c r="C10" s="18"/>
      <c r="D10" s="19"/>
      <c r="E10" s="20" t="e">
        <f t="shared" si="0"/>
        <v>#DIV/0!</v>
      </c>
      <c r="F10" s="20" t="e">
        <f>SUM($C$4:C10)/SUM($C$4:$C$18)</f>
        <v>#DIV/0!</v>
      </c>
      <c r="G10" s="20" t="e">
        <f t="shared" si="1"/>
        <v>#DIV/0!</v>
      </c>
      <c r="H10" s="20" t="e">
        <f>SUM($D$4:D10)/SUM($D$4:$D$18)</f>
        <v>#DIV/0!</v>
      </c>
    </row>
    <row r="11" spans="1:8">
      <c r="B11" s="17" t="s">
        <v>179</v>
      </c>
      <c r="C11" s="18"/>
      <c r="D11" s="19"/>
      <c r="E11" s="20" t="e">
        <f t="shared" si="0"/>
        <v>#DIV/0!</v>
      </c>
      <c r="F11" s="20" t="e">
        <f>SUM($C$4:C11)/SUM($C$4:$C$18)</f>
        <v>#DIV/0!</v>
      </c>
      <c r="G11" s="20" t="e">
        <f t="shared" si="1"/>
        <v>#DIV/0!</v>
      </c>
      <c r="H11" s="20" t="e">
        <f>SUM($D$4:D11)/SUM($D$4:$D$18)</f>
        <v>#DIV/0!</v>
      </c>
    </row>
    <row r="12" spans="1:8">
      <c r="B12" s="17" t="s">
        <v>180</v>
      </c>
      <c r="C12" s="18"/>
      <c r="D12" s="19"/>
      <c r="E12" s="20" t="e">
        <f t="shared" si="0"/>
        <v>#DIV/0!</v>
      </c>
      <c r="F12" s="20" t="e">
        <f>SUM($C$4:C12)/SUM($C$4:$C$18)</f>
        <v>#DIV/0!</v>
      </c>
      <c r="G12" s="20" t="e">
        <f t="shared" si="1"/>
        <v>#DIV/0!</v>
      </c>
      <c r="H12" s="20" t="e">
        <f>SUM($D$4:D12)/SUM($D$4:$D$18)</f>
        <v>#DIV/0!</v>
      </c>
    </row>
    <row r="13" spans="1:8">
      <c r="B13" s="17" t="s">
        <v>181</v>
      </c>
      <c r="C13" s="18"/>
      <c r="D13" s="19"/>
      <c r="E13" s="20" t="e">
        <f t="shared" si="0"/>
        <v>#DIV/0!</v>
      </c>
      <c r="F13" s="20" t="e">
        <f>SUM($C$4:C13)/SUM($C$4:$C$18)</f>
        <v>#DIV/0!</v>
      </c>
      <c r="G13" s="20" t="e">
        <f t="shared" si="1"/>
        <v>#DIV/0!</v>
      </c>
      <c r="H13" s="20" t="e">
        <f>SUM($D$4:D13)/SUM($D$4:$D$18)</f>
        <v>#DIV/0!</v>
      </c>
    </row>
    <row r="14" spans="1:8">
      <c r="B14" s="17" t="s">
        <v>182</v>
      </c>
      <c r="C14" s="18"/>
      <c r="D14" s="19"/>
      <c r="E14" s="20" t="e">
        <f t="shared" si="0"/>
        <v>#DIV/0!</v>
      </c>
      <c r="F14" s="20" t="e">
        <f>SUM($C$4:C14)/SUM($C$4:$C$18)</f>
        <v>#DIV/0!</v>
      </c>
      <c r="G14" s="20" t="e">
        <f t="shared" si="1"/>
        <v>#DIV/0!</v>
      </c>
      <c r="H14" s="20" t="e">
        <f>SUM($D$4:D14)/SUM($D$4:$D$18)</f>
        <v>#DIV/0!</v>
      </c>
    </row>
    <row r="15" spans="1:8">
      <c r="B15" s="17" t="s">
        <v>183</v>
      </c>
      <c r="C15" s="18"/>
      <c r="D15" s="19"/>
      <c r="E15" s="20" t="e">
        <f t="shared" si="0"/>
        <v>#DIV/0!</v>
      </c>
      <c r="F15" s="20" t="e">
        <f>SUM($C$4:C15)/SUM($C$4:$C$18)</f>
        <v>#DIV/0!</v>
      </c>
      <c r="G15" s="20" t="e">
        <f t="shared" si="1"/>
        <v>#DIV/0!</v>
      </c>
      <c r="H15" s="20" t="e">
        <f>SUM($D$4:D15)/SUM($D$4:$D$18)</f>
        <v>#DIV/0!</v>
      </c>
    </row>
    <row r="16" spans="1:8">
      <c r="B16" s="17" t="s">
        <v>184</v>
      </c>
      <c r="C16" s="18"/>
      <c r="D16" s="19"/>
      <c r="E16" s="20" t="e">
        <f t="shared" si="0"/>
        <v>#DIV/0!</v>
      </c>
      <c r="F16" s="20" t="e">
        <f>SUM($C$4:C16)/SUM($C$4:$C$18)</f>
        <v>#DIV/0!</v>
      </c>
      <c r="G16" s="20" t="e">
        <f t="shared" si="1"/>
        <v>#DIV/0!</v>
      </c>
      <c r="H16" s="20" t="e">
        <f>SUM($D$4:D16)/SUM($D$4:$D$18)</f>
        <v>#DIV/0!</v>
      </c>
    </row>
    <row r="17" spans="2:8">
      <c r="B17" s="17" t="s">
        <v>185</v>
      </c>
      <c r="C17" s="18"/>
      <c r="D17" s="19"/>
      <c r="E17" s="20" t="e">
        <f t="shared" si="0"/>
        <v>#DIV/0!</v>
      </c>
      <c r="F17" s="20" t="e">
        <f>SUM($C$4:C17)/SUM($C$4:$C$18)</f>
        <v>#DIV/0!</v>
      </c>
      <c r="G17" s="20" t="e">
        <f t="shared" si="1"/>
        <v>#DIV/0!</v>
      </c>
      <c r="H17" s="20" t="e">
        <f>SUM($D$4:D17)/SUM($D$4:$D$18)</f>
        <v>#DIV/0!</v>
      </c>
    </row>
    <row r="18" spans="2:8">
      <c r="B18" s="17" t="s">
        <v>186</v>
      </c>
      <c r="C18" s="18"/>
      <c r="D18" s="19"/>
      <c r="E18" s="20" t="e">
        <f t="shared" si="0"/>
        <v>#DIV/0!</v>
      </c>
      <c r="F18" s="20" t="e">
        <f>SUM($C$4:C18)/SUM($C$4:$C$18)</f>
        <v>#DIV/0!</v>
      </c>
      <c r="G18" s="20" t="e">
        <f t="shared" si="1"/>
        <v>#DIV/0!</v>
      </c>
      <c r="H18" s="20" t="e">
        <f>SUM($D$4:D18)/SUM($D$4:$D$18)</f>
        <v>#DIV/0!</v>
      </c>
    </row>
    <row r="50" spans="1:5" ht="15.75">
      <c r="A50" s="15" t="s">
        <v>187</v>
      </c>
    </row>
    <row r="52" spans="1:5" ht="25.5">
      <c r="B52" s="21" t="s">
        <v>188</v>
      </c>
      <c r="C52" s="21" t="s">
        <v>167</v>
      </c>
      <c r="D52" s="21" t="s">
        <v>170</v>
      </c>
      <c r="E52" s="21" t="s">
        <v>171</v>
      </c>
    </row>
    <row r="53" spans="1:5">
      <c r="B53" s="22"/>
      <c r="C53" s="19"/>
      <c r="D53" s="20" t="e">
        <f t="shared" ref="D53:D62" si="2">C53/SUM($C$53:$C$62)</f>
        <v>#DIV/0!</v>
      </c>
      <c r="E53" s="20" t="e">
        <f>SUM($C$53:C53)/SUM($C$53:$C$62)</f>
        <v>#DIV/0!</v>
      </c>
    </row>
    <row r="54" spans="1:5">
      <c r="B54" s="22"/>
      <c r="C54" s="19"/>
      <c r="D54" s="20" t="e">
        <f t="shared" si="2"/>
        <v>#DIV/0!</v>
      </c>
      <c r="E54" s="20" t="e">
        <f>SUM($C$53:C54)/SUM($C$53:$C$62)</f>
        <v>#DIV/0!</v>
      </c>
    </row>
    <row r="55" spans="1:5">
      <c r="B55" s="17"/>
      <c r="C55" s="19"/>
      <c r="D55" s="20" t="e">
        <f t="shared" si="2"/>
        <v>#DIV/0!</v>
      </c>
      <c r="E55" s="20" t="e">
        <f>SUM($C$53:C55)/SUM($C$53:$C$62)</f>
        <v>#DIV/0!</v>
      </c>
    </row>
    <row r="56" spans="1:5">
      <c r="B56" s="22"/>
      <c r="C56" s="19"/>
      <c r="D56" s="20" t="e">
        <f t="shared" si="2"/>
        <v>#DIV/0!</v>
      </c>
      <c r="E56" s="20" t="e">
        <f>SUM($C$53:C56)/SUM($C$53:$C$62)</f>
        <v>#DIV/0!</v>
      </c>
    </row>
    <row r="57" spans="1:5">
      <c r="B57" s="22"/>
      <c r="C57" s="19"/>
      <c r="D57" s="20" t="e">
        <f t="shared" si="2"/>
        <v>#DIV/0!</v>
      </c>
      <c r="E57" s="20" t="e">
        <f>SUM($C$53:C57)/SUM($C$53:$C$62)</f>
        <v>#DIV/0!</v>
      </c>
    </row>
    <row r="58" spans="1:5">
      <c r="B58" s="22"/>
      <c r="C58" s="19"/>
      <c r="D58" s="20" t="e">
        <f t="shared" si="2"/>
        <v>#DIV/0!</v>
      </c>
      <c r="E58" s="20" t="e">
        <f>SUM($C$53:C58)/SUM($C$53:$C$62)</f>
        <v>#DIV/0!</v>
      </c>
    </row>
    <row r="59" spans="1:5">
      <c r="B59" s="22"/>
      <c r="C59" s="19"/>
      <c r="D59" s="20" t="e">
        <f t="shared" si="2"/>
        <v>#DIV/0!</v>
      </c>
      <c r="E59" s="20" t="e">
        <f>SUM($C$53:C59)/SUM($C$53:$C$62)</f>
        <v>#DIV/0!</v>
      </c>
    </row>
    <row r="60" spans="1:5">
      <c r="B60" s="22"/>
      <c r="C60" s="19"/>
      <c r="D60" s="20" t="e">
        <f t="shared" si="2"/>
        <v>#DIV/0!</v>
      </c>
      <c r="E60" s="20" t="e">
        <f>SUM($C$53:C60)/SUM($C$53:$C$62)</f>
        <v>#DIV/0!</v>
      </c>
    </row>
    <row r="61" spans="1:5">
      <c r="B61" s="22"/>
      <c r="C61" s="19"/>
      <c r="D61" s="20" t="e">
        <f t="shared" si="2"/>
        <v>#DIV/0!</v>
      </c>
      <c r="E61" s="20" t="e">
        <f>SUM($C$53:C61)/SUM($C$53:$C$62)</f>
        <v>#DIV/0!</v>
      </c>
    </row>
    <row r="62" spans="1:5">
      <c r="B62" s="22"/>
      <c r="C62" s="19"/>
      <c r="D62" s="20" t="e">
        <f t="shared" si="2"/>
        <v>#DIV/0!</v>
      </c>
      <c r="E62" s="20" t="e">
        <f>SUM($C$53:C62)/SUM($C$53:$C$62)</f>
        <v>#DIV/0!</v>
      </c>
    </row>
    <row r="63" spans="1:5">
      <c r="B63" s="23"/>
      <c r="C63" s="24"/>
      <c r="D63" s="25"/>
      <c r="E63" s="25"/>
    </row>
    <row r="64" spans="1:5">
      <c r="B64" s="23"/>
      <c r="C64" s="24"/>
      <c r="D64" s="25"/>
      <c r="E64" s="25"/>
    </row>
    <row r="138" spans="1:10" ht="15.75">
      <c r="A138" s="15" t="s">
        <v>189</v>
      </c>
    </row>
    <row r="139" spans="1:10">
      <c r="A139" s="26" t="s">
        <v>190</v>
      </c>
      <c r="B139" s="27" t="s">
        <v>191</v>
      </c>
      <c r="C139" s="27" t="s">
        <v>167</v>
      </c>
      <c r="D139" s="27" t="s">
        <v>170</v>
      </c>
      <c r="E139" s="27" t="s">
        <v>171</v>
      </c>
      <c r="F139" s="26" t="s">
        <v>192</v>
      </c>
      <c r="G139" s="27" t="s">
        <v>191</v>
      </c>
      <c r="H139" s="27" t="s">
        <v>167</v>
      </c>
      <c r="I139" s="27" t="s">
        <v>170</v>
      </c>
      <c r="J139" s="27" t="s">
        <v>171</v>
      </c>
    </row>
    <row r="140" spans="1:10">
      <c r="B140" s="28" t="s">
        <v>193</v>
      </c>
      <c r="C140" s="19"/>
      <c r="D140" s="20" t="e">
        <f>C140/SUM($C$140:$C$175)</f>
        <v>#DIV/0!</v>
      </c>
      <c r="E140" s="20" t="e">
        <f>SUM($C$140:C140)/SUM($C$140:$C$175)</f>
        <v>#DIV/0!</v>
      </c>
      <c r="G140" s="28"/>
      <c r="H140" s="19"/>
      <c r="I140" s="20" t="e">
        <f>H140/SUM($H$140:$H$175)</f>
        <v>#DIV/0!</v>
      </c>
      <c r="J140" s="20" t="e">
        <f>SUM($H$140:H140)/SUM($H$140:$H$175)</f>
        <v>#DIV/0!</v>
      </c>
    </row>
    <row r="141" spans="1:10">
      <c r="B141" s="28" t="s">
        <v>195</v>
      </c>
      <c r="C141" s="19"/>
      <c r="D141" s="20" t="e">
        <f t="shared" ref="D141:D175" si="3">C141/SUM($C$140:$C$175)</f>
        <v>#DIV/0!</v>
      </c>
      <c r="E141" s="20" t="e">
        <f>SUM($C$140:C141)/SUM($C$140:$C$175)</f>
        <v>#DIV/0!</v>
      </c>
      <c r="G141" s="28"/>
      <c r="H141" s="19"/>
      <c r="I141" s="20" t="e">
        <f t="shared" ref="I141:I175" si="4">H141/SUM($H$140:$H$175)</f>
        <v>#DIV/0!</v>
      </c>
      <c r="J141" s="20" t="e">
        <f>SUM($H$140:H141)/SUM($H$140:$H$175)</f>
        <v>#DIV/0!</v>
      </c>
    </row>
    <row r="142" spans="1:10">
      <c r="B142" s="28" t="s">
        <v>197</v>
      </c>
      <c r="C142" s="19"/>
      <c r="D142" s="20" t="e">
        <f t="shared" si="3"/>
        <v>#DIV/0!</v>
      </c>
      <c r="E142" s="20" t="e">
        <f>SUM($C$140:C142)/SUM($C$140:$C$175)</f>
        <v>#DIV/0!</v>
      </c>
      <c r="G142" s="28"/>
      <c r="H142" s="19"/>
      <c r="I142" s="20" t="e">
        <f t="shared" si="4"/>
        <v>#DIV/0!</v>
      </c>
      <c r="J142" s="20" t="e">
        <f>SUM($H$140:H142)/SUM($H$140:$H$175)</f>
        <v>#DIV/0!</v>
      </c>
    </row>
    <row r="143" spans="1:10">
      <c r="B143" s="28" t="s">
        <v>199</v>
      </c>
      <c r="C143" s="19"/>
      <c r="D143" s="20" t="e">
        <f t="shared" si="3"/>
        <v>#DIV/0!</v>
      </c>
      <c r="E143" s="20" t="e">
        <f>SUM($C$140:C143)/SUM($C$140:$C$175)</f>
        <v>#DIV/0!</v>
      </c>
      <c r="G143" s="28"/>
      <c r="H143" s="19"/>
      <c r="I143" s="20" t="e">
        <f t="shared" si="4"/>
        <v>#DIV/0!</v>
      </c>
      <c r="J143" s="20" t="e">
        <f>SUM($H$140:H143)/SUM($H$140:$H$175)</f>
        <v>#DIV/0!</v>
      </c>
    </row>
    <row r="144" spans="1:10">
      <c r="B144" s="28" t="s">
        <v>201</v>
      </c>
      <c r="C144" s="19"/>
      <c r="D144" s="20" t="e">
        <f t="shared" si="3"/>
        <v>#DIV/0!</v>
      </c>
      <c r="E144" s="20" t="e">
        <f>SUM($C$140:C144)/SUM($C$140:$C$175)</f>
        <v>#DIV/0!</v>
      </c>
      <c r="G144" s="28"/>
      <c r="H144" s="19"/>
      <c r="I144" s="20" t="e">
        <f t="shared" si="4"/>
        <v>#DIV/0!</v>
      </c>
      <c r="J144" s="20" t="e">
        <f>SUM($H$140:H144)/SUM($H$140:$H$175)</f>
        <v>#DIV/0!</v>
      </c>
    </row>
    <row r="145" spans="2:10">
      <c r="B145" s="28" t="s">
        <v>203</v>
      </c>
      <c r="C145" s="19"/>
      <c r="D145" s="20" t="e">
        <f t="shared" si="3"/>
        <v>#DIV/0!</v>
      </c>
      <c r="E145" s="20" t="e">
        <f>SUM($C$140:C145)/SUM($C$140:$C$175)</f>
        <v>#DIV/0!</v>
      </c>
      <c r="G145" s="28"/>
      <c r="H145" s="19"/>
      <c r="I145" s="20" t="e">
        <f t="shared" si="4"/>
        <v>#DIV/0!</v>
      </c>
      <c r="J145" s="20" t="e">
        <f>SUM($H$140:H145)/SUM($H$140:$H$175)</f>
        <v>#DIV/0!</v>
      </c>
    </row>
    <row r="146" spans="2:10">
      <c r="B146" s="28" t="s">
        <v>194</v>
      </c>
      <c r="C146" s="19"/>
      <c r="D146" s="20" t="e">
        <f t="shared" si="3"/>
        <v>#DIV/0!</v>
      </c>
      <c r="E146" s="20" t="e">
        <f>SUM($C$140:C146)/SUM($C$140:$C$175)</f>
        <v>#DIV/0!</v>
      </c>
      <c r="G146" s="28"/>
      <c r="H146" s="19"/>
      <c r="I146" s="20" t="e">
        <f t="shared" si="4"/>
        <v>#DIV/0!</v>
      </c>
      <c r="J146" s="20" t="e">
        <f>SUM($H$140:H146)/SUM($H$140:$H$175)</f>
        <v>#DIV/0!</v>
      </c>
    </row>
    <row r="147" spans="2:10">
      <c r="B147" s="28" t="s">
        <v>205</v>
      </c>
      <c r="C147" s="19"/>
      <c r="D147" s="20" t="e">
        <f t="shared" si="3"/>
        <v>#DIV/0!</v>
      </c>
      <c r="E147" s="20" t="e">
        <f>SUM($C$140:C147)/SUM($C$140:$C$175)</f>
        <v>#DIV/0!</v>
      </c>
      <c r="G147" s="28"/>
      <c r="H147" s="19"/>
      <c r="I147" s="20" t="e">
        <f t="shared" si="4"/>
        <v>#DIV/0!</v>
      </c>
      <c r="J147" s="20" t="e">
        <f>SUM($H$140:H147)/SUM($H$140:$H$175)</f>
        <v>#DIV/0!</v>
      </c>
    </row>
    <row r="148" spans="2:10">
      <c r="B148" s="28" t="s">
        <v>207</v>
      </c>
      <c r="C148" s="19"/>
      <c r="D148" s="20" t="e">
        <f t="shared" si="3"/>
        <v>#DIV/0!</v>
      </c>
      <c r="E148" s="20" t="e">
        <f>SUM($C$140:C148)/SUM($C$140:$C$175)</f>
        <v>#DIV/0!</v>
      </c>
      <c r="G148" s="28"/>
      <c r="H148" s="19"/>
      <c r="I148" s="20" t="e">
        <f t="shared" si="4"/>
        <v>#DIV/0!</v>
      </c>
      <c r="J148" s="20" t="e">
        <f>SUM($H$140:H148)/SUM($H$140:$H$175)</f>
        <v>#DIV/0!</v>
      </c>
    </row>
    <row r="149" spans="2:10">
      <c r="B149" s="28" t="s">
        <v>208</v>
      </c>
      <c r="C149" s="19"/>
      <c r="D149" s="20" t="e">
        <f t="shared" si="3"/>
        <v>#DIV/0!</v>
      </c>
      <c r="E149" s="20" t="e">
        <f>SUM($C$140:C149)/SUM($C$140:$C$175)</f>
        <v>#DIV/0!</v>
      </c>
      <c r="G149" s="28"/>
      <c r="H149" s="19"/>
      <c r="I149" s="20" t="e">
        <f t="shared" si="4"/>
        <v>#DIV/0!</v>
      </c>
      <c r="J149" s="20" t="e">
        <f>SUM($H$140:H149)/SUM($H$140:$H$175)</f>
        <v>#DIV/0!</v>
      </c>
    </row>
    <row r="150" spans="2:10">
      <c r="B150" s="28" t="s">
        <v>204</v>
      </c>
      <c r="C150" s="19"/>
      <c r="D150" s="20" t="e">
        <f t="shared" si="3"/>
        <v>#DIV/0!</v>
      </c>
      <c r="E150" s="20" t="e">
        <f>SUM($C$140:C150)/SUM($C$140:$C$175)</f>
        <v>#DIV/0!</v>
      </c>
      <c r="G150" s="28"/>
      <c r="H150" s="19"/>
      <c r="I150" s="20" t="e">
        <f t="shared" si="4"/>
        <v>#DIV/0!</v>
      </c>
      <c r="J150" s="20" t="e">
        <f>SUM($H$140:H150)/SUM($H$140:$H$175)</f>
        <v>#DIV/0!</v>
      </c>
    </row>
    <row r="151" spans="2:10">
      <c r="B151" s="28" t="s">
        <v>200</v>
      </c>
      <c r="C151" s="19"/>
      <c r="D151" s="20" t="e">
        <f t="shared" si="3"/>
        <v>#DIV/0!</v>
      </c>
      <c r="E151" s="20" t="e">
        <f>SUM($C$140:C151)/SUM($C$140:$C$175)</f>
        <v>#DIV/0!</v>
      </c>
      <c r="G151" s="28"/>
      <c r="H151" s="19"/>
      <c r="I151" s="20" t="e">
        <f t="shared" si="4"/>
        <v>#DIV/0!</v>
      </c>
      <c r="J151" s="20" t="e">
        <f>SUM($H$140:H151)/SUM($H$140:$H$175)</f>
        <v>#DIV/0!</v>
      </c>
    </row>
    <row r="152" spans="2:10">
      <c r="B152" s="28" t="s">
        <v>212</v>
      </c>
      <c r="C152" s="19"/>
      <c r="D152" s="20" t="e">
        <f t="shared" si="3"/>
        <v>#DIV/0!</v>
      </c>
      <c r="E152" s="20" t="e">
        <f>SUM($C$140:C152)/SUM($C$140:$C$175)</f>
        <v>#DIV/0!</v>
      </c>
      <c r="G152" s="28"/>
      <c r="H152" s="19"/>
      <c r="I152" s="20" t="e">
        <f t="shared" si="4"/>
        <v>#DIV/0!</v>
      </c>
      <c r="J152" s="20" t="e">
        <f>SUM($H$140:H152)/SUM($H$140:$H$175)</f>
        <v>#DIV/0!</v>
      </c>
    </row>
    <row r="153" spans="2:10">
      <c r="B153" s="28" t="s">
        <v>211</v>
      </c>
      <c r="C153" s="19"/>
      <c r="D153" s="20" t="e">
        <f t="shared" si="3"/>
        <v>#DIV/0!</v>
      </c>
      <c r="E153" s="20" t="e">
        <f>SUM($C$140:C153)/SUM($C$140:$C$175)</f>
        <v>#DIV/0!</v>
      </c>
      <c r="G153" s="28"/>
      <c r="H153" s="19"/>
      <c r="I153" s="20" t="e">
        <f t="shared" si="4"/>
        <v>#DIV/0!</v>
      </c>
      <c r="J153" s="20" t="e">
        <f>SUM($H$140:H153)/SUM($H$140:$H$175)</f>
        <v>#DIV/0!</v>
      </c>
    </row>
    <row r="154" spans="2:10">
      <c r="B154" s="28" t="s">
        <v>214</v>
      </c>
      <c r="C154" s="19"/>
      <c r="D154" s="20" t="e">
        <f t="shared" si="3"/>
        <v>#DIV/0!</v>
      </c>
      <c r="E154" s="20" t="e">
        <f>SUM($C$140:C154)/SUM($C$140:$C$175)</f>
        <v>#DIV/0!</v>
      </c>
      <c r="G154" s="28"/>
      <c r="H154" s="19"/>
      <c r="I154" s="20" t="e">
        <f t="shared" si="4"/>
        <v>#DIV/0!</v>
      </c>
      <c r="J154" s="20" t="e">
        <f>SUM($H$140:H154)/SUM($H$140:$H$175)</f>
        <v>#DIV/0!</v>
      </c>
    </row>
    <row r="155" spans="2:10">
      <c r="B155" s="28" t="s">
        <v>216</v>
      </c>
      <c r="C155" s="19"/>
      <c r="D155" s="20" t="e">
        <f t="shared" si="3"/>
        <v>#DIV/0!</v>
      </c>
      <c r="E155" s="20" t="e">
        <f>SUM($C$140:C155)/SUM($C$140:$C$175)</f>
        <v>#DIV/0!</v>
      </c>
      <c r="G155" s="28"/>
      <c r="H155" s="19"/>
      <c r="I155" s="20" t="e">
        <f t="shared" si="4"/>
        <v>#DIV/0!</v>
      </c>
      <c r="J155" s="20" t="e">
        <f>SUM($H$140:H155)/SUM($H$140:$H$175)</f>
        <v>#DIV/0!</v>
      </c>
    </row>
    <row r="156" spans="2:10">
      <c r="B156" s="28" t="s">
        <v>202</v>
      </c>
      <c r="C156" s="19"/>
      <c r="D156" s="20" t="e">
        <f t="shared" si="3"/>
        <v>#DIV/0!</v>
      </c>
      <c r="E156" s="20" t="e">
        <f>SUM($C$140:C156)/SUM($C$140:$C$175)</f>
        <v>#DIV/0!</v>
      </c>
      <c r="G156" s="28"/>
      <c r="H156" s="19"/>
      <c r="I156" s="20" t="e">
        <f t="shared" si="4"/>
        <v>#DIV/0!</v>
      </c>
      <c r="J156" s="20" t="e">
        <f>SUM($H$140:H156)/SUM($H$140:$H$175)</f>
        <v>#DIV/0!</v>
      </c>
    </row>
    <row r="157" spans="2:10">
      <c r="B157" s="28" t="s">
        <v>213</v>
      </c>
      <c r="C157" s="19"/>
      <c r="D157" s="20" t="e">
        <f t="shared" si="3"/>
        <v>#DIV/0!</v>
      </c>
      <c r="E157" s="20" t="e">
        <f>SUM($C$140:C157)/SUM($C$140:$C$175)</f>
        <v>#DIV/0!</v>
      </c>
      <c r="G157" s="28"/>
      <c r="H157" s="19"/>
      <c r="I157" s="20" t="e">
        <f t="shared" si="4"/>
        <v>#DIV/0!</v>
      </c>
      <c r="J157" s="20" t="e">
        <f>SUM($H$140:H157)/SUM($H$140:$H$175)</f>
        <v>#DIV/0!</v>
      </c>
    </row>
    <row r="158" spans="2:10">
      <c r="B158" s="28" t="s">
        <v>206</v>
      </c>
      <c r="C158" s="19"/>
      <c r="D158" s="20" t="e">
        <f t="shared" si="3"/>
        <v>#DIV/0!</v>
      </c>
      <c r="E158" s="20" t="e">
        <f>SUM($C$140:C158)/SUM($C$140:$C$175)</f>
        <v>#DIV/0!</v>
      </c>
      <c r="G158" s="28"/>
      <c r="H158" s="19"/>
      <c r="I158" s="20" t="e">
        <f t="shared" si="4"/>
        <v>#DIV/0!</v>
      </c>
      <c r="J158" s="20" t="e">
        <f>SUM($H$140:H158)/SUM($H$140:$H$175)</f>
        <v>#DIV/0!</v>
      </c>
    </row>
    <row r="159" spans="2:10">
      <c r="B159" s="28" t="s">
        <v>219</v>
      </c>
      <c r="C159" s="19"/>
      <c r="D159" s="20" t="e">
        <f t="shared" si="3"/>
        <v>#DIV/0!</v>
      </c>
      <c r="E159" s="20" t="e">
        <f>SUM($C$140:C159)/SUM($C$140:$C$175)</f>
        <v>#DIV/0!</v>
      </c>
      <c r="G159" s="28"/>
      <c r="H159" s="19"/>
      <c r="I159" s="20" t="e">
        <f t="shared" si="4"/>
        <v>#DIV/0!</v>
      </c>
      <c r="J159" s="20" t="e">
        <f>SUM($H$140:H159)/SUM($H$140:$H$175)</f>
        <v>#DIV/0!</v>
      </c>
    </row>
    <row r="160" spans="2:10">
      <c r="B160" s="28" t="s">
        <v>220</v>
      </c>
      <c r="C160" s="19"/>
      <c r="D160" s="20" t="e">
        <f t="shared" si="3"/>
        <v>#DIV/0!</v>
      </c>
      <c r="E160" s="20" t="e">
        <f>SUM($C$140:C160)/SUM($C$140:$C$175)</f>
        <v>#DIV/0!</v>
      </c>
      <c r="G160" s="28"/>
      <c r="H160" s="19"/>
      <c r="I160" s="20" t="e">
        <f t="shared" si="4"/>
        <v>#DIV/0!</v>
      </c>
      <c r="J160" s="20" t="e">
        <f>SUM($H$140:H160)/SUM($H$140:$H$175)</f>
        <v>#DIV/0!</v>
      </c>
    </row>
    <row r="161" spans="2:10">
      <c r="B161" s="28" t="s">
        <v>222</v>
      </c>
      <c r="C161" s="19"/>
      <c r="D161" s="20" t="e">
        <f t="shared" si="3"/>
        <v>#DIV/0!</v>
      </c>
      <c r="E161" s="20" t="e">
        <f>SUM($C$140:C161)/SUM($C$140:$C$175)</f>
        <v>#DIV/0!</v>
      </c>
      <c r="G161" s="28"/>
      <c r="H161" s="19"/>
      <c r="I161" s="20" t="e">
        <f t="shared" si="4"/>
        <v>#DIV/0!</v>
      </c>
      <c r="J161" s="20" t="e">
        <f>SUM($H$140:H161)/SUM($H$140:$H$175)</f>
        <v>#DIV/0!</v>
      </c>
    </row>
    <row r="162" spans="2:10">
      <c r="B162" s="28" t="s">
        <v>196</v>
      </c>
      <c r="C162" s="19"/>
      <c r="D162" s="20" t="e">
        <f t="shared" si="3"/>
        <v>#DIV/0!</v>
      </c>
      <c r="E162" s="20" t="e">
        <f>SUM($C$140:C162)/SUM($C$140:$C$175)</f>
        <v>#DIV/0!</v>
      </c>
      <c r="G162" s="28"/>
      <c r="H162" s="19"/>
      <c r="I162" s="20" t="e">
        <f t="shared" si="4"/>
        <v>#DIV/0!</v>
      </c>
      <c r="J162" s="20" t="e">
        <f>SUM($H$140:H162)/SUM($H$140:$H$175)</f>
        <v>#DIV/0!</v>
      </c>
    </row>
    <row r="163" spans="2:10">
      <c r="B163" s="28" t="s">
        <v>218</v>
      </c>
      <c r="C163" s="19"/>
      <c r="D163" s="20" t="e">
        <f t="shared" si="3"/>
        <v>#DIV/0!</v>
      </c>
      <c r="E163" s="20" t="e">
        <f>SUM($C$140:C163)/SUM($C$140:$C$175)</f>
        <v>#DIV/0!</v>
      </c>
      <c r="G163" s="28"/>
      <c r="H163" s="19"/>
      <c r="I163" s="20" t="e">
        <f t="shared" si="4"/>
        <v>#DIV/0!</v>
      </c>
      <c r="J163" s="20" t="e">
        <f>SUM($H$140:H163)/SUM($H$140:$H$175)</f>
        <v>#DIV/0!</v>
      </c>
    </row>
    <row r="164" spans="2:10">
      <c r="B164" s="28" t="s">
        <v>221</v>
      </c>
      <c r="C164" s="19"/>
      <c r="D164" s="20" t="e">
        <f t="shared" si="3"/>
        <v>#DIV/0!</v>
      </c>
      <c r="E164" s="20" t="e">
        <f>SUM($C$140:C164)/SUM($C$140:$C$175)</f>
        <v>#DIV/0!</v>
      </c>
      <c r="G164" s="28"/>
      <c r="H164" s="19"/>
      <c r="I164" s="20" t="e">
        <f t="shared" si="4"/>
        <v>#DIV/0!</v>
      </c>
      <c r="J164" s="20" t="e">
        <f>SUM($H$140:H164)/SUM($H$140:$H$175)</f>
        <v>#DIV/0!</v>
      </c>
    </row>
    <row r="165" spans="2:10">
      <c r="B165" s="28" t="s">
        <v>210</v>
      </c>
      <c r="C165" s="19"/>
      <c r="D165" s="20" t="e">
        <f t="shared" si="3"/>
        <v>#DIV/0!</v>
      </c>
      <c r="E165" s="20" t="e">
        <f>SUM($C$140:C165)/SUM($C$140:$C$175)</f>
        <v>#DIV/0!</v>
      </c>
      <c r="G165" s="28"/>
      <c r="H165" s="19"/>
      <c r="I165" s="20" t="e">
        <f t="shared" si="4"/>
        <v>#DIV/0!</v>
      </c>
      <c r="J165" s="20" t="e">
        <f>SUM($H$140:H165)/SUM($H$140:$H$175)</f>
        <v>#DIV/0!</v>
      </c>
    </row>
    <row r="166" spans="2:10">
      <c r="B166" s="28" t="s">
        <v>217</v>
      </c>
      <c r="C166" s="19"/>
      <c r="D166" s="20" t="e">
        <f t="shared" si="3"/>
        <v>#DIV/0!</v>
      </c>
      <c r="E166" s="20" t="e">
        <f>SUM($C$140:C166)/SUM($C$140:$C$175)</f>
        <v>#DIV/0!</v>
      </c>
      <c r="G166" s="28"/>
      <c r="H166" s="19"/>
      <c r="I166" s="20" t="e">
        <f t="shared" si="4"/>
        <v>#DIV/0!</v>
      </c>
      <c r="J166" s="20" t="e">
        <f>SUM($H$140:H166)/SUM($H$140:$H$175)</f>
        <v>#DIV/0!</v>
      </c>
    </row>
    <row r="167" spans="2:10">
      <c r="B167" s="28" t="s">
        <v>224</v>
      </c>
      <c r="C167" s="19"/>
      <c r="D167" s="20" t="e">
        <f t="shared" si="3"/>
        <v>#DIV/0!</v>
      </c>
      <c r="E167" s="20" t="e">
        <f>SUM($C$140:C167)/SUM($C$140:$C$175)</f>
        <v>#DIV/0!</v>
      </c>
      <c r="G167" s="28"/>
      <c r="H167" s="19"/>
      <c r="I167" s="20" t="e">
        <f t="shared" si="4"/>
        <v>#DIV/0!</v>
      </c>
      <c r="J167" s="20" t="e">
        <f>SUM($H$140:H167)/SUM($H$140:$H$175)</f>
        <v>#DIV/0!</v>
      </c>
    </row>
    <row r="168" spans="2:10">
      <c r="B168" s="28" t="s">
        <v>215</v>
      </c>
      <c r="C168" s="19"/>
      <c r="D168" s="20" t="e">
        <f t="shared" si="3"/>
        <v>#DIV/0!</v>
      </c>
      <c r="E168" s="20" t="e">
        <f>SUM($C$140:C168)/SUM($C$140:$C$175)</f>
        <v>#DIV/0!</v>
      </c>
      <c r="G168" s="28"/>
      <c r="H168" s="19"/>
      <c r="I168" s="20" t="e">
        <f t="shared" si="4"/>
        <v>#DIV/0!</v>
      </c>
      <c r="J168" s="20" t="e">
        <f>SUM($H$140:H168)/SUM($H$140:$H$175)</f>
        <v>#DIV/0!</v>
      </c>
    </row>
    <row r="169" spans="2:10">
      <c r="B169" s="28" t="s">
        <v>227</v>
      </c>
      <c r="C169" s="19"/>
      <c r="D169" s="20" t="e">
        <f t="shared" si="3"/>
        <v>#DIV/0!</v>
      </c>
      <c r="E169" s="20" t="e">
        <f>SUM($C$140:C169)/SUM($C$140:$C$175)</f>
        <v>#DIV/0!</v>
      </c>
      <c r="G169" s="28"/>
      <c r="H169" s="19"/>
      <c r="I169" s="20" t="e">
        <f t="shared" si="4"/>
        <v>#DIV/0!</v>
      </c>
      <c r="J169" s="20" t="e">
        <f>SUM($H$140:H169)/SUM($H$140:$H$175)</f>
        <v>#DIV/0!</v>
      </c>
    </row>
    <row r="170" spans="2:10">
      <c r="B170" s="28" t="s">
        <v>228</v>
      </c>
      <c r="C170" s="19"/>
      <c r="D170" s="20" t="e">
        <f t="shared" si="3"/>
        <v>#DIV/0!</v>
      </c>
      <c r="E170" s="20" t="e">
        <f>SUM($C$140:C170)/SUM($C$140:$C$175)</f>
        <v>#DIV/0!</v>
      </c>
      <c r="G170" s="28"/>
      <c r="H170" s="19"/>
      <c r="I170" s="20" t="e">
        <f t="shared" si="4"/>
        <v>#DIV/0!</v>
      </c>
      <c r="J170" s="20" t="e">
        <f>SUM($H$140:H170)/SUM($H$140:$H$175)</f>
        <v>#DIV/0!</v>
      </c>
    </row>
    <row r="171" spans="2:10">
      <c r="B171" s="28" t="s">
        <v>225</v>
      </c>
      <c r="C171" s="19"/>
      <c r="D171" s="20" t="e">
        <f t="shared" si="3"/>
        <v>#DIV/0!</v>
      </c>
      <c r="E171" s="20" t="e">
        <f>SUM($C$140:C171)/SUM($C$140:$C$175)</f>
        <v>#DIV/0!</v>
      </c>
      <c r="G171" s="28"/>
      <c r="H171" s="19"/>
      <c r="I171" s="20" t="e">
        <f t="shared" si="4"/>
        <v>#DIV/0!</v>
      </c>
      <c r="J171" s="20" t="e">
        <f>SUM($H$140:H171)/SUM($H$140:$H$175)</f>
        <v>#DIV/0!</v>
      </c>
    </row>
    <row r="172" spans="2:10">
      <c r="B172" s="28" t="s">
        <v>223</v>
      </c>
      <c r="C172" s="19"/>
      <c r="D172" s="20" t="e">
        <f t="shared" si="3"/>
        <v>#DIV/0!</v>
      </c>
      <c r="E172" s="20" t="e">
        <f>SUM($C$140:C172)/SUM($C$140:$C$175)</f>
        <v>#DIV/0!</v>
      </c>
      <c r="G172" s="28"/>
      <c r="H172" s="19"/>
      <c r="I172" s="20" t="e">
        <f t="shared" si="4"/>
        <v>#DIV/0!</v>
      </c>
      <c r="J172" s="20" t="e">
        <f>SUM($H$140:H172)/SUM($H$140:$H$175)</f>
        <v>#DIV/0!</v>
      </c>
    </row>
    <row r="173" spans="2:10">
      <c r="B173" s="28" t="s">
        <v>198</v>
      </c>
      <c r="C173" s="19"/>
      <c r="D173" s="20" t="e">
        <f t="shared" si="3"/>
        <v>#DIV/0!</v>
      </c>
      <c r="E173" s="20" t="e">
        <f>SUM($C$140:C173)/SUM($C$140:$C$175)</f>
        <v>#DIV/0!</v>
      </c>
      <c r="G173" s="28"/>
      <c r="H173" s="19"/>
      <c r="I173" s="20" t="e">
        <f t="shared" si="4"/>
        <v>#DIV/0!</v>
      </c>
      <c r="J173" s="20" t="e">
        <f>SUM($H$140:H173)/SUM($H$140:$H$175)</f>
        <v>#DIV/0!</v>
      </c>
    </row>
    <row r="174" spans="2:10">
      <c r="B174" s="28" t="s">
        <v>226</v>
      </c>
      <c r="C174" s="19"/>
      <c r="D174" s="20" t="e">
        <f t="shared" si="3"/>
        <v>#DIV/0!</v>
      </c>
      <c r="E174" s="20" t="e">
        <f>SUM($C$140:C174)/SUM($C$140:$C$175)</f>
        <v>#DIV/0!</v>
      </c>
      <c r="G174" s="28"/>
      <c r="H174" s="19"/>
      <c r="I174" s="20" t="e">
        <f t="shared" si="4"/>
        <v>#DIV/0!</v>
      </c>
      <c r="J174" s="20" t="e">
        <f>SUM($H$140:H174)/SUM($H$140:$H$175)</f>
        <v>#DIV/0!</v>
      </c>
    </row>
    <row r="175" spans="2:10">
      <c r="B175" s="28" t="s">
        <v>209</v>
      </c>
      <c r="C175" s="19"/>
      <c r="D175" s="20" t="e">
        <f t="shared" si="3"/>
        <v>#DIV/0!</v>
      </c>
      <c r="E175" s="20" t="e">
        <f>SUM($C$140:C175)/SUM($C$140:$C$175)</f>
        <v>#DIV/0!</v>
      </c>
      <c r="G175" s="28"/>
      <c r="H175" s="19"/>
      <c r="I175" s="20" t="e">
        <f t="shared" si="4"/>
        <v>#DIV/0!</v>
      </c>
      <c r="J175" s="20" t="e">
        <f>SUM($H$140:H175)/SUM($H$140:$H$175)</f>
        <v>#DIV/0!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2" activePane="bottomLeft" state="frozen"/>
      <selection pane="bottomLeft" activeCell="D38" sqref="D38:D43"/>
    </sheetView>
  </sheetViews>
  <sheetFormatPr defaultRowHeight="14.25"/>
  <cols>
    <col min="1" max="1" width="18.5" style="63" bestFit="1" customWidth="1"/>
    <col min="2" max="3" width="9.25" style="62" bestFit="1" customWidth="1"/>
    <col min="4" max="4" width="14.5" style="64" bestFit="1" customWidth="1"/>
    <col min="5" max="5" width="10.375" style="64" customWidth="1"/>
    <col min="6" max="6" width="10.5" style="64" customWidth="1"/>
    <col min="7" max="7" width="13.875" style="62" bestFit="1" customWidth="1"/>
    <col min="8" max="8" width="9.25" style="64" bestFit="1" customWidth="1"/>
    <col min="9" max="9" width="9.25" style="62" bestFit="1" customWidth="1"/>
    <col min="10" max="10" width="9.25" style="65" bestFit="1" customWidth="1"/>
    <col min="11" max="11" width="9.25" style="62" bestFit="1" customWidth="1"/>
    <col min="12" max="12" width="9.25" style="65" bestFit="1" customWidth="1"/>
    <col min="13" max="13" width="9.25" style="62" bestFit="1" customWidth="1"/>
    <col min="14" max="14" width="10.875" style="62" customWidth="1"/>
    <col min="15" max="15" width="9.25" style="62" bestFit="1" customWidth="1"/>
    <col min="16" max="16" width="9.625" style="62" customWidth="1"/>
    <col min="17" max="17" width="11" style="62" customWidth="1"/>
    <col min="18" max="16384" width="9" style="62"/>
  </cols>
  <sheetData>
    <row r="1" spans="1:17" s="52" customFormat="1" ht="33">
      <c r="A1" s="48" t="s">
        <v>7</v>
      </c>
      <c r="B1" s="49" t="s">
        <v>8</v>
      </c>
      <c r="C1" s="49" t="s">
        <v>9</v>
      </c>
      <c r="D1" s="50" t="s">
        <v>109</v>
      </c>
      <c r="E1" s="50" t="s">
        <v>108</v>
      </c>
      <c r="F1" s="50" t="s">
        <v>15</v>
      </c>
      <c r="G1" s="49" t="s">
        <v>10</v>
      </c>
      <c r="H1" s="50" t="s">
        <v>16</v>
      </c>
      <c r="I1" s="49" t="s">
        <v>11</v>
      </c>
      <c r="J1" s="51" t="s">
        <v>12</v>
      </c>
      <c r="K1" s="49" t="s">
        <v>13</v>
      </c>
      <c r="L1" s="51" t="s">
        <v>14</v>
      </c>
      <c r="M1" s="49" t="s">
        <v>17</v>
      </c>
      <c r="N1" s="49" t="s">
        <v>18</v>
      </c>
      <c r="O1" s="49" t="s">
        <v>19</v>
      </c>
      <c r="P1" s="49" t="s">
        <v>20</v>
      </c>
      <c r="Q1" s="49" t="s">
        <v>21</v>
      </c>
    </row>
    <row r="2" spans="1:17" s="57" customFormat="1">
      <c r="A2" s="53" t="s">
        <v>110</v>
      </c>
      <c r="B2" s="54">
        <v>201501</v>
      </c>
      <c r="C2" s="54">
        <v>504071</v>
      </c>
      <c r="D2" s="55">
        <v>73246039.590000004</v>
      </c>
      <c r="E2" s="55">
        <f>G2/K2</f>
        <v>105.46877267787644</v>
      </c>
      <c r="F2" s="55">
        <f>G2/I2</f>
        <v>1054.4939528625882</v>
      </c>
      <c r="G2" s="54">
        <v>79778794.497771978</v>
      </c>
      <c r="H2" s="55">
        <f>G2/C2</f>
        <v>158.26896309800003</v>
      </c>
      <c r="I2" s="54">
        <v>75656</v>
      </c>
      <c r="J2" s="56">
        <f>I2/K2</f>
        <v>0.1000183760101848</v>
      </c>
      <c r="K2" s="54">
        <v>756421</v>
      </c>
      <c r="L2" s="56">
        <v>0.26579999999999998</v>
      </c>
      <c r="M2" s="54">
        <v>35458</v>
      </c>
      <c r="N2" s="54">
        <v>308088</v>
      </c>
      <c r="O2" s="54">
        <v>10003</v>
      </c>
      <c r="P2" s="54">
        <v>109273</v>
      </c>
      <c r="Q2" s="54">
        <v>1930770</v>
      </c>
    </row>
    <row r="3" spans="1:17" s="57" customFormat="1">
      <c r="A3" s="53" t="s">
        <v>110</v>
      </c>
      <c r="B3" s="54">
        <v>201502</v>
      </c>
      <c r="C3" s="54">
        <v>494604</v>
      </c>
      <c r="D3" s="55">
        <v>75324984.790000007</v>
      </c>
      <c r="E3" s="55">
        <f t="shared" ref="E3:E37" si="0">G3/K3</f>
        <v>106.34214361577662</v>
      </c>
      <c r="F3" s="55">
        <f t="shared" ref="F3:F37" si="1">G3/I3</f>
        <v>983.98481578832548</v>
      </c>
      <c r="G3" s="54">
        <v>82651772.571771979</v>
      </c>
      <c r="H3" s="55">
        <f t="shared" ref="H3:H43" si="2">G3/C3</f>
        <v>167.10696349356652</v>
      </c>
      <c r="I3" s="54">
        <v>83997</v>
      </c>
      <c r="J3" s="56">
        <f t="shared" ref="J3:J43" si="3">I3/K3</f>
        <v>0.10807295184792048</v>
      </c>
      <c r="K3" s="54">
        <v>777225</v>
      </c>
      <c r="L3" s="56">
        <v>0.25030000000000002</v>
      </c>
      <c r="M3" s="54">
        <v>35340</v>
      </c>
      <c r="N3" s="54">
        <v>310608</v>
      </c>
      <c r="O3" s="54">
        <v>9249</v>
      </c>
      <c r="P3" s="54">
        <v>130180</v>
      </c>
      <c r="Q3" s="54">
        <v>1759235</v>
      </c>
    </row>
    <row r="4" spans="1:17" s="57" customFormat="1">
      <c r="A4" s="53" t="s">
        <v>110</v>
      </c>
      <c r="B4" s="54">
        <v>201503</v>
      </c>
      <c r="C4" s="54">
        <v>541974</v>
      </c>
      <c r="D4" s="55">
        <v>80361907.959999993</v>
      </c>
      <c r="E4" s="55">
        <f t="shared" si="0"/>
        <v>99.196313894167261</v>
      </c>
      <c r="F4" s="55">
        <f t="shared" si="1"/>
        <v>955.21786567469098</v>
      </c>
      <c r="G4" s="54">
        <v>87471210.395562798</v>
      </c>
      <c r="H4" s="55">
        <f t="shared" si="2"/>
        <v>161.39373917487333</v>
      </c>
      <c r="I4" s="54">
        <v>91572</v>
      </c>
      <c r="J4" s="56">
        <f t="shared" si="3"/>
        <v>0.10384679501791225</v>
      </c>
      <c r="K4" s="54">
        <v>881799</v>
      </c>
      <c r="L4" s="56">
        <v>0.19030000000000002</v>
      </c>
      <c r="M4" s="54">
        <v>44027</v>
      </c>
      <c r="N4" s="54">
        <v>361176</v>
      </c>
      <c r="O4" s="54">
        <v>9842</v>
      </c>
      <c r="P4" s="54">
        <v>154937</v>
      </c>
      <c r="Q4" s="54">
        <v>2043355</v>
      </c>
    </row>
    <row r="5" spans="1:17" s="57" customFormat="1">
      <c r="A5" s="53" t="s">
        <v>110</v>
      </c>
      <c r="B5" s="54">
        <v>201504</v>
      </c>
      <c r="C5" s="54">
        <v>388276</v>
      </c>
      <c r="D5" s="55">
        <v>60480369.289999999</v>
      </c>
      <c r="E5" s="55">
        <f t="shared" si="0"/>
        <v>116.16281643438207</v>
      </c>
      <c r="F5" s="55">
        <f t="shared" si="1"/>
        <v>1092.3343632583387</v>
      </c>
      <c r="G5" s="54">
        <v>67985798.434835747</v>
      </c>
      <c r="H5" s="55">
        <f t="shared" si="2"/>
        <v>175.09657675168114</v>
      </c>
      <c r="I5" s="54">
        <v>62239</v>
      </c>
      <c r="J5" s="56">
        <f t="shared" si="3"/>
        <v>0.10634364379774564</v>
      </c>
      <c r="K5" s="54">
        <v>585263</v>
      </c>
      <c r="L5" s="56">
        <v>0.18440000000000001</v>
      </c>
      <c r="M5" s="54">
        <v>18064</v>
      </c>
      <c r="N5" s="54">
        <v>160275</v>
      </c>
      <c r="O5" s="54">
        <v>7774</v>
      </c>
      <c r="P5" s="54">
        <v>115535</v>
      </c>
      <c r="Q5" s="54">
        <v>1657255</v>
      </c>
    </row>
    <row r="6" spans="1:17" s="57" customFormat="1">
      <c r="A6" s="53" t="s">
        <v>110</v>
      </c>
      <c r="B6" s="54">
        <v>201505</v>
      </c>
      <c r="C6" s="54">
        <v>326537</v>
      </c>
      <c r="D6" s="55">
        <v>41527363.729999997</v>
      </c>
      <c r="E6" s="55">
        <f t="shared" si="0"/>
        <v>124.13850261289235</v>
      </c>
      <c r="F6" s="55">
        <f t="shared" si="1"/>
        <v>1202.5479185331549</v>
      </c>
      <c r="G6" s="54">
        <v>60674555.229590334</v>
      </c>
      <c r="H6" s="55">
        <f t="shared" si="2"/>
        <v>185.81219043964492</v>
      </c>
      <c r="I6" s="54">
        <v>50455</v>
      </c>
      <c r="J6" s="56">
        <f t="shared" si="3"/>
        <v>0.10322956840199278</v>
      </c>
      <c r="K6" s="54">
        <v>488765</v>
      </c>
      <c r="L6" s="56">
        <v>0.1681</v>
      </c>
      <c r="M6" s="54">
        <v>9866</v>
      </c>
      <c r="N6" s="54">
        <v>123016</v>
      </c>
      <c r="O6" s="54">
        <v>6435</v>
      </c>
      <c r="P6" s="54">
        <v>80056</v>
      </c>
      <c r="Q6" s="54">
        <v>1005923</v>
      </c>
    </row>
    <row r="7" spans="1:17" s="57" customFormat="1">
      <c r="A7" s="53" t="s">
        <v>110</v>
      </c>
      <c r="B7" s="54">
        <v>201506</v>
      </c>
      <c r="C7" s="54">
        <v>229519</v>
      </c>
      <c r="D7" s="55">
        <v>35290541.740000002</v>
      </c>
      <c r="E7" s="55">
        <f t="shared" si="0"/>
        <v>106.34613755838858</v>
      </c>
      <c r="F7" s="55">
        <f t="shared" si="1"/>
        <v>997.39306421300103</v>
      </c>
      <c r="G7" s="54">
        <v>42171773.541054107</v>
      </c>
      <c r="H7" s="55">
        <f t="shared" si="2"/>
        <v>183.73979296290986</v>
      </c>
      <c r="I7" s="54">
        <v>42282</v>
      </c>
      <c r="J7" s="56">
        <f t="shared" si="3"/>
        <v>0.1066240997397567</v>
      </c>
      <c r="K7" s="54">
        <v>396552</v>
      </c>
      <c r="L7" s="56">
        <v>0.1981</v>
      </c>
      <c r="M7" s="54">
        <v>7293</v>
      </c>
      <c r="N7" s="54">
        <v>85624</v>
      </c>
      <c r="O7" s="54">
        <v>4894</v>
      </c>
      <c r="P7" s="54">
        <v>66330</v>
      </c>
      <c r="Q7" s="54">
        <v>903727</v>
      </c>
    </row>
    <row r="8" spans="1:17">
      <c r="A8" s="58" t="s">
        <v>111</v>
      </c>
      <c r="B8" s="59">
        <v>201507</v>
      </c>
      <c r="C8" s="59">
        <v>196263</v>
      </c>
      <c r="D8" s="60">
        <v>29483247.809999999</v>
      </c>
      <c r="E8" s="55">
        <f t="shared" si="0"/>
        <v>94.630912970300741</v>
      </c>
      <c r="F8" s="55">
        <f t="shared" si="1"/>
        <v>944.64070721191638</v>
      </c>
      <c r="G8" s="59">
        <v>37344481.078208692</v>
      </c>
      <c r="H8" s="55">
        <f t="shared" si="2"/>
        <v>190.27774505744176</v>
      </c>
      <c r="I8" s="59">
        <v>39533</v>
      </c>
      <c r="J8" s="56">
        <f t="shared" si="3"/>
        <v>0.10017661979611436</v>
      </c>
      <c r="K8" s="59">
        <v>394633</v>
      </c>
      <c r="L8" s="61">
        <v>0.18049999999999999</v>
      </c>
      <c r="M8" s="59">
        <v>6929</v>
      </c>
      <c r="N8" s="59">
        <v>84758</v>
      </c>
      <c r="O8" s="59">
        <v>4509</v>
      </c>
      <c r="P8" s="59">
        <v>71105</v>
      </c>
      <c r="Q8" s="59">
        <v>1126763</v>
      </c>
    </row>
    <row r="9" spans="1:17">
      <c r="A9" s="58" t="s">
        <v>110</v>
      </c>
      <c r="B9" s="59">
        <v>201508</v>
      </c>
      <c r="C9" s="59">
        <v>181397</v>
      </c>
      <c r="D9" s="60">
        <v>35418370.740000002</v>
      </c>
      <c r="E9" s="55">
        <f t="shared" si="0"/>
        <v>92.881021003382713</v>
      </c>
      <c r="F9" s="55">
        <f t="shared" si="1"/>
        <v>922.46976972891036</v>
      </c>
      <c r="G9" s="59">
        <v>34647964.551017873</v>
      </c>
      <c r="H9" s="55">
        <f t="shared" si="2"/>
        <v>191.006271057503</v>
      </c>
      <c r="I9" s="59">
        <v>37560</v>
      </c>
      <c r="J9" s="56">
        <f t="shared" si="3"/>
        <v>0.10068733312602537</v>
      </c>
      <c r="K9" s="59">
        <v>373036</v>
      </c>
      <c r="L9" s="61">
        <v>0.18530000000000002</v>
      </c>
      <c r="M9" s="59">
        <v>7233</v>
      </c>
      <c r="N9" s="59">
        <v>80046</v>
      </c>
      <c r="O9" s="59">
        <v>4299</v>
      </c>
      <c r="P9" s="59">
        <v>76919</v>
      </c>
      <c r="Q9" s="59">
        <v>1198699</v>
      </c>
    </row>
    <row r="10" spans="1:17">
      <c r="A10" s="58" t="s">
        <v>110</v>
      </c>
      <c r="B10" s="59">
        <v>201509</v>
      </c>
      <c r="C10" s="59">
        <v>170094</v>
      </c>
      <c r="D10" s="60">
        <v>33948071.600000001</v>
      </c>
      <c r="E10" s="55">
        <f t="shared" si="0"/>
        <v>94.634178945175421</v>
      </c>
      <c r="F10" s="55">
        <f t="shared" si="1"/>
        <v>900.17425309331247</v>
      </c>
      <c r="G10" s="59">
        <v>32161425.714517869</v>
      </c>
      <c r="H10" s="55">
        <f t="shared" si="2"/>
        <v>189.08030685690187</v>
      </c>
      <c r="I10" s="59">
        <v>35728</v>
      </c>
      <c r="J10" s="56">
        <f t="shared" si="3"/>
        <v>0.10512873326467559</v>
      </c>
      <c r="K10" s="59">
        <v>339850</v>
      </c>
      <c r="L10" s="61">
        <v>0.20800000000000002</v>
      </c>
      <c r="M10" s="59">
        <v>6734</v>
      </c>
      <c r="N10" s="59">
        <v>66140</v>
      </c>
      <c r="O10" s="59">
        <v>3348</v>
      </c>
      <c r="P10" s="59">
        <v>91845</v>
      </c>
      <c r="Q10" s="59">
        <v>1637824</v>
      </c>
    </row>
    <row r="11" spans="1:17">
      <c r="A11" s="58" t="s">
        <v>110</v>
      </c>
      <c r="B11" s="59">
        <v>201510</v>
      </c>
      <c r="C11" s="59">
        <v>170276</v>
      </c>
      <c r="D11" s="60">
        <v>32515491.75</v>
      </c>
      <c r="E11" s="55">
        <f t="shared" si="0"/>
        <v>86.500774793108064</v>
      </c>
      <c r="F11" s="55">
        <f t="shared" si="1"/>
        <v>908.1879904121098</v>
      </c>
      <c r="G11" s="59">
        <v>32478618.913117871</v>
      </c>
      <c r="H11" s="55">
        <f t="shared" si="2"/>
        <v>190.74102582347408</v>
      </c>
      <c r="I11" s="59">
        <v>35762</v>
      </c>
      <c r="J11" s="56">
        <f t="shared" si="3"/>
        <v>9.5245451058933825E-2</v>
      </c>
      <c r="K11" s="59">
        <v>375472</v>
      </c>
      <c r="L11" s="61">
        <v>0.185</v>
      </c>
      <c r="M11" s="59">
        <v>7655</v>
      </c>
      <c r="N11" s="59">
        <v>94377</v>
      </c>
      <c r="O11" s="59">
        <v>3000</v>
      </c>
      <c r="P11" s="59">
        <v>87865</v>
      </c>
      <c r="Q11" s="59">
        <v>1991571</v>
      </c>
    </row>
    <row r="12" spans="1:17">
      <c r="A12" s="58" t="s">
        <v>110</v>
      </c>
      <c r="B12" s="59">
        <v>201511</v>
      </c>
      <c r="C12" s="59">
        <v>166064</v>
      </c>
      <c r="D12" s="60">
        <v>30333807.210000001</v>
      </c>
      <c r="E12" s="55">
        <f t="shared" si="0"/>
        <v>95.450478797630055</v>
      </c>
      <c r="F12" s="55">
        <f t="shared" si="1"/>
        <v>935.16278075549212</v>
      </c>
      <c r="G12" s="59">
        <v>32032130.729217872</v>
      </c>
      <c r="H12" s="55">
        <f t="shared" si="2"/>
        <v>192.89027561191995</v>
      </c>
      <c r="I12" s="59">
        <v>34253</v>
      </c>
      <c r="J12" s="56">
        <f t="shared" si="3"/>
        <v>0.10206830378826481</v>
      </c>
      <c r="K12" s="59">
        <v>335589</v>
      </c>
      <c r="L12" s="61">
        <v>0.21340000000000001</v>
      </c>
      <c r="M12" s="59">
        <v>7247</v>
      </c>
      <c r="N12" s="59">
        <v>71116</v>
      </c>
      <c r="O12" s="59">
        <v>2632</v>
      </c>
      <c r="P12" s="59">
        <v>90460</v>
      </c>
      <c r="Q12" s="59">
        <v>1615632</v>
      </c>
    </row>
    <row r="13" spans="1:17">
      <c r="A13" s="58" t="s">
        <v>110</v>
      </c>
      <c r="B13" s="59">
        <v>201512</v>
      </c>
      <c r="C13" s="59">
        <v>169301</v>
      </c>
      <c r="D13" s="60">
        <v>31765381.550000001</v>
      </c>
      <c r="E13" s="55">
        <f t="shared" si="0"/>
        <v>92.66156104517195</v>
      </c>
      <c r="F13" s="55">
        <f t="shared" si="1"/>
        <v>954.35661255025366</v>
      </c>
      <c r="G13" s="59">
        <v>32623726.44341787</v>
      </c>
      <c r="H13" s="55">
        <f t="shared" si="2"/>
        <v>192.69659626002132</v>
      </c>
      <c r="I13" s="59">
        <v>34184</v>
      </c>
      <c r="J13" s="56">
        <f t="shared" si="3"/>
        <v>9.7093224719803223E-2</v>
      </c>
      <c r="K13" s="59">
        <v>352074</v>
      </c>
      <c r="L13" s="61">
        <v>0.2089</v>
      </c>
      <c r="M13" s="59">
        <v>7442</v>
      </c>
      <c r="N13" s="59">
        <v>80912</v>
      </c>
      <c r="O13" s="59">
        <v>3911</v>
      </c>
      <c r="P13" s="59">
        <v>118814</v>
      </c>
      <c r="Q13" s="59">
        <v>4563760</v>
      </c>
    </row>
    <row r="14" spans="1:17">
      <c r="A14" s="58" t="s">
        <v>110</v>
      </c>
      <c r="B14" s="59">
        <v>201601</v>
      </c>
      <c r="C14" s="59">
        <v>199012</v>
      </c>
      <c r="D14" s="60">
        <v>34033730.859999999</v>
      </c>
      <c r="E14" s="55">
        <f t="shared" si="0"/>
        <v>98.995387473145385</v>
      </c>
      <c r="F14" s="55">
        <f t="shared" si="1"/>
        <v>941.38154536648881</v>
      </c>
      <c r="G14" s="59">
        <v>40082143.438614361</v>
      </c>
      <c r="H14" s="55">
        <f t="shared" si="2"/>
        <v>201.40566115919825</v>
      </c>
      <c r="I14" s="59">
        <v>42578</v>
      </c>
      <c r="J14" s="56">
        <f t="shared" si="3"/>
        <v>0.10515968574103025</v>
      </c>
      <c r="K14" s="59">
        <v>404889</v>
      </c>
      <c r="L14" s="61">
        <v>0.1986</v>
      </c>
      <c r="M14" s="59">
        <v>9719</v>
      </c>
      <c r="N14" s="59">
        <v>107678</v>
      </c>
      <c r="O14" s="59">
        <v>5076</v>
      </c>
      <c r="P14" s="59">
        <v>112853</v>
      </c>
      <c r="Q14" s="59">
        <v>4996965</v>
      </c>
    </row>
    <row r="15" spans="1:17">
      <c r="A15" s="58" t="s">
        <v>110</v>
      </c>
      <c r="B15" s="59">
        <v>201602</v>
      </c>
      <c r="C15" s="59">
        <v>175336</v>
      </c>
      <c r="D15" s="60">
        <v>35038268.18</v>
      </c>
      <c r="E15" s="55">
        <f t="shared" si="0"/>
        <v>98.831652824395889</v>
      </c>
      <c r="F15" s="55">
        <f t="shared" si="1"/>
        <v>948.08097236800529</v>
      </c>
      <c r="G15" s="59">
        <v>36259356.788214363</v>
      </c>
      <c r="H15" s="55">
        <f t="shared" si="2"/>
        <v>206.79926990586281</v>
      </c>
      <c r="I15" s="59">
        <v>38245</v>
      </c>
      <c r="J15" s="56">
        <f t="shared" si="3"/>
        <v>0.10424389446140428</v>
      </c>
      <c r="K15" s="59">
        <v>366880</v>
      </c>
      <c r="L15" s="61">
        <v>0.19649999999999998</v>
      </c>
      <c r="M15" s="59">
        <v>8568</v>
      </c>
      <c r="N15" s="59">
        <v>80845</v>
      </c>
      <c r="O15" s="59">
        <v>4200</v>
      </c>
      <c r="P15" s="59">
        <v>60125</v>
      </c>
      <c r="Q15" s="59">
        <v>3863873</v>
      </c>
    </row>
    <row r="16" spans="1:17">
      <c r="A16" s="58" t="s">
        <v>110</v>
      </c>
      <c r="B16" s="59">
        <v>201603</v>
      </c>
      <c r="C16" s="59">
        <v>193373</v>
      </c>
      <c r="D16" s="60">
        <v>39099244.939999998</v>
      </c>
      <c r="E16" s="55">
        <f t="shared" si="0"/>
        <v>107.58086535988565</v>
      </c>
      <c r="F16" s="55">
        <f t="shared" si="1"/>
        <v>972.72539494748241</v>
      </c>
      <c r="G16" s="59">
        <v>39926486.561014362</v>
      </c>
      <c r="H16" s="55">
        <f t="shared" si="2"/>
        <v>206.47394704025052</v>
      </c>
      <c r="I16" s="59">
        <v>41046</v>
      </c>
      <c r="J16" s="56">
        <f t="shared" si="3"/>
        <v>0.11059736480478538</v>
      </c>
      <c r="K16" s="59">
        <v>371130</v>
      </c>
      <c r="L16" s="61">
        <v>0.20800000000000002</v>
      </c>
      <c r="M16" s="59">
        <v>10106</v>
      </c>
      <c r="N16" s="59">
        <v>85562</v>
      </c>
      <c r="O16" s="59">
        <v>4429</v>
      </c>
      <c r="P16" s="59">
        <v>76977</v>
      </c>
      <c r="Q16" s="59">
        <v>4724668</v>
      </c>
    </row>
    <row r="17" spans="1:17">
      <c r="A17" s="58" t="s">
        <v>110</v>
      </c>
      <c r="B17" s="59">
        <v>201604</v>
      </c>
      <c r="C17" s="59">
        <v>203788</v>
      </c>
      <c r="D17" s="60">
        <v>39020899.920000002</v>
      </c>
      <c r="E17" s="55">
        <f t="shared" si="0"/>
        <v>103.53593580626138</v>
      </c>
      <c r="F17" s="55">
        <f t="shared" si="1"/>
        <v>881.44894389116462</v>
      </c>
      <c r="G17" s="59">
        <v>40637440.660214365</v>
      </c>
      <c r="H17" s="55">
        <f t="shared" si="2"/>
        <v>199.41037087666774</v>
      </c>
      <c r="I17" s="59">
        <v>46103</v>
      </c>
      <c r="J17" s="56">
        <f t="shared" si="3"/>
        <v>0.11746106966695202</v>
      </c>
      <c r="K17" s="59">
        <v>392496</v>
      </c>
      <c r="L17" s="61">
        <v>0.16449999999999998</v>
      </c>
      <c r="M17" s="59">
        <v>12954</v>
      </c>
      <c r="N17" s="59">
        <v>86651</v>
      </c>
      <c r="O17" s="59">
        <v>4776</v>
      </c>
      <c r="P17" s="59">
        <v>66518</v>
      </c>
      <c r="Q17" s="59">
        <v>5206722</v>
      </c>
    </row>
    <row r="18" spans="1:17">
      <c r="A18" s="58" t="s">
        <v>110</v>
      </c>
      <c r="B18" s="59">
        <v>201605</v>
      </c>
      <c r="C18" s="59">
        <v>202290</v>
      </c>
      <c r="D18" s="60">
        <v>40991931.380000003</v>
      </c>
      <c r="E18" s="55">
        <f t="shared" si="0"/>
        <v>115.81358283643108</v>
      </c>
      <c r="F18" s="55">
        <f t="shared" si="1"/>
        <v>871.89215816728199</v>
      </c>
      <c r="G18" s="59">
        <v>40249157.697476238</v>
      </c>
      <c r="H18" s="55">
        <f t="shared" si="2"/>
        <v>198.96760936020681</v>
      </c>
      <c r="I18" s="59">
        <v>46163</v>
      </c>
      <c r="J18" s="56">
        <f t="shared" si="3"/>
        <v>0.13283016913453072</v>
      </c>
      <c r="K18" s="59">
        <v>347534</v>
      </c>
      <c r="L18" s="61">
        <v>0.17460000000000001</v>
      </c>
      <c r="M18" s="59">
        <v>12642</v>
      </c>
      <c r="N18" s="59">
        <v>71178</v>
      </c>
      <c r="O18" s="59">
        <v>5420</v>
      </c>
      <c r="P18" s="59">
        <v>122697</v>
      </c>
      <c r="Q18" s="59">
        <v>5316012</v>
      </c>
    </row>
    <row r="19" spans="1:17">
      <c r="A19" s="58" t="s">
        <v>110</v>
      </c>
      <c r="B19" s="59">
        <v>201606</v>
      </c>
      <c r="C19" s="59">
        <v>193980</v>
      </c>
      <c r="D19" s="60">
        <v>38720129.960000001</v>
      </c>
      <c r="E19" s="55">
        <f t="shared" si="0"/>
        <v>140.43611777155346</v>
      </c>
      <c r="F19" s="55">
        <f t="shared" si="1"/>
        <v>980.18541117950747</v>
      </c>
      <c r="G19" s="59">
        <v>43061505.48393812</v>
      </c>
      <c r="H19" s="55">
        <f t="shared" si="2"/>
        <v>221.98940861912629</v>
      </c>
      <c r="I19" s="59">
        <v>43932</v>
      </c>
      <c r="J19" s="56">
        <f t="shared" si="3"/>
        <v>0.14327505405590507</v>
      </c>
      <c r="K19" s="59">
        <v>306627</v>
      </c>
      <c r="L19" s="61">
        <v>0.18210000000000001</v>
      </c>
      <c r="M19" s="59">
        <v>10413</v>
      </c>
      <c r="N19" s="59">
        <v>55504</v>
      </c>
      <c r="O19" s="59">
        <v>5192</v>
      </c>
      <c r="P19" s="59">
        <v>208672</v>
      </c>
      <c r="Q19" s="59">
        <v>3854776</v>
      </c>
    </row>
    <row r="20" spans="1:17">
      <c r="A20" s="58" t="s">
        <v>110</v>
      </c>
      <c r="B20" s="59">
        <v>201607</v>
      </c>
      <c r="C20" s="59">
        <v>182712</v>
      </c>
      <c r="D20" s="60">
        <v>39855993.899999999</v>
      </c>
      <c r="E20" s="55">
        <f t="shared" si="0"/>
        <v>136.40713506159457</v>
      </c>
      <c r="F20" s="55">
        <f t="shared" si="1"/>
        <v>962.27237195922783</v>
      </c>
      <c r="G20" s="59">
        <v>40921594.889938124</v>
      </c>
      <c r="H20" s="55">
        <f t="shared" si="2"/>
        <v>223.96774645309625</v>
      </c>
      <c r="I20" s="59">
        <v>42526</v>
      </c>
      <c r="J20" s="56">
        <f t="shared" si="3"/>
        <v>0.14175522340297872</v>
      </c>
      <c r="K20" s="59">
        <v>299996</v>
      </c>
      <c r="L20" s="61">
        <v>0.1736</v>
      </c>
      <c r="M20" s="59">
        <v>10383</v>
      </c>
      <c r="N20" s="59">
        <v>54630</v>
      </c>
      <c r="O20" s="59">
        <v>5776</v>
      </c>
      <c r="P20" s="59">
        <v>223495</v>
      </c>
      <c r="Q20" s="59">
        <v>1748681</v>
      </c>
    </row>
    <row r="21" spans="1:17">
      <c r="A21" s="58" t="s">
        <v>110</v>
      </c>
      <c r="B21" s="59">
        <v>201608</v>
      </c>
      <c r="C21" s="59">
        <v>174559</v>
      </c>
      <c r="D21" s="60">
        <v>38884623.909999996</v>
      </c>
      <c r="E21" s="55">
        <f t="shared" si="0"/>
        <v>129.43837465787439</v>
      </c>
      <c r="F21" s="55">
        <f t="shared" si="1"/>
        <v>933.38551160663474</v>
      </c>
      <c r="G21" s="59">
        <v>38225870.242338121</v>
      </c>
      <c r="H21" s="55">
        <f t="shared" si="2"/>
        <v>218.98538741822605</v>
      </c>
      <c r="I21" s="59">
        <v>40954</v>
      </c>
      <c r="J21" s="56">
        <f t="shared" si="3"/>
        <v>0.13867622011302955</v>
      </c>
      <c r="K21" s="59">
        <v>295321</v>
      </c>
      <c r="L21" s="61">
        <v>0.17219999999999999</v>
      </c>
      <c r="M21" s="59">
        <v>9961</v>
      </c>
      <c r="N21" s="59">
        <v>52895</v>
      </c>
      <c r="O21" s="59">
        <v>6013</v>
      </c>
      <c r="P21" s="59">
        <v>222286</v>
      </c>
      <c r="Q21" s="59">
        <v>1873852</v>
      </c>
    </row>
    <row r="22" spans="1:17">
      <c r="A22" s="58" t="s">
        <v>110</v>
      </c>
      <c r="B22" s="59">
        <v>201609</v>
      </c>
      <c r="C22" s="59">
        <v>174022</v>
      </c>
      <c r="D22" s="60">
        <v>36888077.240000002</v>
      </c>
      <c r="E22" s="55">
        <f t="shared" si="0"/>
        <v>133.69886090834282</v>
      </c>
      <c r="F22" s="55">
        <f t="shared" si="1"/>
        <v>938.12966419786983</v>
      </c>
      <c r="G22" s="59">
        <v>38564634.235846035</v>
      </c>
      <c r="H22" s="55">
        <f t="shared" si="2"/>
        <v>221.60780956342322</v>
      </c>
      <c r="I22" s="59">
        <v>41108</v>
      </c>
      <c r="J22" s="56">
        <f t="shared" si="3"/>
        <v>0.14251639833035182</v>
      </c>
      <c r="K22" s="59">
        <v>288444</v>
      </c>
      <c r="L22" s="61">
        <v>0.19030000000000002</v>
      </c>
      <c r="M22" s="59">
        <v>10426</v>
      </c>
      <c r="N22" s="59">
        <v>52619</v>
      </c>
      <c r="O22" s="59">
        <v>6975</v>
      </c>
      <c r="P22" s="59">
        <v>228933</v>
      </c>
      <c r="Q22" s="59">
        <v>2985570</v>
      </c>
    </row>
    <row r="23" spans="1:17">
      <c r="A23" s="58" t="s">
        <v>110</v>
      </c>
      <c r="B23" s="59">
        <v>201610</v>
      </c>
      <c r="C23" s="59">
        <v>201007</v>
      </c>
      <c r="D23" s="60">
        <v>37820809.420000002</v>
      </c>
      <c r="E23" s="55">
        <f t="shared" si="0"/>
        <v>154.81317043918202</v>
      </c>
      <c r="F23" s="55">
        <f t="shared" si="1"/>
        <v>962.56311314746767</v>
      </c>
      <c r="G23" s="59">
        <v>44823676.489938125</v>
      </c>
      <c r="H23" s="55">
        <f t="shared" si="2"/>
        <v>222.99559960567603</v>
      </c>
      <c r="I23" s="59">
        <v>46567</v>
      </c>
      <c r="J23" s="56">
        <f t="shared" si="3"/>
        <v>0.16083430616093447</v>
      </c>
      <c r="K23" s="59">
        <v>289534</v>
      </c>
      <c r="L23" s="61">
        <v>0.17699999999999999</v>
      </c>
      <c r="M23" s="59">
        <v>11393</v>
      </c>
      <c r="N23" s="59">
        <v>50241</v>
      </c>
      <c r="O23" s="59">
        <v>6543</v>
      </c>
      <c r="P23" s="59">
        <v>237251</v>
      </c>
      <c r="Q23" s="59">
        <v>3111400</v>
      </c>
    </row>
    <row r="24" spans="1:17">
      <c r="A24" s="58" t="s">
        <v>110</v>
      </c>
      <c r="B24" s="59">
        <v>201611</v>
      </c>
      <c r="C24" s="59">
        <v>193781</v>
      </c>
      <c r="D24" s="60">
        <v>42480819.710000001</v>
      </c>
      <c r="E24" s="55">
        <f t="shared" si="0"/>
        <v>170.38524443249253</v>
      </c>
      <c r="F24" s="55">
        <f t="shared" si="1"/>
        <v>1024.0308774248872</v>
      </c>
      <c r="G24" s="59">
        <v>45867367.030738123</v>
      </c>
      <c r="H24" s="55">
        <f t="shared" si="2"/>
        <v>236.69692606983205</v>
      </c>
      <c r="I24" s="59">
        <v>44791</v>
      </c>
      <c r="J24" s="56">
        <f t="shared" si="3"/>
        <v>0.16638682308189512</v>
      </c>
      <c r="K24" s="59">
        <v>269198</v>
      </c>
      <c r="L24" s="61">
        <v>0.17710000000000001</v>
      </c>
      <c r="M24" s="59">
        <v>11718</v>
      </c>
      <c r="N24" s="59">
        <v>46536</v>
      </c>
      <c r="O24" s="59">
        <v>6746</v>
      </c>
      <c r="P24" s="59">
        <v>214125</v>
      </c>
      <c r="Q24" s="59">
        <v>4094166</v>
      </c>
    </row>
    <row r="25" spans="1:17">
      <c r="A25" s="58" t="s">
        <v>110</v>
      </c>
      <c r="B25" s="59">
        <v>201612</v>
      </c>
      <c r="C25" s="59">
        <v>201455</v>
      </c>
      <c r="D25" s="60">
        <v>54623117.710000001</v>
      </c>
      <c r="E25" s="55">
        <f t="shared" si="0"/>
        <v>188.83556544282493</v>
      </c>
      <c r="F25" s="55">
        <f t="shared" si="1"/>
        <v>1145.5882067637742</v>
      </c>
      <c r="G25" s="59">
        <v>49683014.939138122</v>
      </c>
      <c r="H25" s="55">
        <f t="shared" si="2"/>
        <v>246.62090759295188</v>
      </c>
      <c r="I25" s="59">
        <v>43369</v>
      </c>
      <c r="J25" s="56">
        <f t="shared" si="3"/>
        <v>0.16483721142370639</v>
      </c>
      <c r="K25" s="59">
        <v>263102</v>
      </c>
      <c r="L25" s="61">
        <v>0.16670000000000001</v>
      </c>
      <c r="M25" s="59">
        <v>10388</v>
      </c>
      <c r="N25" s="59">
        <v>44784</v>
      </c>
      <c r="O25" s="59">
        <v>5976</v>
      </c>
      <c r="P25" s="59">
        <v>251403</v>
      </c>
      <c r="Q25" s="59">
        <v>5616265</v>
      </c>
    </row>
    <row r="26" spans="1:17">
      <c r="A26" s="58" t="s">
        <v>110</v>
      </c>
      <c r="B26" s="59">
        <v>201701</v>
      </c>
      <c r="C26" s="59">
        <v>208974</v>
      </c>
      <c r="D26" s="60">
        <v>56092471.420000002</v>
      </c>
      <c r="E26" s="55">
        <f t="shared" si="0"/>
        <v>205.10158461460509</v>
      </c>
      <c r="F26" s="55">
        <f t="shared" si="1"/>
        <v>1153.827261389275</v>
      </c>
      <c r="G26" s="59">
        <v>52223375.677739978</v>
      </c>
      <c r="H26" s="55">
        <f t="shared" si="2"/>
        <v>249.90369939676697</v>
      </c>
      <c r="I26" s="59">
        <v>45261</v>
      </c>
      <c r="J26" s="56">
        <f t="shared" si="3"/>
        <v>0.17775761717369276</v>
      </c>
      <c r="K26" s="59">
        <v>254622</v>
      </c>
      <c r="L26" s="61">
        <v>0.127</v>
      </c>
      <c r="M26" s="59">
        <v>9844</v>
      </c>
      <c r="N26" s="59">
        <v>40300</v>
      </c>
      <c r="O26" s="59">
        <v>5551</v>
      </c>
      <c r="P26" s="59">
        <v>188146</v>
      </c>
      <c r="Q26" s="59">
        <v>2058098</v>
      </c>
    </row>
    <row r="27" spans="1:17">
      <c r="A27" s="58" t="s">
        <v>110</v>
      </c>
      <c r="B27" s="59">
        <v>201702</v>
      </c>
      <c r="C27" s="59">
        <v>167042</v>
      </c>
      <c r="D27" s="60">
        <v>40954517.479999997</v>
      </c>
      <c r="E27" s="55">
        <f t="shared" si="0"/>
        <v>175.43540693087283</v>
      </c>
      <c r="F27" s="55">
        <f t="shared" si="1"/>
        <v>1017.1094630650654</v>
      </c>
      <c r="G27" s="59">
        <v>39986641.43093998</v>
      </c>
      <c r="H27" s="55">
        <f t="shared" si="2"/>
        <v>239.38076310712265</v>
      </c>
      <c r="I27" s="59">
        <v>39314</v>
      </c>
      <c r="J27" s="56">
        <f t="shared" si="3"/>
        <v>0.17248429328559897</v>
      </c>
      <c r="K27" s="59">
        <v>227928</v>
      </c>
      <c r="L27" s="61">
        <v>0.1598</v>
      </c>
      <c r="M27" s="59">
        <v>9073</v>
      </c>
      <c r="N27" s="59">
        <v>36079</v>
      </c>
      <c r="O27" s="59">
        <v>5629</v>
      </c>
      <c r="P27" s="59">
        <v>153509</v>
      </c>
      <c r="Q27" s="59">
        <v>1898999</v>
      </c>
    </row>
    <row r="28" spans="1:17">
      <c r="A28" s="58" t="s">
        <v>110</v>
      </c>
      <c r="B28" s="59">
        <v>201703</v>
      </c>
      <c r="C28" s="59">
        <v>221372</v>
      </c>
      <c r="D28" s="60">
        <v>54897409.549999997</v>
      </c>
      <c r="E28" s="55">
        <f t="shared" si="0"/>
        <v>217.09478754636055</v>
      </c>
      <c r="F28" s="55">
        <f t="shared" si="1"/>
        <v>1187.2699386649097</v>
      </c>
      <c r="G28" s="59">
        <v>54975347.239939973</v>
      </c>
      <c r="H28" s="55">
        <f t="shared" si="2"/>
        <v>248.33920839103396</v>
      </c>
      <c r="I28" s="59">
        <v>46304</v>
      </c>
      <c r="J28" s="56">
        <f t="shared" si="3"/>
        <v>0.18285208820370252</v>
      </c>
      <c r="K28" s="59">
        <v>253232</v>
      </c>
      <c r="L28" s="61">
        <v>0.13239999999999999</v>
      </c>
      <c r="M28" s="59">
        <v>11861</v>
      </c>
      <c r="N28" s="59">
        <v>43710</v>
      </c>
      <c r="O28" s="59">
        <v>5507</v>
      </c>
      <c r="P28" s="59">
        <v>190908</v>
      </c>
      <c r="Q28" s="59">
        <v>5916515</v>
      </c>
    </row>
    <row r="29" spans="1:17">
      <c r="A29" s="58" t="s">
        <v>110</v>
      </c>
      <c r="B29" s="59">
        <v>201704</v>
      </c>
      <c r="C29" s="59">
        <v>218108</v>
      </c>
      <c r="D29" s="60">
        <v>43567605.539999999</v>
      </c>
      <c r="E29" s="55">
        <f t="shared" si="0"/>
        <v>200.96477320780625</v>
      </c>
      <c r="F29" s="55">
        <f t="shared" si="1"/>
        <v>1219.76523317435</v>
      </c>
      <c r="G29" s="59">
        <v>54422265.408539973</v>
      </c>
      <c r="H29" s="55">
        <f t="shared" si="2"/>
        <v>249.51980398949132</v>
      </c>
      <c r="I29" s="59">
        <v>44617</v>
      </c>
      <c r="J29" s="56">
        <f t="shared" si="3"/>
        <v>0.16475692841712672</v>
      </c>
      <c r="K29" s="59">
        <v>270805</v>
      </c>
      <c r="L29" s="61">
        <v>0.12509999999999999</v>
      </c>
      <c r="M29" s="59">
        <v>10846</v>
      </c>
      <c r="N29" s="59">
        <v>55753</v>
      </c>
      <c r="O29" s="59">
        <v>4734</v>
      </c>
      <c r="P29" s="59">
        <v>167228</v>
      </c>
      <c r="Q29" s="59">
        <v>5227721</v>
      </c>
    </row>
    <row r="30" spans="1:17">
      <c r="A30" s="58" t="s">
        <v>110</v>
      </c>
      <c r="B30" s="59">
        <v>201705</v>
      </c>
      <c r="C30" s="59">
        <v>238828</v>
      </c>
      <c r="D30" s="60">
        <v>68055826.519999996</v>
      </c>
      <c r="E30" s="55">
        <f t="shared" si="0"/>
        <v>243.4042378506214</v>
      </c>
      <c r="F30" s="55">
        <f t="shared" si="1"/>
        <v>1268.5536303473402</v>
      </c>
      <c r="G30" s="59">
        <v>60918482.43653997</v>
      </c>
      <c r="H30" s="55">
        <f t="shared" si="2"/>
        <v>255.07261475430005</v>
      </c>
      <c r="I30" s="59">
        <v>48022</v>
      </c>
      <c r="J30" s="56">
        <f t="shared" si="3"/>
        <v>0.19187540205452358</v>
      </c>
      <c r="K30" s="59">
        <v>250277</v>
      </c>
      <c r="L30" s="61">
        <v>0.13819999999999999</v>
      </c>
      <c r="M30" s="59">
        <v>11125</v>
      </c>
      <c r="N30" s="59">
        <v>43168</v>
      </c>
      <c r="O30" s="59">
        <v>4618</v>
      </c>
      <c r="P30" s="59">
        <v>181531</v>
      </c>
      <c r="Q30" s="59">
        <v>2295006</v>
      </c>
    </row>
    <row r="31" spans="1:17">
      <c r="A31" s="58" t="s">
        <v>110</v>
      </c>
      <c r="B31" s="59">
        <v>201706</v>
      </c>
      <c r="C31" s="59">
        <v>231494</v>
      </c>
      <c r="D31" s="60">
        <v>40605105.32</v>
      </c>
      <c r="E31" s="55">
        <f t="shared" si="0"/>
        <v>234.97136574273631</v>
      </c>
      <c r="F31" s="55">
        <f t="shared" si="1"/>
        <v>1205.1804495948124</v>
      </c>
      <c r="G31" s="59">
        <v>55948092.011539973</v>
      </c>
      <c r="H31" s="55">
        <f t="shared" si="2"/>
        <v>241.68268729012402</v>
      </c>
      <c r="I31" s="59">
        <v>46423</v>
      </c>
      <c r="J31" s="56">
        <f t="shared" si="3"/>
        <v>0.19496778745600699</v>
      </c>
      <c r="K31" s="59">
        <v>238106</v>
      </c>
      <c r="L31" s="61">
        <v>0.14510000000000001</v>
      </c>
      <c r="M31" s="59">
        <v>11036</v>
      </c>
      <c r="N31" s="59">
        <v>39078</v>
      </c>
      <c r="O31" s="59">
        <v>4177</v>
      </c>
      <c r="P31" s="59">
        <v>216329</v>
      </c>
      <c r="Q31" s="59">
        <v>2853553</v>
      </c>
    </row>
    <row r="32" spans="1:17">
      <c r="A32" s="58" t="s">
        <v>110</v>
      </c>
      <c r="B32" s="59">
        <v>201707</v>
      </c>
      <c r="C32" s="59">
        <v>235915</v>
      </c>
      <c r="D32" s="60">
        <v>49054405.219999999</v>
      </c>
      <c r="E32" s="55">
        <f t="shared" si="0"/>
        <v>226.63024225783386</v>
      </c>
      <c r="F32" s="55">
        <f t="shared" si="1"/>
        <v>1216.449606709625</v>
      </c>
      <c r="G32" s="59">
        <v>57388443.095739976</v>
      </c>
      <c r="H32" s="55">
        <f t="shared" si="2"/>
        <v>243.25898351414693</v>
      </c>
      <c r="I32" s="59">
        <v>47177</v>
      </c>
      <c r="J32" s="56">
        <f t="shared" si="3"/>
        <v>0.18630466976009477</v>
      </c>
      <c r="K32" s="59">
        <v>253225</v>
      </c>
      <c r="L32" s="61">
        <v>0.13570000000000002</v>
      </c>
      <c r="M32" s="59">
        <v>11044</v>
      </c>
      <c r="N32" s="59">
        <v>43555</v>
      </c>
      <c r="O32" s="59">
        <v>4263</v>
      </c>
      <c r="P32" s="59">
        <v>213088</v>
      </c>
      <c r="Q32" s="59">
        <v>2433316</v>
      </c>
    </row>
    <row r="33" spans="1:17">
      <c r="A33" s="58" t="s">
        <v>110</v>
      </c>
      <c r="B33" s="59">
        <v>201708</v>
      </c>
      <c r="C33" s="59">
        <v>272492</v>
      </c>
      <c r="D33" s="60">
        <v>71285312.629999995</v>
      </c>
      <c r="E33" s="55">
        <f t="shared" si="0"/>
        <v>257.86457998839279</v>
      </c>
      <c r="F33" s="55">
        <f t="shared" si="1"/>
        <v>1281.542776115823</v>
      </c>
      <c r="G33" s="59">
        <v>67833340.682586625</v>
      </c>
      <c r="H33" s="55">
        <f t="shared" si="2"/>
        <v>248.93699882046675</v>
      </c>
      <c r="I33" s="59">
        <v>52931</v>
      </c>
      <c r="J33" s="56">
        <f t="shared" si="3"/>
        <v>0.20121418090307081</v>
      </c>
      <c r="K33" s="59">
        <v>263058</v>
      </c>
      <c r="L33" s="61">
        <v>0.1308</v>
      </c>
      <c r="M33" s="59">
        <v>12525</v>
      </c>
      <c r="N33" s="59">
        <v>45664</v>
      </c>
      <c r="O33" s="59">
        <v>4274</v>
      </c>
      <c r="P33" s="59">
        <v>212094</v>
      </c>
      <c r="Q33" s="59">
        <v>4230654</v>
      </c>
    </row>
    <row r="34" spans="1:17">
      <c r="A34" s="58" t="s">
        <v>110</v>
      </c>
      <c r="B34" s="59">
        <v>201709</v>
      </c>
      <c r="C34" s="59">
        <v>259842</v>
      </c>
      <c r="D34" s="60">
        <v>51237779.060000002</v>
      </c>
      <c r="E34" s="55">
        <f t="shared" si="0"/>
        <v>268.38199909824647</v>
      </c>
      <c r="F34" s="55">
        <f t="shared" si="1"/>
        <v>1190.0800322691223</v>
      </c>
      <c r="G34" s="59">
        <v>62280458.328739971</v>
      </c>
      <c r="H34" s="55">
        <f t="shared" si="2"/>
        <v>239.68587960660699</v>
      </c>
      <c r="I34" s="59">
        <v>52333</v>
      </c>
      <c r="J34" s="56">
        <f t="shared" si="3"/>
        <v>0.22551592482946148</v>
      </c>
      <c r="K34" s="59">
        <v>232059</v>
      </c>
      <c r="L34" s="61">
        <v>0.16320000000000001</v>
      </c>
      <c r="M34" s="59">
        <v>12091</v>
      </c>
      <c r="N34" s="59">
        <v>34453</v>
      </c>
      <c r="O34" s="59">
        <v>3709</v>
      </c>
      <c r="P34" s="59">
        <v>190451</v>
      </c>
      <c r="Q34" s="59">
        <v>2414583</v>
      </c>
    </row>
    <row r="35" spans="1:17">
      <c r="A35" s="58" t="s">
        <v>110</v>
      </c>
      <c r="B35" s="59">
        <v>201710</v>
      </c>
      <c r="C35" s="59">
        <v>248587</v>
      </c>
      <c r="D35" s="60">
        <v>56816896.890000001</v>
      </c>
      <c r="E35" s="55">
        <f t="shared" si="0"/>
        <v>251.86229787975543</v>
      </c>
      <c r="F35" s="55">
        <f t="shared" si="1"/>
        <v>1138.1536695645573</v>
      </c>
      <c r="G35" s="59">
        <v>58522723.535339974</v>
      </c>
      <c r="H35" s="55">
        <f t="shared" si="2"/>
        <v>235.42149643923446</v>
      </c>
      <c r="I35" s="59">
        <v>51419</v>
      </c>
      <c r="J35" s="56">
        <f t="shared" si="3"/>
        <v>0.22129023928386984</v>
      </c>
      <c r="K35" s="59">
        <v>232360</v>
      </c>
      <c r="L35" s="61">
        <v>0.17460000000000001</v>
      </c>
      <c r="M35" s="59">
        <v>11461</v>
      </c>
      <c r="N35" s="59">
        <v>34433</v>
      </c>
      <c r="O35" s="59">
        <v>3687</v>
      </c>
      <c r="P35" s="59">
        <v>183619</v>
      </c>
      <c r="Q35" s="59">
        <v>3237519</v>
      </c>
    </row>
    <row r="36" spans="1:17">
      <c r="A36" s="58" t="s">
        <v>110</v>
      </c>
      <c r="B36" s="59">
        <v>201711</v>
      </c>
      <c r="C36" s="59">
        <v>312952</v>
      </c>
      <c r="D36" s="60">
        <v>51925136.18</v>
      </c>
      <c r="E36" s="55">
        <f t="shared" si="0"/>
        <v>168.53284384332116</v>
      </c>
      <c r="F36" s="55">
        <f t="shared" si="1"/>
        <v>829.53103177788012</v>
      </c>
      <c r="G36" s="59">
        <v>64668580.175339974</v>
      </c>
      <c r="H36" s="55">
        <f t="shared" si="2"/>
        <v>206.64057163827033</v>
      </c>
      <c r="I36" s="59">
        <v>77958</v>
      </c>
      <c r="J36" s="56">
        <f t="shared" si="3"/>
        <v>0.20316641257183066</v>
      </c>
      <c r="K36" s="59">
        <v>383715</v>
      </c>
      <c r="L36" s="61">
        <v>0.14051104351733434</v>
      </c>
      <c r="M36" s="59">
        <v>23879</v>
      </c>
      <c r="N36" s="59">
        <v>80769</v>
      </c>
      <c r="O36" s="59">
        <v>3135</v>
      </c>
      <c r="P36" s="59">
        <v>473349</v>
      </c>
      <c r="Q36" s="59">
        <v>9818280</v>
      </c>
    </row>
    <row r="37" spans="1:17">
      <c r="A37" s="58" t="s">
        <v>110</v>
      </c>
      <c r="B37" s="59">
        <v>201712</v>
      </c>
      <c r="C37" s="59">
        <v>408341</v>
      </c>
      <c r="D37" s="60">
        <v>64197350.200000003</v>
      </c>
      <c r="E37" s="55">
        <f t="shared" si="0"/>
        <v>195.07090309142382</v>
      </c>
      <c r="F37" s="55">
        <f t="shared" si="1"/>
        <v>982.85412096779112</v>
      </c>
      <c r="G37" s="59">
        <v>87406199.831786633</v>
      </c>
      <c r="H37" s="55">
        <f t="shared" si="2"/>
        <v>214.05198065290193</v>
      </c>
      <c r="I37" s="59">
        <v>88931</v>
      </c>
      <c r="J37" s="56">
        <f t="shared" si="3"/>
        <v>0.19847391279119075</v>
      </c>
      <c r="K37" s="59">
        <v>448074</v>
      </c>
      <c r="L37" s="61">
        <v>0.1085</v>
      </c>
      <c r="M37" s="59">
        <v>28028</v>
      </c>
      <c r="N37" s="59">
        <v>108164</v>
      </c>
      <c r="O37" s="59">
        <v>2180</v>
      </c>
      <c r="P37" s="59">
        <v>300539</v>
      </c>
      <c r="Q37" s="59">
        <v>6192692</v>
      </c>
    </row>
    <row r="38" spans="1:17">
      <c r="A38" s="58" t="s">
        <v>110</v>
      </c>
      <c r="B38" s="59">
        <v>201801</v>
      </c>
      <c r="C38" s="59">
        <v>364164</v>
      </c>
      <c r="D38" s="60">
        <v>74017552</v>
      </c>
      <c r="E38" s="55">
        <f>G38/K38</f>
        <v>145.63016874413645</v>
      </c>
      <c r="F38" s="55">
        <f>G38/I38</f>
        <v>733.97413239117554</v>
      </c>
      <c r="G38" s="59">
        <v>55726986.001800001</v>
      </c>
      <c r="H38" s="55">
        <f>G38/C38</f>
        <v>153.02716908261112</v>
      </c>
      <c r="I38" s="59">
        <v>75925</v>
      </c>
      <c r="J38" s="56">
        <f>I38/K38</f>
        <v>0.19841321692045963</v>
      </c>
      <c r="K38" s="59">
        <v>382661</v>
      </c>
      <c r="L38" s="61">
        <v>0.1045</v>
      </c>
      <c r="M38" s="59">
        <v>19519</v>
      </c>
      <c r="N38" s="59">
        <v>80870</v>
      </c>
      <c r="O38" s="59">
        <v>3917</v>
      </c>
      <c r="P38" s="59">
        <v>247521</v>
      </c>
      <c r="Q38" s="59">
        <v>3698014</v>
      </c>
    </row>
    <row r="39" spans="1:17">
      <c r="A39" s="58" t="s">
        <v>110</v>
      </c>
      <c r="B39" s="59">
        <v>201802</v>
      </c>
      <c r="C39" s="59">
        <v>338466</v>
      </c>
      <c r="D39" s="60">
        <v>73562697</v>
      </c>
      <c r="E39" s="55">
        <f t="shared" ref="E39:E43" si="4">G39/K39</f>
        <v>150.8118877788053</v>
      </c>
      <c r="F39" s="55">
        <f t="shared" ref="F39:F43" si="5">G39/I39</f>
        <v>736.41376493868768</v>
      </c>
      <c r="G39" s="59">
        <v>53328139.201800004</v>
      </c>
      <c r="H39" s="55">
        <f t="shared" si="2"/>
        <v>157.55833437272872</v>
      </c>
      <c r="I39" s="59">
        <v>72416</v>
      </c>
      <c r="J39" s="56">
        <f t="shared" si="3"/>
        <v>0.20479232594377375</v>
      </c>
      <c r="K39" s="59">
        <v>353607</v>
      </c>
      <c r="L39" s="61">
        <v>9.69E-2</v>
      </c>
      <c r="M39" s="59">
        <v>14672</v>
      </c>
      <c r="N39" s="59">
        <v>66944</v>
      </c>
      <c r="O39" s="59">
        <v>3239</v>
      </c>
      <c r="P39" s="59">
        <v>208474</v>
      </c>
      <c r="Q39" s="59">
        <v>5802355</v>
      </c>
    </row>
    <row r="40" spans="1:17">
      <c r="A40" s="58" t="s">
        <v>110</v>
      </c>
      <c r="B40" s="59">
        <v>201803</v>
      </c>
      <c r="C40" s="59">
        <v>347123</v>
      </c>
      <c r="D40" s="60">
        <v>74213913</v>
      </c>
      <c r="E40" s="55">
        <f t="shared" si="4"/>
        <v>151.94546207262925</v>
      </c>
      <c r="F40" s="55">
        <f t="shared" si="5"/>
        <v>753.35965067165728</v>
      </c>
      <c r="G40" s="59">
        <v>54343598.401199996</v>
      </c>
      <c r="H40" s="55">
        <f t="shared" si="2"/>
        <v>156.55430035232467</v>
      </c>
      <c r="I40" s="59">
        <v>72135</v>
      </c>
      <c r="J40" s="56">
        <f t="shared" si="3"/>
        <v>0.20169047006587409</v>
      </c>
      <c r="K40" s="59">
        <v>357652</v>
      </c>
      <c r="L40" s="61">
        <v>9.8299999999999998E-2</v>
      </c>
      <c r="M40" s="59">
        <v>15811</v>
      </c>
      <c r="N40" s="59">
        <v>67096</v>
      </c>
      <c r="O40" s="59">
        <v>3764</v>
      </c>
      <c r="P40" s="59">
        <v>283821</v>
      </c>
      <c r="Q40" s="59">
        <v>2874176</v>
      </c>
    </row>
    <row r="41" spans="1:17">
      <c r="A41" s="58" t="s">
        <v>110</v>
      </c>
      <c r="B41" s="59">
        <v>201804</v>
      </c>
      <c r="C41" s="59">
        <v>331339</v>
      </c>
      <c r="D41" s="60">
        <v>74610539</v>
      </c>
      <c r="E41" s="55">
        <f t="shared" si="4"/>
        <v>192.03973815268171</v>
      </c>
      <c r="F41" s="55">
        <f t="shared" si="5"/>
        <v>831.57094590090844</v>
      </c>
      <c r="G41" s="59">
        <v>54094521.601799995</v>
      </c>
      <c r="H41" s="55">
        <f t="shared" si="2"/>
        <v>163.26035148835481</v>
      </c>
      <c r="I41" s="59">
        <v>65051</v>
      </c>
      <c r="J41" s="56">
        <f t="shared" si="3"/>
        <v>0.23093608440664007</v>
      </c>
      <c r="K41" s="59">
        <v>281684</v>
      </c>
      <c r="L41" s="61">
        <v>6.8900000000000003E-2</v>
      </c>
      <c r="M41" s="59">
        <v>11188</v>
      </c>
      <c r="N41" s="59">
        <v>42189</v>
      </c>
      <c r="O41" s="59">
        <v>3964</v>
      </c>
      <c r="P41" s="59">
        <v>206976</v>
      </c>
      <c r="Q41" s="59">
        <v>3033547</v>
      </c>
    </row>
    <row r="42" spans="1:17">
      <c r="A42" s="58" t="s">
        <v>110</v>
      </c>
      <c r="B42" s="59">
        <v>201805</v>
      </c>
      <c r="C42" s="59">
        <v>275464</v>
      </c>
      <c r="D42" s="60">
        <v>68986247</v>
      </c>
      <c r="E42" s="55">
        <f t="shared" si="4"/>
        <v>265.03118694938968</v>
      </c>
      <c r="F42" s="55">
        <f t="shared" si="5"/>
        <v>913.51612271094132</v>
      </c>
      <c r="G42" s="59">
        <v>48308559.601199999</v>
      </c>
      <c r="H42" s="55">
        <f t="shared" si="2"/>
        <v>175.37158975837133</v>
      </c>
      <c r="I42" s="59">
        <v>52882</v>
      </c>
      <c r="J42" s="56">
        <f t="shared" si="3"/>
        <v>0.29012206830338771</v>
      </c>
      <c r="K42" s="59">
        <v>182275</v>
      </c>
      <c r="L42" s="61">
        <v>0.1772</v>
      </c>
      <c r="M42" s="59">
        <v>3421</v>
      </c>
      <c r="N42" s="59">
        <v>11515</v>
      </c>
      <c r="O42" s="59">
        <v>4040</v>
      </c>
      <c r="P42" s="59">
        <v>287709</v>
      </c>
      <c r="Q42" s="59">
        <v>2599689</v>
      </c>
    </row>
    <row r="43" spans="1:17">
      <c r="A43" s="58" t="s">
        <v>110</v>
      </c>
      <c r="B43" s="59">
        <v>201806</v>
      </c>
      <c r="C43" s="59">
        <v>296063</v>
      </c>
      <c r="D43" s="60">
        <v>65470430</v>
      </c>
      <c r="E43" s="55">
        <f t="shared" si="4"/>
        <v>139.25077176529814</v>
      </c>
      <c r="F43" s="55">
        <f t="shared" si="5"/>
        <v>701.10059746537524</v>
      </c>
      <c r="G43" s="59">
        <v>46470349.801200002</v>
      </c>
      <c r="H43" s="55">
        <f t="shared" si="2"/>
        <v>156.96101776040911</v>
      </c>
      <c r="I43" s="59">
        <v>66282</v>
      </c>
      <c r="J43" s="56">
        <f t="shared" si="3"/>
        <v>0.19861739138251872</v>
      </c>
      <c r="K43" s="59">
        <v>333717</v>
      </c>
      <c r="L43" s="61">
        <v>0</v>
      </c>
      <c r="M43" s="59">
        <v>18487</v>
      </c>
      <c r="N43" s="59">
        <v>96484</v>
      </c>
      <c r="O43" s="59">
        <v>3611</v>
      </c>
      <c r="P43" s="59">
        <v>192092</v>
      </c>
      <c r="Q43" s="59">
        <v>2470381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3"/>
  <sheetViews>
    <sheetView topLeftCell="A6" workbookViewId="0">
      <selection activeCell="L3" sqref="L3:L26"/>
    </sheetView>
  </sheetViews>
  <sheetFormatPr defaultRowHeight="16.5"/>
  <cols>
    <col min="1" max="1" width="9" style="29"/>
    <col min="2" max="2" width="15.375" style="29" customWidth="1"/>
    <col min="3" max="3" width="12.25" style="29" customWidth="1"/>
    <col min="4" max="4" width="9" style="29"/>
    <col min="5" max="5" width="8.625" style="31" customWidth="1"/>
    <col min="6" max="6" width="9" style="32"/>
    <col min="7" max="7" width="13.375" style="32" customWidth="1"/>
    <col min="8" max="8" width="13.875" style="32" customWidth="1"/>
    <col min="9" max="9" width="9" style="29"/>
    <col min="10" max="10" width="9" style="31"/>
    <col min="11" max="11" width="9" style="32"/>
    <col min="12" max="12" width="15.125" style="32" customWidth="1"/>
    <col min="13" max="16384" width="9" style="29"/>
  </cols>
  <sheetData>
    <row r="1" spans="1:12">
      <c r="B1" s="30"/>
    </row>
    <row r="2" spans="1:12" ht="33">
      <c r="A2" s="33" t="s">
        <v>8</v>
      </c>
      <c r="B2" s="33" t="s">
        <v>229</v>
      </c>
      <c r="C2" s="34" t="s">
        <v>230</v>
      </c>
      <c r="D2" s="35" t="s">
        <v>231</v>
      </c>
      <c r="E2" s="36"/>
      <c r="F2" s="33" t="s">
        <v>232</v>
      </c>
      <c r="G2" s="33" t="s">
        <v>233</v>
      </c>
      <c r="H2" s="33" t="s">
        <v>234</v>
      </c>
      <c r="I2" s="37" t="s">
        <v>231</v>
      </c>
      <c r="J2" s="38"/>
      <c r="K2" s="33" t="s">
        <v>235</v>
      </c>
      <c r="L2" s="33" t="s">
        <v>236</v>
      </c>
    </row>
    <row r="3" spans="1:12">
      <c r="A3" s="39" t="s">
        <v>237</v>
      </c>
      <c r="B3" s="40">
        <v>289987860.5704</v>
      </c>
      <c r="C3" s="41">
        <f>B3/D3</f>
        <v>72496965.1426</v>
      </c>
      <c r="D3" s="39">
        <v>4</v>
      </c>
      <c r="E3" s="42"/>
      <c r="F3" s="39" t="s">
        <v>238</v>
      </c>
      <c r="G3" s="43">
        <v>98673060.891100004</v>
      </c>
      <c r="H3" s="43">
        <f>G3/I3</f>
        <v>2349358.5926452382</v>
      </c>
      <c r="I3" s="44">
        <v>42</v>
      </c>
      <c r="J3" s="45"/>
      <c r="K3" s="39" t="s">
        <v>239</v>
      </c>
      <c r="L3" s="43">
        <v>159494294.97870001</v>
      </c>
    </row>
    <row r="4" spans="1:12">
      <c r="A4" s="39" t="s">
        <v>240</v>
      </c>
      <c r="B4" s="40">
        <v>293984612.77740002</v>
      </c>
      <c r="C4" s="41">
        <f t="shared" ref="C4:C14" si="0">B4/D4</f>
        <v>73496153.194350004</v>
      </c>
      <c r="D4" s="39">
        <v>4</v>
      </c>
      <c r="E4" s="42"/>
      <c r="F4" s="39" t="s">
        <v>241</v>
      </c>
      <c r="G4" s="43">
        <v>102115870.8963</v>
      </c>
      <c r="H4" s="43">
        <f t="shared" ref="H4:H33" si="1">G4/I4</f>
        <v>2431330.2594357142</v>
      </c>
      <c r="I4" s="44">
        <v>42</v>
      </c>
      <c r="J4" s="45"/>
      <c r="K4" s="39" t="s">
        <v>242</v>
      </c>
      <c r="L4" s="43">
        <v>94884216.096799999</v>
      </c>
    </row>
    <row r="5" spans="1:12">
      <c r="A5" s="39" t="s">
        <v>24</v>
      </c>
      <c r="B5" s="40">
        <v>312865190.06870002</v>
      </c>
      <c r="C5" s="41">
        <f t="shared" si="0"/>
        <v>78216297.517175004</v>
      </c>
      <c r="D5" s="39">
        <v>4</v>
      </c>
      <c r="E5" s="42"/>
      <c r="F5" s="39" t="s">
        <v>35</v>
      </c>
      <c r="G5" s="43">
        <v>97983888.653300002</v>
      </c>
      <c r="H5" s="43">
        <f t="shared" si="1"/>
        <v>2332949.7298404761</v>
      </c>
      <c r="I5" s="44">
        <v>42</v>
      </c>
      <c r="J5" s="45"/>
      <c r="K5" s="39" t="s">
        <v>65</v>
      </c>
      <c r="L5" s="43">
        <v>60038653.4265</v>
      </c>
    </row>
    <row r="6" spans="1:12">
      <c r="A6" s="39" t="s">
        <v>25</v>
      </c>
      <c r="B6" s="40">
        <v>267408058.03920001</v>
      </c>
      <c r="C6" s="41">
        <f t="shared" si="0"/>
        <v>66852014.509800002</v>
      </c>
      <c r="D6" s="39">
        <v>4</v>
      </c>
      <c r="E6" s="42"/>
      <c r="F6" s="39" t="s">
        <v>36</v>
      </c>
      <c r="G6" s="43">
        <v>91274738.019999996</v>
      </c>
      <c r="H6" s="43">
        <f t="shared" si="1"/>
        <v>2173208.0480952379</v>
      </c>
      <c r="I6" s="44">
        <v>42</v>
      </c>
      <c r="J6" s="45"/>
      <c r="K6" s="39" t="s">
        <v>66</v>
      </c>
      <c r="L6" s="43">
        <v>39416647.870800003</v>
      </c>
    </row>
    <row r="7" spans="1:12">
      <c r="A7" s="39" t="s">
        <v>26</v>
      </c>
      <c r="B7" s="40">
        <v>251585039.72999999</v>
      </c>
      <c r="C7" s="41">
        <f t="shared" si="0"/>
        <v>62896259.932499997</v>
      </c>
      <c r="D7" s="39">
        <v>4</v>
      </c>
      <c r="E7" s="42"/>
      <c r="F7" s="39" t="s">
        <v>37</v>
      </c>
      <c r="G7" s="43">
        <v>90176537.825399995</v>
      </c>
      <c r="H7" s="43">
        <f t="shared" si="1"/>
        <v>2147060.4244142855</v>
      </c>
      <c r="I7" s="44">
        <v>42</v>
      </c>
      <c r="J7" s="45"/>
      <c r="K7" s="39" t="s">
        <v>67</v>
      </c>
      <c r="L7" s="43">
        <v>27714502.400699999</v>
      </c>
    </row>
    <row r="8" spans="1:12">
      <c r="A8" s="39" t="s">
        <v>27</v>
      </c>
      <c r="B8" s="40">
        <v>258016822.4235</v>
      </c>
      <c r="C8" s="41">
        <f t="shared" si="0"/>
        <v>64504205.605875</v>
      </c>
      <c r="D8" s="39">
        <v>4</v>
      </c>
      <c r="E8" s="42"/>
      <c r="F8" s="39" t="s">
        <v>38</v>
      </c>
      <c r="G8" s="43">
        <v>88189167.036500007</v>
      </c>
      <c r="H8" s="43">
        <f t="shared" si="1"/>
        <v>2099742.0722976192</v>
      </c>
      <c r="I8" s="44">
        <v>42</v>
      </c>
      <c r="J8" s="45"/>
      <c r="K8" s="39" t="s">
        <v>68</v>
      </c>
      <c r="L8" s="43">
        <v>22738110.4582</v>
      </c>
    </row>
    <row r="9" spans="1:12">
      <c r="A9" s="39" t="s">
        <v>28</v>
      </c>
      <c r="B9" s="40">
        <v>196855469.1988</v>
      </c>
      <c r="C9" s="41">
        <f t="shared" si="0"/>
        <v>65618489.732933335</v>
      </c>
      <c r="D9" s="39">
        <v>3</v>
      </c>
      <c r="E9" s="42"/>
      <c r="F9" s="39" t="s">
        <v>39</v>
      </c>
      <c r="G9" s="43">
        <v>88377932.471900001</v>
      </c>
      <c r="H9" s="43">
        <f t="shared" si="1"/>
        <v>2104236.4874261906</v>
      </c>
      <c r="I9" s="44">
        <v>42</v>
      </c>
      <c r="J9" s="45"/>
      <c r="K9" s="39" t="s">
        <v>69</v>
      </c>
      <c r="L9" s="43">
        <v>28900287.9474</v>
      </c>
    </row>
    <row r="10" spans="1:12">
      <c r="A10" s="39" t="s">
        <v>29</v>
      </c>
      <c r="B10" s="40">
        <v>190730000.5165</v>
      </c>
      <c r="C10" s="41">
        <f t="shared" si="0"/>
        <v>63576666.838833332</v>
      </c>
      <c r="D10" s="39">
        <v>3</v>
      </c>
      <c r="E10" s="42"/>
      <c r="F10" s="39" t="s">
        <v>40</v>
      </c>
      <c r="G10" s="43">
        <v>91239144.6734</v>
      </c>
      <c r="H10" s="43">
        <f t="shared" si="1"/>
        <v>2172360.5874619046</v>
      </c>
      <c r="I10" s="44">
        <v>42</v>
      </c>
      <c r="J10" s="45"/>
      <c r="K10" s="39" t="s">
        <v>70</v>
      </c>
      <c r="L10" s="43">
        <v>35958804.318599999</v>
      </c>
    </row>
    <row r="11" spans="1:12">
      <c r="A11" s="39" t="s">
        <v>30</v>
      </c>
      <c r="B11" s="40">
        <v>195913050.33070001</v>
      </c>
      <c r="C11" s="41">
        <f t="shared" si="0"/>
        <v>65304350.110233337</v>
      </c>
      <c r="D11" s="39">
        <v>3</v>
      </c>
      <c r="E11" s="42"/>
      <c r="F11" s="39" t="s">
        <v>41</v>
      </c>
      <c r="G11" s="43">
        <v>93566700.898499995</v>
      </c>
      <c r="H11" s="43">
        <f t="shared" si="1"/>
        <v>2227778.5928214286</v>
      </c>
      <c r="I11" s="44">
        <v>42</v>
      </c>
      <c r="J11" s="45"/>
      <c r="K11" s="39" t="s">
        <v>71</v>
      </c>
      <c r="L11" s="43">
        <v>56381713.853</v>
      </c>
    </row>
    <row r="12" spans="1:12">
      <c r="A12" s="39" t="s">
        <v>31</v>
      </c>
      <c r="B12" s="40">
        <v>188099375.15110001</v>
      </c>
      <c r="C12" s="41">
        <f t="shared" si="0"/>
        <v>62699791.717033334</v>
      </c>
      <c r="D12" s="39">
        <v>3</v>
      </c>
      <c r="E12" s="42"/>
      <c r="F12" s="39" t="s">
        <v>42</v>
      </c>
      <c r="G12" s="43">
        <v>94263925.513699993</v>
      </c>
      <c r="H12" s="43">
        <f t="shared" si="1"/>
        <v>2244379.1788976188</v>
      </c>
      <c r="I12" s="44">
        <v>42</v>
      </c>
      <c r="J12" s="45"/>
      <c r="K12" s="39" t="s">
        <v>72</v>
      </c>
      <c r="L12" s="43">
        <v>87803999.744599998</v>
      </c>
    </row>
    <row r="13" spans="1:12">
      <c r="A13" s="39" t="s">
        <v>32</v>
      </c>
      <c r="B13" s="40">
        <v>195378491.93090001</v>
      </c>
      <c r="C13" s="41">
        <f t="shared" si="0"/>
        <v>65126163.976966672</v>
      </c>
      <c r="D13" s="39">
        <v>3</v>
      </c>
      <c r="E13" s="42"/>
      <c r="F13" s="39" t="s">
        <v>43</v>
      </c>
      <c r="G13" s="43">
        <v>93246933.195199996</v>
      </c>
      <c r="H13" s="43">
        <f t="shared" si="1"/>
        <v>2220165.0760761905</v>
      </c>
      <c r="I13" s="44">
        <v>42</v>
      </c>
      <c r="J13" s="45"/>
      <c r="K13" s="39" t="s">
        <v>73</v>
      </c>
      <c r="L13" s="43">
        <v>117815756.2317</v>
      </c>
    </row>
    <row r="14" spans="1:12">
      <c r="A14" s="39" t="s">
        <v>33</v>
      </c>
      <c r="B14" s="40">
        <v>222881063.9788</v>
      </c>
      <c r="C14" s="41">
        <f t="shared" si="0"/>
        <v>74293687.992933333</v>
      </c>
      <c r="D14" s="39">
        <v>3</v>
      </c>
      <c r="E14" s="42"/>
      <c r="F14" s="39" t="s">
        <v>44</v>
      </c>
      <c r="G14" s="43">
        <v>97192185.016200006</v>
      </c>
      <c r="H14" s="43">
        <f t="shared" si="1"/>
        <v>2314099.6432428574</v>
      </c>
      <c r="I14" s="44">
        <v>42</v>
      </c>
      <c r="J14" s="45"/>
      <c r="K14" s="39" t="s">
        <v>74</v>
      </c>
      <c r="L14" s="43">
        <v>128819668.8272</v>
      </c>
    </row>
    <row r="15" spans="1:12">
      <c r="F15" s="39" t="s">
        <v>45</v>
      </c>
      <c r="G15" s="43">
        <v>92040869.220799997</v>
      </c>
      <c r="H15" s="43">
        <f t="shared" si="1"/>
        <v>2191449.2671619048</v>
      </c>
      <c r="I15" s="44">
        <v>42</v>
      </c>
      <c r="J15" s="45"/>
      <c r="K15" s="39" t="s">
        <v>75</v>
      </c>
      <c r="L15" s="43">
        <v>144435780.04350001</v>
      </c>
    </row>
    <row r="16" spans="1:12">
      <c r="F16" s="39" t="s">
        <v>46</v>
      </c>
      <c r="G16" s="43">
        <v>92454352.810499996</v>
      </c>
      <c r="H16" s="43">
        <f t="shared" si="1"/>
        <v>2201294.114535714</v>
      </c>
      <c r="I16" s="44">
        <v>42</v>
      </c>
      <c r="J16" s="45"/>
      <c r="K16" s="39" t="s">
        <v>76</v>
      </c>
      <c r="L16" s="43">
        <v>144822772.23629999</v>
      </c>
    </row>
    <row r="17" spans="6:12">
      <c r="F17" s="39" t="s">
        <v>47</v>
      </c>
      <c r="G17" s="43">
        <v>100041343.6954</v>
      </c>
      <c r="H17" s="43">
        <f t="shared" si="1"/>
        <v>2381936.7546523809</v>
      </c>
      <c r="I17" s="44">
        <v>42</v>
      </c>
      <c r="J17" s="45"/>
      <c r="K17" s="39" t="s">
        <v>77</v>
      </c>
      <c r="L17" s="43">
        <v>133610912.73280001</v>
      </c>
    </row>
    <row r="18" spans="6:12">
      <c r="F18" s="39" t="s">
        <v>48</v>
      </c>
      <c r="G18" s="43">
        <v>97039860.5528</v>
      </c>
      <c r="H18" s="43">
        <f t="shared" si="1"/>
        <v>2310472.8703047619</v>
      </c>
      <c r="I18" s="44">
        <v>42</v>
      </c>
      <c r="J18" s="45"/>
      <c r="K18" s="39" t="s">
        <v>78</v>
      </c>
      <c r="L18" s="43">
        <v>128794324.05320001</v>
      </c>
    </row>
    <row r="19" spans="6:12">
      <c r="F19" s="39" t="s">
        <v>49</v>
      </c>
      <c r="G19" s="43">
        <v>96430423.218700007</v>
      </c>
      <c r="H19" s="43">
        <f t="shared" si="1"/>
        <v>2295962.4575880952</v>
      </c>
      <c r="I19" s="44">
        <v>42</v>
      </c>
      <c r="J19" s="45"/>
      <c r="K19" s="39" t="s">
        <v>79</v>
      </c>
      <c r="L19" s="43">
        <v>138380299.6169</v>
      </c>
    </row>
    <row r="20" spans="6:12">
      <c r="F20" s="39" t="s">
        <v>50</v>
      </c>
      <c r="G20" s="43">
        <v>93026155.623699993</v>
      </c>
      <c r="H20" s="43">
        <f t="shared" si="1"/>
        <v>2214908.4672309523</v>
      </c>
      <c r="I20" s="44">
        <v>42</v>
      </c>
      <c r="J20" s="45"/>
      <c r="K20" s="39" t="s">
        <v>80</v>
      </c>
      <c r="L20" s="43">
        <v>153834445.2534</v>
      </c>
    </row>
    <row r="21" spans="6:12">
      <c r="F21" s="39" t="s">
        <v>51</v>
      </c>
      <c r="G21" s="43">
        <v>91231702.733600006</v>
      </c>
      <c r="H21" s="43">
        <f t="shared" si="1"/>
        <v>2172183.3984190477</v>
      </c>
      <c r="I21" s="44">
        <v>42</v>
      </c>
      <c r="J21" s="45"/>
      <c r="K21" s="39" t="s">
        <v>81</v>
      </c>
      <c r="L21" s="43">
        <v>174238468.80989999</v>
      </c>
    </row>
    <row r="22" spans="6:12">
      <c r="F22" s="39" t="s">
        <v>52</v>
      </c>
      <c r="G22" s="43">
        <v>91870312.223299995</v>
      </c>
      <c r="H22" s="43">
        <f t="shared" si="1"/>
        <v>2187388.3862690474</v>
      </c>
      <c r="I22" s="44">
        <v>42</v>
      </c>
      <c r="J22" s="45"/>
      <c r="K22" s="39" t="s">
        <v>82</v>
      </c>
      <c r="L22" s="43">
        <v>255434124.65279999</v>
      </c>
    </row>
    <row r="23" spans="6:12">
      <c r="F23" s="39" t="s">
        <v>53</v>
      </c>
      <c r="G23" s="43">
        <v>88902103.836999997</v>
      </c>
      <c r="H23" s="43">
        <f t="shared" si="1"/>
        <v>2116716.7580238096</v>
      </c>
      <c r="I23" s="44">
        <v>42</v>
      </c>
      <c r="J23" s="45"/>
      <c r="K23" s="39" t="s">
        <v>83</v>
      </c>
      <c r="L23" s="43">
        <v>191006023.45370001</v>
      </c>
    </row>
    <row r="24" spans="6:12">
      <c r="F24" s="39" t="s">
        <v>54</v>
      </c>
      <c r="G24" s="43">
        <v>89904454.548199996</v>
      </c>
      <c r="H24" s="43">
        <f t="shared" si="1"/>
        <v>2140582.251147619</v>
      </c>
      <c r="I24" s="44">
        <v>42</v>
      </c>
      <c r="J24" s="45"/>
      <c r="K24" s="39" t="s">
        <v>84</v>
      </c>
      <c r="L24" s="43">
        <v>170613304.92609999</v>
      </c>
    </row>
    <row r="25" spans="6:12">
      <c r="F25" s="39" t="s">
        <v>55</v>
      </c>
      <c r="G25" s="43">
        <v>88737009.936100006</v>
      </c>
      <c r="H25" s="43">
        <f t="shared" si="1"/>
        <v>2112785.9508595238</v>
      </c>
      <c r="I25" s="44">
        <v>42</v>
      </c>
      <c r="J25" s="45"/>
      <c r="K25" s="39" t="s">
        <v>85</v>
      </c>
      <c r="L25" s="43">
        <v>190235998.0684</v>
      </c>
    </row>
    <row r="26" spans="6:12">
      <c r="F26" s="39" t="s">
        <v>56</v>
      </c>
      <c r="G26" s="43">
        <v>93286380.631899998</v>
      </c>
      <c r="H26" s="43">
        <f t="shared" si="1"/>
        <v>2221104.3007595236</v>
      </c>
      <c r="I26" s="44">
        <v>42</v>
      </c>
      <c r="J26" s="45"/>
      <c r="K26" s="39" t="s">
        <v>86</v>
      </c>
      <c r="L26" s="43">
        <v>178331924.715</v>
      </c>
    </row>
    <row r="27" spans="6:12">
      <c r="F27" s="39" t="s">
        <v>57</v>
      </c>
      <c r="G27" s="43">
        <v>94807136.482099995</v>
      </c>
      <c r="H27" s="43">
        <f t="shared" si="1"/>
        <v>2257312.7733833333</v>
      </c>
      <c r="I27" s="44">
        <v>42</v>
      </c>
      <c r="J27" s="45"/>
    </row>
    <row r="28" spans="6:12">
      <c r="F28" s="39" t="s">
        <v>58</v>
      </c>
      <c r="G28" s="43">
        <v>93954548.977899998</v>
      </c>
      <c r="H28" s="43">
        <f t="shared" si="1"/>
        <v>2237013.0709023811</v>
      </c>
      <c r="I28" s="44">
        <v>42</v>
      </c>
      <c r="J28" s="45"/>
    </row>
    <row r="29" spans="6:12">
      <c r="F29" s="39" t="s">
        <v>59</v>
      </c>
      <c r="G29" s="43">
        <v>94100784.4067</v>
      </c>
      <c r="H29" s="43">
        <f t="shared" si="1"/>
        <v>2240494.8668261906</v>
      </c>
      <c r="I29" s="44">
        <v>42</v>
      </c>
      <c r="J29" s="45"/>
    </row>
    <row r="30" spans="6:12">
      <c r="F30" s="39" t="s">
        <v>60</v>
      </c>
      <c r="G30" s="43">
        <v>94637123.067699999</v>
      </c>
      <c r="H30" s="43">
        <f t="shared" si="1"/>
        <v>2253264.8349452382</v>
      </c>
      <c r="I30" s="44">
        <v>42</v>
      </c>
      <c r="J30" s="45"/>
    </row>
    <row r="31" spans="6:12">
      <c r="F31" s="39" t="s">
        <v>61</v>
      </c>
      <c r="G31" s="43">
        <v>84422083.377499998</v>
      </c>
      <c r="H31" s="43">
        <f t="shared" si="1"/>
        <v>2164668.804551282</v>
      </c>
      <c r="I31" s="44">
        <v>39</v>
      </c>
      <c r="J31" s="45"/>
    </row>
    <row r="32" spans="6:12">
      <c r="F32" s="39" t="s">
        <v>62</v>
      </c>
      <c r="G32" s="43">
        <v>98072945.968600005</v>
      </c>
      <c r="H32" s="43">
        <f t="shared" si="1"/>
        <v>2580866.9991736845</v>
      </c>
      <c r="I32" s="44">
        <v>38</v>
      </c>
      <c r="J32" s="45"/>
    </row>
    <row r="33" spans="6:10">
      <c r="F33" s="39" t="s">
        <v>63</v>
      </c>
      <c r="G33" s="43">
        <v>62445358.311999999</v>
      </c>
      <c r="H33" s="43">
        <f t="shared" si="1"/>
        <v>2601889.9296666668</v>
      </c>
      <c r="I33" s="44">
        <v>24</v>
      </c>
      <c r="J33" s="4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指标定义</vt:lpstr>
      <vt:lpstr>分析标准</vt:lpstr>
      <vt:lpstr>图-Excel</vt:lpstr>
      <vt:lpstr>图-Tableau</vt:lpstr>
      <vt:lpstr>数据-Part 1</vt:lpstr>
      <vt:lpstr>数据-Part 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2018-08-16T08:34:14Z</dcterms:modified>
</cp:coreProperties>
</file>