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2018\多益网络2018\多益20180630\底稿\20180717\EXCEL绘图\"/>
    </mc:Choice>
  </mc:AlternateContent>
  <bookViews>
    <workbookView xWindow="0" yWindow="0" windowWidth="20490" windowHeight="9075" activeTab="5"/>
  </bookViews>
  <sheets>
    <sheet name="指标定义" sheetId="6" r:id="rId1"/>
    <sheet name="分析标准" sheetId="7" r:id="rId2"/>
    <sheet name="图-Excel" sheetId="1" r:id="rId3"/>
    <sheet name="图-Tableau" sheetId="8" r:id="rId4"/>
    <sheet name="数据-Part 1" sheetId="3" r:id="rId5"/>
    <sheet name="数据-Part 2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9" l="1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C14" i="9"/>
  <c r="H13" i="9"/>
  <c r="C13" i="9"/>
  <c r="H12" i="9"/>
  <c r="C12" i="9"/>
  <c r="H11" i="9"/>
  <c r="C11" i="9"/>
  <c r="H10" i="9"/>
  <c r="C10" i="9"/>
  <c r="H9" i="9"/>
  <c r="C9" i="9"/>
  <c r="H8" i="9"/>
  <c r="C8" i="9"/>
  <c r="H7" i="9"/>
  <c r="C7" i="9"/>
  <c r="H6" i="9"/>
  <c r="C6" i="9"/>
  <c r="H5" i="9"/>
  <c r="C5" i="9"/>
  <c r="H4" i="9"/>
  <c r="C4" i="9"/>
  <c r="H3" i="9"/>
  <c r="C3" i="9"/>
  <c r="J175" i="8"/>
  <c r="I175" i="8"/>
  <c r="E175" i="8"/>
  <c r="D175" i="8"/>
  <c r="J174" i="8"/>
  <c r="I174" i="8"/>
  <c r="E174" i="8"/>
  <c r="D174" i="8"/>
  <c r="J173" i="8"/>
  <c r="I173" i="8"/>
  <c r="E173" i="8"/>
  <c r="D173" i="8"/>
  <c r="J172" i="8"/>
  <c r="I172" i="8"/>
  <c r="E172" i="8"/>
  <c r="D172" i="8"/>
  <c r="J171" i="8"/>
  <c r="I171" i="8"/>
  <c r="E171" i="8"/>
  <c r="D171" i="8"/>
  <c r="J170" i="8"/>
  <c r="I170" i="8"/>
  <c r="E170" i="8"/>
  <c r="D170" i="8"/>
  <c r="J169" i="8"/>
  <c r="I169" i="8"/>
  <c r="E169" i="8"/>
  <c r="D169" i="8"/>
  <c r="J168" i="8"/>
  <c r="I168" i="8"/>
  <c r="E168" i="8"/>
  <c r="D168" i="8"/>
  <c r="J167" i="8"/>
  <c r="I167" i="8"/>
  <c r="E167" i="8"/>
  <c r="D167" i="8"/>
  <c r="J166" i="8"/>
  <c r="I166" i="8"/>
  <c r="E166" i="8"/>
  <c r="D166" i="8"/>
  <c r="J165" i="8"/>
  <c r="I165" i="8"/>
  <c r="E165" i="8"/>
  <c r="D165" i="8"/>
  <c r="J164" i="8"/>
  <c r="I164" i="8"/>
  <c r="E164" i="8"/>
  <c r="D164" i="8"/>
  <c r="J163" i="8"/>
  <c r="I163" i="8"/>
  <c r="E163" i="8"/>
  <c r="D163" i="8"/>
  <c r="J162" i="8"/>
  <c r="I162" i="8"/>
  <c r="E162" i="8"/>
  <c r="D162" i="8"/>
  <c r="J161" i="8"/>
  <c r="I161" i="8"/>
  <c r="E161" i="8"/>
  <c r="D161" i="8"/>
  <c r="J160" i="8"/>
  <c r="I160" i="8"/>
  <c r="E160" i="8"/>
  <c r="D160" i="8"/>
  <c r="J159" i="8"/>
  <c r="I159" i="8"/>
  <c r="E159" i="8"/>
  <c r="D159" i="8"/>
  <c r="J158" i="8"/>
  <c r="I158" i="8"/>
  <c r="E158" i="8"/>
  <c r="D158" i="8"/>
  <c r="J157" i="8"/>
  <c r="I157" i="8"/>
  <c r="E157" i="8"/>
  <c r="D157" i="8"/>
  <c r="J156" i="8"/>
  <c r="I156" i="8"/>
  <c r="E156" i="8"/>
  <c r="D156" i="8"/>
  <c r="J155" i="8"/>
  <c r="I155" i="8"/>
  <c r="E155" i="8"/>
  <c r="D155" i="8"/>
  <c r="J154" i="8"/>
  <c r="I154" i="8"/>
  <c r="E154" i="8"/>
  <c r="D154" i="8"/>
  <c r="J153" i="8"/>
  <c r="I153" i="8"/>
  <c r="E153" i="8"/>
  <c r="D153" i="8"/>
  <c r="J152" i="8"/>
  <c r="I152" i="8"/>
  <c r="E152" i="8"/>
  <c r="D152" i="8"/>
  <c r="J151" i="8"/>
  <c r="I151" i="8"/>
  <c r="E151" i="8"/>
  <c r="D151" i="8"/>
  <c r="J150" i="8"/>
  <c r="I150" i="8"/>
  <c r="E150" i="8"/>
  <c r="D150" i="8"/>
  <c r="J149" i="8"/>
  <c r="I149" i="8"/>
  <c r="E149" i="8"/>
  <c r="D149" i="8"/>
  <c r="J148" i="8"/>
  <c r="I148" i="8"/>
  <c r="E148" i="8"/>
  <c r="D148" i="8"/>
  <c r="J147" i="8"/>
  <c r="I147" i="8"/>
  <c r="E147" i="8"/>
  <c r="D147" i="8"/>
  <c r="J146" i="8"/>
  <c r="I146" i="8"/>
  <c r="E146" i="8"/>
  <c r="D146" i="8"/>
  <c r="J145" i="8"/>
  <c r="I145" i="8"/>
  <c r="E145" i="8"/>
  <c r="D145" i="8"/>
  <c r="J144" i="8"/>
  <c r="I144" i="8"/>
  <c r="E144" i="8"/>
  <c r="D144" i="8"/>
  <c r="J143" i="8"/>
  <c r="I143" i="8"/>
  <c r="E143" i="8"/>
  <c r="D143" i="8"/>
  <c r="J142" i="8"/>
  <c r="I142" i="8"/>
  <c r="E142" i="8"/>
  <c r="D142" i="8"/>
  <c r="J141" i="8"/>
  <c r="I141" i="8"/>
  <c r="E141" i="8"/>
  <c r="D141" i="8"/>
  <c r="J140" i="8"/>
  <c r="I140" i="8"/>
  <c r="E140" i="8"/>
  <c r="D140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H18" i="8"/>
  <c r="G18" i="8"/>
  <c r="F18" i="8"/>
  <c r="E18" i="8"/>
  <c r="H17" i="8"/>
  <c r="G17" i="8"/>
  <c r="F17" i="8"/>
  <c r="E17" i="8"/>
  <c r="H16" i="8"/>
  <c r="G16" i="8"/>
  <c r="F16" i="8"/>
  <c r="E16" i="8"/>
  <c r="H15" i="8"/>
  <c r="G15" i="8"/>
  <c r="F15" i="8"/>
  <c r="E15" i="8"/>
  <c r="H14" i="8"/>
  <c r="G14" i="8"/>
  <c r="F14" i="8"/>
  <c r="E14" i="8"/>
  <c r="H13" i="8"/>
  <c r="G13" i="8"/>
  <c r="F13" i="8"/>
  <c r="E13" i="8"/>
  <c r="H12" i="8"/>
  <c r="G12" i="8"/>
  <c r="F12" i="8"/>
  <c r="E12" i="8"/>
  <c r="H11" i="8"/>
  <c r="G11" i="8"/>
  <c r="F11" i="8"/>
  <c r="E11" i="8"/>
  <c r="H10" i="8"/>
  <c r="G10" i="8"/>
  <c r="F10" i="8"/>
  <c r="E10" i="8"/>
  <c r="H9" i="8"/>
  <c r="G9" i="8"/>
  <c r="F9" i="8"/>
  <c r="E9" i="8"/>
  <c r="H8" i="8"/>
  <c r="G8" i="8"/>
  <c r="F8" i="8"/>
  <c r="E8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F2" i="3"/>
  <c r="E2" i="3"/>
</calcChain>
</file>

<file path=xl/comments1.xml><?xml version="1.0" encoding="utf-8"?>
<comments xmlns="http://schemas.openxmlformats.org/spreadsheetml/2006/main">
  <authors>
    <author>马玲莉</author>
  </authors>
  <commentLis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马玲莉:</t>
        </r>
        <r>
          <rPr>
            <sz val="9"/>
            <color indexed="81"/>
            <rFont val="宋体"/>
            <family val="3"/>
            <charset val="134"/>
          </rPr>
          <t xml:space="preserve">
ios与安卓之和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马玲莉:</t>
        </r>
        <r>
          <rPr>
            <sz val="9"/>
            <color indexed="81"/>
            <rFont val="宋体"/>
            <family val="3"/>
            <charset val="134"/>
          </rPr>
          <t xml:space="preserve">
ios与安卓之和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马玲莉:</t>
        </r>
        <r>
          <rPr>
            <sz val="9"/>
            <color indexed="81"/>
            <rFont val="宋体"/>
            <family val="3"/>
            <charset val="134"/>
          </rPr>
          <t xml:space="preserve">
ios与安卓之和</t>
        </r>
      </text>
    </comment>
  </commentList>
</comments>
</file>

<file path=xl/sharedStrings.xml><?xml version="1.0" encoding="utf-8"?>
<sst xmlns="http://schemas.openxmlformats.org/spreadsheetml/2006/main" count="343" uniqueCount="252">
  <si>
    <r>
      <t>1</t>
    </r>
    <r>
      <rPr>
        <sz val="10.5"/>
        <color rgb="FF000000"/>
        <rFont val="SimSun"/>
        <charset val="134"/>
      </rPr>
      <t>、百度指数、主网页浏览量、下载点击量、新增注册用户、新增付费用户；</t>
    </r>
  </si>
  <si>
    <r>
      <t>2</t>
    </r>
    <r>
      <rPr>
        <sz val="10.5"/>
        <color rgb="FF000000"/>
        <rFont val="SimSun"/>
        <charset val="134"/>
      </rPr>
      <t>、月付费转化率、月付费用户数、月活跃用户数</t>
    </r>
  </si>
  <si>
    <r>
      <t>3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>ARPU</t>
    </r>
    <r>
      <rPr>
        <sz val="10.5"/>
        <color rgb="FF000000"/>
        <rFont val="SimSun"/>
        <charset val="134"/>
      </rPr>
      <t>值、充值金额、当月活跃账户数</t>
    </r>
  </si>
  <si>
    <r>
      <t>4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 xml:space="preserve"> ARPPU</t>
    </r>
    <r>
      <rPr>
        <sz val="10.5"/>
        <color rgb="FF000000"/>
        <rFont val="SimSun"/>
        <charset val="134"/>
      </rPr>
      <t>值、充值金额、当月付费用户数</t>
    </r>
  </si>
  <si>
    <r>
      <t>5</t>
    </r>
    <r>
      <rPr>
        <sz val="10.5"/>
        <color rgb="FF000000"/>
        <rFont val="SimSun"/>
        <charset val="134"/>
      </rPr>
      <t>、月新增注册用户数、月付费用户数、月新增付费用户数、月活跃用户数</t>
    </r>
  </si>
  <si>
    <r>
      <t>6</t>
    </r>
    <r>
      <rPr>
        <sz val="10.5"/>
        <color rgb="FF000000"/>
        <rFont val="SimSun"/>
        <charset val="134"/>
      </rPr>
      <t>、月留存率、新增注册账户数</t>
    </r>
  </si>
  <si>
    <r>
      <t>8</t>
    </r>
    <r>
      <rPr>
        <sz val="10.5"/>
        <color rgb="FF000000"/>
        <rFont val="SimSun"/>
        <charset val="134"/>
      </rPr>
      <t>、月平均单次充值金额</t>
    </r>
  </si>
  <si>
    <t>游戏名称</t>
  </si>
  <si>
    <t>月份</t>
  </si>
  <si>
    <t>订单量</t>
  </si>
  <si>
    <t>月充值金额</t>
  </si>
  <si>
    <t>月付费用户数</t>
  </si>
  <si>
    <t>月付费转化率</t>
  </si>
  <si>
    <t>月活跃用户数</t>
  </si>
  <si>
    <t>月留存率</t>
  </si>
  <si>
    <t>ARPPU</t>
    <phoneticPr fontId="3" type="noConversion"/>
  </si>
  <si>
    <t>月平均单次充值金额</t>
    <phoneticPr fontId="3" type="noConversion"/>
  </si>
  <si>
    <t>月新增付费用户数</t>
  </si>
  <si>
    <t>月新增注册用户数</t>
  </si>
  <si>
    <t>百度指数</t>
    <phoneticPr fontId="3" type="noConversion"/>
  </si>
  <si>
    <t>下载点击量</t>
    <phoneticPr fontId="3" type="noConversion"/>
  </si>
  <si>
    <t>主网页浏览量</t>
    <phoneticPr fontId="3" type="noConversion"/>
  </si>
  <si>
    <r>
      <t>9</t>
    </r>
    <r>
      <rPr>
        <sz val="10.5"/>
        <color rgb="FF000000"/>
        <rFont val="SimSun"/>
        <charset val="134"/>
      </rPr>
      <t>、充值金额与财务确认收入金额</t>
    </r>
  </si>
  <si>
    <r>
      <t>10</t>
    </r>
    <r>
      <rPr>
        <sz val="10.5"/>
        <color rgb="FF000000"/>
        <rFont val="SimSun"/>
        <charset val="134"/>
      </rPr>
      <t>、充值金额随月变化趋势</t>
    </r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</si>
  <si>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</si>
  <si>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</si>
  <si>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</si>
  <si>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</si>
  <si>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</si>
  <si>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</si>
  <si>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</si>
  <si>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</si>
  <si>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</si>
  <si>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</si>
  <si>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>11</t>
    </r>
    <r>
      <rPr>
        <sz val="10.5"/>
        <color rgb="FF000000"/>
        <rFont val="SimSun"/>
        <charset val="134"/>
      </rPr>
      <t>、日充值金额趋势</t>
    </r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</si>
  <si>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</si>
  <si>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</si>
  <si>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</si>
  <si>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</si>
  <si>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</si>
  <si>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</si>
  <si>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</si>
  <si>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</si>
  <si>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</si>
  <si>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</si>
  <si>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</si>
  <si>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</si>
  <si>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</si>
  <si>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</si>
  <si>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</si>
  <si>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</si>
  <si>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</si>
  <si>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</si>
  <si>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</si>
  <si>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</si>
  <si>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</si>
  <si>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</si>
  <si>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</si>
  <si>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</si>
  <si>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</si>
  <si>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</si>
  <si>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</si>
  <si>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</si>
  <si>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</si>
  <si>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r>
      <t>12</t>
    </r>
    <r>
      <rPr>
        <sz val="10.5"/>
        <color rgb="FF000000"/>
        <rFont val="SimSun"/>
        <charset val="134"/>
      </rPr>
      <t>、充值金额随小时变化趋势</t>
    </r>
  </si>
  <si>
    <t>2时</t>
  </si>
  <si>
    <t>3时</t>
  </si>
  <si>
    <t>4时</t>
  </si>
  <si>
    <t>5时</t>
  </si>
  <si>
    <t>6时</t>
  </si>
  <si>
    <t>7时</t>
  </si>
  <si>
    <t>8时</t>
  </si>
  <si>
    <t>9时</t>
  </si>
  <si>
    <t>10时</t>
  </si>
  <si>
    <t>11时</t>
  </si>
  <si>
    <t>12时</t>
  </si>
  <si>
    <t>13时</t>
  </si>
  <si>
    <t>14时</t>
  </si>
  <si>
    <t>15时</t>
  </si>
  <si>
    <t>16时</t>
  </si>
  <si>
    <t>17时</t>
  </si>
  <si>
    <t>18时</t>
  </si>
  <si>
    <t>19时</t>
  </si>
  <si>
    <t>20时</t>
  </si>
  <si>
    <t>21时</t>
  </si>
  <si>
    <t>22时</t>
  </si>
  <si>
    <t>23时</t>
  </si>
  <si>
    <t>编号</t>
  </si>
  <si>
    <t>分析内容</t>
  </si>
  <si>
    <t>分析目的</t>
  </si>
  <si>
    <t>百度指数、主网页浏览量、下载激活量、新增注册账户数、新增付费账户数分析</t>
  </si>
  <si>
    <t>判断百度指数、主网页浏览量、下载激活量、新增注册账户数、新增付费账户数变动趋势是否匹配</t>
  </si>
  <si>
    <t>判断月付费转化率的变动趋势与月付费账户数、月活跃账户数的变动趋势是否匹配</t>
  </si>
  <si>
    <r>
      <t>判断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值的变动趋势与系统内充值金额、月活跃账户数的变动趋势是否匹配</t>
    </r>
  </si>
  <si>
    <r>
      <t>判断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值的变动趋势与系统内充值金额、月付费账户数的变动趋势是否匹配</t>
    </r>
  </si>
  <si>
    <t>判断月活跃账户数、月新增注册账户数、月付费账户数、月新增付费账户数变动趋势是否匹配</t>
  </si>
  <si>
    <r>
      <t>判断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值、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值、付费转化率变动趋势是否匹配</t>
    </r>
  </si>
  <si>
    <t>判断用户充值金额与充值订单量是否匹配，变动趋势是否异常</t>
  </si>
  <si>
    <t>判断用户充值金额与财务确认收入金额趋势是否匹配</t>
  </si>
  <si>
    <t>判断系统内月平均充值金额是否符合一般游戏生命周期规律</t>
  </si>
  <si>
    <t>判断系统内日平均充值金额是否符合一般游戏生命周期规律，是否存在月末集中充值的情况</t>
  </si>
  <si>
    <t>判断用户充值行为是否符合正常人的生理习惯</t>
  </si>
  <si>
    <t>充值金额分布</t>
  </si>
  <si>
    <t>判断各充值金额区间的充值人数和金额分布是否存在异常</t>
  </si>
  <si>
    <t>充值方式分布</t>
  </si>
  <si>
    <t>判断各充值方式的充值人数和金额分布是否存在异常</t>
  </si>
  <si>
    <t>充值地域分布</t>
  </si>
  <si>
    <t>判断各地区的充值人数和金额分布是否存在异常</t>
  </si>
  <si>
    <t>ARPU</t>
    <phoneticPr fontId="3" type="noConversion"/>
  </si>
  <si>
    <t>财务确认收入金额</t>
    <phoneticPr fontId="3" type="noConversion"/>
  </si>
  <si>
    <t>神武系列手游安卓端</t>
    <phoneticPr fontId="3" type="noConversion"/>
  </si>
  <si>
    <t>序号</t>
    <phoneticPr fontId="3" type="noConversion"/>
  </si>
  <si>
    <t>指标名称</t>
  </si>
  <si>
    <t>披露标准</t>
  </si>
  <si>
    <t>主网页浏览量</t>
  </si>
  <si>
    <t>网站（主网页）浏览量为分产品网页重复访问量</t>
  </si>
  <si>
    <t>月付费账户数</t>
  </si>
  <si>
    <t>同一用户ID在同一月份内发生一次或多次付费交易的，按照一个付费账户计入月付费账户数</t>
  </si>
  <si>
    <t>月活跃账户数</t>
  </si>
  <si>
    <t>同一账户在同一月内登录该项游戏的次数为一次或一次以上的，按照一个活跃账户计入月活跃账户数</t>
  </si>
  <si>
    <t>月新增注册账户数</t>
  </si>
  <si>
    <t>游戏的当月新增用户ID数量减游客数量
游客定义：用户注册日期等于最后登录日期，没有充值且没有唯一性信息（战盟账户或者第三方账户（iOS系统的Game Center账户和海外安卓系统用户的Facebook账户））的用户</t>
    <phoneticPr fontId="3" type="noConversion"/>
  </si>
  <si>
    <t>月新增付费账户数</t>
  </si>
  <si>
    <t>从注册该帐号到本月付费交易时点从未发生过付费交易，在本月内第一次发生付费交易的游戏账户定义为月新增付费用户</t>
  </si>
  <si>
    <t>月下载激活量</t>
  </si>
  <si>
    <t>百度统计提供的各游戏在主网页中的下载点击量</t>
  </si>
  <si>
    <t>系统内月充值金额</t>
  </si>
  <si>
    <t>系统内记录的游戏月充值金额</t>
  </si>
  <si>
    <t>ARPU</t>
  </si>
  <si>
    <t>系统内月充值金额/当月活跃账户数</t>
  </si>
  <si>
    <t>ARPPU</t>
  </si>
  <si>
    <t>系统内月充值金额/当月付费账户数</t>
  </si>
  <si>
    <t>当月付费用户/当月活跃用户</t>
  </si>
  <si>
    <t>财务确认收入金额</t>
  </si>
  <si>
    <t>报告期内财务部门按月统计的确认收入金额</t>
  </si>
  <si>
    <t>月充值订单量</t>
  </si>
  <si>
    <t>报告期内各月的充值订单数量</t>
  </si>
  <si>
    <t>以当月新增注册用户为样本，该样本中于次月再次登录的用户所占比例</t>
  </si>
  <si>
    <t>充值消耗比</t>
  </si>
  <si>
    <t>报告期内本月消费金额/本月充值金额</t>
  </si>
  <si>
    <t>月平均单次充值金额</t>
  </si>
  <si>
    <t>报告期内本月充值金额/本月充值订单量</t>
  </si>
  <si>
    <r>
      <t>付费转化率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</si>
  <si>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t>采用“盒须图”对当月付费转化率变化进行集中度分析，判断是否存在付费转化率大幅变化的情况
当月付费转化率变化率=(当月付费转化率-上月付费转化率)/上月付费转化率</t>
    <phoneticPr fontId="3" type="noConversion"/>
  </si>
  <si>
    <t>月付费转化率、月付费账户数、月活跃账户数分析</t>
    <phoneticPr fontId="3" type="noConversion"/>
  </si>
  <si>
    <r>
      <t>ARPU</t>
    </r>
    <r>
      <rPr>
        <sz val="10.5"/>
        <color rgb="FF000000"/>
        <rFont val="仿宋"/>
        <family val="3"/>
        <charset val="134"/>
      </rPr>
      <t>值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</si>
  <si>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r>
      <t>采用“盒须图”对当月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值变化进行集中度分析，判断是否存在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值大幅变化的情况
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phoneticPr fontId="3" type="noConversion"/>
  </si>
  <si>
    <t>系统内充值金额变化率分析</t>
    <phoneticPr fontId="3" type="noConversion"/>
  </si>
  <si>
    <t>采用“盒须图”对当月充值金额变化进行集中度分析，判断是否存在月充值金额大幅变化的情况
当月充值金额变化率=(当月充值金额-上月充值金额)/上月充值金额</t>
    <phoneticPr fontId="3" type="noConversion"/>
  </si>
  <si>
    <r>
      <t>ARPU</t>
    </r>
    <r>
      <rPr>
        <sz val="10.5"/>
        <color theme="1"/>
        <rFont val="仿宋"/>
        <family val="3"/>
        <charset val="134"/>
      </rPr>
      <t>值、系统内充值金额、月活跃账户数分析</t>
    </r>
    <phoneticPr fontId="3" type="noConversion"/>
  </si>
  <si>
    <r>
      <t>ARPPU</t>
    </r>
    <r>
      <rPr>
        <sz val="10.5"/>
        <color theme="1"/>
        <rFont val="仿宋"/>
        <family val="3"/>
        <charset val="134"/>
      </rPr>
      <t>值、系统内充值金额、月付费账户数分析</t>
    </r>
    <phoneticPr fontId="3" type="noConversion"/>
  </si>
  <si>
    <t>月活跃账户数、月新增注册账户数、月付费账户数、月新增付费账户数分析</t>
    <phoneticPr fontId="3" type="noConversion"/>
  </si>
  <si>
    <t>月留存率、新增注册账户数分析</t>
    <phoneticPr fontId="3" type="noConversion"/>
  </si>
  <si>
    <t>判断月留存率、新增注册账户数变动趋势是否匹配</t>
    <phoneticPr fontId="3" type="noConversion"/>
  </si>
  <si>
    <r>
      <t>ARPU</t>
    </r>
    <r>
      <rPr>
        <sz val="10.5"/>
        <color theme="1"/>
        <rFont val="仿宋"/>
        <family val="3"/>
        <charset val="134"/>
      </rPr>
      <t>值、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值、付费转化率分析</t>
    </r>
    <phoneticPr fontId="3" type="noConversion"/>
  </si>
  <si>
    <t>月平均单次充值金额分析</t>
    <phoneticPr fontId="3" type="noConversion"/>
  </si>
  <si>
    <t>系统内充值金额与财务确认收入金额分析</t>
    <phoneticPr fontId="3" type="noConversion"/>
  </si>
  <si>
    <t>月平均充值金额分析</t>
    <phoneticPr fontId="3" type="noConversion"/>
  </si>
  <si>
    <t>日平均充值金额分析</t>
    <phoneticPr fontId="3" type="noConversion"/>
  </si>
  <si>
    <t>小时总充值金额分析</t>
    <phoneticPr fontId="3" type="noConversion"/>
  </si>
  <si>
    <r>
      <t>充值消耗比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</si>
  <si>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t>采用“盒须图”对当月充值消耗比变化进行集中度分析，判断是否存在月充值消耗比大幅变化的情况
当月充值消耗比变化率=(当月充值消耗比-上月充值消耗比)/上月充值消耗比</t>
    <phoneticPr fontId="3" type="noConversion"/>
  </si>
  <si>
    <r>
      <t>16</t>
    </r>
    <r>
      <rPr>
        <sz val="12"/>
        <color theme="1"/>
        <rFont val="仿宋"/>
        <family val="3"/>
        <charset val="134"/>
      </rPr>
      <t>）充值金额分布</t>
    </r>
  </si>
  <si>
    <t>金额区间（元）</t>
  </si>
  <si>
    <t>总人数</t>
  </si>
  <si>
    <t>总金额（元）</t>
  </si>
  <si>
    <t>人数占比</t>
  </si>
  <si>
    <t>人数阶梯比</t>
  </si>
  <si>
    <t>金额占比</t>
  </si>
  <si>
    <t>金额阶梯比</t>
  </si>
  <si>
    <t>0-100</t>
  </si>
  <si>
    <t>100-500</t>
  </si>
  <si>
    <t>500-1000</t>
  </si>
  <si>
    <t>1000-5000</t>
  </si>
  <si>
    <t>5000-10000</t>
  </si>
  <si>
    <t>10000-20000</t>
  </si>
  <si>
    <t>20000-30000</t>
  </si>
  <si>
    <t>30000-40000</t>
  </si>
  <si>
    <t>40000-50000</t>
  </si>
  <si>
    <t>50000-60000</t>
  </si>
  <si>
    <t>60000-70000</t>
  </si>
  <si>
    <t>70000-80000</t>
  </si>
  <si>
    <t>80000-90000</t>
  </si>
  <si>
    <t>90000-100000</t>
  </si>
  <si>
    <t>&gt;100000</t>
  </si>
  <si>
    <r>
      <t>17</t>
    </r>
    <r>
      <rPr>
        <sz val="12"/>
        <color theme="1"/>
        <rFont val="仿宋"/>
        <family val="3"/>
        <charset val="134"/>
      </rPr>
      <t>）充值方式分布</t>
    </r>
  </si>
  <si>
    <t>充值方式</t>
  </si>
  <si>
    <t>支付宝</t>
  </si>
  <si>
    <t>微信</t>
  </si>
  <si>
    <t>银联</t>
  </si>
  <si>
    <t>汇付</t>
  </si>
  <si>
    <t>拨点</t>
  </si>
  <si>
    <t>神州付</t>
  </si>
  <si>
    <t>神武端游角色过户</t>
  </si>
  <si>
    <t>多益通寄售</t>
  </si>
  <si>
    <t>点卡</t>
  </si>
  <si>
    <t>EBilling</t>
  </si>
  <si>
    <r>
      <t>18</t>
    </r>
    <r>
      <rPr>
        <sz val="12"/>
        <color theme="1"/>
        <rFont val="仿宋"/>
        <family val="3"/>
        <charset val="134"/>
      </rPr>
      <t>）充值地域分布</t>
    </r>
  </si>
  <si>
    <t>原序表</t>
    <phoneticPr fontId="3" type="noConversion"/>
  </si>
  <si>
    <t>省份</t>
  </si>
  <si>
    <t>排序表</t>
    <phoneticPr fontId="3" type="noConversion"/>
  </si>
  <si>
    <t>安徽</t>
  </si>
  <si>
    <t>广东</t>
  </si>
  <si>
    <t>澳门</t>
  </si>
  <si>
    <t>山东</t>
  </si>
  <si>
    <t>北京</t>
  </si>
  <si>
    <t>浙江</t>
  </si>
  <si>
    <t>重庆</t>
  </si>
  <si>
    <t>河南</t>
  </si>
  <si>
    <t>福建</t>
  </si>
  <si>
    <t>江苏</t>
  </si>
  <si>
    <t>甘肃</t>
  </si>
  <si>
    <t>河北</t>
  </si>
  <si>
    <t>广西</t>
  </si>
  <si>
    <t>辽宁</t>
  </si>
  <si>
    <t>贵州</t>
  </si>
  <si>
    <t>海南</t>
  </si>
  <si>
    <t>海外</t>
  </si>
  <si>
    <t>上海</t>
  </si>
  <si>
    <t>湖北</t>
  </si>
  <si>
    <t>黑龙江</t>
  </si>
  <si>
    <t>江西</t>
  </si>
  <si>
    <t>湖南</t>
  </si>
  <si>
    <t>天津</t>
  </si>
  <si>
    <t>吉林</t>
  </si>
  <si>
    <t>四川</t>
  </si>
  <si>
    <t>山西</t>
  </si>
  <si>
    <t>内蒙古</t>
  </si>
  <si>
    <t>宁夏</t>
  </si>
  <si>
    <t>陕西</t>
  </si>
  <si>
    <t>青海</t>
  </si>
  <si>
    <t>云南</t>
  </si>
  <si>
    <t>台湾</t>
  </si>
  <si>
    <t>新疆</t>
  </si>
  <si>
    <t>中国其他</t>
  </si>
  <si>
    <t>西藏</t>
  </si>
  <si>
    <t>香港</t>
  </si>
  <si>
    <t>每月充值总金额</t>
    <phoneticPr fontId="3" type="noConversion"/>
  </si>
  <si>
    <t>平均每月充值金额</t>
    <phoneticPr fontId="3" type="noConversion"/>
  </si>
  <si>
    <t>次数</t>
    <phoneticPr fontId="3" type="noConversion"/>
  </si>
  <si>
    <t>日期</t>
    <phoneticPr fontId="3" type="noConversion"/>
  </si>
  <si>
    <t>每日充值总金额</t>
    <phoneticPr fontId="3" type="noConversion"/>
  </si>
  <si>
    <t>平均每日充值金额</t>
    <phoneticPr fontId="3" type="noConversion"/>
  </si>
  <si>
    <t>小时</t>
    <phoneticPr fontId="3" type="noConversion"/>
  </si>
  <si>
    <t>每小时充值总金额</t>
    <phoneticPr fontId="3" type="noConversion"/>
  </si>
  <si>
    <t>1月</t>
    <phoneticPr fontId="3" type="noConversion"/>
  </si>
  <si>
    <t>1日</t>
    <phoneticPr fontId="3" type="noConversion"/>
  </si>
  <si>
    <t>0时</t>
    <phoneticPr fontId="3" type="noConversion"/>
  </si>
  <si>
    <t>2月</t>
    <phoneticPr fontId="3" type="noConversion"/>
  </si>
  <si>
    <t>2日</t>
    <phoneticPr fontId="3" type="noConversion"/>
  </si>
  <si>
    <t>1时</t>
    <phoneticPr fontId="3" type="noConversion"/>
  </si>
  <si>
    <r>
      <t>7</t>
    </r>
    <r>
      <rPr>
        <sz val="10.5"/>
        <rFont val="SimSun"/>
        <charset val="134"/>
      </rPr>
      <t>、</t>
    </r>
    <r>
      <rPr>
        <sz val="10.5"/>
        <rFont val="Calibri"/>
        <family val="2"/>
      </rPr>
      <t>ARPU</t>
    </r>
    <r>
      <rPr>
        <sz val="10.5"/>
        <rFont val="SimSun"/>
        <charset val="134"/>
      </rPr>
      <t>、</t>
    </r>
    <r>
      <rPr>
        <sz val="10.5"/>
        <rFont val="Calibri"/>
        <family val="2"/>
      </rPr>
      <t>ARPPU</t>
    </r>
    <r>
      <rPr>
        <sz val="10.5"/>
        <rFont val="SimSun"/>
        <charset val="134"/>
      </rPr>
      <t>、付费转化率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</si>
</sst>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);[Red]\(0.00\)"/>
  </numFmts>
  <fonts count="31">
    <font>
      <sz val="11"/>
      <color theme="1"/>
      <name val="宋体"/>
      <family val="2"/>
      <charset val="134"/>
      <scheme val="minor"/>
    </font>
    <font>
      <sz val="10.5"/>
      <color rgb="FF000000"/>
      <name val="Calibri"/>
      <family val="2"/>
    </font>
    <font>
      <sz val="10.5"/>
      <color rgb="FF000000"/>
      <name val="SimSun"/>
      <charset val="134"/>
    </font>
    <font>
      <sz val="9"/>
      <name val="宋体"/>
      <family val="2"/>
      <charset val="134"/>
      <scheme val="minor"/>
    </font>
    <font>
      <b/>
      <sz val="10.5"/>
      <color theme="1"/>
      <name val="仿宋"/>
      <family val="3"/>
      <charset val="134"/>
    </font>
    <font>
      <sz val="10.5"/>
      <color theme="1"/>
      <name val="Times New Roman"/>
      <family val="1"/>
    </font>
    <font>
      <sz val="10.5"/>
      <color theme="1"/>
      <name val="仿宋"/>
      <family val="3"/>
      <charset val="134"/>
    </font>
    <font>
      <sz val="10.5"/>
      <color rgb="FF000000"/>
      <name val="仿宋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2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sz val="12"/>
      <color theme="1"/>
      <name val="Times New Roman"/>
      <family val="1"/>
    </font>
    <font>
      <sz val="12"/>
      <color theme="1"/>
      <name val="仿宋"/>
      <family val="3"/>
      <charset val="134"/>
    </font>
    <font>
      <b/>
      <sz val="10.5"/>
      <color rgb="FF000000"/>
      <name val="仿宋"/>
      <family val="3"/>
      <charset val="134"/>
    </font>
    <font>
      <sz val="9"/>
      <color rgb="FF000000"/>
      <name val="Arial"/>
      <family val="2"/>
    </font>
    <font>
      <sz val="9"/>
      <color rgb="FF000000"/>
      <name val="仿宋"/>
      <family val="3"/>
      <charset val="134"/>
    </font>
    <font>
      <b/>
      <sz val="10"/>
      <color rgb="FFFF0000"/>
      <name val="仿宋"/>
      <family val="3"/>
      <charset val="134"/>
    </font>
    <font>
      <b/>
      <sz val="9"/>
      <color theme="1"/>
      <name val="仿宋"/>
      <family val="3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.5"/>
      <name val="Calibri"/>
      <family val="2"/>
    </font>
    <font>
      <sz val="10.5"/>
      <name val="SimSun"/>
      <charset val="134"/>
    </font>
    <font>
      <sz val="1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9CC2E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13" fillId="0" borderId="0" xfId="0" applyFo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right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4" fontId="16" fillId="0" borderId="0" xfId="0" applyNumberFormat="1" applyFont="1" applyBorder="1" applyAlignment="1">
      <alignment horizontal="right" vertical="center" wrapText="1"/>
    </xf>
    <xf numFmtId="10" fontId="16" fillId="0" borderId="0" xfId="0" applyNumberFormat="1" applyFont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 applyBorder="1">
      <alignment vertical="center"/>
    </xf>
    <xf numFmtId="0" fontId="20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43" fontId="23" fillId="0" borderId="1" xfId="2" applyFont="1" applyBorder="1" applyAlignment="1">
      <alignment horizontal="center" vertical="center" wrapText="1"/>
    </xf>
    <xf numFmtId="43" fontId="23" fillId="0" borderId="0" xfId="2" applyFont="1" applyBorder="1" applyAlignment="1">
      <alignment horizontal="center" vertical="center" wrapText="1"/>
    </xf>
    <xf numFmtId="0" fontId="24" fillId="0" borderId="1" xfId="2" applyNumberFormat="1" applyFont="1" applyBorder="1" applyAlignment="1">
      <alignment horizontal="center" vertical="center" wrapText="1"/>
    </xf>
    <xf numFmtId="0" fontId="24" fillId="0" borderId="0" xfId="2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43" fontId="25" fillId="0" borderId="1" xfId="2" applyFont="1" applyBorder="1">
      <alignment vertical="center"/>
    </xf>
    <xf numFmtId="43" fontId="25" fillId="0" borderId="3" xfId="2" applyFont="1" applyBorder="1">
      <alignment vertical="center"/>
    </xf>
    <xf numFmtId="0" fontId="25" fillId="0" borderId="0" xfId="0" applyFont="1" applyBorder="1" applyAlignment="1">
      <alignment horizontal="center" vertical="center"/>
    </xf>
    <xf numFmtId="43" fontId="25" fillId="0" borderId="1" xfId="2" applyFont="1" applyBorder="1" applyAlignment="1">
      <alignment horizontal="center" vertical="center"/>
    </xf>
    <xf numFmtId="0" fontId="25" fillId="0" borderId="1" xfId="0" applyNumberFormat="1" applyFont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/>
    </xf>
    <xf numFmtId="0" fontId="26" fillId="0" borderId="0" xfId="0" applyFont="1">
      <alignment vertical="center"/>
    </xf>
    <xf numFmtId="0" fontId="28" fillId="0" borderId="0" xfId="0" applyFont="1">
      <alignment vertical="center"/>
    </xf>
    <xf numFmtId="49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176" fontId="22" fillId="0" borderId="1" xfId="0" applyNumberFormat="1" applyFont="1" applyFill="1" applyBorder="1" applyAlignment="1">
      <alignment horizontal="center" vertical="center" wrapText="1"/>
    </xf>
    <xf numFmtId="10" fontId="22" fillId="0" borderId="1" xfId="1" applyNumberFormat="1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176" fontId="30" fillId="0" borderId="1" xfId="0" applyNumberFormat="1" applyFont="1" applyFill="1" applyBorder="1" applyAlignment="1">
      <alignment horizontal="center" vertical="center" wrapText="1"/>
    </xf>
    <xf numFmtId="10" fontId="30" fillId="0" borderId="1" xfId="1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176" fontId="30" fillId="0" borderId="1" xfId="0" applyNumberFormat="1" applyFont="1" applyFill="1" applyBorder="1" applyAlignment="1">
      <alignment horizontal="center" vertical="center"/>
    </xf>
    <xf numFmtId="10" fontId="30" fillId="0" borderId="1" xfId="1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49" fontId="30" fillId="0" borderId="0" xfId="0" applyNumberFormat="1" applyFont="1" applyFill="1" applyAlignment="1">
      <alignment horizontal="center" vertical="center"/>
    </xf>
    <xf numFmtId="176" fontId="30" fillId="0" borderId="0" xfId="0" applyNumberFormat="1" applyFont="1" applyFill="1" applyAlignment="1">
      <alignment horizontal="center" vertical="center"/>
    </xf>
    <xf numFmtId="10" fontId="30" fillId="0" borderId="0" xfId="1" applyNumberFormat="1" applyFont="1" applyFill="1" applyAlignment="1">
      <alignment horizontal="center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7726149556778157"/>
          <c:h val="0.66110017497812779"/>
        </c:manualLayout>
      </c:layout>
      <c:lineChart>
        <c:grouping val="standard"/>
        <c:varyColors val="0"/>
        <c:ser>
          <c:idx val="2"/>
          <c:order val="0"/>
          <c:tx>
            <c:strRef>
              <c:f>'数据-Part 1'!$O$1</c:f>
              <c:strCache>
                <c:ptCount val="1"/>
                <c:pt idx="0">
                  <c:v>百度指数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1'!$O$2:$O$43</c:f>
              <c:numCache>
                <c:formatCode>General</c:formatCode>
                <c:ptCount val="42"/>
                <c:pt idx="0">
                  <c:v>10003</c:v>
                </c:pt>
                <c:pt idx="1">
                  <c:v>9249</c:v>
                </c:pt>
                <c:pt idx="2">
                  <c:v>9842</c:v>
                </c:pt>
                <c:pt idx="3">
                  <c:v>7774</c:v>
                </c:pt>
                <c:pt idx="4">
                  <c:v>6435</c:v>
                </c:pt>
                <c:pt idx="5">
                  <c:v>4894</c:v>
                </c:pt>
                <c:pt idx="6">
                  <c:v>4509</c:v>
                </c:pt>
                <c:pt idx="7">
                  <c:v>4299</c:v>
                </c:pt>
                <c:pt idx="8">
                  <c:v>3348</c:v>
                </c:pt>
                <c:pt idx="9">
                  <c:v>3000</c:v>
                </c:pt>
                <c:pt idx="10">
                  <c:v>2632</c:v>
                </c:pt>
                <c:pt idx="11">
                  <c:v>3911</c:v>
                </c:pt>
                <c:pt idx="12">
                  <c:v>5076</c:v>
                </c:pt>
                <c:pt idx="13">
                  <c:v>4200</c:v>
                </c:pt>
                <c:pt idx="14">
                  <c:v>4429</c:v>
                </c:pt>
                <c:pt idx="15">
                  <c:v>4776</c:v>
                </c:pt>
                <c:pt idx="16">
                  <c:v>5420</c:v>
                </c:pt>
                <c:pt idx="17">
                  <c:v>5192</c:v>
                </c:pt>
                <c:pt idx="18">
                  <c:v>5776</c:v>
                </c:pt>
                <c:pt idx="19">
                  <c:v>6013</c:v>
                </c:pt>
                <c:pt idx="20">
                  <c:v>6975</c:v>
                </c:pt>
                <c:pt idx="21">
                  <c:v>6543</c:v>
                </c:pt>
                <c:pt idx="22">
                  <c:v>6746</c:v>
                </c:pt>
                <c:pt idx="23">
                  <c:v>5976</c:v>
                </c:pt>
                <c:pt idx="24">
                  <c:v>5551</c:v>
                </c:pt>
                <c:pt idx="25">
                  <c:v>5629</c:v>
                </c:pt>
                <c:pt idx="26">
                  <c:v>5507</c:v>
                </c:pt>
                <c:pt idx="27">
                  <c:v>4734</c:v>
                </c:pt>
                <c:pt idx="28">
                  <c:v>4618</c:v>
                </c:pt>
                <c:pt idx="29">
                  <c:v>4177</c:v>
                </c:pt>
                <c:pt idx="30">
                  <c:v>4263</c:v>
                </c:pt>
                <c:pt idx="31">
                  <c:v>4274</c:v>
                </c:pt>
                <c:pt idx="32">
                  <c:v>3709</c:v>
                </c:pt>
                <c:pt idx="33">
                  <c:v>3687</c:v>
                </c:pt>
                <c:pt idx="34">
                  <c:v>3135</c:v>
                </c:pt>
                <c:pt idx="35">
                  <c:v>2180</c:v>
                </c:pt>
                <c:pt idx="36">
                  <c:v>3917</c:v>
                </c:pt>
                <c:pt idx="37">
                  <c:v>3239</c:v>
                </c:pt>
                <c:pt idx="38">
                  <c:v>3764</c:v>
                </c:pt>
                <c:pt idx="39">
                  <c:v>3964</c:v>
                </c:pt>
                <c:pt idx="40">
                  <c:v>4040</c:v>
                </c:pt>
                <c:pt idx="41">
                  <c:v>3611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61984"/>
        <c:axId val="631653024"/>
      </c:lineChart>
      <c:valAx>
        <c:axId val="6316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百度指数</a:t>
                </a:r>
              </a:p>
            </c:rich>
          </c:tx>
          <c:layout>
            <c:manualLayout>
              <c:xMode val="edge"/>
              <c:yMode val="edge"/>
              <c:x val="1.5208663665740847E-2"/>
              <c:y val="0.21480924259467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661984"/>
        <c:crosses val="autoZero"/>
        <c:crossBetween val="between"/>
        <c:majorUnit val="2000"/>
        <c:minorUnit val="400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6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653024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50523033701891"/>
          <c:y val="0.13430024371953506"/>
          <c:w val="5.9465154143299531E-2"/>
          <c:h val="0.57663760779902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1'!$H$1</c:f>
              <c:strCache>
                <c:ptCount val="1"/>
                <c:pt idx="0">
                  <c:v>月平均单次充值金额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1'!$H$2:$H$43</c:f>
              <c:numCache>
                <c:formatCode>0.00_);[Red]\(0.00\)</c:formatCode>
                <c:ptCount val="42"/>
                <c:pt idx="0">
                  <c:v>107.0176275888502</c:v>
                </c:pt>
                <c:pt idx="1">
                  <c:v>120.62891399793303</c:v>
                </c:pt>
                <c:pt idx="2">
                  <c:v>111.78846918629912</c:v>
                </c:pt>
                <c:pt idx="3">
                  <c:v>122.21737727832912</c:v>
                </c:pt>
                <c:pt idx="4">
                  <c:v>125.33020991278731</c:v>
                </c:pt>
                <c:pt idx="5">
                  <c:v>121.90893589547406</c:v>
                </c:pt>
                <c:pt idx="6">
                  <c:v>127.22482374843653</c:v>
                </c:pt>
                <c:pt idx="7">
                  <c:v>125.34550127900027</c:v>
                </c:pt>
                <c:pt idx="8">
                  <c:v>124.23506385201524</c:v>
                </c:pt>
                <c:pt idx="9">
                  <c:v>128.42544997438426</c:v>
                </c:pt>
                <c:pt idx="10">
                  <c:v>125.66010800736041</c:v>
                </c:pt>
                <c:pt idx="11">
                  <c:v>124.21035482794726</c:v>
                </c:pt>
                <c:pt idx="12">
                  <c:v>144.39389039763503</c:v>
                </c:pt>
                <c:pt idx="13">
                  <c:v>144.31527445515644</c:v>
                </c:pt>
                <c:pt idx="14">
                  <c:v>135.61891063367293</c:v>
                </c:pt>
                <c:pt idx="15">
                  <c:v>121.80929250353503</c:v>
                </c:pt>
                <c:pt idx="16">
                  <c:v>120.43325385747107</c:v>
                </c:pt>
                <c:pt idx="17">
                  <c:v>134.00008268837252</c:v>
                </c:pt>
                <c:pt idx="18">
                  <c:v>143.30398605752754</c:v>
                </c:pt>
                <c:pt idx="19">
                  <c:v>141.77556969184087</c:v>
                </c:pt>
                <c:pt idx="20">
                  <c:v>133.57364298405921</c:v>
                </c:pt>
                <c:pt idx="21">
                  <c:v>140.23771365045951</c:v>
                </c:pt>
                <c:pt idx="22">
                  <c:v>142.11314413953102</c:v>
                </c:pt>
                <c:pt idx="23">
                  <c:v>146.44464551482832</c:v>
                </c:pt>
                <c:pt idx="24">
                  <c:v>158.0798613816105</c:v>
                </c:pt>
                <c:pt idx="25">
                  <c:v>146.41902618071373</c:v>
                </c:pt>
                <c:pt idx="26">
                  <c:v>149.94109320191416</c:v>
                </c:pt>
                <c:pt idx="27">
                  <c:v>152.66353841051054</c:v>
                </c:pt>
                <c:pt idx="28">
                  <c:v>154.67820965930588</c:v>
                </c:pt>
                <c:pt idx="29">
                  <c:v>148.62075699194858</c:v>
                </c:pt>
                <c:pt idx="30">
                  <c:v>154.67971115192273</c:v>
                </c:pt>
                <c:pt idx="31">
                  <c:v>155.35680206933557</c:v>
                </c:pt>
                <c:pt idx="32">
                  <c:v>155.3481536511533</c:v>
                </c:pt>
                <c:pt idx="33">
                  <c:v>155.44536245282126</c:v>
                </c:pt>
                <c:pt idx="34">
                  <c:v>129.90864333423636</c:v>
                </c:pt>
                <c:pt idx="35">
                  <c:v>137.21850920593334</c:v>
                </c:pt>
                <c:pt idx="36">
                  <c:v>141.33346436392608</c:v>
                </c:pt>
                <c:pt idx="37">
                  <c:v>150.98501558649633</c:v>
                </c:pt>
                <c:pt idx="38">
                  <c:v>144.59407470375956</c:v>
                </c:pt>
                <c:pt idx="39">
                  <c:v>148.28676014733111</c:v>
                </c:pt>
                <c:pt idx="40">
                  <c:v>148.78982612135238</c:v>
                </c:pt>
                <c:pt idx="41">
                  <c:v>148.12838556490041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76096"/>
        <c:axId val="631076656"/>
      </c:barChart>
      <c:valAx>
        <c:axId val="6310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月平均单次充值金额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76096"/>
        <c:crosses val="autoZero"/>
        <c:crossBetween val="between"/>
      </c:valAx>
      <c:catAx>
        <c:axId val="63107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76656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0"/>
          <c:order val="2"/>
          <c:tx>
            <c:strRef>
              <c:f>'数据-Part 1'!$K$1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solidFill>
              <a:schemeClr val="bg1"/>
            </a:solidFill>
            <a:ln w="15875"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1'!$K$2:$K$43</c:f>
              <c:numCache>
                <c:formatCode>General</c:formatCode>
                <c:ptCount val="42"/>
                <c:pt idx="0">
                  <c:v>511302</c:v>
                </c:pt>
                <c:pt idx="1">
                  <c:v>517999</c:v>
                </c:pt>
                <c:pt idx="2">
                  <c:v>651841</c:v>
                </c:pt>
                <c:pt idx="3">
                  <c:v>487688</c:v>
                </c:pt>
                <c:pt idx="4">
                  <c:v>407523</c:v>
                </c:pt>
                <c:pt idx="5">
                  <c:v>362055</c:v>
                </c:pt>
                <c:pt idx="6">
                  <c:v>371155</c:v>
                </c:pt>
                <c:pt idx="7">
                  <c:v>395738</c:v>
                </c:pt>
                <c:pt idx="8">
                  <c:v>395173</c:v>
                </c:pt>
                <c:pt idx="9">
                  <c:v>429485</c:v>
                </c:pt>
                <c:pt idx="10">
                  <c:v>413578</c:v>
                </c:pt>
                <c:pt idx="11">
                  <c:v>458271</c:v>
                </c:pt>
                <c:pt idx="12">
                  <c:v>507308</c:v>
                </c:pt>
                <c:pt idx="13">
                  <c:v>474042</c:v>
                </c:pt>
                <c:pt idx="14">
                  <c:v>482188</c:v>
                </c:pt>
                <c:pt idx="15">
                  <c:v>444395</c:v>
                </c:pt>
                <c:pt idx="16">
                  <c:v>399263</c:v>
                </c:pt>
                <c:pt idx="17">
                  <c:v>379894</c:v>
                </c:pt>
                <c:pt idx="18">
                  <c:v>502730</c:v>
                </c:pt>
                <c:pt idx="19">
                  <c:v>406950</c:v>
                </c:pt>
                <c:pt idx="20">
                  <c:v>361944</c:v>
                </c:pt>
                <c:pt idx="21">
                  <c:v>392474</c:v>
                </c:pt>
                <c:pt idx="22">
                  <c:v>395560</c:v>
                </c:pt>
                <c:pt idx="23">
                  <c:v>430067</c:v>
                </c:pt>
                <c:pt idx="24">
                  <c:v>446281</c:v>
                </c:pt>
                <c:pt idx="25">
                  <c:v>355617</c:v>
                </c:pt>
                <c:pt idx="26">
                  <c:v>391548</c:v>
                </c:pt>
                <c:pt idx="27">
                  <c:v>375209</c:v>
                </c:pt>
                <c:pt idx="28">
                  <c:v>354788</c:v>
                </c:pt>
                <c:pt idx="29">
                  <c:v>354372</c:v>
                </c:pt>
                <c:pt idx="30">
                  <c:v>364327</c:v>
                </c:pt>
                <c:pt idx="31">
                  <c:v>346052</c:v>
                </c:pt>
                <c:pt idx="32">
                  <c:v>320767</c:v>
                </c:pt>
                <c:pt idx="33">
                  <c:v>336673</c:v>
                </c:pt>
                <c:pt idx="34">
                  <c:v>513802</c:v>
                </c:pt>
                <c:pt idx="35">
                  <c:v>684064</c:v>
                </c:pt>
                <c:pt idx="36">
                  <c:v>589866</c:v>
                </c:pt>
                <c:pt idx="37">
                  <c:v>473833</c:v>
                </c:pt>
                <c:pt idx="38">
                  <c:v>481770</c:v>
                </c:pt>
                <c:pt idx="39">
                  <c:v>470786</c:v>
                </c:pt>
                <c:pt idx="40">
                  <c:v>475964</c:v>
                </c:pt>
                <c:pt idx="41">
                  <c:v>444864</c:v>
                </c:pt>
              </c:numCache>
            </c:numRef>
          </c:val>
        </c:ser>
        <c:ser>
          <c:idx val="2"/>
          <c:order val="0"/>
          <c:tx>
            <c:strRef>
              <c:f>'数据-Part 1'!$I$1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1'!$I$2:$I$43</c:f>
              <c:numCache>
                <c:formatCode>General</c:formatCode>
                <c:ptCount val="42"/>
                <c:pt idx="0">
                  <c:v>67969</c:v>
                </c:pt>
                <c:pt idx="1">
                  <c:v>66440</c:v>
                </c:pt>
                <c:pt idx="2">
                  <c:v>70017</c:v>
                </c:pt>
                <c:pt idx="3">
                  <c:v>49683</c:v>
                </c:pt>
                <c:pt idx="4">
                  <c:v>37050</c:v>
                </c:pt>
                <c:pt idx="5">
                  <c:v>30882</c:v>
                </c:pt>
                <c:pt idx="6">
                  <c:v>29227</c:v>
                </c:pt>
                <c:pt idx="7">
                  <c:v>30466</c:v>
                </c:pt>
                <c:pt idx="8">
                  <c:v>31760</c:v>
                </c:pt>
                <c:pt idx="9">
                  <c:v>32730</c:v>
                </c:pt>
                <c:pt idx="10">
                  <c:v>32170</c:v>
                </c:pt>
                <c:pt idx="11">
                  <c:v>34413</c:v>
                </c:pt>
                <c:pt idx="12">
                  <c:v>41021</c:v>
                </c:pt>
                <c:pt idx="13">
                  <c:v>38383</c:v>
                </c:pt>
                <c:pt idx="14">
                  <c:v>40556</c:v>
                </c:pt>
                <c:pt idx="15">
                  <c:v>46248</c:v>
                </c:pt>
                <c:pt idx="16">
                  <c:v>47388</c:v>
                </c:pt>
                <c:pt idx="17">
                  <c:v>45295</c:v>
                </c:pt>
                <c:pt idx="18">
                  <c:v>44737</c:v>
                </c:pt>
                <c:pt idx="19">
                  <c:v>44526</c:v>
                </c:pt>
                <c:pt idx="20">
                  <c:v>49567</c:v>
                </c:pt>
                <c:pt idx="21">
                  <c:v>60125</c:v>
                </c:pt>
                <c:pt idx="22">
                  <c:v>57006</c:v>
                </c:pt>
                <c:pt idx="23">
                  <c:v>54692</c:v>
                </c:pt>
                <c:pt idx="24">
                  <c:v>56260</c:v>
                </c:pt>
                <c:pt idx="25">
                  <c:v>49494</c:v>
                </c:pt>
                <c:pt idx="26">
                  <c:v>58661</c:v>
                </c:pt>
                <c:pt idx="27">
                  <c:v>54575</c:v>
                </c:pt>
                <c:pt idx="28">
                  <c:v>54772</c:v>
                </c:pt>
                <c:pt idx="29">
                  <c:v>52098</c:v>
                </c:pt>
                <c:pt idx="30">
                  <c:v>52219</c:v>
                </c:pt>
                <c:pt idx="31">
                  <c:v>57213</c:v>
                </c:pt>
                <c:pt idx="32">
                  <c:v>58744</c:v>
                </c:pt>
                <c:pt idx="33">
                  <c:v>57223</c:v>
                </c:pt>
                <c:pt idx="34">
                  <c:v>94508</c:v>
                </c:pt>
                <c:pt idx="35">
                  <c:v>109790</c:v>
                </c:pt>
                <c:pt idx="36">
                  <c:v>89902</c:v>
                </c:pt>
                <c:pt idx="37">
                  <c:v>79733</c:v>
                </c:pt>
                <c:pt idx="38">
                  <c:v>81652</c:v>
                </c:pt>
                <c:pt idx="39">
                  <c:v>76745</c:v>
                </c:pt>
                <c:pt idx="40">
                  <c:v>75616</c:v>
                </c:pt>
                <c:pt idx="41">
                  <c:v>73899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072176"/>
        <c:axId val="631072736"/>
        <c:extLst>
          <c:ext xmlns:c15="http://schemas.microsoft.com/office/drawing/2012/chart" uri="{02D57815-91ED-43cb-92C2-25804820EDAC}">
            <c15:filteredBa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'数据-Part 1'!$L$1</c15:sqref>
                        </c15:formulaRef>
                      </c:ext>
                    </c:extLst>
                    <c:strCache>
                      <c:ptCount val="1"/>
                      <c:pt idx="0">
                        <c:v>月留存率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1'!$L$8:$L$43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0.14169999999999999</c:v>
                      </c:pt>
                      <c:pt idx="1">
                        <c:v>0.1459</c:v>
                      </c:pt>
                      <c:pt idx="2">
                        <c:v>0.1663</c:v>
                      </c:pt>
                      <c:pt idx="3">
                        <c:v>0.15130000000000002</c:v>
                      </c:pt>
                      <c:pt idx="4">
                        <c:v>0.16769999999999999</c:v>
                      </c:pt>
                      <c:pt idx="5">
                        <c:v>0.16500000000000001</c:v>
                      </c:pt>
                      <c:pt idx="6">
                        <c:v>0.16420000000000001</c:v>
                      </c:pt>
                      <c:pt idx="7">
                        <c:v>0.15990000000000001</c:v>
                      </c:pt>
                      <c:pt idx="8">
                        <c:v>0.16920000000000002</c:v>
                      </c:pt>
                      <c:pt idx="9">
                        <c:v>0.15460000000000002</c:v>
                      </c:pt>
                      <c:pt idx="10">
                        <c:v>0.1507</c:v>
                      </c:pt>
                      <c:pt idx="11">
                        <c:v>0.15909999999999999</c:v>
                      </c:pt>
                      <c:pt idx="12">
                        <c:v>0.106</c:v>
                      </c:pt>
                      <c:pt idx="13">
                        <c:v>0.1353</c:v>
                      </c:pt>
                      <c:pt idx="14">
                        <c:v>0.17170000000000002</c:v>
                      </c:pt>
                      <c:pt idx="15">
                        <c:v>0.15939999999999999</c:v>
                      </c:pt>
                      <c:pt idx="16">
                        <c:v>0.16120000000000001</c:v>
                      </c:pt>
                      <c:pt idx="17">
                        <c:v>0.1353</c:v>
                      </c:pt>
                      <c:pt idx="18">
                        <c:v>0.1009</c:v>
                      </c:pt>
                      <c:pt idx="19">
                        <c:v>0.1381</c:v>
                      </c:pt>
                      <c:pt idx="20">
                        <c:v>0.14050000000000001</c:v>
                      </c:pt>
                      <c:pt idx="21">
                        <c:v>0.1326</c:v>
                      </c:pt>
                      <c:pt idx="22">
                        <c:v>0.14429999999999998</c:v>
                      </c:pt>
                      <c:pt idx="23">
                        <c:v>0.14779999999999999</c:v>
                      </c:pt>
                      <c:pt idx="24">
                        <c:v>0.1487</c:v>
                      </c:pt>
                      <c:pt idx="25">
                        <c:v>0.17329999999999998</c:v>
                      </c:pt>
                      <c:pt idx="26">
                        <c:v>0.2014</c:v>
                      </c:pt>
                      <c:pt idx="27">
                        <c:v>0.20319999999999999</c:v>
                      </c:pt>
                      <c:pt idx="28">
                        <c:v>0.18160000000000001</c:v>
                      </c:pt>
                      <c:pt idx="29">
                        <c:v>0.1381</c:v>
                      </c:pt>
                      <c:pt idx="30">
                        <c:v>0.12720000000000001</c:v>
                      </c:pt>
                      <c:pt idx="31">
                        <c:v>0.152</c:v>
                      </c:pt>
                      <c:pt idx="32">
                        <c:v>0.15890000000000001</c:v>
                      </c:pt>
                      <c:pt idx="33">
                        <c:v>0.1515</c:v>
                      </c:pt>
                      <c:pt idx="34">
                        <c:v>0.16539999999999999</c:v>
                      </c:pt>
                      <c:pt idx="35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1'!$M$1</c15:sqref>
                        </c15:formulaRef>
                      </c:ext>
                    </c:extLst>
                    <c:strCache>
                      <c:ptCount val="1"/>
                      <c:pt idx="0">
                        <c:v>月新增付费用户数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1'!$M$8:$M$43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8799</c:v>
                      </c:pt>
                      <c:pt idx="1">
                        <c:v>10419</c:v>
                      </c:pt>
                      <c:pt idx="2">
                        <c:v>11207</c:v>
                      </c:pt>
                      <c:pt idx="3">
                        <c:v>12067</c:v>
                      </c:pt>
                      <c:pt idx="4">
                        <c:v>11503</c:v>
                      </c:pt>
                      <c:pt idx="5">
                        <c:v>12863</c:v>
                      </c:pt>
                      <c:pt idx="6">
                        <c:v>15449</c:v>
                      </c:pt>
                      <c:pt idx="7">
                        <c:v>14596</c:v>
                      </c:pt>
                      <c:pt idx="8">
                        <c:v>16037</c:v>
                      </c:pt>
                      <c:pt idx="9">
                        <c:v>19468</c:v>
                      </c:pt>
                      <c:pt idx="10">
                        <c:v>19882</c:v>
                      </c:pt>
                      <c:pt idx="11">
                        <c:v>17637</c:v>
                      </c:pt>
                      <c:pt idx="12">
                        <c:v>17713</c:v>
                      </c:pt>
                      <c:pt idx="13">
                        <c:v>17949</c:v>
                      </c:pt>
                      <c:pt idx="14">
                        <c:v>21576</c:v>
                      </c:pt>
                      <c:pt idx="15">
                        <c:v>25930</c:v>
                      </c:pt>
                      <c:pt idx="16">
                        <c:v>23559</c:v>
                      </c:pt>
                      <c:pt idx="17">
                        <c:v>21372</c:v>
                      </c:pt>
                      <c:pt idx="18">
                        <c:v>20649</c:v>
                      </c:pt>
                      <c:pt idx="19">
                        <c:v>18355</c:v>
                      </c:pt>
                      <c:pt idx="20">
                        <c:v>23380</c:v>
                      </c:pt>
                      <c:pt idx="21">
                        <c:v>20205</c:v>
                      </c:pt>
                      <c:pt idx="22">
                        <c:v>18770</c:v>
                      </c:pt>
                      <c:pt idx="23">
                        <c:v>18134</c:v>
                      </c:pt>
                      <c:pt idx="24">
                        <c:v>17992</c:v>
                      </c:pt>
                      <c:pt idx="25">
                        <c:v>19359</c:v>
                      </c:pt>
                      <c:pt idx="26">
                        <c:v>19766</c:v>
                      </c:pt>
                      <c:pt idx="27">
                        <c:v>18759</c:v>
                      </c:pt>
                      <c:pt idx="28">
                        <c:v>39465</c:v>
                      </c:pt>
                      <c:pt idx="29">
                        <c:v>45664</c:v>
                      </c:pt>
                      <c:pt idx="30">
                        <c:v>31523</c:v>
                      </c:pt>
                      <c:pt idx="31">
                        <c:v>21480</c:v>
                      </c:pt>
                      <c:pt idx="32">
                        <c:v>25054</c:v>
                      </c:pt>
                      <c:pt idx="33">
                        <c:v>22819</c:v>
                      </c:pt>
                      <c:pt idx="34">
                        <c:v>22035</c:v>
                      </c:pt>
                      <c:pt idx="35">
                        <c:v>23317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1'!$N$1</c15:sqref>
                        </c15:formulaRef>
                      </c:ext>
                    </c:extLst>
                    <c:strCache>
                      <c:ptCount val="1"/>
                      <c:pt idx="0">
                        <c:v>月新增注册用户数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solidFill>
                      <a:schemeClr val="accent5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1'!$N$8:$N$43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74767</c:v>
                      </c:pt>
                      <c:pt idx="1">
                        <c:v>88599</c:v>
                      </c:pt>
                      <c:pt idx="2">
                        <c:v>89763</c:v>
                      </c:pt>
                      <c:pt idx="3">
                        <c:v>105968</c:v>
                      </c:pt>
                      <c:pt idx="4">
                        <c:v>96529</c:v>
                      </c:pt>
                      <c:pt idx="5">
                        <c:v>116963</c:v>
                      </c:pt>
                      <c:pt idx="6">
                        <c:v>130666</c:v>
                      </c:pt>
                      <c:pt idx="7">
                        <c:v>109154</c:v>
                      </c:pt>
                      <c:pt idx="8">
                        <c:v>115435</c:v>
                      </c:pt>
                      <c:pt idx="9">
                        <c:v>99245</c:v>
                      </c:pt>
                      <c:pt idx="10">
                        <c:v>88806</c:v>
                      </c:pt>
                      <c:pt idx="11">
                        <c:v>84526</c:v>
                      </c:pt>
                      <c:pt idx="12">
                        <c:v>147023</c:v>
                      </c:pt>
                      <c:pt idx="13">
                        <c:v>95631</c:v>
                      </c:pt>
                      <c:pt idx="14">
                        <c:v>80374</c:v>
                      </c:pt>
                      <c:pt idx="15">
                        <c:v>86909</c:v>
                      </c:pt>
                      <c:pt idx="16">
                        <c:v>87469</c:v>
                      </c:pt>
                      <c:pt idx="17">
                        <c:v>90402</c:v>
                      </c:pt>
                      <c:pt idx="18">
                        <c:v>81360</c:v>
                      </c:pt>
                      <c:pt idx="19">
                        <c:v>67695</c:v>
                      </c:pt>
                      <c:pt idx="20">
                        <c:v>81943</c:v>
                      </c:pt>
                      <c:pt idx="21">
                        <c:v>76387</c:v>
                      </c:pt>
                      <c:pt idx="22">
                        <c:v>69277</c:v>
                      </c:pt>
                      <c:pt idx="23">
                        <c:v>63197</c:v>
                      </c:pt>
                      <c:pt idx="24">
                        <c:v>71158</c:v>
                      </c:pt>
                      <c:pt idx="25">
                        <c:v>68960</c:v>
                      </c:pt>
                      <c:pt idx="26">
                        <c:v>63867</c:v>
                      </c:pt>
                      <c:pt idx="27">
                        <c:v>65836</c:v>
                      </c:pt>
                      <c:pt idx="28">
                        <c:v>133803</c:v>
                      </c:pt>
                      <c:pt idx="29">
                        <c:v>169981</c:v>
                      </c:pt>
                      <c:pt idx="30">
                        <c:v>146067</c:v>
                      </c:pt>
                      <c:pt idx="31">
                        <c:v>90757</c:v>
                      </c:pt>
                      <c:pt idx="32">
                        <c:v>107938</c:v>
                      </c:pt>
                      <c:pt idx="33">
                        <c:v>116219</c:v>
                      </c:pt>
                      <c:pt idx="34">
                        <c:v>116926</c:v>
                      </c:pt>
                      <c:pt idx="35">
                        <c:v>111230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"/>
          <c:tx>
            <c:strRef>
              <c:f>'数据-Part 1'!$J$1</c:f>
              <c:strCache>
                <c:ptCount val="1"/>
                <c:pt idx="0">
                  <c:v>月付费转化率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1'!$J$2:$J$43</c:f>
              <c:numCache>
                <c:formatCode>0.00%</c:formatCode>
                <c:ptCount val="42"/>
                <c:pt idx="0">
                  <c:v>0.13293317843466287</c:v>
                </c:pt>
                <c:pt idx="1">
                  <c:v>0.12826279587412331</c:v>
                </c:pt>
                <c:pt idx="2">
                  <c:v>0.10741423138464748</c:v>
                </c:pt>
                <c:pt idx="3">
                  <c:v>0.10187455914437099</c:v>
                </c:pt>
                <c:pt idx="4">
                  <c:v>9.0915113993566013E-2</c:v>
                </c:pt>
                <c:pt idx="5">
                  <c:v>8.5296432862410412E-2</c:v>
                </c:pt>
                <c:pt idx="6">
                  <c:v>7.8746076437068074E-2</c:v>
                </c:pt>
                <c:pt idx="7">
                  <c:v>7.6985278138566426E-2</c:v>
                </c:pt>
                <c:pt idx="8">
                  <c:v>8.0369863325682675E-2</c:v>
                </c:pt>
                <c:pt idx="9">
                  <c:v>7.620755090398966E-2</c:v>
                </c:pt>
                <c:pt idx="10">
                  <c:v>7.7784601695448014E-2</c:v>
                </c:pt>
                <c:pt idx="11">
                  <c:v>7.509312175546784E-2</c:v>
                </c:pt>
                <c:pt idx="12">
                  <c:v>8.0860148075725197E-2</c:v>
                </c:pt>
                <c:pt idx="13">
                  <c:v>8.0969618725766912E-2</c:v>
                </c:pt>
                <c:pt idx="14">
                  <c:v>8.4108273121686977E-2</c:v>
                </c:pt>
                <c:pt idx="15">
                  <c:v>0.10406957774052364</c:v>
                </c:pt>
                <c:pt idx="16">
                  <c:v>0.11868868390008591</c:v>
                </c:pt>
                <c:pt idx="17">
                  <c:v>0.11923062749082639</c:v>
                </c:pt>
                <c:pt idx="18">
                  <c:v>8.8988124838382435E-2</c:v>
                </c:pt>
                <c:pt idx="19">
                  <c:v>0.10941393291559159</c:v>
                </c:pt>
                <c:pt idx="20">
                  <c:v>0.13694659947395177</c:v>
                </c:pt>
                <c:pt idx="21">
                  <c:v>0.15319486131565402</c:v>
                </c:pt>
                <c:pt idx="22">
                  <c:v>0.14411467286884416</c:v>
                </c:pt>
                <c:pt idx="23">
                  <c:v>0.12717088267642018</c:v>
                </c:pt>
                <c:pt idx="24">
                  <c:v>0.12606407173955422</c:v>
                </c:pt>
                <c:pt idx="25">
                  <c:v>0.13917782333240536</c:v>
                </c:pt>
                <c:pt idx="26">
                  <c:v>0.14981815767160092</c:v>
                </c:pt>
                <c:pt idx="27">
                  <c:v>0.14545226793600366</c:v>
                </c:pt>
                <c:pt idx="28">
                  <c:v>0.15437951678185283</c:v>
                </c:pt>
                <c:pt idx="29">
                  <c:v>0.14701500118519523</c:v>
                </c:pt>
                <c:pt idx="30">
                  <c:v>0.14333003043968742</c:v>
                </c:pt>
                <c:pt idx="31">
                  <c:v>0.16533064394946423</c:v>
                </c:pt>
                <c:pt idx="32">
                  <c:v>0.1831360457902465</c:v>
                </c:pt>
                <c:pt idx="33">
                  <c:v>0.16996610954843425</c:v>
                </c:pt>
                <c:pt idx="34">
                  <c:v>0.18393855999003508</c:v>
                </c:pt>
                <c:pt idx="35">
                  <c:v>0.1604966786733405</c:v>
                </c:pt>
                <c:pt idx="36">
                  <c:v>0.15241088654033288</c:v>
                </c:pt>
                <c:pt idx="37">
                  <c:v>0.16827236600236792</c:v>
                </c:pt>
                <c:pt idx="38">
                  <c:v>0.16948336343068268</c:v>
                </c:pt>
                <c:pt idx="39">
                  <c:v>0.16301461810674064</c:v>
                </c:pt>
                <c:pt idx="40">
                  <c:v>0.15886915817162642</c:v>
                </c:pt>
                <c:pt idx="41">
                  <c:v>0.16611593655589124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071056"/>
        <c:axId val="631071616"/>
      </c:lineChart>
      <c:valAx>
        <c:axId val="6310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用户数</a:t>
                </a:r>
              </a:p>
            </c:rich>
          </c:tx>
          <c:layout>
            <c:manualLayout>
              <c:xMode val="edge"/>
              <c:yMode val="edge"/>
              <c:x val="4.2805755144872212E-2"/>
              <c:y val="0.40563967357478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72176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0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727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31071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月付费转化率</a:t>
                </a:r>
              </a:p>
            </c:rich>
          </c:tx>
          <c:layout>
            <c:manualLayout>
              <c:xMode val="edge"/>
              <c:yMode val="edge"/>
              <c:x val="0.93487928768403195"/>
              <c:y val="0.394620393015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71056"/>
        <c:crosses val="max"/>
        <c:crossBetween val="between"/>
      </c:valAx>
      <c:catAx>
        <c:axId val="63107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07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31185787148888"/>
          <c:y val="5.5096402797798226E-2"/>
          <c:w val="0.49730475981299616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'数据-Part 2'!$C$2</c:f>
              <c:strCache>
                <c:ptCount val="1"/>
                <c:pt idx="0">
                  <c:v>平均每月充值金额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'数据-Part 2'!$A$3:$A$14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'数据-Part 2'!$C$3:$C$14</c:f>
              <c:numCache>
                <c:formatCode>_(* #,##0.00_);_(* \(#,##0.00\);_(* "-"??_);_(@_)</c:formatCode>
                <c:ptCount val="12"/>
                <c:pt idx="0">
                  <c:v>72496965.1426</c:v>
                </c:pt>
                <c:pt idx="1">
                  <c:v>73496153.194350004</c:v>
                </c:pt>
                <c:pt idx="2">
                  <c:v>78216297.517175004</c:v>
                </c:pt>
                <c:pt idx="3">
                  <c:v>66852014.509800002</c:v>
                </c:pt>
                <c:pt idx="4">
                  <c:v>62896259.932499997</c:v>
                </c:pt>
                <c:pt idx="5">
                  <c:v>64504205.605875</c:v>
                </c:pt>
                <c:pt idx="6">
                  <c:v>65618489.732933335</c:v>
                </c:pt>
                <c:pt idx="7">
                  <c:v>63576666.838833332</c:v>
                </c:pt>
                <c:pt idx="8">
                  <c:v>65304350.110233337</c:v>
                </c:pt>
                <c:pt idx="9">
                  <c:v>62699791.717033334</c:v>
                </c:pt>
                <c:pt idx="10">
                  <c:v>65126163.976966672</c:v>
                </c:pt>
                <c:pt idx="11">
                  <c:v>74293687.992933333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45296"/>
        <c:axId val="631045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2'!$B$2</c15:sqref>
                        </c15:formulaRef>
                      </c:ext>
                    </c:extLst>
                    <c:strCache>
                      <c:ptCount val="1"/>
                      <c:pt idx="0">
                        <c:v>每月充值总金额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'数据-Part 2'!$A$3:$A$14</c15:sqref>
                        </c15:formulaRef>
                      </c:ext>
                    </c:extLst>
                    <c:strCache>
                      <c:ptCount val="12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2'!$B$3:$B$14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289987860.5704</c:v>
                      </c:pt>
                      <c:pt idx="1">
                        <c:v>293984612.77740002</c:v>
                      </c:pt>
                      <c:pt idx="2">
                        <c:v>312865190.06870002</c:v>
                      </c:pt>
                      <c:pt idx="3">
                        <c:v>267408058.03920001</c:v>
                      </c:pt>
                      <c:pt idx="4">
                        <c:v>251585039.72999999</c:v>
                      </c:pt>
                      <c:pt idx="5">
                        <c:v>258016822.4235</c:v>
                      </c:pt>
                      <c:pt idx="6">
                        <c:v>196855469.1988</c:v>
                      </c:pt>
                      <c:pt idx="7">
                        <c:v>190730000.5165</c:v>
                      </c:pt>
                      <c:pt idx="8">
                        <c:v>195913050.33070001</c:v>
                      </c:pt>
                      <c:pt idx="9">
                        <c:v>188099375.15110001</c:v>
                      </c:pt>
                      <c:pt idx="10">
                        <c:v>195378491.93090001</c:v>
                      </c:pt>
                      <c:pt idx="11">
                        <c:v>222881063.9788</c:v>
                      </c:pt>
                    </c:numCache>
                  </c:numRef>
                </c:val>
              </c15:ser>
            </c15:filteredBarSeries>
          </c:ext>
        </c:extLst>
      </c:barChart>
      <c:valAx>
        <c:axId val="6310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平均每月充值金额</a:t>
                </a:r>
              </a:p>
            </c:rich>
          </c:tx>
          <c:layout>
            <c:manualLayout>
              <c:xMode val="edge"/>
              <c:yMode val="edge"/>
              <c:x val="4.9951924250189128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4529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0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4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'数据-Part 2'!$H$2</c:f>
              <c:strCache>
                <c:ptCount val="1"/>
                <c:pt idx="0">
                  <c:v>平均每日充值金额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'数据-Part 2'!$F$3:$F$33</c:f>
              <c:strCache>
                <c:ptCount val="31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  <c:pt idx="30">
                  <c:v>31日</c:v>
                </c:pt>
              </c:strCache>
            </c:strRef>
          </c:cat>
          <c:val>
            <c:numRef>
              <c:f>'数据-Part 2'!$H$3:$H$33</c:f>
              <c:numCache>
                <c:formatCode>_(* #,##0.00_);_(* \(#,##0.00\);_(* "-"??_);_(@_)</c:formatCode>
                <c:ptCount val="31"/>
                <c:pt idx="0">
                  <c:v>2349358.5926452382</c:v>
                </c:pt>
                <c:pt idx="1">
                  <c:v>2431330.2594357142</c:v>
                </c:pt>
                <c:pt idx="2">
                  <c:v>2332949.7298404761</c:v>
                </c:pt>
                <c:pt idx="3">
                  <c:v>2173208.0480952379</c:v>
                </c:pt>
                <c:pt idx="4">
                  <c:v>2147060.4244142855</c:v>
                </c:pt>
                <c:pt idx="5">
                  <c:v>2099742.0722976192</c:v>
                </c:pt>
                <c:pt idx="6">
                  <c:v>2104236.4874261906</c:v>
                </c:pt>
                <c:pt idx="7">
                  <c:v>2172360.5874619046</c:v>
                </c:pt>
                <c:pt idx="8">
                  <c:v>2227778.5928214286</c:v>
                </c:pt>
                <c:pt idx="9">
                  <c:v>2244379.1788976188</c:v>
                </c:pt>
                <c:pt idx="10">
                  <c:v>2220165.0760761905</c:v>
                </c:pt>
                <c:pt idx="11">
                  <c:v>2314099.6432428574</c:v>
                </c:pt>
                <c:pt idx="12">
                  <c:v>2191449.2671619048</c:v>
                </c:pt>
                <c:pt idx="13">
                  <c:v>2201294.114535714</c:v>
                </c:pt>
                <c:pt idx="14">
                  <c:v>2381936.7546523809</c:v>
                </c:pt>
                <c:pt idx="15">
                  <c:v>2310472.8703047619</c:v>
                </c:pt>
                <c:pt idx="16">
                  <c:v>2295962.4575880952</c:v>
                </c:pt>
                <c:pt idx="17">
                  <c:v>2214908.4672309523</c:v>
                </c:pt>
                <c:pt idx="18">
                  <c:v>2172183.3984190477</c:v>
                </c:pt>
                <c:pt idx="19">
                  <c:v>2187388.3862690474</c:v>
                </c:pt>
                <c:pt idx="20">
                  <c:v>2116716.7580238096</c:v>
                </c:pt>
                <c:pt idx="21">
                  <c:v>2140582.251147619</c:v>
                </c:pt>
                <c:pt idx="22">
                  <c:v>2112785.9508595238</c:v>
                </c:pt>
                <c:pt idx="23">
                  <c:v>2221104.3007595236</c:v>
                </c:pt>
                <c:pt idx="24">
                  <c:v>2257312.7733833333</c:v>
                </c:pt>
                <c:pt idx="25">
                  <c:v>2237013.0709023811</c:v>
                </c:pt>
                <c:pt idx="26">
                  <c:v>2240494.8668261906</c:v>
                </c:pt>
                <c:pt idx="27">
                  <c:v>2253264.8349452382</c:v>
                </c:pt>
                <c:pt idx="28">
                  <c:v>2164668.804551282</c:v>
                </c:pt>
                <c:pt idx="29">
                  <c:v>2580866.9991736845</c:v>
                </c:pt>
                <c:pt idx="30">
                  <c:v>2601889.9296666668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43056"/>
        <c:axId val="631043616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2'!$G$2</c15:sqref>
                        </c15:formulaRef>
                      </c:ext>
                    </c:extLst>
                    <c:strCache>
                      <c:ptCount val="1"/>
                      <c:pt idx="0">
                        <c:v>每日充值总金额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'数据-Part 2'!$F$3:$F$33</c15:sqref>
                        </c15:formulaRef>
                      </c:ext>
                    </c:extLst>
                    <c:strCache>
                      <c:ptCount val="31"/>
                      <c:pt idx="0">
                        <c:v>1日</c:v>
                      </c:pt>
                      <c:pt idx="1">
                        <c:v>2日</c:v>
                      </c:pt>
                      <c:pt idx="2">
                        <c:v>3日</c:v>
                      </c:pt>
                      <c:pt idx="3">
                        <c:v>4日</c:v>
                      </c:pt>
                      <c:pt idx="4">
                        <c:v>5日</c:v>
                      </c:pt>
                      <c:pt idx="5">
                        <c:v>6日</c:v>
                      </c:pt>
                      <c:pt idx="6">
                        <c:v>7日</c:v>
                      </c:pt>
                      <c:pt idx="7">
                        <c:v>8日</c:v>
                      </c:pt>
                      <c:pt idx="8">
                        <c:v>9日</c:v>
                      </c:pt>
                      <c:pt idx="9">
                        <c:v>10日</c:v>
                      </c:pt>
                      <c:pt idx="10">
                        <c:v>11日</c:v>
                      </c:pt>
                      <c:pt idx="11">
                        <c:v>12日</c:v>
                      </c:pt>
                      <c:pt idx="12">
                        <c:v>13日</c:v>
                      </c:pt>
                      <c:pt idx="13">
                        <c:v>14日</c:v>
                      </c:pt>
                      <c:pt idx="14">
                        <c:v>15日</c:v>
                      </c:pt>
                      <c:pt idx="15">
                        <c:v>16日</c:v>
                      </c:pt>
                      <c:pt idx="16">
                        <c:v>17日</c:v>
                      </c:pt>
                      <c:pt idx="17">
                        <c:v>18日</c:v>
                      </c:pt>
                      <c:pt idx="18">
                        <c:v>19日</c:v>
                      </c:pt>
                      <c:pt idx="19">
                        <c:v>20日</c:v>
                      </c:pt>
                      <c:pt idx="20">
                        <c:v>21日</c:v>
                      </c:pt>
                      <c:pt idx="21">
                        <c:v>22日</c:v>
                      </c:pt>
                      <c:pt idx="22">
                        <c:v>23日</c:v>
                      </c:pt>
                      <c:pt idx="23">
                        <c:v>24日</c:v>
                      </c:pt>
                      <c:pt idx="24">
                        <c:v>25日</c:v>
                      </c:pt>
                      <c:pt idx="25">
                        <c:v>26日</c:v>
                      </c:pt>
                      <c:pt idx="26">
                        <c:v>27日</c:v>
                      </c:pt>
                      <c:pt idx="27">
                        <c:v>28日</c:v>
                      </c:pt>
                      <c:pt idx="28">
                        <c:v>29日</c:v>
                      </c:pt>
                      <c:pt idx="29">
                        <c:v>30日</c:v>
                      </c:pt>
                      <c:pt idx="30">
                        <c:v>31日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2'!$G$3:$G$7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98673060.891100004</c:v>
                      </c:pt>
                      <c:pt idx="1">
                        <c:v>102115870.8963</c:v>
                      </c:pt>
                      <c:pt idx="2">
                        <c:v>97983888.653300002</c:v>
                      </c:pt>
                      <c:pt idx="3">
                        <c:v>91274738.019999996</c:v>
                      </c:pt>
                      <c:pt idx="4">
                        <c:v>90176537.825399995</c:v>
                      </c:pt>
                    </c:numCache>
                  </c:numRef>
                </c:val>
              </c15:ser>
            </c15:filteredBarSeries>
          </c:ext>
        </c:extLst>
      </c:barChart>
      <c:valAx>
        <c:axId val="631043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平均每日充值金额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33034096719782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43056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0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4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2'!$L$2</c:f>
              <c:strCache>
                <c:ptCount val="1"/>
                <c:pt idx="0">
                  <c:v>每小时充值总金额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'数据-Part 2'!$K$3:$K$26</c:f>
              <c:strCache>
                <c:ptCount val="24"/>
                <c:pt idx="0">
                  <c:v>0时</c:v>
                </c:pt>
                <c:pt idx="1">
                  <c:v>1时</c:v>
                </c:pt>
                <c:pt idx="2">
                  <c:v>2时</c:v>
                </c:pt>
                <c:pt idx="3">
                  <c:v>3时</c:v>
                </c:pt>
                <c:pt idx="4">
                  <c:v>4时</c:v>
                </c:pt>
                <c:pt idx="5">
                  <c:v>5时</c:v>
                </c:pt>
                <c:pt idx="6">
                  <c:v>6时</c:v>
                </c:pt>
                <c:pt idx="7">
                  <c:v>7时</c:v>
                </c:pt>
                <c:pt idx="8">
                  <c:v>8时</c:v>
                </c:pt>
                <c:pt idx="9">
                  <c:v>9时</c:v>
                </c:pt>
                <c:pt idx="10">
                  <c:v>10时</c:v>
                </c:pt>
                <c:pt idx="11">
                  <c:v>11时</c:v>
                </c:pt>
                <c:pt idx="12">
                  <c:v>12时</c:v>
                </c:pt>
                <c:pt idx="13">
                  <c:v>13时</c:v>
                </c:pt>
                <c:pt idx="14">
                  <c:v>14时</c:v>
                </c:pt>
                <c:pt idx="15">
                  <c:v>15时</c:v>
                </c:pt>
                <c:pt idx="16">
                  <c:v>16时</c:v>
                </c:pt>
                <c:pt idx="17">
                  <c:v>17时</c:v>
                </c:pt>
                <c:pt idx="18">
                  <c:v>18时</c:v>
                </c:pt>
                <c:pt idx="19">
                  <c:v>19时</c:v>
                </c:pt>
                <c:pt idx="20">
                  <c:v>20时</c:v>
                </c:pt>
                <c:pt idx="21">
                  <c:v>21时</c:v>
                </c:pt>
                <c:pt idx="22">
                  <c:v>22时</c:v>
                </c:pt>
                <c:pt idx="23">
                  <c:v>23时</c:v>
                </c:pt>
              </c:strCache>
            </c:strRef>
          </c:cat>
          <c:val>
            <c:numRef>
              <c:f>'数据-Part 2'!$L$3:$L$26</c:f>
              <c:numCache>
                <c:formatCode>_(* #,##0.00_);_(* \(#,##0.00\);_(* "-"??_);_(@_)</c:formatCode>
                <c:ptCount val="24"/>
                <c:pt idx="0">
                  <c:v>159494294.97870001</c:v>
                </c:pt>
                <c:pt idx="1">
                  <c:v>94884216.096799999</c:v>
                </c:pt>
                <c:pt idx="2">
                  <c:v>60038653.4265</c:v>
                </c:pt>
                <c:pt idx="3">
                  <c:v>39416647.870800003</c:v>
                </c:pt>
                <c:pt idx="4">
                  <c:v>27714502.400699999</c:v>
                </c:pt>
                <c:pt idx="5">
                  <c:v>22738110.4582</c:v>
                </c:pt>
                <c:pt idx="6">
                  <c:v>28900287.9474</c:v>
                </c:pt>
                <c:pt idx="7">
                  <c:v>35958804.318599999</c:v>
                </c:pt>
                <c:pt idx="8">
                  <c:v>56381713.853</c:v>
                </c:pt>
                <c:pt idx="9">
                  <c:v>87803999.744599998</c:v>
                </c:pt>
                <c:pt idx="10">
                  <c:v>117815756.2317</c:v>
                </c:pt>
                <c:pt idx="11">
                  <c:v>128819668.8272</c:v>
                </c:pt>
                <c:pt idx="12">
                  <c:v>144435780.04350001</c:v>
                </c:pt>
                <c:pt idx="13">
                  <c:v>144822772.23629999</c:v>
                </c:pt>
                <c:pt idx="14">
                  <c:v>133610912.73280001</c:v>
                </c:pt>
                <c:pt idx="15">
                  <c:v>128794324.05320001</c:v>
                </c:pt>
                <c:pt idx="16">
                  <c:v>138380299.6169</c:v>
                </c:pt>
                <c:pt idx="17">
                  <c:v>153834445.2534</c:v>
                </c:pt>
                <c:pt idx="18">
                  <c:v>174238468.80989999</c:v>
                </c:pt>
                <c:pt idx="19">
                  <c:v>255434124.65279999</c:v>
                </c:pt>
                <c:pt idx="20">
                  <c:v>191006023.45370001</c:v>
                </c:pt>
                <c:pt idx="21">
                  <c:v>170613304.92609999</c:v>
                </c:pt>
                <c:pt idx="22">
                  <c:v>190235998.0684</c:v>
                </c:pt>
                <c:pt idx="23">
                  <c:v>178331924.715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66576"/>
        <c:axId val="631040816"/>
        <c:extLst/>
      </c:barChart>
      <c:valAx>
        <c:axId val="6310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每小时总充值金额</a:t>
                </a:r>
              </a:p>
            </c:rich>
          </c:tx>
          <c:layout>
            <c:manualLayout>
              <c:xMode val="edge"/>
              <c:yMode val="edge"/>
              <c:x val="4.6409867556364372E-2"/>
              <c:y val="0.3046293125588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6657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40816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634063867016622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1'!$I$2:$I$43</c:f>
              <c:numCache>
                <c:formatCode>General</c:formatCode>
                <c:ptCount val="42"/>
                <c:pt idx="0">
                  <c:v>67969</c:v>
                </c:pt>
                <c:pt idx="1">
                  <c:v>66440</c:v>
                </c:pt>
                <c:pt idx="2">
                  <c:v>70017</c:v>
                </c:pt>
                <c:pt idx="3">
                  <c:v>49683</c:v>
                </c:pt>
                <c:pt idx="4">
                  <c:v>37050</c:v>
                </c:pt>
                <c:pt idx="5">
                  <c:v>30882</c:v>
                </c:pt>
                <c:pt idx="6">
                  <c:v>29227</c:v>
                </c:pt>
                <c:pt idx="7">
                  <c:v>30466</c:v>
                </c:pt>
                <c:pt idx="8">
                  <c:v>31760</c:v>
                </c:pt>
                <c:pt idx="9">
                  <c:v>32730</c:v>
                </c:pt>
                <c:pt idx="10">
                  <c:v>32170</c:v>
                </c:pt>
                <c:pt idx="11">
                  <c:v>34413</c:v>
                </c:pt>
                <c:pt idx="12">
                  <c:v>41021</c:v>
                </c:pt>
                <c:pt idx="13">
                  <c:v>38383</c:v>
                </c:pt>
                <c:pt idx="14">
                  <c:v>40556</c:v>
                </c:pt>
                <c:pt idx="15">
                  <c:v>46248</c:v>
                </c:pt>
                <c:pt idx="16">
                  <c:v>47388</c:v>
                </c:pt>
                <c:pt idx="17">
                  <c:v>45295</c:v>
                </c:pt>
                <c:pt idx="18">
                  <c:v>44737</c:v>
                </c:pt>
                <c:pt idx="19">
                  <c:v>44526</c:v>
                </c:pt>
                <c:pt idx="20">
                  <c:v>49567</c:v>
                </c:pt>
                <c:pt idx="21">
                  <c:v>60125</c:v>
                </c:pt>
                <c:pt idx="22">
                  <c:v>57006</c:v>
                </c:pt>
                <c:pt idx="23">
                  <c:v>54692</c:v>
                </c:pt>
                <c:pt idx="24">
                  <c:v>56260</c:v>
                </c:pt>
                <c:pt idx="25">
                  <c:v>49494</c:v>
                </c:pt>
                <c:pt idx="26">
                  <c:v>58661</c:v>
                </c:pt>
                <c:pt idx="27">
                  <c:v>54575</c:v>
                </c:pt>
                <c:pt idx="28">
                  <c:v>54772</c:v>
                </c:pt>
                <c:pt idx="29">
                  <c:v>52098</c:v>
                </c:pt>
                <c:pt idx="30">
                  <c:v>52219</c:v>
                </c:pt>
                <c:pt idx="31">
                  <c:v>57213</c:v>
                </c:pt>
                <c:pt idx="32">
                  <c:v>58744</c:v>
                </c:pt>
                <c:pt idx="33">
                  <c:v>57223</c:v>
                </c:pt>
                <c:pt idx="34">
                  <c:v>94508</c:v>
                </c:pt>
                <c:pt idx="35">
                  <c:v>109790</c:v>
                </c:pt>
                <c:pt idx="36">
                  <c:v>89902</c:v>
                </c:pt>
                <c:pt idx="37">
                  <c:v>79733</c:v>
                </c:pt>
                <c:pt idx="38">
                  <c:v>81652</c:v>
                </c:pt>
                <c:pt idx="39">
                  <c:v>76745</c:v>
                </c:pt>
                <c:pt idx="40">
                  <c:v>75616</c:v>
                </c:pt>
                <c:pt idx="41">
                  <c:v>73899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34656"/>
        <c:axId val="631033536"/>
      </c:barChart>
      <c:lineChart>
        <c:grouping val="standard"/>
        <c:varyColors val="0"/>
        <c:ser>
          <c:idx val="0"/>
          <c:order val="2"/>
          <c:tx>
            <c:strRef>
              <c:f>'数据-Part 1'!$K$1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1'!$K$2:$K$43</c:f>
              <c:numCache>
                <c:formatCode>General</c:formatCode>
                <c:ptCount val="42"/>
                <c:pt idx="0">
                  <c:v>511302</c:v>
                </c:pt>
                <c:pt idx="1">
                  <c:v>517999</c:v>
                </c:pt>
                <c:pt idx="2">
                  <c:v>651841</c:v>
                </c:pt>
                <c:pt idx="3">
                  <c:v>487688</c:v>
                </c:pt>
                <c:pt idx="4">
                  <c:v>407523</c:v>
                </c:pt>
                <c:pt idx="5">
                  <c:v>362055</c:v>
                </c:pt>
                <c:pt idx="6">
                  <c:v>371155</c:v>
                </c:pt>
                <c:pt idx="7">
                  <c:v>395738</c:v>
                </c:pt>
                <c:pt idx="8">
                  <c:v>395173</c:v>
                </c:pt>
                <c:pt idx="9">
                  <c:v>429485</c:v>
                </c:pt>
                <c:pt idx="10">
                  <c:v>413578</c:v>
                </c:pt>
                <c:pt idx="11">
                  <c:v>458271</c:v>
                </c:pt>
                <c:pt idx="12">
                  <c:v>507308</c:v>
                </c:pt>
                <c:pt idx="13">
                  <c:v>474042</c:v>
                </c:pt>
                <c:pt idx="14">
                  <c:v>482188</c:v>
                </c:pt>
                <c:pt idx="15">
                  <c:v>444395</c:v>
                </c:pt>
                <c:pt idx="16">
                  <c:v>399263</c:v>
                </c:pt>
                <c:pt idx="17">
                  <c:v>379894</c:v>
                </c:pt>
                <c:pt idx="18">
                  <c:v>502730</c:v>
                </c:pt>
                <c:pt idx="19">
                  <c:v>406950</c:v>
                </c:pt>
                <c:pt idx="20">
                  <c:v>361944</c:v>
                </c:pt>
                <c:pt idx="21">
                  <c:v>392474</c:v>
                </c:pt>
                <c:pt idx="22">
                  <c:v>395560</c:v>
                </c:pt>
                <c:pt idx="23">
                  <c:v>430067</c:v>
                </c:pt>
                <c:pt idx="24">
                  <c:v>446281</c:v>
                </c:pt>
                <c:pt idx="25">
                  <c:v>355617</c:v>
                </c:pt>
                <c:pt idx="26">
                  <c:v>391548</c:v>
                </c:pt>
                <c:pt idx="27">
                  <c:v>375209</c:v>
                </c:pt>
                <c:pt idx="28">
                  <c:v>354788</c:v>
                </c:pt>
                <c:pt idx="29">
                  <c:v>354372</c:v>
                </c:pt>
                <c:pt idx="30">
                  <c:v>364327</c:v>
                </c:pt>
                <c:pt idx="31">
                  <c:v>346052</c:v>
                </c:pt>
                <c:pt idx="32">
                  <c:v>320767</c:v>
                </c:pt>
                <c:pt idx="33">
                  <c:v>336673</c:v>
                </c:pt>
                <c:pt idx="34">
                  <c:v>513802</c:v>
                </c:pt>
                <c:pt idx="35">
                  <c:v>684064</c:v>
                </c:pt>
                <c:pt idx="36">
                  <c:v>589866</c:v>
                </c:pt>
                <c:pt idx="37">
                  <c:v>473833</c:v>
                </c:pt>
                <c:pt idx="38">
                  <c:v>481770</c:v>
                </c:pt>
                <c:pt idx="39">
                  <c:v>470786</c:v>
                </c:pt>
                <c:pt idx="40">
                  <c:v>475964</c:v>
                </c:pt>
                <c:pt idx="41">
                  <c:v>444864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040256"/>
        <c:axId val="631041376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'数据-Part 1'!$J$1</c15:sqref>
                        </c15:formulaRef>
                      </c:ext>
                    </c:extLst>
                    <c:strCache>
                      <c:ptCount val="1"/>
                      <c:pt idx="0">
                        <c:v>月付费转化率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1'!$J$8:$J$43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7.8746076437068074E-2</c:v>
                      </c:pt>
                      <c:pt idx="1">
                        <c:v>7.6985278138566426E-2</c:v>
                      </c:pt>
                      <c:pt idx="2">
                        <c:v>8.0369863325682675E-2</c:v>
                      </c:pt>
                      <c:pt idx="3">
                        <c:v>7.620755090398966E-2</c:v>
                      </c:pt>
                      <c:pt idx="4">
                        <c:v>7.7784601695448014E-2</c:v>
                      </c:pt>
                      <c:pt idx="5">
                        <c:v>7.509312175546784E-2</c:v>
                      </c:pt>
                      <c:pt idx="6">
                        <c:v>8.0860148075725197E-2</c:v>
                      </c:pt>
                      <c:pt idx="7">
                        <c:v>8.0969618725766912E-2</c:v>
                      </c:pt>
                      <c:pt idx="8">
                        <c:v>8.4108273121686977E-2</c:v>
                      </c:pt>
                      <c:pt idx="9">
                        <c:v>0.10406957774052364</c:v>
                      </c:pt>
                      <c:pt idx="10">
                        <c:v>0.11868868390008591</c:v>
                      </c:pt>
                      <c:pt idx="11">
                        <c:v>0.11923062749082639</c:v>
                      </c:pt>
                      <c:pt idx="12">
                        <c:v>8.8988124838382435E-2</c:v>
                      </c:pt>
                      <c:pt idx="13">
                        <c:v>0.10941393291559159</c:v>
                      </c:pt>
                      <c:pt idx="14">
                        <c:v>0.13694659947395177</c:v>
                      </c:pt>
                      <c:pt idx="15">
                        <c:v>0.15319486131565402</c:v>
                      </c:pt>
                      <c:pt idx="16">
                        <c:v>0.14411467286884416</c:v>
                      </c:pt>
                      <c:pt idx="17">
                        <c:v>0.12717088267642018</c:v>
                      </c:pt>
                      <c:pt idx="18">
                        <c:v>0.12606407173955422</c:v>
                      </c:pt>
                      <c:pt idx="19">
                        <c:v>0.13917782333240536</c:v>
                      </c:pt>
                      <c:pt idx="20">
                        <c:v>0.14981815767160092</c:v>
                      </c:pt>
                      <c:pt idx="21">
                        <c:v>0.14545226793600366</c:v>
                      </c:pt>
                      <c:pt idx="22">
                        <c:v>0.15437951678185283</c:v>
                      </c:pt>
                      <c:pt idx="23">
                        <c:v>0.14701500118519523</c:v>
                      </c:pt>
                      <c:pt idx="24">
                        <c:v>0.14333003043968742</c:v>
                      </c:pt>
                      <c:pt idx="25">
                        <c:v>0.16533064394946423</c:v>
                      </c:pt>
                      <c:pt idx="26">
                        <c:v>0.1831360457902465</c:v>
                      </c:pt>
                      <c:pt idx="27">
                        <c:v>0.16996610954843425</c:v>
                      </c:pt>
                      <c:pt idx="28">
                        <c:v>0.18393855999003508</c:v>
                      </c:pt>
                      <c:pt idx="29">
                        <c:v>0.1604966786733405</c:v>
                      </c:pt>
                      <c:pt idx="30">
                        <c:v>0.15241088654033288</c:v>
                      </c:pt>
                      <c:pt idx="31">
                        <c:v>0.16827236600236792</c:v>
                      </c:pt>
                      <c:pt idx="32">
                        <c:v>0.16948336343068268</c:v>
                      </c:pt>
                      <c:pt idx="33">
                        <c:v>0.16301461810674064</c:v>
                      </c:pt>
                      <c:pt idx="34">
                        <c:v>0.15886915817162642</c:v>
                      </c:pt>
                      <c:pt idx="35">
                        <c:v>0.16611593655589124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631041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月活跃用户数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40256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0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4137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3103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月付费用户数</a:t>
                </a:r>
              </a:p>
            </c:rich>
          </c:tx>
          <c:layout>
            <c:manualLayout>
              <c:xMode val="edge"/>
              <c:yMode val="edge"/>
              <c:x val="2.5157527393415816E-2"/>
              <c:y val="0.27305093807718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3465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03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03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0.13827160493827159"/>
          <c:w val="0.77290923086200347"/>
          <c:h val="0.64799183435403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1'!$M$1</c:f>
              <c:strCache>
                <c:ptCount val="1"/>
                <c:pt idx="0">
                  <c:v>月新增付费用户数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1'!$M$2:$M$43</c:f>
              <c:numCache>
                <c:formatCode>General</c:formatCode>
                <c:ptCount val="42"/>
                <c:pt idx="0">
                  <c:v>37297</c:v>
                </c:pt>
                <c:pt idx="1">
                  <c:v>32470</c:v>
                </c:pt>
                <c:pt idx="2">
                  <c:v>36936</c:v>
                </c:pt>
                <c:pt idx="3">
                  <c:v>19642</c:v>
                </c:pt>
                <c:pt idx="4">
                  <c:v>11110</c:v>
                </c:pt>
                <c:pt idx="5">
                  <c:v>8706</c:v>
                </c:pt>
                <c:pt idx="6">
                  <c:v>8799</c:v>
                </c:pt>
                <c:pt idx="7">
                  <c:v>10419</c:v>
                </c:pt>
                <c:pt idx="8">
                  <c:v>11207</c:v>
                </c:pt>
                <c:pt idx="9">
                  <c:v>12067</c:v>
                </c:pt>
                <c:pt idx="10">
                  <c:v>11503</c:v>
                </c:pt>
                <c:pt idx="11">
                  <c:v>12863</c:v>
                </c:pt>
                <c:pt idx="12">
                  <c:v>15449</c:v>
                </c:pt>
                <c:pt idx="13">
                  <c:v>14596</c:v>
                </c:pt>
                <c:pt idx="14">
                  <c:v>16037</c:v>
                </c:pt>
                <c:pt idx="15">
                  <c:v>19468</c:v>
                </c:pt>
                <c:pt idx="16">
                  <c:v>19882</c:v>
                </c:pt>
                <c:pt idx="17">
                  <c:v>17637</c:v>
                </c:pt>
                <c:pt idx="18">
                  <c:v>17713</c:v>
                </c:pt>
                <c:pt idx="19">
                  <c:v>17949</c:v>
                </c:pt>
                <c:pt idx="20">
                  <c:v>21576</c:v>
                </c:pt>
                <c:pt idx="21">
                  <c:v>25930</c:v>
                </c:pt>
                <c:pt idx="22">
                  <c:v>23559</c:v>
                </c:pt>
                <c:pt idx="23">
                  <c:v>21372</c:v>
                </c:pt>
                <c:pt idx="24">
                  <c:v>20649</c:v>
                </c:pt>
                <c:pt idx="25">
                  <c:v>18355</c:v>
                </c:pt>
                <c:pt idx="26">
                  <c:v>23380</c:v>
                </c:pt>
                <c:pt idx="27">
                  <c:v>20205</c:v>
                </c:pt>
                <c:pt idx="28">
                  <c:v>18770</c:v>
                </c:pt>
                <c:pt idx="29">
                  <c:v>18134</c:v>
                </c:pt>
                <c:pt idx="30">
                  <c:v>17992</c:v>
                </c:pt>
                <c:pt idx="31">
                  <c:v>19359</c:v>
                </c:pt>
                <c:pt idx="32">
                  <c:v>19766</c:v>
                </c:pt>
                <c:pt idx="33">
                  <c:v>18759</c:v>
                </c:pt>
                <c:pt idx="34">
                  <c:v>39465</c:v>
                </c:pt>
                <c:pt idx="35">
                  <c:v>45664</c:v>
                </c:pt>
                <c:pt idx="36">
                  <c:v>31523</c:v>
                </c:pt>
                <c:pt idx="37">
                  <c:v>21480</c:v>
                </c:pt>
                <c:pt idx="38">
                  <c:v>25054</c:v>
                </c:pt>
                <c:pt idx="39">
                  <c:v>22819</c:v>
                </c:pt>
                <c:pt idx="40">
                  <c:v>22035</c:v>
                </c:pt>
                <c:pt idx="41">
                  <c:v>23317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35776"/>
        <c:axId val="631031856"/>
      </c:barChart>
      <c:lineChart>
        <c:grouping val="standard"/>
        <c:varyColors val="0"/>
        <c:ser>
          <c:idx val="5"/>
          <c:order val="1"/>
          <c:tx>
            <c:strRef>
              <c:f>'数据-Part 1'!$N$1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1'!$N$2:$N$43</c:f>
              <c:numCache>
                <c:formatCode>General</c:formatCode>
                <c:ptCount val="42"/>
                <c:pt idx="0">
                  <c:v>182656</c:v>
                </c:pt>
                <c:pt idx="1">
                  <c:v>159330</c:v>
                </c:pt>
                <c:pt idx="2">
                  <c:v>197881</c:v>
                </c:pt>
                <c:pt idx="3">
                  <c:v>113541</c:v>
                </c:pt>
                <c:pt idx="4">
                  <c:v>82460</c:v>
                </c:pt>
                <c:pt idx="5">
                  <c:v>68911</c:v>
                </c:pt>
                <c:pt idx="6">
                  <c:v>74767</c:v>
                </c:pt>
                <c:pt idx="7">
                  <c:v>88599</c:v>
                </c:pt>
                <c:pt idx="8">
                  <c:v>89763</c:v>
                </c:pt>
                <c:pt idx="9">
                  <c:v>105968</c:v>
                </c:pt>
                <c:pt idx="10">
                  <c:v>96529</c:v>
                </c:pt>
                <c:pt idx="11">
                  <c:v>116963</c:v>
                </c:pt>
                <c:pt idx="12">
                  <c:v>130666</c:v>
                </c:pt>
                <c:pt idx="13">
                  <c:v>109154</c:v>
                </c:pt>
                <c:pt idx="14">
                  <c:v>115435</c:v>
                </c:pt>
                <c:pt idx="15">
                  <c:v>99245</c:v>
                </c:pt>
                <c:pt idx="16">
                  <c:v>88806</c:v>
                </c:pt>
                <c:pt idx="17">
                  <c:v>84526</c:v>
                </c:pt>
                <c:pt idx="18">
                  <c:v>147023</c:v>
                </c:pt>
                <c:pt idx="19">
                  <c:v>95631</c:v>
                </c:pt>
                <c:pt idx="20">
                  <c:v>80374</c:v>
                </c:pt>
                <c:pt idx="21">
                  <c:v>86909</c:v>
                </c:pt>
                <c:pt idx="22">
                  <c:v>87469</c:v>
                </c:pt>
                <c:pt idx="23">
                  <c:v>90402</c:v>
                </c:pt>
                <c:pt idx="24">
                  <c:v>81360</c:v>
                </c:pt>
                <c:pt idx="25">
                  <c:v>67695</c:v>
                </c:pt>
                <c:pt idx="26">
                  <c:v>81943</c:v>
                </c:pt>
                <c:pt idx="27">
                  <c:v>76387</c:v>
                </c:pt>
                <c:pt idx="28">
                  <c:v>69277</c:v>
                </c:pt>
                <c:pt idx="29">
                  <c:v>63197</c:v>
                </c:pt>
                <c:pt idx="30">
                  <c:v>71158</c:v>
                </c:pt>
                <c:pt idx="31">
                  <c:v>68960</c:v>
                </c:pt>
                <c:pt idx="32">
                  <c:v>63867</c:v>
                </c:pt>
                <c:pt idx="33">
                  <c:v>65836</c:v>
                </c:pt>
                <c:pt idx="34">
                  <c:v>133803</c:v>
                </c:pt>
                <c:pt idx="35">
                  <c:v>169981</c:v>
                </c:pt>
                <c:pt idx="36">
                  <c:v>146067</c:v>
                </c:pt>
                <c:pt idx="37">
                  <c:v>90757</c:v>
                </c:pt>
                <c:pt idx="38">
                  <c:v>107938</c:v>
                </c:pt>
                <c:pt idx="39">
                  <c:v>116219</c:v>
                </c:pt>
                <c:pt idx="40">
                  <c:v>116926</c:v>
                </c:pt>
                <c:pt idx="41">
                  <c:v>111230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062656"/>
        <c:axId val="631061536"/>
      </c:lineChart>
      <c:valAx>
        <c:axId val="631061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277919074324346"/>
              <c:y val="0.17831671041119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62656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0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6153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31031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月新增付费用户数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3425666783724056E-2"/>
              <c:y val="0.183254982016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3577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035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103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23570320440801E-2"/>
          <c:y val="0.12448321759259259"/>
          <c:w val="0.7296243246134918"/>
          <c:h val="0.74540596064814812"/>
        </c:manualLayout>
      </c:layout>
      <c:lineChart>
        <c:grouping val="standard"/>
        <c:varyColors val="0"/>
        <c:ser>
          <c:idx val="5"/>
          <c:order val="4"/>
          <c:tx>
            <c:strRef>
              <c:f>'数据-Part 1'!$D$1</c:f>
              <c:strCache>
                <c:ptCount val="1"/>
                <c:pt idx="0">
                  <c:v>财务确认收入金额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1'!$D$2:$D$43</c:f>
              <c:numCache>
                <c:formatCode>0.00_);[Red]\(0.00\)</c:formatCode>
                <c:ptCount val="42"/>
                <c:pt idx="0">
                  <c:v>24551374.859999999</c:v>
                </c:pt>
                <c:pt idx="1">
                  <c:v>25259618.73</c:v>
                </c:pt>
                <c:pt idx="2">
                  <c:v>23751089.02</c:v>
                </c:pt>
                <c:pt idx="3">
                  <c:v>20762710.809999999</c:v>
                </c:pt>
                <c:pt idx="4">
                  <c:v>18115452.32</c:v>
                </c:pt>
                <c:pt idx="5">
                  <c:v>14565959.310000001</c:v>
                </c:pt>
                <c:pt idx="6">
                  <c:v>12967502.210000001</c:v>
                </c:pt>
                <c:pt idx="7">
                  <c:v>13290689.32</c:v>
                </c:pt>
                <c:pt idx="8">
                  <c:v>10999594.619999999</c:v>
                </c:pt>
                <c:pt idx="9">
                  <c:v>11719180.140000001</c:v>
                </c:pt>
                <c:pt idx="10">
                  <c:v>11825200.369999999</c:v>
                </c:pt>
                <c:pt idx="11">
                  <c:v>12685041.25</c:v>
                </c:pt>
                <c:pt idx="12">
                  <c:v>15840983.380000001</c:v>
                </c:pt>
                <c:pt idx="13">
                  <c:v>16563760.85</c:v>
                </c:pt>
                <c:pt idx="14">
                  <c:v>18870833.620000001</c:v>
                </c:pt>
                <c:pt idx="15">
                  <c:v>18435967.420000002</c:v>
                </c:pt>
                <c:pt idx="16">
                  <c:v>18377694.41</c:v>
                </c:pt>
                <c:pt idx="17">
                  <c:v>17655496.949999999</c:v>
                </c:pt>
                <c:pt idx="18">
                  <c:v>17143344.699999999</c:v>
                </c:pt>
                <c:pt idx="19">
                  <c:v>17649837.02</c:v>
                </c:pt>
                <c:pt idx="20">
                  <c:v>17585259.109999999</c:v>
                </c:pt>
                <c:pt idx="21">
                  <c:v>19504159.27</c:v>
                </c:pt>
                <c:pt idx="22">
                  <c:v>20724068.789999999</c:v>
                </c:pt>
                <c:pt idx="23">
                  <c:v>23124685.02</c:v>
                </c:pt>
                <c:pt idx="24">
                  <c:v>25970243.25</c:v>
                </c:pt>
                <c:pt idx="25">
                  <c:v>19381748.23</c:v>
                </c:pt>
                <c:pt idx="26">
                  <c:v>25566311.84</c:v>
                </c:pt>
                <c:pt idx="27">
                  <c:v>24572967.73</c:v>
                </c:pt>
                <c:pt idx="28">
                  <c:v>25784765.73</c:v>
                </c:pt>
                <c:pt idx="29">
                  <c:v>22980987.850000001</c:v>
                </c:pt>
                <c:pt idx="30">
                  <c:v>26609631.190000001</c:v>
                </c:pt>
                <c:pt idx="31">
                  <c:v>30010942.379999999</c:v>
                </c:pt>
                <c:pt idx="32">
                  <c:v>30123814.690000001</c:v>
                </c:pt>
                <c:pt idx="33">
                  <c:v>29721318.350000001</c:v>
                </c:pt>
                <c:pt idx="34">
                  <c:v>29685410.390000001</c:v>
                </c:pt>
                <c:pt idx="35">
                  <c:v>40784780.149999999</c:v>
                </c:pt>
                <c:pt idx="36">
                  <c:v>38699273</c:v>
                </c:pt>
                <c:pt idx="37">
                  <c:v>39683218</c:v>
                </c:pt>
                <c:pt idx="38">
                  <c:v>38271851</c:v>
                </c:pt>
                <c:pt idx="39">
                  <c:v>37629787</c:v>
                </c:pt>
                <c:pt idx="40">
                  <c:v>36956313</c:v>
                </c:pt>
                <c:pt idx="41">
                  <c:v>34647359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'数据-Part 1'!$G$1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1'!$G$2:$G$43</c:f>
              <c:numCache>
                <c:formatCode>General</c:formatCode>
                <c:ptCount val="42"/>
                <c:pt idx="0">
                  <c:v>28061199.147700001</c:v>
                </c:pt>
                <c:pt idx="1">
                  <c:v>28713059.141100001</c:v>
                </c:pt>
                <c:pt idx="2">
                  <c:v>27787036.208700001</c:v>
                </c:pt>
                <c:pt idx="3">
                  <c:v>20726478.3605</c:v>
                </c:pt>
                <c:pt idx="4">
                  <c:v>17187283.6666</c:v>
                </c:pt>
                <c:pt idx="5">
                  <c:v>12428128.378799999</c:v>
                </c:pt>
                <c:pt idx="6">
                  <c:v>11900991.687899999</c:v>
                </c:pt>
                <c:pt idx="7">
                  <c:v>11956331.330499999</c:v>
                </c:pt>
                <c:pt idx="8">
                  <c:v>12391205.2686</c:v>
                </c:pt>
                <c:pt idx="9">
                  <c:v>13536556.1291</c:v>
                </c:pt>
                <c:pt idx="10">
                  <c:v>12975034.452299999</c:v>
                </c:pt>
                <c:pt idx="11">
                  <c:v>13998258.568399999</c:v>
                </c:pt>
                <c:pt idx="12">
                  <c:v>18853799.057</c:v>
                </c:pt>
                <c:pt idx="13">
                  <c:v>17693629.909299999</c:v>
                </c:pt>
                <c:pt idx="14">
                  <c:v>17718746.293200001</c:v>
                </c:pt>
                <c:pt idx="15">
                  <c:v>16711991.312899999</c:v>
                </c:pt>
                <c:pt idx="16">
                  <c:v>16617259.934</c:v>
                </c:pt>
                <c:pt idx="17">
                  <c:v>17680774.910399999</c:v>
                </c:pt>
                <c:pt idx="18">
                  <c:v>18817389.713199999</c:v>
                </c:pt>
                <c:pt idx="19">
                  <c:v>18596134.374200001</c:v>
                </c:pt>
                <c:pt idx="20">
                  <c:v>19515509.960900001</c:v>
                </c:pt>
                <c:pt idx="21">
                  <c:v>24781686.854600001</c:v>
                </c:pt>
                <c:pt idx="22">
                  <c:v>23951180.8607</c:v>
                </c:pt>
                <c:pt idx="23">
                  <c:v>25154210.9815</c:v>
                </c:pt>
                <c:pt idx="24">
                  <c:v>28343402.986000001</c:v>
                </c:pt>
                <c:pt idx="25">
                  <c:v>21211724.322799999</c:v>
                </c:pt>
                <c:pt idx="26">
                  <c:v>28607111.230900001</c:v>
                </c:pt>
                <c:pt idx="27">
                  <c:v>27202047.264600001</c:v>
                </c:pt>
                <c:pt idx="28">
                  <c:v>28207582.348099999</c:v>
                </c:pt>
                <c:pt idx="29">
                  <c:v>26267083.969999999</c:v>
                </c:pt>
                <c:pt idx="30">
                  <c:v>28888910.932999998</c:v>
                </c:pt>
                <c:pt idx="31">
                  <c:v>32717987.159000002</c:v>
                </c:pt>
                <c:pt idx="32">
                  <c:v>33459506.726</c:v>
                </c:pt>
                <c:pt idx="33">
                  <c:v>32783426.941300001</c:v>
                </c:pt>
                <c:pt idx="34">
                  <c:v>36444310.9837</c:v>
                </c:pt>
                <c:pt idx="35">
                  <c:v>51535567.158</c:v>
                </c:pt>
                <c:pt idx="36">
                  <c:v>45060359.108900003</c:v>
                </c:pt>
                <c:pt idx="37">
                  <c:v>43820683.043700002</c:v>
                </c:pt>
                <c:pt idx="38">
                  <c:v>42391223.257200003</c:v>
                </c:pt>
                <c:pt idx="39">
                  <c:v>40682176.072899997</c:v>
                </c:pt>
                <c:pt idx="40">
                  <c:v>39929088.948100001</c:v>
                </c:pt>
                <c:pt idx="41">
                  <c:v>38360215.496200003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032976"/>
        <c:axId val="631087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1'!$B$1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1'!$B$8:$B$43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201507</c:v>
                      </c:pt>
                      <c:pt idx="1">
                        <c:v>201508</c:v>
                      </c:pt>
                      <c:pt idx="2">
                        <c:v>201509</c:v>
                      </c:pt>
                      <c:pt idx="3">
                        <c:v>201510</c:v>
                      </c:pt>
                      <c:pt idx="4">
                        <c:v>201511</c:v>
                      </c:pt>
                      <c:pt idx="5">
                        <c:v>201512</c:v>
                      </c:pt>
                      <c:pt idx="6">
                        <c:v>201601</c:v>
                      </c:pt>
                      <c:pt idx="7">
                        <c:v>201602</c:v>
                      </c:pt>
                      <c:pt idx="8">
                        <c:v>201603</c:v>
                      </c:pt>
                      <c:pt idx="9">
                        <c:v>201604</c:v>
                      </c:pt>
                      <c:pt idx="10">
                        <c:v>201605</c:v>
                      </c:pt>
                      <c:pt idx="11">
                        <c:v>201606</c:v>
                      </c:pt>
                      <c:pt idx="12">
                        <c:v>201607</c:v>
                      </c:pt>
                      <c:pt idx="13">
                        <c:v>201608</c:v>
                      </c:pt>
                      <c:pt idx="14">
                        <c:v>201609</c:v>
                      </c:pt>
                      <c:pt idx="15">
                        <c:v>201610</c:v>
                      </c:pt>
                      <c:pt idx="16">
                        <c:v>201611</c:v>
                      </c:pt>
                      <c:pt idx="17">
                        <c:v>201612</c:v>
                      </c:pt>
                      <c:pt idx="18">
                        <c:v>201701</c:v>
                      </c:pt>
                      <c:pt idx="19">
                        <c:v>201702</c:v>
                      </c:pt>
                      <c:pt idx="20">
                        <c:v>201703</c:v>
                      </c:pt>
                      <c:pt idx="21">
                        <c:v>201704</c:v>
                      </c:pt>
                      <c:pt idx="22">
                        <c:v>201705</c:v>
                      </c:pt>
                      <c:pt idx="23">
                        <c:v>201706</c:v>
                      </c:pt>
                      <c:pt idx="24">
                        <c:v>201707</c:v>
                      </c:pt>
                      <c:pt idx="25">
                        <c:v>201708</c:v>
                      </c:pt>
                      <c:pt idx="26">
                        <c:v>201709</c:v>
                      </c:pt>
                      <c:pt idx="27">
                        <c:v>201710</c:v>
                      </c:pt>
                      <c:pt idx="28">
                        <c:v>201711</c:v>
                      </c:pt>
                      <c:pt idx="29">
                        <c:v>201712</c:v>
                      </c:pt>
                      <c:pt idx="30">
                        <c:v>201801</c:v>
                      </c:pt>
                      <c:pt idx="31">
                        <c:v>201802</c:v>
                      </c:pt>
                      <c:pt idx="32">
                        <c:v>201803</c:v>
                      </c:pt>
                      <c:pt idx="33">
                        <c:v>201804</c:v>
                      </c:pt>
                      <c:pt idx="34">
                        <c:v>201805</c:v>
                      </c:pt>
                      <c:pt idx="35">
                        <c:v>201806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1'!$C$1</c15:sqref>
                        </c15:formulaRef>
                      </c:ext>
                    </c:extLst>
                    <c:strCache>
                      <c:ptCount val="1"/>
                      <c:pt idx="0">
                        <c:v>订单量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1'!$C$8:$C$43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93543</c:v>
                      </c:pt>
                      <c:pt idx="1">
                        <c:v>95387</c:v>
                      </c:pt>
                      <c:pt idx="2">
                        <c:v>99740</c:v>
                      </c:pt>
                      <c:pt idx="3">
                        <c:v>105404</c:v>
                      </c:pt>
                      <c:pt idx="4">
                        <c:v>103255</c:v>
                      </c:pt>
                      <c:pt idx="5">
                        <c:v>112698</c:v>
                      </c:pt>
                      <c:pt idx="6">
                        <c:v>130572</c:v>
                      </c:pt>
                      <c:pt idx="7">
                        <c:v>122604</c:v>
                      </c:pt>
                      <c:pt idx="8">
                        <c:v>130651</c:v>
                      </c:pt>
                      <c:pt idx="9">
                        <c:v>137198</c:v>
                      </c:pt>
                      <c:pt idx="10">
                        <c:v>137979</c:v>
                      </c:pt>
                      <c:pt idx="11">
                        <c:v>131946</c:v>
                      </c:pt>
                      <c:pt idx="12">
                        <c:v>131311</c:v>
                      </c:pt>
                      <c:pt idx="13">
                        <c:v>131166</c:v>
                      </c:pt>
                      <c:pt idx="14">
                        <c:v>146103</c:v>
                      </c:pt>
                      <c:pt idx="15">
                        <c:v>176712</c:v>
                      </c:pt>
                      <c:pt idx="16">
                        <c:v>168536</c:v>
                      </c:pt>
                      <c:pt idx="17">
                        <c:v>171766</c:v>
                      </c:pt>
                      <c:pt idx="18">
                        <c:v>179298</c:v>
                      </c:pt>
                      <c:pt idx="19">
                        <c:v>144870</c:v>
                      </c:pt>
                      <c:pt idx="20">
                        <c:v>190789</c:v>
                      </c:pt>
                      <c:pt idx="21">
                        <c:v>178183</c:v>
                      </c:pt>
                      <c:pt idx="22">
                        <c:v>182363</c:v>
                      </c:pt>
                      <c:pt idx="23">
                        <c:v>176739</c:v>
                      </c:pt>
                      <c:pt idx="24">
                        <c:v>186766</c:v>
                      </c:pt>
                      <c:pt idx="25">
                        <c:v>210599</c:v>
                      </c:pt>
                      <c:pt idx="26">
                        <c:v>215384</c:v>
                      </c:pt>
                      <c:pt idx="27">
                        <c:v>210900</c:v>
                      </c:pt>
                      <c:pt idx="28">
                        <c:v>280538</c:v>
                      </c:pt>
                      <c:pt idx="29">
                        <c:v>375573</c:v>
                      </c:pt>
                      <c:pt idx="30">
                        <c:v>318823</c:v>
                      </c:pt>
                      <c:pt idx="31">
                        <c:v>290232</c:v>
                      </c:pt>
                      <c:pt idx="32">
                        <c:v>293174</c:v>
                      </c:pt>
                      <c:pt idx="33">
                        <c:v>274348</c:v>
                      </c:pt>
                      <c:pt idx="34">
                        <c:v>268359</c:v>
                      </c:pt>
                      <c:pt idx="35">
                        <c:v>258966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1'!$E$1</c15:sqref>
                        </c15:formulaRef>
                      </c:ext>
                    </c:extLst>
                    <c:strCache>
                      <c:ptCount val="1"/>
                      <c:pt idx="0">
                        <c:v>ARPU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1'!$E$8:$E$43</c15:sqref>
                        </c15:formulaRef>
                      </c:ext>
                    </c:extLst>
                    <c:numCache>
                      <c:formatCode>0.00_);[Red]\(0.00\)</c:formatCode>
                      <c:ptCount val="36"/>
                      <c:pt idx="0">
                        <c:v>32.064748387870296</c:v>
                      </c:pt>
                      <c:pt idx="1">
                        <c:v>30.212745125562872</c:v>
                      </c:pt>
                      <c:pt idx="2">
                        <c:v>31.356406608244995</c:v>
                      </c:pt>
                      <c:pt idx="3">
                        <c:v>31.518111526828644</c:v>
                      </c:pt>
                      <c:pt idx="4">
                        <c:v>31.372641804689803</c:v>
                      </c:pt>
                      <c:pt idx="5">
                        <c:v>30.545809288390494</c:v>
                      </c:pt>
                      <c:pt idx="6">
                        <c:v>37.164403196874481</c:v>
                      </c:pt>
                      <c:pt idx="7">
                        <c:v>37.325025861210612</c:v>
                      </c:pt>
                      <c:pt idx="8">
                        <c:v>36.746551745792097</c:v>
                      </c:pt>
                      <c:pt idx="9">
                        <c:v>37.606164139785548</c:v>
                      </c:pt>
                      <c:pt idx="10">
                        <c:v>41.619834379844868</c:v>
                      </c:pt>
                      <c:pt idx="11">
                        <c:v>46.541337611017809</c:v>
                      </c:pt>
                      <c:pt idx="12">
                        <c:v>37.430409391124456</c:v>
                      </c:pt>
                      <c:pt idx="13">
                        <c:v>45.696361651799975</c:v>
                      </c:pt>
                      <c:pt idx="14">
                        <c:v>53.91858950804545</c:v>
                      </c:pt>
                      <c:pt idx="15">
                        <c:v>63.142238351075491</c:v>
                      </c:pt>
                      <c:pt idx="16">
                        <c:v>60.550057793255135</c:v>
                      </c:pt>
                      <c:pt idx="17">
                        <c:v>58.489051662880435</c:v>
                      </c:pt>
                      <c:pt idx="18">
                        <c:v>63.510216625847846</c:v>
                      </c:pt>
                      <c:pt idx="19">
                        <c:v>59.647666795456907</c:v>
                      </c:pt>
                      <c:pt idx="20">
                        <c:v>73.061569030872334</c:v>
                      </c:pt>
                      <c:pt idx="21">
                        <c:v>72.498386937946592</c:v>
                      </c:pt>
                      <c:pt idx="22">
                        <c:v>79.505457760972746</c:v>
                      </c:pt>
                      <c:pt idx="23">
                        <c:v>74.122910303297104</c:v>
                      </c:pt>
                      <c:pt idx="24">
                        <c:v>79.293906114561921</c:v>
                      </c:pt>
                      <c:pt idx="25">
                        <c:v>94.546447236253513</c:v>
                      </c:pt>
                      <c:pt idx="26">
                        <c:v>104.31093823865922</c:v>
                      </c:pt>
                      <c:pt idx="27">
                        <c:v>97.374683866244098</c:v>
                      </c:pt>
                      <c:pt idx="28">
                        <c:v>70.930652242887334</c:v>
                      </c:pt>
                      <c:pt idx="29">
                        <c:v>75.33734732130327</c:v>
                      </c:pt>
                      <c:pt idx="30">
                        <c:v>76.390839799039114</c:v>
                      </c:pt>
                      <c:pt idx="31">
                        <c:v>92.48128147195321</c:v>
                      </c:pt>
                      <c:pt idx="32">
                        <c:v>87.990583177034694</c:v>
                      </c:pt>
                      <c:pt idx="33">
                        <c:v>86.413308961821286</c:v>
                      </c:pt>
                      <c:pt idx="34">
                        <c:v>83.890985343639443</c:v>
                      </c:pt>
                      <c:pt idx="35">
                        <c:v>86.229084610577615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1'!$F$1</c15:sqref>
                        </c15:formulaRef>
                      </c:ext>
                    </c:extLst>
                    <c:strCache>
                      <c:ptCount val="1"/>
                      <c:pt idx="0">
                        <c:v>ARPPU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1'!$F$8:$F$43</c15:sqref>
                        </c15:formulaRef>
                      </c:ext>
                    </c:extLst>
                    <c:numCache>
                      <c:formatCode>0.00_);[Red]\(0.00\)</c:formatCode>
                      <c:ptCount val="36"/>
                      <c:pt idx="0">
                        <c:v>407.19169562048791</c:v>
                      </c:pt>
                      <c:pt idx="1">
                        <c:v>392.44834669795836</c:v>
                      </c:pt>
                      <c:pt idx="2">
                        <c:v>390.15129938916874</c:v>
                      </c:pt>
                      <c:pt idx="3">
                        <c:v>413.58252762297587</c:v>
                      </c:pt>
                      <c:pt idx="4">
                        <c:v>403.32715114392289</c:v>
                      </c:pt>
                      <c:pt idx="5">
                        <c:v>406.77239904687178</c:v>
                      </c:pt>
                      <c:pt idx="6">
                        <c:v>459.61334577411571</c:v>
                      </c:pt>
                      <c:pt idx="7">
                        <c:v>460.97569000078158</c:v>
                      </c:pt>
                      <c:pt idx="8">
                        <c:v>436.89580563171916</c:v>
                      </c:pt>
                      <c:pt idx="9">
                        <c:v>361.35597891584501</c:v>
                      </c:pt>
                      <c:pt idx="10">
                        <c:v>350.66387975858868</c:v>
                      </c:pt>
                      <c:pt idx="11">
                        <c:v>390.34716658350811</c:v>
                      </c:pt>
                      <c:pt idx="12">
                        <c:v>420.62252080380892</c:v>
                      </c:pt>
                      <c:pt idx="13">
                        <c:v>417.6466418317388</c:v>
                      </c:pt>
                      <c:pt idx="14">
                        <c:v>393.71981279682046</c:v>
                      </c:pt>
                      <c:pt idx="15">
                        <c:v>412.16942793513516</c:v>
                      </c:pt>
                      <c:pt idx="16">
                        <c:v>420.15192893204227</c:v>
                      </c:pt>
                      <c:pt idx="17">
                        <c:v>459.92486984385283</c:v>
                      </c:pt>
                      <c:pt idx="18">
                        <c:v>503.79315652328478</c:v>
                      </c:pt>
                      <c:pt idx="19">
                        <c:v>428.571631365418</c:v>
                      </c:pt>
                      <c:pt idx="20">
                        <c:v>487.66831848928592</c:v>
                      </c:pt>
                      <c:pt idx="21">
                        <c:v>498.43421465139716</c:v>
                      </c:pt>
                      <c:pt idx="22">
                        <c:v>515.00004287044476</c:v>
                      </c:pt>
                      <c:pt idx="23">
                        <c:v>504.18603343698413</c:v>
                      </c:pt>
                      <c:pt idx="24">
                        <c:v>553.22604670713724</c:v>
                      </c:pt>
                      <c:pt idx="25">
                        <c:v>571.86281367870947</c:v>
                      </c:pt>
                      <c:pt idx="26">
                        <c:v>569.58168878523759</c:v>
                      </c:pt>
                      <c:pt idx="27">
                        <c:v>572.90647014836691</c:v>
                      </c:pt>
                      <c:pt idx="28">
                        <c:v>385.62143928238879</c:v>
                      </c:pt>
                      <c:pt idx="29">
                        <c:v>469.40128570908098</c:v>
                      </c:pt>
                      <c:pt idx="30">
                        <c:v>501.21642576249695</c:v>
                      </c:pt>
                      <c:pt idx="31">
                        <c:v>549.5928040296991</c:v>
                      </c:pt>
                      <c:pt idx="32">
                        <c:v>519.16944174300693</c:v>
                      </c:pt>
                      <c:pt idx="33">
                        <c:v>530.09545993745519</c:v>
                      </c:pt>
                      <c:pt idx="34">
                        <c:v>528.05079544144098</c:v>
                      </c:pt>
                      <c:pt idx="35">
                        <c:v>519.08977788874006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10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87856"/>
        <c:crosses val="autoZero"/>
        <c:auto val="1"/>
        <c:lblAlgn val="ctr"/>
        <c:lblOffset val="100"/>
        <c:tickLblSkip val="2"/>
        <c:noMultiLvlLbl val="0"/>
      </c:catAx>
      <c:valAx>
        <c:axId val="6310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3297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634063867016622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1'!$P$1</c:f>
              <c:strCache>
                <c:ptCount val="1"/>
                <c:pt idx="0">
                  <c:v>下载点击量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1'!$P$2:$P$43</c:f>
              <c:numCache>
                <c:formatCode>General</c:formatCode>
                <c:ptCount val="42"/>
                <c:pt idx="0">
                  <c:v>109273</c:v>
                </c:pt>
                <c:pt idx="1">
                  <c:v>130180</c:v>
                </c:pt>
                <c:pt idx="2">
                  <c:v>154937</c:v>
                </c:pt>
                <c:pt idx="3">
                  <c:v>115535</c:v>
                </c:pt>
                <c:pt idx="4">
                  <c:v>80056</c:v>
                </c:pt>
                <c:pt idx="5">
                  <c:v>66330</c:v>
                </c:pt>
                <c:pt idx="6">
                  <c:v>71105</c:v>
                </c:pt>
                <c:pt idx="7">
                  <c:v>76919</c:v>
                </c:pt>
                <c:pt idx="8">
                  <c:v>91845</c:v>
                </c:pt>
                <c:pt idx="9">
                  <c:v>87865</c:v>
                </c:pt>
                <c:pt idx="10">
                  <c:v>90460</c:v>
                </c:pt>
                <c:pt idx="11">
                  <c:v>118814</c:v>
                </c:pt>
                <c:pt idx="12">
                  <c:v>112853</c:v>
                </c:pt>
                <c:pt idx="13">
                  <c:v>60125</c:v>
                </c:pt>
                <c:pt idx="14">
                  <c:v>76977</c:v>
                </c:pt>
                <c:pt idx="15">
                  <c:v>66518</c:v>
                </c:pt>
                <c:pt idx="16">
                  <c:v>122697</c:v>
                </c:pt>
                <c:pt idx="17">
                  <c:v>208672</c:v>
                </c:pt>
                <c:pt idx="18">
                  <c:v>223495</c:v>
                </c:pt>
                <c:pt idx="19">
                  <c:v>222286</c:v>
                </c:pt>
                <c:pt idx="20">
                  <c:v>228933</c:v>
                </c:pt>
                <c:pt idx="21">
                  <c:v>237251</c:v>
                </c:pt>
                <c:pt idx="22">
                  <c:v>214125</c:v>
                </c:pt>
                <c:pt idx="23">
                  <c:v>251403</c:v>
                </c:pt>
                <c:pt idx="24">
                  <c:v>188146</c:v>
                </c:pt>
                <c:pt idx="25">
                  <c:v>153509</c:v>
                </c:pt>
                <c:pt idx="26">
                  <c:v>190908</c:v>
                </c:pt>
                <c:pt idx="27">
                  <c:v>167228</c:v>
                </c:pt>
                <c:pt idx="28">
                  <c:v>181531</c:v>
                </c:pt>
                <c:pt idx="29">
                  <c:v>216329</c:v>
                </c:pt>
                <c:pt idx="30">
                  <c:v>213088</c:v>
                </c:pt>
                <c:pt idx="31">
                  <c:v>212094</c:v>
                </c:pt>
                <c:pt idx="32">
                  <c:v>190451</c:v>
                </c:pt>
                <c:pt idx="33">
                  <c:v>183619</c:v>
                </c:pt>
                <c:pt idx="34">
                  <c:v>473349</c:v>
                </c:pt>
                <c:pt idx="35">
                  <c:v>300539</c:v>
                </c:pt>
                <c:pt idx="36">
                  <c:v>247521</c:v>
                </c:pt>
                <c:pt idx="37">
                  <c:v>208474</c:v>
                </c:pt>
                <c:pt idx="38">
                  <c:v>283821</c:v>
                </c:pt>
                <c:pt idx="39">
                  <c:v>206976</c:v>
                </c:pt>
                <c:pt idx="40">
                  <c:v>287709</c:v>
                </c:pt>
                <c:pt idx="41">
                  <c:v>192092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658624"/>
        <c:axId val="631665904"/>
      </c:barChart>
      <c:lineChart>
        <c:grouping val="standard"/>
        <c:varyColors val="0"/>
        <c:ser>
          <c:idx val="5"/>
          <c:order val="1"/>
          <c:tx>
            <c:strRef>
              <c:f>'数据-Part 1'!$Q$1</c:f>
              <c:strCache>
                <c:ptCount val="1"/>
                <c:pt idx="0">
                  <c:v>主网页浏览量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1'!$Q$2:$Q$43</c:f>
              <c:numCache>
                <c:formatCode>General</c:formatCode>
                <c:ptCount val="42"/>
                <c:pt idx="0">
                  <c:v>1930770</c:v>
                </c:pt>
                <c:pt idx="1">
                  <c:v>1759235</c:v>
                </c:pt>
                <c:pt idx="2">
                  <c:v>2043355</c:v>
                </c:pt>
                <c:pt idx="3">
                  <c:v>1657255</c:v>
                </c:pt>
                <c:pt idx="4">
                  <c:v>1005923</c:v>
                </c:pt>
                <c:pt idx="5">
                  <c:v>903727</c:v>
                </c:pt>
                <c:pt idx="6">
                  <c:v>1126763</c:v>
                </c:pt>
                <c:pt idx="7">
                  <c:v>1198699</c:v>
                </c:pt>
                <c:pt idx="8">
                  <c:v>1637824</c:v>
                </c:pt>
                <c:pt idx="9">
                  <c:v>1991571</c:v>
                </c:pt>
                <c:pt idx="10">
                  <c:v>1615632</c:v>
                </c:pt>
                <c:pt idx="11">
                  <c:v>4563760</c:v>
                </c:pt>
                <c:pt idx="12">
                  <c:v>4996965</c:v>
                </c:pt>
                <c:pt idx="13">
                  <c:v>3863873</c:v>
                </c:pt>
                <c:pt idx="14">
                  <c:v>4724668</c:v>
                </c:pt>
                <c:pt idx="15">
                  <c:v>5206722</c:v>
                </c:pt>
                <c:pt idx="16">
                  <c:v>5316012</c:v>
                </c:pt>
                <c:pt idx="17">
                  <c:v>3854776</c:v>
                </c:pt>
                <c:pt idx="18">
                  <c:v>1748681</c:v>
                </c:pt>
                <c:pt idx="19">
                  <c:v>1873852</c:v>
                </c:pt>
                <c:pt idx="20">
                  <c:v>2985570</c:v>
                </c:pt>
                <c:pt idx="21">
                  <c:v>3111400</c:v>
                </c:pt>
                <c:pt idx="22">
                  <c:v>4094166</c:v>
                </c:pt>
                <c:pt idx="23">
                  <c:v>5616265</c:v>
                </c:pt>
                <c:pt idx="24">
                  <c:v>2058098</c:v>
                </c:pt>
                <c:pt idx="25">
                  <c:v>1898999</c:v>
                </c:pt>
                <c:pt idx="26">
                  <c:v>5916515</c:v>
                </c:pt>
                <c:pt idx="27">
                  <c:v>5227721</c:v>
                </c:pt>
                <c:pt idx="28">
                  <c:v>2295006</c:v>
                </c:pt>
                <c:pt idx="29">
                  <c:v>2853553</c:v>
                </c:pt>
                <c:pt idx="30">
                  <c:v>2433316</c:v>
                </c:pt>
                <c:pt idx="31">
                  <c:v>4230654</c:v>
                </c:pt>
                <c:pt idx="32">
                  <c:v>2414583</c:v>
                </c:pt>
                <c:pt idx="33">
                  <c:v>3237519</c:v>
                </c:pt>
                <c:pt idx="34">
                  <c:v>9818280</c:v>
                </c:pt>
                <c:pt idx="35">
                  <c:v>6192692</c:v>
                </c:pt>
                <c:pt idx="36">
                  <c:v>3698014</c:v>
                </c:pt>
                <c:pt idx="37">
                  <c:v>5802355</c:v>
                </c:pt>
                <c:pt idx="38">
                  <c:v>2874176</c:v>
                </c:pt>
                <c:pt idx="39">
                  <c:v>3033547</c:v>
                </c:pt>
                <c:pt idx="40">
                  <c:v>2599689</c:v>
                </c:pt>
                <c:pt idx="41">
                  <c:v>2470381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666464"/>
        <c:axId val="631667024"/>
      </c:lineChart>
      <c:valAx>
        <c:axId val="631667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主网页浏览量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666464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66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66702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3166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下载点击量</a:t>
                </a:r>
              </a:p>
            </c:rich>
          </c:tx>
          <c:layout>
            <c:manualLayout>
              <c:xMode val="edge"/>
              <c:yMode val="edge"/>
              <c:x val="3.0470612434152954E-2"/>
              <c:y val="0.24218674054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658624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658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166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0.13827160493827159"/>
          <c:w val="0.77290923086200347"/>
          <c:h val="0.64799183435403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1'!$M$1</c:f>
              <c:strCache>
                <c:ptCount val="1"/>
                <c:pt idx="0">
                  <c:v>月新增付费用户数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1'!$M$2:$M$43</c:f>
              <c:numCache>
                <c:formatCode>General</c:formatCode>
                <c:ptCount val="42"/>
                <c:pt idx="0">
                  <c:v>37297</c:v>
                </c:pt>
                <c:pt idx="1">
                  <c:v>32470</c:v>
                </c:pt>
                <c:pt idx="2">
                  <c:v>36936</c:v>
                </c:pt>
                <c:pt idx="3">
                  <c:v>19642</c:v>
                </c:pt>
                <c:pt idx="4">
                  <c:v>11110</c:v>
                </c:pt>
                <c:pt idx="5">
                  <c:v>8706</c:v>
                </c:pt>
                <c:pt idx="6">
                  <c:v>8799</c:v>
                </c:pt>
                <c:pt idx="7">
                  <c:v>10419</c:v>
                </c:pt>
                <c:pt idx="8">
                  <c:v>11207</c:v>
                </c:pt>
                <c:pt idx="9">
                  <c:v>12067</c:v>
                </c:pt>
                <c:pt idx="10">
                  <c:v>11503</c:v>
                </c:pt>
                <c:pt idx="11">
                  <c:v>12863</c:v>
                </c:pt>
                <c:pt idx="12">
                  <c:v>15449</c:v>
                </c:pt>
                <c:pt idx="13">
                  <c:v>14596</c:v>
                </c:pt>
                <c:pt idx="14">
                  <c:v>16037</c:v>
                </c:pt>
                <c:pt idx="15">
                  <c:v>19468</c:v>
                </c:pt>
                <c:pt idx="16">
                  <c:v>19882</c:v>
                </c:pt>
                <c:pt idx="17">
                  <c:v>17637</c:v>
                </c:pt>
                <c:pt idx="18">
                  <c:v>17713</c:v>
                </c:pt>
                <c:pt idx="19">
                  <c:v>17949</c:v>
                </c:pt>
                <c:pt idx="20">
                  <c:v>21576</c:v>
                </c:pt>
                <c:pt idx="21">
                  <c:v>25930</c:v>
                </c:pt>
                <c:pt idx="22">
                  <c:v>23559</c:v>
                </c:pt>
                <c:pt idx="23">
                  <c:v>21372</c:v>
                </c:pt>
                <c:pt idx="24">
                  <c:v>20649</c:v>
                </c:pt>
                <c:pt idx="25">
                  <c:v>18355</c:v>
                </c:pt>
                <c:pt idx="26">
                  <c:v>23380</c:v>
                </c:pt>
                <c:pt idx="27">
                  <c:v>20205</c:v>
                </c:pt>
                <c:pt idx="28">
                  <c:v>18770</c:v>
                </c:pt>
                <c:pt idx="29">
                  <c:v>18134</c:v>
                </c:pt>
                <c:pt idx="30">
                  <c:v>17992</c:v>
                </c:pt>
                <c:pt idx="31">
                  <c:v>19359</c:v>
                </c:pt>
                <c:pt idx="32">
                  <c:v>19766</c:v>
                </c:pt>
                <c:pt idx="33">
                  <c:v>18759</c:v>
                </c:pt>
                <c:pt idx="34">
                  <c:v>39465</c:v>
                </c:pt>
                <c:pt idx="35">
                  <c:v>45664</c:v>
                </c:pt>
                <c:pt idx="36">
                  <c:v>31523</c:v>
                </c:pt>
                <c:pt idx="37">
                  <c:v>21480</c:v>
                </c:pt>
                <c:pt idx="38">
                  <c:v>25054</c:v>
                </c:pt>
                <c:pt idx="39">
                  <c:v>22819</c:v>
                </c:pt>
                <c:pt idx="40">
                  <c:v>22035</c:v>
                </c:pt>
                <c:pt idx="41">
                  <c:v>23317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654704"/>
        <c:axId val="631655264"/>
      </c:barChart>
      <c:lineChart>
        <c:grouping val="standard"/>
        <c:varyColors val="0"/>
        <c:ser>
          <c:idx val="5"/>
          <c:order val="1"/>
          <c:tx>
            <c:strRef>
              <c:f>'数据-Part 1'!$N$1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1'!$N$2:$N$43</c:f>
              <c:numCache>
                <c:formatCode>General</c:formatCode>
                <c:ptCount val="42"/>
                <c:pt idx="0">
                  <c:v>182656</c:v>
                </c:pt>
                <c:pt idx="1">
                  <c:v>159330</c:v>
                </c:pt>
                <c:pt idx="2">
                  <c:v>197881</c:v>
                </c:pt>
                <c:pt idx="3">
                  <c:v>113541</c:v>
                </c:pt>
                <c:pt idx="4">
                  <c:v>82460</c:v>
                </c:pt>
                <c:pt idx="5">
                  <c:v>68911</c:v>
                </c:pt>
                <c:pt idx="6">
                  <c:v>74767</c:v>
                </c:pt>
                <c:pt idx="7">
                  <c:v>88599</c:v>
                </c:pt>
                <c:pt idx="8">
                  <c:v>89763</c:v>
                </c:pt>
                <c:pt idx="9">
                  <c:v>105968</c:v>
                </c:pt>
                <c:pt idx="10">
                  <c:v>96529</c:v>
                </c:pt>
                <c:pt idx="11">
                  <c:v>116963</c:v>
                </c:pt>
                <c:pt idx="12">
                  <c:v>130666</c:v>
                </c:pt>
                <c:pt idx="13">
                  <c:v>109154</c:v>
                </c:pt>
                <c:pt idx="14">
                  <c:v>115435</c:v>
                </c:pt>
                <c:pt idx="15">
                  <c:v>99245</c:v>
                </c:pt>
                <c:pt idx="16">
                  <c:v>88806</c:v>
                </c:pt>
                <c:pt idx="17">
                  <c:v>84526</c:v>
                </c:pt>
                <c:pt idx="18">
                  <c:v>147023</c:v>
                </c:pt>
                <c:pt idx="19">
                  <c:v>95631</c:v>
                </c:pt>
                <c:pt idx="20">
                  <c:v>80374</c:v>
                </c:pt>
                <c:pt idx="21">
                  <c:v>86909</c:v>
                </c:pt>
                <c:pt idx="22">
                  <c:v>87469</c:v>
                </c:pt>
                <c:pt idx="23">
                  <c:v>90402</c:v>
                </c:pt>
                <c:pt idx="24">
                  <c:v>81360</c:v>
                </c:pt>
                <c:pt idx="25">
                  <c:v>67695</c:v>
                </c:pt>
                <c:pt idx="26">
                  <c:v>81943</c:v>
                </c:pt>
                <c:pt idx="27">
                  <c:v>76387</c:v>
                </c:pt>
                <c:pt idx="28">
                  <c:v>69277</c:v>
                </c:pt>
                <c:pt idx="29">
                  <c:v>63197</c:v>
                </c:pt>
                <c:pt idx="30">
                  <c:v>71158</c:v>
                </c:pt>
                <c:pt idx="31">
                  <c:v>68960</c:v>
                </c:pt>
                <c:pt idx="32">
                  <c:v>63867</c:v>
                </c:pt>
                <c:pt idx="33">
                  <c:v>65836</c:v>
                </c:pt>
                <c:pt idx="34">
                  <c:v>133803</c:v>
                </c:pt>
                <c:pt idx="35">
                  <c:v>169981</c:v>
                </c:pt>
                <c:pt idx="36">
                  <c:v>146067</c:v>
                </c:pt>
                <c:pt idx="37">
                  <c:v>90757</c:v>
                </c:pt>
                <c:pt idx="38">
                  <c:v>107938</c:v>
                </c:pt>
                <c:pt idx="39">
                  <c:v>116219</c:v>
                </c:pt>
                <c:pt idx="40">
                  <c:v>116926</c:v>
                </c:pt>
                <c:pt idx="41">
                  <c:v>111230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654144"/>
        <c:axId val="631653584"/>
      </c:lineChart>
      <c:valAx>
        <c:axId val="6316535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277919074324346"/>
              <c:y val="0.17831671041119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654144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6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65358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3165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月新增付费用户数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3425666783724056E-2"/>
              <c:y val="0.183254982016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654704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654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165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8266741867171785"/>
          <c:h val="0.66110017497812779"/>
        </c:manualLayout>
      </c:layout>
      <c:lineChart>
        <c:grouping val="standard"/>
        <c:varyColors val="0"/>
        <c:ser>
          <c:idx val="0"/>
          <c:order val="1"/>
          <c:tx>
            <c:strRef>
              <c:f>'数据-Part 1'!$E$1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1'!$E$2:$E$43</c:f>
              <c:numCache>
                <c:formatCode>0.00_);[Red]\(0.00\)</c:formatCode>
                <c:ptCount val="42"/>
                <c:pt idx="0">
                  <c:v>54.881848981032739</c:v>
                </c:pt>
                <c:pt idx="1">
                  <c:v>55.430723111627628</c:v>
                </c:pt>
                <c:pt idx="2">
                  <c:v>42.628549306809482</c:v>
                </c:pt>
                <c:pt idx="3">
                  <c:v>42.499463510482116</c:v>
                </c:pt>
                <c:pt idx="4">
                  <c:v>42.175002801314285</c:v>
                </c:pt>
                <c:pt idx="5">
                  <c:v>34.3266309781663</c:v>
                </c:pt>
                <c:pt idx="6">
                  <c:v>32.064748387870296</c:v>
                </c:pt>
                <c:pt idx="7">
                  <c:v>30.212745125562872</c:v>
                </c:pt>
                <c:pt idx="8">
                  <c:v>31.356406608244995</c:v>
                </c:pt>
                <c:pt idx="9">
                  <c:v>31.518111526828644</c:v>
                </c:pt>
                <c:pt idx="10">
                  <c:v>31.372641804689803</c:v>
                </c:pt>
                <c:pt idx="11">
                  <c:v>30.545809288390494</c:v>
                </c:pt>
                <c:pt idx="12">
                  <c:v>37.164403196874481</c:v>
                </c:pt>
                <c:pt idx="13">
                  <c:v>37.325025861210612</c:v>
                </c:pt>
                <c:pt idx="14">
                  <c:v>36.746551745792097</c:v>
                </c:pt>
                <c:pt idx="15">
                  <c:v>37.606164139785548</c:v>
                </c:pt>
                <c:pt idx="16">
                  <c:v>41.619834379844868</c:v>
                </c:pt>
                <c:pt idx="17">
                  <c:v>46.541337611017809</c:v>
                </c:pt>
                <c:pt idx="18">
                  <c:v>37.430409391124456</c:v>
                </c:pt>
                <c:pt idx="19">
                  <c:v>45.696361651799975</c:v>
                </c:pt>
                <c:pt idx="20">
                  <c:v>53.91858950804545</c:v>
                </c:pt>
                <c:pt idx="21">
                  <c:v>63.142238351075491</c:v>
                </c:pt>
                <c:pt idx="22">
                  <c:v>60.550057793255135</c:v>
                </c:pt>
                <c:pt idx="23">
                  <c:v>58.489051662880435</c:v>
                </c:pt>
                <c:pt idx="24">
                  <c:v>63.510216625847846</c:v>
                </c:pt>
                <c:pt idx="25">
                  <c:v>59.647666795456907</c:v>
                </c:pt>
                <c:pt idx="26">
                  <c:v>73.061569030872334</c:v>
                </c:pt>
                <c:pt idx="27">
                  <c:v>72.498386937946592</c:v>
                </c:pt>
                <c:pt idx="28">
                  <c:v>79.505457760972746</c:v>
                </c:pt>
                <c:pt idx="29">
                  <c:v>74.122910303297104</c:v>
                </c:pt>
                <c:pt idx="30">
                  <c:v>79.293906114561921</c:v>
                </c:pt>
                <c:pt idx="31">
                  <c:v>94.546447236253513</c:v>
                </c:pt>
                <c:pt idx="32">
                  <c:v>104.31093823865922</c:v>
                </c:pt>
                <c:pt idx="33">
                  <c:v>97.374683866244098</c:v>
                </c:pt>
                <c:pt idx="34">
                  <c:v>70.930652242887334</c:v>
                </c:pt>
                <c:pt idx="35">
                  <c:v>75.33734732130327</c:v>
                </c:pt>
                <c:pt idx="36">
                  <c:v>76.390839799039114</c:v>
                </c:pt>
                <c:pt idx="37">
                  <c:v>92.48128147195321</c:v>
                </c:pt>
                <c:pt idx="38">
                  <c:v>87.990583177034694</c:v>
                </c:pt>
                <c:pt idx="39">
                  <c:v>86.413308961821286</c:v>
                </c:pt>
                <c:pt idx="40">
                  <c:v>83.890985343639443</c:v>
                </c:pt>
                <c:pt idx="41">
                  <c:v>86.229084610577615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50224"/>
        <c:axId val="631649104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1'!$B$1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1'!$B$8:$B$43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201507</c:v>
                      </c:pt>
                      <c:pt idx="1">
                        <c:v>201508</c:v>
                      </c:pt>
                      <c:pt idx="2">
                        <c:v>201509</c:v>
                      </c:pt>
                      <c:pt idx="3">
                        <c:v>201510</c:v>
                      </c:pt>
                      <c:pt idx="4">
                        <c:v>201511</c:v>
                      </c:pt>
                      <c:pt idx="5">
                        <c:v>201512</c:v>
                      </c:pt>
                      <c:pt idx="6">
                        <c:v>201601</c:v>
                      </c:pt>
                      <c:pt idx="7">
                        <c:v>201602</c:v>
                      </c:pt>
                      <c:pt idx="8">
                        <c:v>201603</c:v>
                      </c:pt>
                      <c:pt idx="9">
                        <c:v>201604</c:v>
                      </c:pt>
                      <c:pt idx="10">
                        <c:v>201605</c:v>
                      </c:pt>
                      <c:pt idx="11">
                        <c:v>201606</c:v>
                      </c:pt>
                      <c:pt idx="12">
                        <c:v>201607</c:v>
                      </c:pt>
                      <c:pt idx="13">
                        <c:v>201608</c:v>
                      </c:pt>
                      <c:pt idx="14">
                        <c:v>201609</c:v>
                      </c:pt>
                      <c:pt idx="15">
                        <c:v>201610</c:v>
                      </c:pt>
                      <c:pt idx="16">
                        <c:v>201611</c:v>
                      </c:pt>
                      <c:pt idx="17">
                        <c:v>201612</c:v>
                      </c:pt>
                      <c:pt idx="18">
                        <c:v>201701</c:v>
                      </c:pt>
                      <c:pt idx="19">
                        <c:v>201702</c:v>
                      </c:pt>
                      <c:pt idx="20">
                        <c:v>201703</c:v>
                      </c:pt>
                      <c:pt idx="21">
                        <c:v>201704</c:v>
                      </c:pt>
                      <c:pt idx="22">
                        <c:v>201705</c:v>
                      </c:pt>
                      <c:pt idx="23">
                        <c:v>201706</c:v>
                      </c:pt>
                      <c:pt idx="24">
                        <c:v>201707</c:v>
                      </c:pt>
                      <c:pt idx="25">
                        <c:v>201708</c:v>
                      </c:pt>
                      <c:pt idx="26">
                        <c:v>201709</c:v>
                      </c:pt>
                      <c:pt idx="27">
                        <c:v>201710</c:v>
                      </c:pt>
                      <c:pt idx="28">
                        <c:v>201711</c:v>
                      </c:pt>
                      <c:pt idx="29">
                        <c:v>201712</c:v>
                      </c:pt>
                      <c:pt idx="30">
                        <c:v>201801</c:v>
                      </c:pt>
                      <c:pt idx="31">
                        <c:v>201802</c:v>
                      </c:pt>
                      <c:pt idx="32">
                        <c:v>201803</c:v>
                      </c:pt>
                      <c:pt idx="33">
                        <c:v>201804</c:v>
                      </c:pt>
                      <c:pt idx="34">
                        <c:v>201805</c:v>
                      </c:pt>
                      <c:pt idx="35">
                        <c:v>201806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6316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ARPU</a:t>
                </a:r>
                <a:r>
                  <a:rPr lang="zh-CN" altLang="en-US"/>
                  <a:t>值</a:t>
                </a:r>
              </a:p>
            </c:rich>
          </c:tx>
          <c:layout>
            <c:manualLayout>
              <c:xMode val="edge"/>
              <c:yMode val="edge"/>
              <c:x val="1.5208663665740847E-2"/>
              <c:y val="0.21480924259467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650224"/>
        <c:crosses val="autoZero"/>
        <c:crossBetween val="between"/>
      </c:valAx>
      <c:catAx>
        <c:axId val="6316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649104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49535849712503"/>
          <c:y val="0.16406214848143982"/>
          <c:w val="9.1900692766917452E-2"/>
          <c:h val="0.5111614173228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914938345204109"/>
          <c:h val="0.6340638670166228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647984"/>
        <c:axId val="631646304"/>
        <c:extLst>
          <c:ext xmlns:c15="http://schemas.microsoft.com/office/drawing/2012/chart" uri="{02D57815-91ED-43cb-92C2-25804820EDAC}">
            <c15:filteredBa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'数据-Part 1'!$I$1</c15:sqref>
                        </c15:formulaRef>
                      </c:ext>
                    </c:extLst>
                    <c:strCache>
                      <c:ptCount val="1"/>
                      <c:pt idx="0">
                        <c:v>月付费用户数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'数据-Part 1'!$I$8:$I$43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29227</c:v>
                      </c:pt>
                      <c:pt idx="1">
                        <c:v>30466</c:v>
                      </c:pt>
                      <c:pt idx="2">
                        <c:v>31760</c:v>
                      </c:pt>
                      <c:pt idx="3">
                        <c:v>32730</c:v>
                      </c:pt>
                      <c:pt idx="4">
                        <c:v>32170</c:v>
                      </c:pt>
                      <c:pt idx="5">
                        <c:v>34413</c:v>
                      </c:pt>
                      <c:pt idx="6">
                        <c:v>41021</c:v>
                      </c:pt>
                      <c:pt idx="7">
                        <c:v>38383</c:v>
                      </c:pt>
                      <c:pt idx="8">
                        <c:v>40556</c:v>
                      </c:pt>
                      <c:pt idx="9">
                        <c:v>46248</c:v>
                      </c:pt>
                      <c:pt idx="10">
                        <c:v>47388</c:v>
                      </c:pt>
                      <c:pt idx="11">
                        <c:v>45295</c:v>
                      </c:pt>
                      <c:pt idx="12">
                        <c:v>44737</c:v>
                      </c:pt>
                      <c:pt idx="13">
                        <c:v>44526</c:v>
                      </c:pt>
                      <c:pt idx="14">
                        <c:v>49567</c:v>
                      </c:pt>
                      <c:pt idx="15">
                        <c:v>60125</c:v>
                      </c:pt>
                      <c:pt idx="16">
                        <c:v>57006</c:v>
                      </c:pt>
                      <c:pt idx="17">
                        <c:v>54692</c:v>
                      </c:pt>
                      <c:pt idx="18">
                        <c:v>56260</c:v>
                      </c:pt>
                      <c:pt idx="19">
                        <c:v>49494</c:v>
                      </c:pt>
                      <c:pt idx="20">
                        <c:v>58661</c:v>
                      </c:pt>
                      <c:pt idx="21">
                        <c:v>54575</c:v>
                      </c:pt>
                      <c:pt idx="22">
                        <c:v>54772</c:v>
                      </c:pt>
                      <c:pt idx="23">
                        <c:v>52098</c:v>
                      </c:pt>
                      <c:pt idx="24">
                        <c:v>52219</c:v>
                      </c:pt>
                      <c:pt idx="25">
                        <c:v>57213</c:v>
                      </c:pt>
                      <c:pt idx="26">
                        <c:v>58744</c:v>
                      </c:pt>
                      <c:pt idx="27">
                        <c:v>57223</c:v>
                      </c:pt>
                      <c:pt idx="28">
                        <c:v>94508</c:v>
                      </c:pt>
                      <c:pt idx="29">
                        <c:v>109790</c:v>
                      </c:pt>
                      <c:pt idx="30">
                        <c:v>89902</c:v>
                      </c:pt>
                      <c:pt idx="31">
                        <c:v>79733</c:v>
                      </c:pt>
                      <c:pt idx="32">
                        <c:v>81652</c:v>
                      </c:pt>
                      <c:pt idx="33">
                        <c:v>76745</c:v>
                      </c:pt>
                      <c:pt idx="34">
                        <c:v>75616</c:v>
                      </c:pt>
                      <c:pt idx="35">
                        <c:v>73899</c:v>
                      </c:pt>
                    </c:numCache>
                  </c:numRef>
                </c:val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3"/>
          <c:tx>
            <c:strRef>
              <c:f>'数据-Part 1'!$K$1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1'!$K$2:$K$43</c:f>
              <c:numCache>
                <c:formatCode>General</c:formatCode>
                <c:ptCount val="42"/>
                <c:pt idx="0">
                  <c:v>511302</c:v>
                </c:pt>
                <c:pt idx="1">
                  <c:v>517999</c:v>
                </c:pt>
                <c:pt idx="2">
                  <c:v>651841</c:v>
                </c:pt>
                <c:pt idx="3">
                  <c:v>487688</c:v>
                </c:pt>
                <c:pt idx="4">
                  <c:v>407523</c:v>
                </c:pt>
                <c:pt idx="5">
                  <c:v>362055</c:v>
                </c:pt>
                <c:pt idx="6">
                  <c:v>371155</c:v>
                </c:pt>
                <c:pt idx="7">
                  <c:v>395738</c:v>
                </c:pt>
                <c:pt idx="8">
                  <c:v>395173</c:v>
                </c:pt>
                <c:pt idx="9">
                  <c:v>429485</c:v>
                </c:pt>
                <c:pt idx="10">
                  <c:v>413578</c:v>
                </c:pt>
                <c:pt idx="11">
                  <c:v>458271</c:v>
                </c:pt>
                <c:pt idx="12">
                  <c:v>507308</c:v>
                </c:pt>
                <c:pt idx="13">
                  <c:v>474042</c:v>
                </c:pt>
                <c:pt idx="14">
                  <c:v>482188</c:v>
                </c:pt>
                <c:pt idx="15">
                  <c:v>444395</c:v>
                </c:pt>
                <c:pt idx="16">
                  <c:v>399263</c:v>
                </c:pt>
                <c:pt idx="17">
                  <c:v>379894</c:v>
                </c:pt>
                <c:pt idx="18">
                  <c:v>502730</c:v>
                </c:pt>
                <c:pt idx="19">
                  <c:v>406950</c:v>
                </c:pt>
                <c:pt idx="20">
                  <c:v>361944</c:v>
                </c:pt>
                <c:pt idx="21">
                  <c:v>392474</c:v>
                </c:pt>
                <c:pt idx="22">
                  <c:v>395560</c:v>
                </c:pt>
                <c:pt idx="23">
                  <c:v>430067</c:v>
                </c:pt>
                <c:pt idx="24">
                  <c:v>446281</c:v>
                </c:pt>
                <c:pt idx="25">
                  <c:v>355617</c:v>
                </c:pt>
                <c:pt idx="26">
                  <c:v>391548</c:v>
                </c:pt>
                <c:pt idx="27">
                  <c:v>375209</c:v>
                </c:pt>
                <c:pt idx="28">
                  <c:v>354788</c:v>
                </c:pt>
                <c:pt idx="29">
                  <c:v>354372</c:v>
                </c:pt>
                <c:pt idx="30">
                  <c:v>364327</c:v>
                </c:pt>
                <c:pt idx="31">
                  <c:v>346052</c:v>
                </c:pt>
                <c:pt idx="32">
                  <c:v>320767</c:v>
                </c:pt>
                <c:pt idx="33">
                  <c:v>336673</c:v>
                </c:pt>
                <c:pt idx="34">
                  <c:v>513802</c:v>
                </c:pt>
                <c:pt idx="35">
                  <c:v>684064</c:v>
                </c:pt>
                <c:pt idx="36">
                  <c:v>589866</c:v>
                </c:pt>
                <c:pt idx="37">
                  <c:v>473833</c:v>
                </c:pt>
                <c:pt idx="38">
                  <c:v>481770</c:v>
                </c:pt>
                <c:pt idx="39">
                  <c:v>470786</c:v>
                </c:pt>
                <c:pt idx="40">
                  <c:v>475964</c:v>
                </c:pt>
                <c:pt idx="41">
                  <c:v>444864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58736"/>
        <c:axId val="631647424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'数据-Part 1'!$J$1</c15:sqref>
                        </c15:formulaRef>
                      </c:ext>
                    </c:extLst>
                    <c:strCache>
                      <c:ptCount val="1"/>
                      <c:pt idx="0">
                        <c:v>月付费转化率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1'!$J$8:$J$43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7.8746076437068074E-2</c:v>
                      </c:pt>
                      <c:pt idx="1">
                        <c:v>7.6985278138566426E-2</c:v>
                      </c:pt>
                      <c:pt idx="2">
                        <c:v>8.0369863325682675E-2</c:v>
                      </c:pt>
                      <c:pt idx="3">
                        <c:v>7.620755090398966E-2</c:v>
                      </c:pt>
                      <c:pt idx="4">
                        <c:v>7.7784601695448014E-2</c:v>
                      </c:pt>
                      <c:pt idx="5">
                        <c:v>7.509312175546784E-2</c:v>
                      </c:pt>
                      <c:pt idx="6">
                        <c:v>8.0860148075725197E-2</c:v>
                      </c:pt>
                      <c:pt idx="7">
                        <c:v>8.0969618725766912E-2</c:v>
                      </c:pt>
                      <c:pt idx="8">
                        <c:v>8.4108273121686977E-2</c:v>
                      </c:pt>
                      <c:pt idx="9">
                        <c:v>0.10406957774052364</c:v>
                      </c:pt>
                      <c:pt idx="10">
                        <c:v>0.11868868390008591</c:v>
                      </c:pt>
                      <c:pt idx="11">
                        <c:v>0.11923062749082639</c:v>
                      </c:pt>
                      <c:pt idx="12">
                        <c:v>8.8988124838382435E-2</c:v>
                      </c:pt>
                      <c:pt idx="13">
                        <c:v>0.10941393291559159</c:v>
                      </c:pt>
                      <c:pt idx="14">
                        <c:v>0.13694659947395177</c:v>
                      </c:pt>
                      <c:pt idx="15">
                        <c:v>0.15319486131565402</c:v>
                      </c:pt>
                      <c:pt idx="16">
                        <c:v>0.14411467286884416</c:v>
                      </c:pt>
                      <c:pt idx="17">
                        <c:v>0.12717088267642018</c:v>
                      </c:pt>
                      <c:pt idx="18">
                        <c:v>0.12606407173955422</c:v>
                      </c:pt>
                      <c:pt idx="19">
                        <c:v>0.13917782333240536</c:v>
                      </c:pt>
                      <c:pt idx="20">
                        <c:v>0.14981815767160092</c:v>
                      </c:pt>
                      <c:pt idx="21">
                        <c:v>0.14545226793600366</c:v>
                      </c:pt>
                      <c:pt idx="22">
                        <c:v>0.15437951678185283</c:v>
                      </c:pt>
                      <c:pt idx="23">
                        <c:v>0.14701500118519523</c:v>
                      </c:pt>
                      <c:pt idx="24">
                        <c:v>0.14333003043968742</c:v>
                      </c:pt>
                      <c:pt idx="25">
                        <c:v>0.16533064394946423</c:v>
                      </c:pt>
                      <c:pt idx="26">
                        <c:v>0.1831360457902465</c:v>
                      </c:pt>
                      <c:pt idx="27">
                        <c:v>0.16996610954843425</c:v>
                      </c:pt>
                      <c:pt idx="28">
                        <c:v>0.18393855999003508</c:v>
                      </c:pt>
                      <c:pt idx="29">
                        <c:v>0.1604966786733405</c:v>
                      </c:pt>
                      <c:pt idx="30">
                        <c:v>0.15241088654033288</c:v>
                      </c:pt>
                      <c:pt idx="31">
                        <c:v>0.16827236600236792</c:v>
                      </c:pt>
                      <c:pt idx="32">
                        <c:v>0.16948336343068268</c:v>
                      </c:pt>
                      <c:pt idx="33">
                        <c:v>0.16301461810674064</c:v>
                      </c:pt>
                      <c:pt idx="34">
                        <c:v>0.15886915817162642</c:v>
                      </c:pt>
                      <c:pt idx="35">
                        <c:v>0.16611593655589124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0"/>
          <c:tx>
            <c:strRef>
              <c:f>'数据-Part 1'!$G$1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1'!$G$2:$G$43</c:f>
              <c:numCache>
                <c:formatCode>General</c:formatCode>
                <c:ptCount val="42"/>
                <c:pt idx="0">
                  <c:v>28061199.147700001</c:v>
                </c:pt>
                <c:pt idx="1">
                  <c:v>28713059.141100001</c:v>
                </c:pt>
                <c:pt idx="2">
                  <c:v>27787036.208700001</c:v>
                </c:pt>
                <c:pt idx="3">
                  <c:v>20726478.3605</c:v>
                </c:pt>
                <c:pt idx="4">
                  <c:v>17187283.6666</c:v>
                </c:pt>
                <c:pt idx="5">
                  <c:v>12428128.378799999</c:v>
                </c:pt>
                <c:pt idx="6">
                  <c:v>11900991.687899999</c:v>
                </c:pt>
                <c:pt idx="7">
                  <c:v>11956331.330499999</c:v>
                </c:pt>
                <c:pt idx="8">
                  <c:v>12391205.2686</c:v>
                </c:pt>
                <c:pt idx="9">
                  <c:v>13536556.1291</c:v>
                </c:pt>
                <c:pt idx="10">
                  <c:v>12975034.452299999</c:v>
                </c:pt>
                <c:pt idx="11">
                  <c:v>13998258.568399999</c:v>
                </c:pt>
                <c:pt idx="12">
                  <c:v>18853799.057</c:v>
                </c:pt>
                <c:pt idx="13">
                  <c:v>17693629.909299999</c:v>
                </c:pt>
                <c:pt idx="14">
                  <c:v>17718746.293200001</c:v>
                </c:pt>
                <c:pt idx="15">
                  <c:v>16711991.312899999</c:v>
                </c:pt>
                <c:pt idx="16">
                  <c:v>16617259.934</c:v>
                </c:pt>
                <c:pt idx="17">
                  <c:v>17680774.910399999</c:v>
                </c:pt>
                <c:pt idx="18">
                  <c:v>18817389.713199999</c:v>
                </c:pt>
                <c:pt idx="19">
                  <c:v>18596134.374200001</c:v>
                </c:pt>
                <c:pt idx="20">
                  <c:v>19515509.960900001</c:v>
                </c:pt>
                <c:pt idx="21">
                  <c:v>24781686.854600001</c:v>
                </c:pt>
                <c:pt idx="22">
                  <c:v>23951180.8607</c:v>
                </c:pt>
                <c:pt idx="23">
                  <c:v>25154210.9815</c:v>
                </c:pt>
                <c:pt idx="24">
                  <c:v>28343402.986000001</c:v>
                </c:pt>
                <c:pt idx="25">
                  <c:v>21211724.322799999</c:v>
                </c:pt>
                <c:pt idx="26">
                  <c:v>28607111.230900001</c:v>
                </c:pt>
                <c:pt idx="27">
                  <c:v>27202047.264600001</c:v>
                </c:pt>
                <c:pt idx="28">
                  <c:v>28207582.348099999</c:v>
                </c:pt>
                <c:pt idx="29">
                  <c:v>26267083.969999999</c:v>
                </c:pt>
                <c:pt idx="30">
                  <c:v>28888910.932999998</c:v>
                </c:pt>
                <c:pt idx="31">
                  <c:v>32717987.159000002</c:v>
                </c:pt>
                <c:pt idx="32">
                  <c:v>33459506.726</c:v>
                </c:pt>
                <c:pt idx="33">
                  <c:v>32783426.941300001</c:v>
                </c:pt>
                <c:pt idx="34">
                  <c:v>36444310.9837</c:v>
                </c:pt>
                <c:pt idx="35">
                  <c:v>51535567.158</c:v>
                </c:pt>
                <c:pt idx="36">
                  <c:v>45060359.108900003</c:v>
                </c:pt>
                <c:pt idx="37">
                  <c:v>43820683.043700002</c:v>
                </c:pt>
                <c:pt idx="38">
                  <c:v>42391223.257200003</c:v>
                </c:pt>
                <c:pt idx="39">
                  <c:v>40682176.072899997</c:v>
                </c:pt>
                <c:pt idx="40">
                  <c:v>39929088.948100001</c:v>
                </c:pt>
                <c:pt idx="41">
                  <c:v>38360215.496200003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647984"/>
        <c:axId val="631646304"/>
      </c:lineChart>
      <c:valAx>
        <c:axId val="6316463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647984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64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64630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31647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活跃用户数</a:t>
                </a:r>
              </a:p>
            </c:rich>
          </c:tx>
          <c:layout>
            <c:manualLayout>
              <c:xMode val="edge"/>
              <c:yMode val="edge"/>
              <c:x val="3.0470612434152954E-2"/>
              <c:y val="0.24218674054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58736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058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164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523007680268"/>
          <c:y val="1.8518518518518517E-2"/>
          <c:w val="0.31240940039534371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8266741867171785"/>
          <c:h val="0.66110017497812779"/>
        </c:manualLayout>
      </c:layout>
      <c:lineChart>
        <c:grouping val="standard"/>
        <c:varyColors val="0"/>
        <c:ser>
          <c:idx val="2"/>
          <c:order val="0"/>
          <c:tx>
            <c:strRef>
              <c:f>'数据-Part 1'!$F$1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1'!$F$2:$F$43</c:f>
              <c:numCache>
                <c:formatCode>0.00_);[Red]\(0.00\)</c:formatCode>
                <c:ptCount val="42"/>
                <c:pt idx="0">
                  <c:v>412.85290570259974</c:v>
                </c:pt>
                <c:pt idx="1">
                  <c:v>432.16524896297415</c:v>
                </c:pt>
                <c:pt idx="2">
                  <c:v>396.86127952782897</c:v>
                </c:pt>
                <c:pt idx="3">
                  <c:v>417.17445324356419</c:v>
                </c:pt>
                <c:pt idx="4">
                  <c:v>463.89429599460192</c:v>
                </c:pt>
                <c:pt idx="5">
                  <c:v>402.43923252380023</c:v>
                </c:pt>
                <c:pt idx="6">
                  <c:v>407.19169562048791</c:v>
                </c:pt>
                <c:pt idx="7">
                  <c:v>392.44834669795836</c:v>
                </c:pt>
                <c:pt idx="8">
                  <c:v>390.15129938916874</c:v>
                </c:pt>
                <c:pt idx="9">
                  <c:v>413.58252762297587</c:v>
                </c:pt>
                <c:pt idx="10">
                  <c:v>403.32715114392289</c:v>
                </c:pt>
                <c:pt idx="11">
                  <c:v>406.77239904687178</c:v>
                </c:pt>
                <c:pt idx="12">
                  <c:v>459.61334577411571</c:v>
                </c:pt>
                <c:pt idx="13">
                  <c:v>460.97569000078158</c:v>
                </c:pt>
                <c:pt idx="14">
                  <c:v>436.89580563171916</c:v>
                </c:pt>
                <c:pt idx="15">
                  <c:v>361.35597891584501</c:v>
                </c:pt>
                <c:pt idx="16">
                  <c:v>350.66387975858868</c:v>
                </c:pt>
                <c:pt idx="17">
                  <c:v>390.34716658350811</c:v>
                </c:pt>
                <c:pt idx="18">
                  <c:v>420.62252080380892</c:v>
                </c:pt>
                <c:pt idx="19">
                  <c:v>417.6466418317388</c:v>
                </c:pt>
                <c:pt idx="20">
                  <c:v>393.71981279682046</c:v>
                </c:pt>
                <c:pt idx="21">
                  <c:v>412.16942793513516</c:v>
                </c:pt>
                <c:pt idx="22">
                  <c:v>420.15192893204227</c:v>
                </c:pt>
                <c:pt idx="23">
                  <c:v>459.92486984385283</c:v>
                </c:pt>
                <c:pt idx="24">
                  <c:v>503.79315652328478</c:v>
                </c:pt>
                <c:pt idx="25">
                  <c:v>428.571631365418</c:v>
                </c:pt>
                <c:pt idx="26">
                  <c:v>487.66831848928592</c:v>
                </c:pt>
                <c:pt idx="27">
                  <c:v>498.43421465139716</c:v>
                </c:pt>
                <c:pt idx="28">
                  <c:v>515.00004287044476</c:v>
                </c:pt>
                <c:pt idx="29">
                  <c:v>504.18603343698413</c:v>
                </c:pt>
                <c:pt idx="30">
                  <c:v>553.22604670713724</c:v>
                </c:pt>
                <c:pt idx="31">
                  <c:v>571.86281367870947</c:v>
                </c:pt>
                <c:pt idx="32">
                  <c:v>569.58168878523759</c:v>
                </c:pt>
                <c:pt idx="33">
                  <c:v>572.90647014836691</c:v>
                </c:pt>
                <c:pt idx="34">
                  <c:v>385.62143928238879</c:v>
                </c:pt>
                <c:pt idx="35">
                  <c:v>469.40128570908098</c:v>
                </c:pt>
                <c:pt idx="36">
                  <c:v>501.21642576249695</c:v>
                </c:pt>
                <c:pt idx="37">
                  <c:v>549.5928040296991</c:v>
                </c:pt>
                <c:pt idx="38">
                  <c:v>519.16944174300693</c:v>
                </c:pt>
                <c:pt idx="39">
                  <c:v>530.09545993745519</c:v>
                </c:pt>
                <c:pt idx="40">
                  <c:v>528.05079544144098</c:v>
                </c:pt>
                <c:pt idx="41">
                  <c:v>519.08977788874006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083376"/>
        <c:axId val="631083936"/>
        <c:extLst/>
      </c:lineChart>
      <c:valAx>
        <c:axId val="6310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ARPPU</a:t>
                </a:r>
                <a:r>
                  <a:rPr lang="zh-CN" altLang="en-US"/>
                  <a:t>值</a:t>
                </a:r>
              </a:p>
            </c:rich>
          </c:tx>
          <c:layout>
            <c:manualLayout>
              <c:xMode val="edge"/>
              <c:yMode val="edge"/>
              <c:x val="2.6020509873613491E-2"/>
              <c:y val="0.2148093557270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83376"/>
        <c:crosses val="autoZero"/>
        <c:crossBetween val="between"/>
      </c:valAx>
      <c:catAx>
        <c:axId val="6310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83936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49535849712503"/>
          <c:y val="0.16406214848143982"/>
          <c:w val="9.5504641502875007E-2"/>
          <c:h val="0.11083821418874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914938345204109"/>
          <c:h val="0.63406386701662287"/>
        </c:manualLayout>
      </c:layout>
      <c:barChart>
        <c:barDir val="col"/>
        <c:grouping val="clustered"/>
        <c:varyColors val="0"/>
        <c:ser>
          <c:idx val="5"/>
          <c:order val="1"/>
          <c:tx>
            <c:strRef>
              <c:f>'数据-Part 1'!$I$1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1'!$I$2:$I$43</c:f>
              <c:numCache>
                <c:formatCode>General</c:formatCode>
                <c:ptCount val="42"/>
                <c:pt idx="0">
                  <c:v>67969</c:v>
                </c:pt>
                <c:pt idx="1">
                  <c:v>66440</c:v>
                </c:pt>
                <c:pt idx="2">
                  <c:v>70017</c:v>
                </c:pt>
                <c:pt idx="3">
                  <c:v>49683</c:v>
                </c:pt>
                <c:pt idx="4">
                  <c:v>37050</c:v>
                </c:pt>
                <c:pt idx="5">
                  <c:v>30882</c:v>
                </c:pt>
                <c:pt idx="6">
                  <c:v>29227</c:v>
                </c:pt>
                <c:pt idx="7">
                  <c:v>30466</c:v>
                </c:pt>
                <c:pt idx="8">
                  <c:v>31760</c:v>
                </c:pt>
                <c:pt idx="9">
                  <c:v>32730</c:v>
                </c:pt>
                <c:pt idx="10">
                  <c:v>32170</c:v>
                </c:pt>
                <c:pt idx="11">
                  <c:v>34413</c:v>
                </c:pt>
                <c:pt idx="12">
                  <c:v>41021</c:v>
                </c:pt>
                <c:pt idx="13">
                  <c:v>38383</c:v>
                </c:pt>
                <c:pt idx="14">
                  <c:v>40556</c:v>
                </c:pt>
                <c:pt idx="15">
                  <c:v>46248</c:v>
                </c:pt>
                <c:pt idx="16">
                  <c:v>47388</c:v>
                </c:pt>
                <c:pt idx="17">
                  <c:v>45295</c:v>
                </c:pt>
                <c:pt idx="18">
                  <c:v>44737</c:v>
                </c:pt>
                <c:pt idx="19">
                  <c:v>44526</c:v>
                </c:pt>
                <c:pt idx="20">
                  <c:v>49567</c:v>
                </c:pt>
                <c:pt idx="21">
                  <c:v>60125</c:v>
                </c:pt>
                <c:pt idx="22">
                  <c:v>57006</c:v>
                </c:pt>
                <c:pt idx="23">
                  <c:v>54692</c:v>
                </c:pt>
                <c:pt idx="24">
                  <c:v>56260</c:v>
                </c:pt>
                <c:pt idx="25">
                  <c:v>49494</c:v>
                </c:pt>
                <c:pt idx="26">
                  <c:v>58661</c:v>
                </c:pt>
                <c:pt idx="27">
                  <c:v>54575</c:v>
                </c:pt>
                <c:pt idx="28">
                  <c:v>54772</c:v>
                </c:pt>
                <c:pt idx="29">
                  <c:v>52098</c:v>
                </c:pt>
                <c:pt idx="30">
                  <c:v>52219</c:v>
                </c:pt>
                <c:pt idx="31">
                  <c:v>57213</c:v>
                </c:pt>
                <c:pt idx="32">
                  <c:v>58744</c:v>
                </c:pt>
                <c:pt idx="33">
                  <c:v>57223</c:v>
                </c:pt>
                <c:pt idx="34">
                  <c:v>94508</c:v>
                </c:pt>
                <c:pt idx="35">
                  <c:v>109790</c:v>
                </c:pt>
                <c:pt idx="36">
                  <c:v>89902</c:v>
                </c:pt>
                <c:pt idx="37">
                  <c:v>79733</c:v>
                </c:pt>
                <c:pt idx="38">
                  <c:v>81652</c:v>
                </c:pt>
                <c:pt idx="39">
                  <c:v>76745</c:v>
                </c:pt>
                <c:pt idx="40">
                  <c:v>75616</c:v>
                </c:pt>
                <c:pt idx="41">
                  <c:v>73899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28496"/>
        <c:axId val="631029056"/>
        <c:extLst/>
      </c:barChart>
      <c:lineChart>
        <c:grouping val="standard"/>
        <c:varyColors val="0"/>
        <c:ser>
          <c:idx val="2"/>
          <c:order val="0"/>
          <c:tx>
            <c:strRef>
              <c:f>'数据-Part 1'!$G$1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1'!$G$2:$G$43</c:f>
              <c:numCache>
                <c:formatCode>General</c:formatCode>
                <c:ptCount val="42"/>
                <c:pt idx="0">
                  <c:v>28061199.147700001</c:v>
                </c:pt>
                <c:pt idx="1">
                  <c:v>28713059.141100001</c:v>
                </c:pt>
                <c:pt idx="2">
                  <c:v>27787036.208700001</c:v>
                </c:pt>
                <c:pt idx="3">
                  <c:v>20726478.3605</c:v>
                </c:pt>
                <c:pt idx="4">
                  <c:v>17187283.6666</c:v>
                </c:pt>
                <c:pt idx="5">
                  <c:v>12428128.378799999</c:v>
                </c:pt>
                <c:pt idx="6">
                  <c:v>11900991.687899999</c:v>
                </c:pt>
                <c:pt idx="7">
                  <c:v>11956331.330499999</c:v>
                </c:pt>
                <c:pt idx="8">
                  <c:v>12391205.2686</c:v>
                </c:pt>
                <c:pt idx="9">
                  <c:v>13536556.1291</c:v>
                </c:pt>
                <c:pt idx="10">
                  <c:v>12975034.452299999</c:v>
                </c:pt>
                <c:pt idx="11">
                  <c:v>13998258.568399999</c:v>
                </c:pt>
                <c:pt idx="12">
                  <c:v>18853799.057</c:v>
                </c:pt>
                <c:pt idx="13">
                  <c:v>17693629.909299999</c:v>
                </c:pt>
                <c:pt idx="14">
                  <c:v>17718746.293200001</c:v>
                </c:pt>
                <c:pt idx="15">
                  <c:v>16711991.312899999</c:v>
                </c:pt>
                <c:pt idx="16">
                  <c:v>16617259.934</c:v>
                </c:pt>
                <c:pt idx="17">
                  <c:v>17680774.910399999</c:v>
                </c:pt>
                <c:pt idx="18">
                  <c:v>18817389.713199999</c:v>
                </c:pt>
                <c:pt idx="19">
                  <c:v>18596134.374200001</c:v>
                </c:pt>
                <c:pt idx="20">
                  <c:v>19515509.960900001</c:v>
                </c:pt>
                <c:pt idx="21">
                  <c:v>24781686.854600001</c:v>
                </c:pt>
                <c:pt idx="22">
                  <c:v>23951180.8607</c:v>
                </c:pt>
                <c:pt idx="23">
                  <c:v>25154210.9815</c:v>
                </c:pt>
                <c:pt idx="24">
                  <c:v>28343402.986000001</c:v>
                </c:pt>
                <c:pt idx="25">
                  <c:v>21211724.322799999</c:v>
                </c:pt>
                <c:pt idx="26">
                  <c:v>28607111.230900001</c:v>
                </c:pt>
                <c:pt idx="27">
                  <c:v>27202047.264600001</c:v>
                </c:pt>
                <c:pt idx="28">
                  <c:v>28207582.348099999</c:v>
                </c:pt>
                <c:pt idx="29">
                  <c:v>26267083.969999999</c:v>
                </c:pt>
                <c:pt idx="30">
                  <c:v>28888910.932999998</c:v>
                </c:pt>
                <c:pt idx="31">
                  <c:v>32717987.159000002</c:v>
                </c:pt>
                <c:pt idx="32">
                  <c:v>33459506.726</c:v>
                </c:pt>
                <c:pt idx="33">
                  <c:v>32783426.941300001</c:v>
                </c:pt>
                <c:pt idx="34">
                  <c:v>36444310.9837</c:v>
                </c:pt>
                <c:pt idx="35">
                  <c:v>51535567.158</c:v>
                </c:pt>
                <c:pt idx="36">
                  <c:v>45060359.108900003</c:v>
                </c:pt>
                <c:pt idx="37">
                  <c:v>43820683.043700002</c:v>
                </c:pt>
                <c:pt idx="38">
                  <c:v>42391223.257200003</c:v>
                </c:pt>
                <c:pt idx="39">
                  <c:v>40682176.072899997</c:v>
                </c:pt>
                <c:pt idx="40">
                  <c:v>39929088.948100001</c:v>
                </c:pt>
                <c:pt idx="41">
                  <c:v>38360215.496200003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054256"/>
        <c:axId val="631054816"/>
      </c:lineChart>
      <c:valAx>
        <c:axId val="6310548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</a:t>
                </a:r>
              </a:p>
            </c:rich>
          </c:tx>
          <c:layout>
            <c:manualLayout>
              <c:xMode val="edge"/>
              <c:yMode val="edge"/>
              <c:x val="0.93942190566833661"/>
              <c:y val="0.35947069116360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54256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05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5481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3102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付费用户数</a:t>
                </a:r>
              </a:p>
            </c:rich>
          </c:tx>
          <c:layout>
            <c:manualLayout>
              <c:xMode val="edge"/>
              <c:yMode val="edge"/>
              <c:x val="3.103734150516492E-2"/>
              <c:y val="0.29774229610187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2849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02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02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523007680268"/>
          <c:y val="1.8518518518518517E-2"/>
          <c:w val="0.31240940039534371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1'!$L$1</c:f>
              <c:strCache>
                <c:ptCount val="1"/>
                <c:pt idx="0">
                  <c:v>月留存率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1'!$L$2:$L$43</c:f>
              <c:numCache>
                <c:formatCode>0.00%</c:formatCode>
                <c:ptCount val="42"/>
                <c:pt idx="0">
                  <c:v>0.29960000000000003</c:v>
                </c:pt>
                <c:pt idx="1">
                  <c:v>0.27239999999999998</c:v>
                </c:pt>
                <c:pt idx="2">
                  <c:v>0.19039999999999999</c:v>
                </c:pt>
                <c:pt idx="3">
                  <c:v>0.17859999999999998</c:v>
                </c:pt>
                <c:pt idx="4">
                  <c:v>0.121</c:v>
                </c:pt>
                <c:pt idx="5">
                  <c:v>0.1452</c:v>
                </c:pt>
                <c:pt idx="6">
                  <c:v>0.14169999999999999</c:v>
                </c:pt>
                <c:pt idx="7">
                  <c:v>0.1459</c:v>
                </c:pt>
                <c:pt idx="8">
                  <c:v>0.1663</c:v>
                </c:pt>
                <c:pt idx="9">
                  <c:v>0.15130000000000002</c:v>
                </c:pt>
                <c:pt idx="10">
                  <c:v>0.16769999999999999</c:v>
                </c:pt>
                <c:pt idx="11">
                  <c:v>0.16500000000000001</c:v>
                </c:pt>
                <c:pt idx="12">
                  <c:v>0.16420000000000001</c:v>
                </c:pt>
                <c:pt idx="13">
                  <c:v>0.15990000000000001</c:v>
                </c:pt>
                <c:pt idx="14">
                  <c:v>0.16920000000000002</c:v>
                </c:pt>
                <c:pt idx="15">
                  <c:v>0.15460000000000002</c:v>
                </c:pt>
                <c:pt idx="16">
                  <c:v>0.1507</c:v>
                </c:pt>
                <c:pt idx="17">
                  <c:v>0.15909999999999999</c:v>
                </c:pt>
                <c:pt idx="18">
                  <c:v>0.106</c:v>
                </c:pt>
                <c:pt idx="19">
                  <c:v>0.1353</c:v>
                </c:pt>
                <c:pt idx="20">
                  <c:v>0.17170000000000002</c:v>
                </c:pt>
                <c:pt idx="21">
                  <c:v>0.15939999999999999</c:v>
                </c:pt>
                <c:pt idx="22">
                  <c:v>0.16120000000000001</c:v>
                </c:pt>
                <c:pt idx="23">
                  <c:v>0.1353</c:v>
                </c:pt>
                <c:pt idx="24">
                  <c:v>0.1009</c:v>
                </c:pt>
                <c:pt idx="25">
                  <c:v>0.1381</c:v>
                </c:pt>
                <c:pt idx="26">
                  <c:v>0.14050000000000001</c:v>
                </c:pt>
                <c:pt idx="27">
                  <c:v>0.1326</c:v>
                </c:pt>
                <c:pt idx="28">
                  <c:v>0.14429999999999998</c:v>
                </c:pt>
                <c:pt idx="29">
                  <c:v>0.14779999999999999</c:v>
                </c:pt>
                <c:pt idx="30">
                  <c:v>0.1487</c:v>
                </c:pt>
                <c:pt idx="31">
                  <c:v>0.17329999999999998</c:v>
                </c:pt>
                <c:pt idx="32">
                  <c:v>0.2014</c:v>
                </c:pt>
                <c:pt idx="33">
                  <c:v>0.20319999999999999</c:v>
                </c:pt>
                <c:pt idx="34">
                  <c:v>0.18160000000000001</c:v>
                </c:pt>
                <c:pt idx="35">
                  <c:v>0.1381</c:v>
                </c:pt>
                <c:pt idx="36">
                  <c:v>0.12720000000000001</c:v>
                </c:pt>
                <c:pt idx="37">
                  <c:v>0.152</c:v>
                </c:pt>
                <c:pt idx="38">
                  <c:v>0.15890000000000001</c:v>
                </c:pt>
                <c:pt idx="39">
                  <c:v>0.1515</c:v>
                </c:pt>
                <c:pt idx="40">
                  <c:v>0.16539999999999999</c:v>
                </c:pt>
                <c:pt idx="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81696"/>
        <c:axId val="631025696"/>
      </c:barChart>
      <c:lineChart>
        <c:grouping val="standard"/>
        <c:varyColors val="0"/>
        <c:ser>
          <c:idx val="0"/>
          <c:order val="2"/>
          <c:tx>
            <c:strRef>
              <c:f>'数据-Part 1'!$N$1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1'!$N$2:$N$43</c:f>
              <c:numCache>
                <c:formatCode>General</c:formatCode>
                <c:ptCount val="42"/>
                <c:pt idx="0">
                  <c:v>182656</c:v>
                </c:pt>
                <c:pt idx="1">
                  <c:v>159330</c:v>
                </c:pt>
                <c:pt idx="2">
                  <c:v>197881</c:v>
                </c:pt>
                <c:pt idx="3">
                  <c:v>113541</c:v>
                </c:pt>
                <c:pt idx="4">
                  <c:v>82460</c:v>
                </c:pt>
                <c:pt idx="5">
                  <c:v>68911</c:v>
                </c:pt>
                <c:pt idx="6">
                  <c:v>74767</c:v>
                </c:pt>
                <c:pt idx="7">
                  <c:v>88599</c:v>
                </c:pt>
                <c:pt idx="8">
                  <c:v>89763</c:v>
                </c:pt>
                <c:pt idx="9">
                  <c:v>105968</c:v>
                </c:pt>
                <c:pt idx="10">
                  <c:v>96529</c:v>
                </c:pt>
                <c:pt idx="11">
                  <c:v>116963</c:v>
                </c:pt>
                <c:pt idx="12">
                  <c:v>130666</c:v>
                </c:pt>
                <c:pt idx="13">
                  <c:v>109154</c:v>
                </c:pt>
                <c:pt idx="14">
                  <c:v>115435</c:v>
                </c:pt>
                <c:pt idx="15">
                  <c:v>99245</c:v>
                </c:pt>
                <c:pt idx="16">
                  <c:v>88806</c:v>
                </c:pt>
                <c:pt idx="17">
                  <c:v>84526</c:v>
                </c:pt>
                <c:pt idx="18">
                  <c:v>147023</c:v>
                </c:pt>
                <c:pt idx="19">
                  <c:v>95631</c:v>
                </c:pt>
                <c:pt idx="20">
                  <c:v>80374</c:v>
                </c:pt>
                <c:pt idx="21">
                  <c:v>86909</c:v>
                </c:pt>
                <c:pt idx="22">
                  <c:v>87469</c:v>
                </c:pt>
                <c:pt idx="23">
                  <c:v>90402</c:v>
                </c:pt>
                <c:pt idx="24">
                  <c:v>81360</c:v>
                </c:pt>
                <c:pt idx="25">
                  <c:v>67695</c:v>
                </c:pt>
                <c:pt idx="26">
                  <c:v>81943</c:v>
                </c:pt>
                <c:pt idx="27">
                  <c:v>76387</c:v>
                </c:pt>
                <c:pt idx="28">
                  <c:v>69277</c:v>
                </c:pt>
                <c:pt idx="29">
                  <c:v>63197</c:v>
                </c:pt>
                <c:pt idx="30">
                  <c:v>71158</c:v>
                </c:pt>
                <c:pt idx="31">
                  <c:v>68960</c:v>
                </c:pt>
                <c:pt idx="32">
                  <c:v>63867</c:v>
                </c:pt>
                <c:pt idx="33">
                  <c:v>65836</c:v>
                </c:pt>
                <c:pt idx="34">
                  <c:v>133803</c:v>
                </c:pt>
                <c:pt idx="35">
                  <c:v>169981</c:v>
                </c:pt>
                <c:pt idx="36">
                  <c:v>146067</c:v>
                </c:pt>
                <c:pt idx="37">
                  <c:v>90757</c:v>
                </c:pt>
                <c:pt idx="38">
                  <c:v>107938</c:v>
                </c:pt>
                <c:pt idx="39">
                  <c:v>116219</c:v>
                </c:pt>
                <c:pt idx="40">
                  <c:v>116926</c:v>
                </c:pt>
                <c:pt idx="41">
                  <c:v>111230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053136"/>
        <c:axId val="631053696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'数据-Part 1'!$M$1</c15:sqref>
                        </c15:formulaRef>
                      </c:ext>
                    </c:extLst>
                    <c:strCache>
                      <c:ptCount val="1"/>
                      <c:pt idx="0">
                        <c:v>月新增付费用户数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1'!$M$8:$M$43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8799</c:v>
                      </c:pt>
                      <c:pt idx="1">
                        <c:v>10419</c:v>
                      </c:pt>
                      <c:pt idx="2">
                        <c:v>11207</c:v>
                      </c:pt>
                      <c:pt idx="3">
                        <c:v>12067</c:v>
                      </c:pt>
                      <c:pt idx="4">
                        <c:v>11503</c:v>
                      </c:pt>
                      <c:pt idx="5">
                        <c:v>12863</c:v>
                      </c:pt>
                      <c:pt idx="6">
                        <c:v>15449</c:v>
                      </c:pt>
                      <c:pt idx="7">
                        <c:v>14596</c:v>
                      </c:pt>
                      <c:pt idx="8">
                        <c:v>16037</c:v>
                      </c:pt>
                      <c:pt idx="9">
                        <c:v>19468</c:v>
                      </c:pt>
                      <c:pt idx="10">
                        <c:v>19882</c:v>
                      </c:pt>
                      <c:pt idx="11">
                        <c:v>17637</c:v>
                      </c:pt>
                      <c:pt idx="12">
                        <c:v>17713</c:v>
                      </c:pt>
                      <c:pt idx="13">
                        <c:v>17949</c:v>
                      </c:pt>
                      <c:pt idx="14">
                        <c:v>21576</c:v>
                      </c:pt>
                      <c:pt idx="15">
                        <c:v>25930</c:v>
                      </c:pt>
                      <c:pt idx="16">
                        <c:v>23559</c:v>
                      </c:pt>
                      <c:pt idx="17">
                        <c:v>21372</c:v>
                      </c:pt>
                      <c:pt idx="18">
                        <c:v>20649</c:v>
                      </c:pt>
                      <c:pt idx="19">
                        <c:v>18355</c:v>
                      </c:pt>
                      <c:pt idx="20">
                        <c:v>23380</c:v>
                      </c:pt>
                      <c:pt idx="21">
                        <c:v>20205</c:v>
                      </c:pt>
                      <c:pt idx="22">
                        <c:v>18770</c:v>
                      </c:pt>
                      <c:pt idx="23">
                        <c:v>18134</c:v>
                      </c:pt>
                      <c:pt idx="24">
                        <c:v>17992</c:v>
                      </c:pt>
                      <c:pt idx="25">
                        <c:v>19359</c:v>
                      </c:pt>
                      <c:pt idx="26">
                        <c:v>19766</c:v>
                      </c:pt>
                      <c:pt idx="27">
                        <c:v>18759</c:v>
                      </c:pt>
                      <c:pt idx="28">
                        <c:v>39465</c:v>
                      </c:pt>
                      <c:pt idx="29">
                        <c:v>45664</c:v>
                      </c:pt>
                      <c:pt idx="30">
                        <c:v>31523</c:v>
                      </c:pt>
                      <c:pt idx="31">
                        <c:v>21480</c:v>
                      </c:pt>
                      <c:pt idx="32">
                        <c:v>25054</c:v>
                      </c:pt>
                      <c:pt idx="33">
                        <c:v>22819</c:v>
                      </c:pt>
                      <c:pt idx="34">
                        <c:v>22035</c:v>
                      </c:pt>
                      <c:pt idx="35">
                        <c:v>23317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6310536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</a:p>
            </c:rich>
          </c:tx>
          <c:layout>
            <c:manualLayout>
              <c:xMode val="edge"/>
              <c:yMode val="edge"/>
              <c:x val="0.91994059385230043"/>
              <c:y val="0.34666598796382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53136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310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5369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31025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月留存率</a:t>
                </a:r>
              </a:p>
            </c:rich>
          </c:tx>
          <c:layout>
            <c:manualLayout>
              <c:xMode val="edge"/>
              <c:yMode val="edge"/>
              <c:x val="3.9325754168714852E-2"/>
              <c:y val="0.37074499591621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81696"/>
        <c:crosses val="autoZero"/>
        <c:crossBetween val="between"/>
      </c:valAx>
      <c:catAx>
        <c:axId val="631081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102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423167700347584"/>
          <c:y val="4.7750215758091796E-2"/>
          <c:w val="0.3315365065419974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78336"/>
        <c:axId val="631049776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'数据-Part 1'!$C$1</c15:sqref>
                        </c15:formulaRef>
                      </c:ext>
                    </c:extLst>
                    <c:strCache>
                      <c:ptCount val="1"/>
                      <c:pt idx="0">
                        <c:v>订单量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'数据-Part 1'!$C$8:$C$43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93543</c:v>
                      </c:pt>
                      <c:pt idx="1">
                        <c:v>95387</c:v>
                      </c:pt>
                      <c:pt idx="2">
                        <c:v>99740</c:v>
                      </c:pt>
                      <c:pt idx="3">
                        <c:v>105404</c:v>
                      </c:pt>
                      <c:pt idx="4">
                        <c:v>103255</c:v>
                      </c:pt>
                      <c:pt idx="5">
                        <c:v>112698</c:v>
                      </c:pt>
                      <c:pt idx="6">
                        <c:v>130572</c:v>
                      </c:pt>
                      <c:pt idx="7">
                        <c:v>122604</c:v>
                      </c:pt>
                      <c:pt idx="8">
                        <c:v>130651</c:v>
                      </c:pt>
                      <c:pt idx="9">
                        <c:v>137198</c:v>
                      </c:pt>
                      <c:pt idx="10">
                        <c:v>137979</c:v>
                      </c:pt>
                      <c:pt idx="11">
                        <c:v>131946</c:v>
                      </c:pt>
                      <c:pt idx="12">
                        <c:v>131311</c:v>
                      </c:pt>
                      <c:pt idx="13">
                        <c:v>131166</c:v>
                      </c:pt>
                      <c:pt idx="14">
                        <c:v>146103</c:v>
                      </c:pt>
                      <c:pt idx="15">
                        <c:v>176712</c:v>
                      </c:pt>
                      <c:pt idx="16">
                        <c:v>168536</c:v>
                      </c:pt>
                      <c:pt idx="17">
                        <c:v>171766</c:v>
                      </c:pt>
                      <c:pt idx="18">
                        <c:v>179298</c:v>
                      </c:pt>
                      <c:pt idx="19">
                        <c:v>144870</c:v>
                      </c:pt>
                      <c:pt idx="20">
                        <c:v>190789</c:v>
                      </c:pt>
                      <c:pt idx="21">
                        <c:v>178183</c:v>
                      </c:pt>
                      <c:pt idx="22">
                        <c:v>182363</c:v>
                      </c:pt>
                      <c:pt idx="23">
                        <c:v>176739</c:v>
                      </c:pt>
                      <c:pt idx="24">
                        <c:v>186766</c:v>
                      </c:pt>
                      <c:pt idx="25">
                        <c:v>210599</c:v>
                      </c:pt>
                      <c:pt idx="26">
                        <c:v>215384</c:v>
                      </c:pt>
                      <c:pt idx="27">
                        <c:v>210900</c:v>
                      </c:pt>
                      <c:pt idx="28">
                        <c:v>280538</c:v>
                      </c:pt>
                      <c:pt idx="29">
                        <c:v>375573</c:v>
                      </c:pt>
                      <c:pt idx="30">
                        <c:v>318823</c:v>
                      </c:pt>
                      <c:pt idx="31">
                        <c:v>290232</c:v>
                      </c:pt>
                      <c:pt idx="32">
                        <c:v>293174</c:v>
                      </c:pt>
                      <c:pt idx="33">
                        <c:v>274348</c:v>
                      </c:pt>
                      <c:pt idx="34">
                        <c:v>268359</c:v>
                      </c:pt>
                      <c:pt idx="35">
                        <c:v>258966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"/>
          <c:tx>
            <c:strRef>
              <c:f>'数据-Part 1'!$E$1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1'!$E$2:$E$43</c:f>
              <c:numCache>
                <c:formatCode>0.00_);[Red]\(0.00\)</c:formatCode>
                <c:ptCount val="42"/>
                <c:pt idx="0">
                  <c:v>54.881848981032739</c:v>
                </c:pt>
                <c:pt idx="1">
                  <c:v>55.430723111627628</c:v>
                </c:pt>
                <c:pt idx="2">
                  <c:v>42.628549306809482</c:v>
                </c:pt>
                <c:pt idx="3">
                  <c:v>42.499463510482116</c:v>
                </c:pt>
                <c:pt idx="4">
                  <c:v>42.175002801314285</c:v>
                </c:pt>
                <c:pt idx="5">
                  <c:v>34.3266309781663</c:v>
                </c:pt>
                <c:pt idx="6">
                  <c:v>32.064748387870296</c:v>
                </c:pt>
                <c:pt idx="7">
                  <c:v>30.212745125562872</c:v>
                </c:pt>
                <c:pt idx="8">
                  <c:v>31.356406608244995</c:v>
                </c:pt>
                <c:pt idx="9">
                  <c:v>31.518111526828644</c:v>
                </c:pt>
                <c:pt idx="10">
                  <c:v>31.372641804689803</c:v>
                </c:pt>
                <c:pt idx="11">
                  <c:v>30.545809288390494</c:v>
                </c:pt>
                <c:pt idx="12">
                  <c:v>37.164403196874481</c:v>
                </c:pt>
                <c:pt idx="13">
                  <c:v>37.325025861210612</c:v>
                </c:pt>
                <c:pt idx="14">
                  <c:v>36.746551745792097</c:v>
                </c:pt>
                <c:pt idx="15">
                  <c:v>37.606164139785548</c:v>
                </c:pt>
                <c:pt idx="16">
                  <c:v>41.619834379844868</c:v>
                </c:pt>
                <c:pt idx="17">
                  <c:v>46.541337611017809</c:v>
                </c:pt>
                <c:pt idx="18">
                  <c:v>37.430409391124456</c:v>
                </c:pt>
                <c:pt idx="19">
                  <c:v>45.696361651799975</c:v>
                </c:pt>
                <c:pt idx="20">
                  <c:v>53.91858950804545</c:v>
                </c:pt>
                <c:pt idx="21">
                  <c:v>63.142238351075491</c:v>
                </c:pt>
                <c:pt idx="22">
                  <c:v>60.550057793255135</c:v>
                </c:pt>
                <c:pt idx="23">
                  <c:v>58.489051662880435</c:v>
                </c:pt>
                <c:pt idx="24">
                  <c:v>63.510216625847846</c:v>
                </c:pt>
                <c:pt idx="25">
                  <c:v>59.647666795456907</c:v>
                </c:pt>
                <c:pt idx="26">
                  <c:v>73.061569030872334</c:v>
                </c:pt>
                <c:pt idx="27">
                  <c:v>72.498386937946592</c:v>
                </c:pt>
                <c:pt idx="28">
                  <c:v>79.505457760972746</c:v>
                </c:pt>
                <c:pt idx="29">
                  <c:v>74.122910303297104</c:v>
                </c:pt>
                <c:pt idx="30">
                  <c:v>79.293906114561921</c:v>
                </c:pt>
                <c:pt idx="31">
                  <c:v>94.546447236253513</c:v>
                </c:pt>
                <c:pt idx="32">
                  <c:v>104.31093823865922</c:v>
                </c:pt>
                <c:pt idx="33">
                  <c:v>97.374683866244098</c:v>
                </c:pt>
                <c:pt idx="34">
                  <c:v>70.930652242887334</c:v>
                </c:pt>
                <c:pt idx="35">
                  <c:v>75.33734732130327</c:v>
                </c:pt>
                <c:pt idx="36">
                  <c:v>76.390839799039114</c:v>
                </c:pt>
                <c:pt idx="37">
                  <c:v>92.48128147195321</c:v>
                </c:pt>
                <c:pt idx="38">
                  <c:v>87.990583177034694</c:v>
                </c:pt>
                <c:pt idx="39">
                  <c:v>86.413308961821286</c:v>
                </c:pt>
                <c:pt idx="40">
                  <c:v>83.890985343639443</c:v>
                </c:pt>
                <c:pt idx="41">
                  <c:v>86.229084610577615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'数据-Part 1'!$F$1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1'!$F$2:$F$43</c:f>
              <c:numCache>
                <c:formatCode>0.00_);[Red]\(0.00\)</c:formatCode>
                <c:ptCount val="42"/>
                <c:pt idx="0">
                  <c:v>412.85290570259974</c:v>
                </c:pt>
                <c:pt idx="1">
                  <c:v>432.16524896297415</c:v>
                </c:pt>
                <c:pt idx="2">
                  <c:v>396.86127952782897</c:v>
                </c:pt>
                <c:pt idx="3">
                  <c:v>417.17445324356419</c:v>
                </c:pt>
                <c:pt idx="4">
                  <c:v>463.89429599460192</c:v>
                </c:pt>
                <c:pt idx="5">
                  <c:v>402.43923252380023</c:v>
                </c:pt>
                <c:pt idx="6">
                  <c:v>407.19169562048791</c:v>
                </c:pt>
                <c:pt idx="7">
                  <c:v>392.44834669795836</c:v>
                </c:pt>
                <c:pt idx="8">
                  <c:v>390.15129938916874</c:v>
                </c:pt>
                <c:pt idx="9">
                  <c:v>413.58252762297587</c:v>
                </c:pt>
                <c:pt idx="10">
                  <c:v>403.32715114392289</c:v>
                </c:pt>
                <c:pt idx="11">
                  <c:v>406.77239904687178</c:v>
                </c:pt>
                <c:pt idx="12">
                  <c:v>459.61334577411571</c:v>
                </c:pt>
                <c:pt idx="13">
                  <c:v>460.97569000078158</c:v>
                </c:pt>
                <c:pt idx="14">
                  <c:v>436.89580563171916</c:v>
                </c:pt>
                <c:pt idx="15">
                  <c:v>361.35597891584501</c:v>
                </c:pt>
                <c:pt idx="16">
                  <c:v>350.66387975858868</c:v>
                </c:pt>
                <c:pt idx="17">
                  <c:v>390.34716658350811</c:v>
                </c:pt>
                <c:pt idx="18">
                  <c:v>420.62252080380892</c:v>
                </c:pt>
                <c:pt idx="19">
                  <c:v>417.6466418317388</c:v>
                </c:pt>
                <c:pt idx="20">
                  <c:v>393.71981279682046</c:v>
                </c:pt>
                <c:pt idx="21">
                  <c:v>412.16942793513516</c:v>
                </c:pt>
                <c:pt idx="22">
                  <c:v>420.15192893204227</c:v>
                </c:pt>
                <c:pt idx="23">
                  <c:v>459.92486984385283</c:v>
                </c:pt>
                <c:pt idx="24">
                  <c:v>503.79315652328478</c:v>
                </c:pt>
                <c:pt idx="25">
                  <c:v>428.571631365418</c:v>
                </c:pt>
                <c:pt idx="26">
                  <c:v>487.66831848928592</c:v>
                </c:pt>
                <c:pt idx="27">
                  <c:v>498.43421465139716</c:v>
                </c:pt>
                <c:pt idx="28">
                  <c:v>515.00004287044476</c:v>
                </c:pt>
                <c:pt idx="29">
                  <c:v>504.18603343698413</c:v>
                </c:pt>
                <c:pt idx="30">
                  <c:v>553.22604670713724</c:v>
                </c:pt>
                <c:pt idx="31">
                  <c:v>571.86281367870947</c:v>
                </c:pt>
                <c:pt idx="32">
                  <c:v>569.58168878523759</c:v>
                </c:pt>
                <c:pt idx="33">
                  <c:v>572.90647014836691</c:v>
                </c:pt>
                <c:pt idx="34">
                  <c:v>385.62143928238879</c:v>
                </c:pt>
                <c:pt idx="35">
                  <c:v>469.40128570908098</c:v>
                </c:pt>
                <c:pt idx="36">
                  <c:v>501.21642576249695</c:v>
                </c:pt>
                <c:pt idx="37">
                  <c:v>549.5928040296991</c:v>
                </c:pt>
                <c:pt idx="38">
                  <c:v>519.16944174300693</c:v>
                </c:pt>
                <c:pt idx="39">
                  <c:v>530.09545993745519</c:v>
                </c:pt>
                <c:pt idx="40">
                  <c:v>528.05079544144098</c:v>
                </c:pt>
                <c:pt idx="41">
                  <c:v>519.08977788874006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078336"/>
        <c:axId val="631049776"/>
      </c:lineChart>
      <c:lineChart>
        <c:grouping val="standard"/>
        <c:varyColors val="0"/>
        <c:ser>
          <c:idx val="7"/>
          <c:order val="6"/>
          <c:tx>
            <c:strRef>
              <c:f>'数据-Part 1'!$J$1</c:f>
              <c:strCache>
                <c:ptCount val="1"/>
                <c:pt idx="0">
                  <c:v>月付费转化率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1'!$J$2:$J$43</c:f>
              <c:numCache>
                <c:formatCode>0.00%</c:formatCode>
                <c:ptCount val="42"/>
                <c:pt idx="0">
                  <c:v>0.13293317843466287</c:v>
                </c:pt>
                <c:pt idx="1">
                  <c:v>0.12826279587412331</c:v>
                </c:pt>
                <c:pt idx="2">
                  <c:v>0.10741423138464748</c:v>
                </c:pt>
                <c:pt idx="3">
                  <c:v>0.10187455914437099</c:v>
                </c:pt>
                <c:pt idx="4">
                  <c:v>9.0915113993566013E-2</c:v>
                </c:pt>
                <c:pt idx="5">
                  <c:v>8.5296432862410412E-2</c:v>
                </c:pt>
                <c:pt idx="6">
                  <c:v>7.8746076437068074E-2</c:v>
                </c:pt>
                <c:pt idx="7">
                  <c:v>7.6985278138566426E-2</c:v>
                </c:pt>
                <c:pt idx="8">
                  <c:v>8.0369863325682675E-2</c:v>
                </c:pt>
                <c:pt idx="9">
                  <c:v>7.620755090398966E-2</c:v>
                </c:pt>
                <c:pt idx="10">
                  <c:v>7.7784601695448014E-2</c:v>
                </c:pt>
                <c:pt idx="11">
                  <c:v>7.509312175546784E-2</c:v>
                </c:pt>
                <c:pt idx="12">
                  <c:v>8.0860148075725197E-2</c:v>
                </c:pt>
                <c:pt idx="13">
                  <c:v>8.0969618725766912E-2</c:v>
                </c:pt>
                <c:pt idx="14">
                  <c:v>8.4108273121686977E-2</c:v>
                </c:pt>
                <c:pt idx="15">
                  <c:v>0.10406957774052364</c:v>
                </c:pt>
                <c:pt idx="16">
                  <c:v>0.11868868390008591</c:v>
                </c:pt>
                <c:pt idx="17">
                  <c:v>0.11923062749082639</c:v>
                </c:pt>
                <c:pt idx="18">
                  <c:v>8.8988124838382435E-2</c:v>
                </c:pt>
                <c:pt idx="19">
                  <c:v>0.10941393291559159</c:v>
                </c:pt>
                <c:pt idx="20">
                  <c:v>0.13694659947395177</c:v>
                </c:pt>
                <c:pt idx="21">
                  <c:v>0.15319486131565402</c:v>
                </c:pt>
                <c:pt idx="22">
                  <c:v>0.14411467286884416</c:v>
                </c:pt>
                <c:pt idx="23">
                  <c:v>0.12717088267642018</c:v>
                </c:pt>
                <c:pt idx="24">
                  <c:v>0.12606407173955422</c:v>
                </c:pt>
                <c:pt idx="25">
                  <c:v>0.13917782333240536</c:v>
                </c:pt>
                <c:pt idx="26">
                  <c:v>0.14981815767160092</c:v>
                </c:pt>
                <c:pt idx="27">
                  <c:v>0.14545226793600366</c:v>
                </c:pt>
                <c:pt idx="28">
                  <c:v>0.15437951678185283</c:v>
                </c:pt>
                <c:pt idx="29">
                  <c:v>0.14701500118519523</c:v>
                </c:pt>
                <c:pt idx="30">
                  <c:v>0.14333003043968742</c:v>
                </c:pt>
                <c:pt idx="31">
                  <c:v>0.16533064394946423</c:v>
                </c:pt>
                <c:pt idx="32">
                  <c:v>0.1831360457902465</c:v>
                </c:pt>
                <c:pt idx="33">
                  <c:v>0.16996610954843425</c:v>
                </c:pt>
                <c:pt idx="34">
                  <c:v>0.18393855999003508</c:v>
                </c:pt>
                <c:pt idx="35">
                  <c:v>0.1604966786733405</c:v>
                </c:pt>
                <c:pt idx="36">
                  <c:v>0.15241088654033288</c:v>
                </c:pt>
                <c:pt idx="37">
                  <c:v>0.16827236600236792</c:v>
                </c:pt>
                <c:pt idx="38">
                  <c:v>0.16948336343068268</c:v>
                </c:pt>
                <c:pt idx="39">
                  <c:v>0.16301461810674064</c:v>
                </c:pt>
                <c:pt idx="40">
                  <c:v>0.15886915817162642</c:v>
                </c:pt>
                <c:pt idx="41">
                  <c:v>0.16611593655589124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049216"/>
        <c:axId val="63107777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1'!$B$1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1'!$B$8:$B$43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201507</c:v>
                      </c:pt>
                      <c:pt idx="1">
                        <c:v>201508</c:v>
                      </c:pt>
                      <c:pt idx="2">
                        <c:v>201509</c:v>
                      </c:pt>
                      <c:pt idx="3">
                        <c:v>201510</c:v>
                      </c:pt>
                      <c:pt idx="4">
                        <c:v>201511</c:v>
                      </c:pt>
                      <c:pt idx="5">
                        <c:v>201512</c:v>
                      </c:pt>
                      <c:pt idx="6">
                        <c:v>201601</c:v>
                      </c:pt>
                      <c:pt idx="7">
                        <c:v>201602</c:v>
                      </c:pt>
                      <c:pt idx="8">
                        <c:v>201603</c:v>
                      </c:pt>
                      <c:pt idx="9">
                        <c:v>201604</c:v>
                      </c:pt>
                      <c:pt idx="10">
                        <c:v>201605</c:v>
                      </c:pt>
                      <c:pt idx="11">
                        <c:v>201606</c:v>
                      </c:pt>
                      <c:pt idx="12">
                        <c:v>201607</c:v>
                      </c:pt>
                      <c:pt idx="13">
                        <c:v>201608</c:v>
                      </c:pt>
                      <c:pt idx="14">
                        <c:v>201609</c:v>
                      </c:pt>
                      <c:pt idx="15">
                        <c:v>201610</c:v>
                      </c:pt>
                      <c:pt idx="16">
                        <c:v>201611</c:v>
                      </c:pt>
                      <c:pt idx="17">
                        <c:v>201612</c:v>
                      </c:pt>
                      <c:pt idx="18">
                        <c:v>201701</c:v>
                      </c:pt>
                      <c:pt idx="19">
                        <c:v>201702</c:v>
                      </c:pt>
                      <c:pt idx="20">
                        <c:v>201703</c:v>
                      </c:pt>
                      <c:pt idx="21">
                        <c:v>201704</c:v>
                      </c:pt>
                      <c:pt idx="22">
                        <c:v>201705</c:v>
                      </c:pt>
                      <c:pt idx="23">
                        <c:v>201706</c:v>
                      </c:pt>
                      <c:pt idx="24">
                        <c:v>201707</c:v>
                      </c:pt>
                      <c:pt idx="25">
                        <c:v>201708</c:v>
                      </c:pt>
                      <c:pt idx="26">
                        <c:v>201709</c:v>
                      </c:pt>
                      <c:pt idx="27">
                        <c:v>201710</c:v>
                      </c:pt>
                      <c:pt idx="28">
                        <c:v>201711</c:v>
                      </c:pt>
                      <c:pt idx="29">
                        <c:v>201712</c:v>
                      </c:pt>
                      <c:pt idx="30">
                        <c:v>201801</c:v>
                      </c:pt>
                      <c:pt idx="31">
                        <c:v>201802</c:v>
                      </c:pt>
                      <c:pt idx="32">
                        <c:v>201803</c:v>
                      </c:pt>
                      <c:pt idx="33">
                        <c:v>201804</c:v>
                      </c:pt>
                      <c:pt idx="34">
                        <c:v>201805</c:v>
                      </c:pt>
                      <c:pt idx="35">
                        <c:v>201806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1'!$G$1</c15:sqref>
                        </c15:formulaRef>
                      </c:ext>
                    </c:extLst>
                    <c:strCache>
                      <c:ptCount val="1"/>
                      <c:pt idx="0">
                        <c:v>月充值金额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1'!$G$8:$G$43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11900991.687899999</c:v>
                      </c:pt>
                      <c:pt idx="1">
                        <c:v>11956331.330499999</c:v>
                      </c:pt>
                      <c:pt idx="2">
                        <c:v>12391205.2686</c:v>
                      </c:pt>
                      <c:pt idx="3">
                        <c:v>13536556.1291</c:v>
                      </c:pt>
                      <c:pt idx="4">
                        <c:v>12975034.452299999</c:v>
                      </c:pt>
                      <c:pt idx="5">
                        <c:v>13998258.568399999</c:v>
                      </c:pt>
                      <c:pt idx="6">
                        <c:v>18853799.057</c:v>
                      </c:pt>
                      <c:pt idx="7">
                        <c:v>17693629.909299999</c:v>
                      </c:pt>
                      <c:pt idx="8">
                        <c:v>17718746.293200001</c:v>
                      </c:pt>
                      <c:pt idx="9">
                        <c:v>16711991.312899999</c:v>
                      </c:pt>
                      <c:pt idx="10">
                        <c:v>16617259.934</c:v>
                      </c:pt>
                      <c:pt idx="11">
                        <c:v>17680774.910399999</c:v>
                      </c:pt>
                      <c:pt idx="12">
                        <c:v>18817389.713199999</c:v>
                      </c:pt>
                      <c:pt idx="13">
                        <c:v>18596134.374200001</c:v>
                      </c:pt>
                      <c:pt idx="14">
                        <c:v>19515509.960900001</c:v>
                      </c:pt>
                      <c:pt idx="15">
                        <c:v>24781686.854600001</c:v>
                      </c:pt>
                      <c:pt idx="16">
                        <c:v>23951180.8607</c:v>
                      </c:pt>
                      <c:pt idx="17">
                        <c:v>25154210.9815</c:v>
                      </c:pt>
                      <c:pt idx="18">
                        <c:v>28343402.986000001</c:v>
                      </c:pt>
                      <c:pt idx="19">
                        <c:v>21211724.322799999</c:v>
                      </c:pt>
                      <c:pt idx="20">
                        <c:v>28607111.230900001</c:v>
                      </c:pt>
                      <c:pt idx="21">
                        <c:v>27202047.264600001</c:v>
                      </c:pt>
                      <c:pt idx="22">
                        <c:v>28207582.348099999</c:v>
                      </c:pt>
                      <c:pt idx="23">
                        <c:v>26267083.969999999</c:v>
                      </c:pt>
                      <c:pt idx="24">
                        <c:v>28888910.932999998</c:v>
                      </c:pt>
                      <c:pt idx="25">
                        <c:v>32717987.159000002</c:v>
                      </c:pt>
                      <c:pt idx="26">
                        <c:v>33459506.726</c:v>
                      </c:pt>
                      <c:pt idx="27">
                        <c:v>32783426.941300001</c:v>
                      </c:pt>
                      <c:pt idx="28">
                        <c:v>36444310.9837</c:v>
                      </c:pt>
                      <c:pt idx="29">
                        <c:v>51535567.158</c:v>
                      </c:pt>
                      <c:pt idx="30">
                        <c:v>45060359.108900003</c:v>
                      </c:pt>
                      <c:pt idx="31">
                        <c:v>43820683.043700002</c:v>
                      </c:pt>
                      <c:pt idx="32">
                        <c:v>42391223.257200003</c:v>
                      </c:pt>
                      <c:pt idx="33">
                        <c:v>40682176.072899997</c:v>
                      </c:pt>
                      <c:pt idx="34">
                        <c:v>39929088.948100001</c:v>
                      </c:pt>
                      <c:pt idx="35">
                        <c:v>38360215.496200003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1'!$I$1</c15:sqref>
                        </c15:formulaRef>
                      </c:ext>
                    </c:extLst>
                    <c:strCache>
                      <c:ptCount val="1"/>
                      <c:pt idx="0">
                        <c:v>月付费用户数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1'!$I$8:$I$43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29227</c:v>
                      </c:pt>
                      <c:pt idx="1">
                        <c:v>30466</c:v>
                      </c:pt>
                      <c:pt idx="2">
                        <c:v>31760</c:v>
                      </c:pt>
                      <c:pt idx="3">
                        <c:v>32730</c:v>
                      </c:pt>
                      <c:pt idx="4">
                        <c:v>32170</c:v>
                      </c:pt>
                      <c:pt idx="5">
                        <c:v>34413</c:v>
                      </c:pt>
                      <c:pt idx="6">
                        <c:v>41021</c:v>
                      </c:pt>
                      <c:pt idx="7">
                        <c:v>38383</c:v>
                      </c:pt>
                      <c:pt idx="8">
                        <c:v>40556</c:v>
                      </c:pt>
                      <c:pt idx="9">
                        <c:v>46248</c:v>
                      </c:pt>
                      <c:pt idx="10">
                        <c:v>47388</c:v>
                      </c:pt>
                      <c:pt idx="11">
                        <c:v>45295</c:v>
                      </c:pt>
                      <c:pt idx="12">
                        <c:v>44737</c:v>
                      </c:pt>
                      <c:pt idx="13">
                        <c:v>44526</c:v>
                      </c:pt>
                      <c:pt idx="14">
                        <c:v>49567</c:v>
                      </c:pt>
                      <c:pt idx="15">
                        <c:v>60125</c:v>
                      </c:pt>
                      <c:pt idx="16">
                        <c:v>57006</c:v>
                      </c:pt>
                      <c:pt idx="17">
                        <c:v>54692</c:v>
                      </c:pt>
                      <c:pt idx="18">
                        <c:v>56260</c:v>
                      </c:pt>
                      <c:pt idx="19">
                        <c:v>49494</c:v>
                      </c:pt>
                      <c:pt idx="20">
                        <c:v>58661</c:v>
                      </c:pt>
                      <c:pt idx="21">
                        <c:v>54575</c:v>
                      </c:pt>
                      <c:pt idx="22">
                        <c:v>54772</c:v>
                      </c:pt>
                      <c:pt idx="23">
                        <c:v>52098</c:v>
                      </c:pt>
                      <c:pt idx="24">
                        <c:v>52219</c:v>
                      </c:pt>
                      <c:pt idx="25">
                        <c:v>57213</c:v>
                      </c:pt>
                      <c:pt idx="26">
                        <c:v>58744</c:v>
                      </c:pt>
                      <c:pt idx="27">
                        <c:v>57223</c:v>
                      </c:pt>
                      <c:pt idx="28">
                        <c:v>94508</c:v>
                      </c:pt>
                      <c:pt idx="29">
                        <c:v>109790</c:v>
                      </c:pt>
                      <c:pt idx="30">
                        <c:v>89902</c:v>
                      </c:pt>
                      <c:pt idx="31">
                        <c:v>79733</c:v>
                      </c:pt>
                      <c:pt idx="32">
                        <c:v>81652</c:v>
                      </c:pt>
                      <c:pt idx="33">
                        <c:v>76745</c:v>
                      </c:pt>
                      <c:pt idx="34">
                        <c:v>75616</c:v>
                      </c:pt>
                      <c:pt idx="35">
                        <c:v>73899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6310497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ARPU</a:t>
                </a:r>
                <a:r>
                  <a:rPr lang="zh-CN" altLang="en-US"/>
                  <a:t>、</a:t>
                </a:r>
                <a:r>
                  <a:rPr lang="en-US" altLang="zh-CN"/>
                  <a:t>ARPPU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233779228068692"/>
              <c:y val="0.28789649164617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78336"/>
        <c:crosses val="max"/>
        <c:crossBetween val="between"/>
      </c:valAx>
      <c:catAx>
        <c:axId val="6310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4977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3107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月付费转化率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49216"/>
        <c:crosses val="autoZero"/>
        <c:crossBetween val="between"/>
      </c:valAx>
      <c:catAx>
        <c:axId val="631049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107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755904880438146"/>
          <c:y val="5.5096402797798226E-2"/>
          <c:w val="0.36488176294018598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172125</xdr:colOff>
      <xdr:row>2</xdr:row>
      <xdr:rowOff>9525</xdr:rowOff>
    </xdr:from>
    <xdr:to>
      <xdr:col>10</xdr:col>
      <xdr:colOff>361950</xdr:colOff>
      <xdr:row>14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125850</xdr:colOff>
      <xdr:row>10</xdr:row>
      <xdr:rowOff>19050</xdr:rowOff>
    </xdr:from>
    <xdr:to>
      <xdr:col>10</xdr:col>
      <xdr:colOff>438825</xdr:colOff>
      <xdr:row>22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180300</xdr:colOff>
      <xdr:row>20</xdr:row>
      <xdr:rowOff>0</xdr:rowOff>
    </xdr:from>
    <xdr:to>
      <xdr:col>10</xdr:col>
      <xdr:colOff>370125</xdr:colOff>
      <xdr:row>33</xdr:row>
      <xdr:rowOff>47625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62</xdr:row>
      <xdr:rowOff>142875</xdr:rowOff>
    </xdr:from>
    <xdr:to>
      <xdr:col>10</xdr:col>
      <xdr:colOff>304125</xdr:colOff>
      <xdr:row>74</xdr:row>
      <xdr:rowOff>19050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71</xdr:row>
      <xdr:rowOff>47625</xdr:rowOff>
    </xdr:from>
    <xdr:to>
      <xdr:col>10</xdr:col>
      <xdr:colOff>360600</xdr:colOff>
      <xdr:row>83</xdr:row>
      <xdr:rowOff>47625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87</xdr:row>
      <xdr:rowOff>0</xdr:rowOff>
    </xdr:from>
    <xdr:to>
      <xdr:col>10</xdr:col>
      <xdr:colOff>227925</xdr:colOff>
      <xdr:row>98</xdr:row>
      <xdr:rowOff>47625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95</xdr:row>
      <xdr:rowOff>47625</xdr:rowOff>
    </xdr:from>
    <xdr:to>
      <xdr:col>10</xdr:col>
      <xdr:colOff>312975</xdr:colOff>
      <xdr:row>107</xdr:row>
      <xdr:rowOff>47625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10</xdr:col>
      <xdr:colOff>312975</xdr:colOff>
      <xdr:row>155</xdr:row>
      <xdr:rowOff>28576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47625</xdr:colOff>
      <xdr:row>158</xdr:row>
      <xdr:rowOff>133350</xdr:rowOff>
    </xdr:from>
    <xdr:to>
      <xdr:col>10</xdr:col>
      <xdr:colOff>360600</xdr:colOff>
      <xdr:row>178</xdr:row>
      <xdr:rowOff>161926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104775</xdr:colOff>
      <xdr:row>181</xdr:row>
      <xdr:rowOff>133350</xdr:rowOff>
    </xdr:from>
    <xdr:to>
      <xdr:col>10</xdr:col>
      <xdr:colOff>417750</xdr:colOff>
      <xdr:row>201</xdr:row>
      <xdr:rowOff>161926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57150</xdr:colOff>
      <xdr:row>36</xdr:row>
      <xdr:rowOff>19050</xdr:rowOff>
    </xdr:from>
    <xdr:to>
      <xdr:col>10</xdr:col>
      <xdr:colOff>370125</xdr:colOff>
      <xdr:row>56</xdr:row>
      <xdr:rowOff>47626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85725</xdr:colOff>
      <xdr:row>227</xdr:row>
      <xdr:rowOff>104775</xdr:rowOff>
    </xdr:from>
    <xdr:to>
      <xdr:col>10</xdr:col>
      <xdr:colOff>398700</xdr:colOff>
      <xdr:row>247</xdr:row>
      <xdr:rowOff>133351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10</xdr:col>
      <xdr:colOff>312975</xdr:colOff>
      <xdr:row>272</xdr:row>
      <xdr:rowOff>28576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275</xdr:row>
      <xdr:rowOff>0</xdr:rowOff>
    </xdr:from>
    <xdr:to>
      <xdr:col>10</xdr:col>
      <xdr:colOff>312975</xdr:colOff>
      <xdr:row>295</xdr:row>
      <xdr:rowOff>28576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10</xdr:col>
      <xdr:colOff>312975</xdr:colOff>
      <xdr:row>123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54450</xdr:colOff>
      <xdr:row>120</xdr:row>
      <xdr:rowOff>152401</xdr:rowOff>
    </xdr:from>
    <xdr:to>
      <xdr:col>10</xdr:col>
      <xdr:colOff>244275</xdr:colOff>
      <xdr:row>132</xdr:row>
      <xdr:rowOff>142875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205</xdr:row>
      <xdr:rowOff>0</xdr:rowOff>
    </xdr:from>
    <xdr:to>
      <xdr:col>10</xdr:col>
      <xdr:colOff>619200</xdr:colOff>
      <xdr:row>225</xdr:row>
      <xdr:rowOff>27000</xdr:rowOff>
    </xdr:to>
    <xdr:graphicFrame macro="">
      <xdr:nvGraphicFramePr>
        <xdr:cNvPr id="53" name="图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</xdr:col>
      <xdr:colOff>219075</xdr:colOff>
      <xdr:row>30</xdr:row>
      <xdr:rowOff>95250</xdr:rowOff>
    </xdr:from>
    <xdr:to>
      <xdr:col>9</xdr:col>
      <xdr:colOff>390525</xdr:colOff>
      <xdr:row>33</xdr:row>
      <xdr:rowOff>28519</xdr:rowOff>
    </xdr:to>
    <xdr:pic>
      <xdr:nvPicPr>
        <xdr:cNvPr id="42" name="图片 4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904875" y="5248275"/>
          <a:ext cx="56578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53</xdr:row>
      <xdr:rowOff>47625</xdr:rowOff>
    </xdr:from>
    <xdr:to>
      <xdr:col>9</xdr:col>
      <xdr:colOff>304800</xdr:colOff>
      <xdr:row>55</xdr:row>
      <xdr:rowOff>152344</xdr:rowOff>
    </xdr:to>
    <xdr:pic>
      <xdr:nvPicPr>
        <xdr:cNvPr id="43" name="图片 42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85825" y="9153525"/>
          <a:ext cx="5591175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80</xdr:row>
      <xdr:rowOff>123825</xdr:rowOff>
    </xdr:from>
    <xdr:to>
      <xdr:col>9</xdr:col>
      <xdr:colOff>342900</xdr:colOff>
      <xdr:row>83</xdr:row>
      <xdr:rowOff>57094</xdr:rowOff>
    </xdr:to>
    <xdr:pic>
      <xdr:nvPicPr>
        <xdr:cNvPr id="44" name="图片 43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66775" y="13868400"/>
          <a:ext cx="5648325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104</xdr:row>
      <xdr:rowOff>123825</xdr:rowOff>
    </xdr:from>
    <xdr:to>
      <xdr:col>9</xdr:col>
      <xdr:colOff>295275</xdr:colOff>
      <xdr:row>107</xdr:row>
      <xdr:rowOff>57094</xdr:rowOff>
    </xdr:to>
    <xdr:pic>
      <xdr:nvPicPr>
        <xdr:cNvPr id="45" name="图片 44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19150" y="17992725"/>
          <a:ext cx="5648325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142876</xdr:colOff>
      <xdr:row>130</xdr:row>
      <xdr:rowOff>76200</xdr:rowOff>
    </xdr:from>
    <xdr:to>
      <xdr:col>9</xdr:col>
      <xdr:colOff>238125</xdr:colOff>
      <xdr:row>133</xdr:row>
      <xdr:rowOff>9469</xdr:rowOff>
    </xdr:to>
    <xdr:pic>
      <xdr:nvPicPr>
        <xdr:cNvPr id="46" name="图片 45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28676" y="22412325"/>
          <a:ext cx="5581649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152</xdr:row>
      <xdr:rowOff>28575</xdr:rowOff>
    </xdr:from>
    <xdr:to>
      <xdr:col>9</xdr:col>
      <xdr:colOff>257175</xdr:colOff>
      <xdr:row>154</xdr:row>
      <xdr:rowOff>133294</xdr:rowOff>
    </xdr:to>
    <xdr:pic>
      <xdr:nvPicPr>
        <xdr:cNvPr id="47" name="图片 4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09625" y="26146125"/>
          <a:ext cx="56197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176</xdr:row>
      <xdr:rowOff>9525</xdr:rowOff>
    </xdr:from>
    <xdr:to>
      <xdr:col>9</xdr:col>
      <xdr:colOff>352425</xdr:colOff>
      <xdr:row>178</xdr:row>
      <xdr:rowOff>114244</xdr:rowOff>
    </xdr:to>
    <xdr:pic>
      <xdr:nvPicPr>
        <xdr:cNvPr id="48" name="图片 47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76300" y="30251400"/>
          <a:ext cx="5648325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219076</xdr:colOff>
      <xdr:row>198</xdr:row>
      <xdr:rowOff>161925</xdr:rowOff>
    </xdr:from>
    <xdr:to>
      <xdr:col>9</xdr:col>
      <xdr:colOff>352426</xdr:colOff>
      <xdr:row>201</xdr:row>
      <xdr:rowOff>95194</xdr:rowOff>
    </xdr:to>
    <xdr:pic>
      <xdr:nvPicPr>
        <xdr:cNvPr id="49" name="图片 48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904876" y="34185225"/>
          <a:ext cx="5619750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222</xdr:row>
      <xdr:rowOff>114300</xdr:rowOff>
    </xdr:from>
    <xdr:to>
      <xdr:col>9</xdr:col>
      <xdr:colOff>38100</xdr:colOff>
      <xdr:row>225</xdr:row>
      <xdr:rowOff>47569</xdr:rowOff>
    </xdr:to>
    <xdr:pic>
      <xdr:nvPicPr>
        <xdr:cNvPr id="50" name="图片 49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581025" y="38261925"/>
          <a:ext cx="5629275" cy="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</xdr:rowOff>
    </xdr:from>
    <xdr:to>
      <xdr:col>8</xdr:col>
      <xdr:colOff>551598</xdr:colOff>
      <xdr:row>46</xdr:row>
      <xdr:rowOff>152401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556"/>
        <a:stretch/>
      </xdr:blipFill>
      <xdr:spPr>
        <a:xfrm>
          <a:off x="685800" y="3286126"/>
          <a:ext cx="6819048" cy="478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10</xdr:col>
      <xdr:colOff>199045</xdr:colOff>
      <xdr:row>97</xdr:row>
      <xdr:rowOff>75483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1182350"/>
          <a:ext cx="7838095" cy="5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10</xdr:col>
      <xdr:colOff>399045</xdr:colOff>
      <xdr:row>133</xdr:row>
      <xdr:rowOff>85007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7354550"/>
          <a:ext cx="8038095" cy="5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8</xdr:col>
      <xdr:colOff>103979</xdr:colOff>
      <xdr:row>205</xdr:row>
      <xdr:rowOff>18448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30584775"/>
          <a:ext cx="6371429" cy="4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6" sqref="B6"/>
    </sheetView>
  </sheetViews>
  <sheetFormatPr defaultRowHeight="13.5"/>
  <cols>
    <col min="2" max="2" width="18.875" style="5" customWidth="1"/>
    <col min="3" max="3" width="75.375" customWidth="1"/>
  </cols>
  <sheetData>
    <row r="1" spans="1:3" ht="26.25" customHeight="1">
      <c r="A1" s="2" t="s">
        <v>111</v>
      </c>
      <c r="B1" s="2" t="s">
        <v>112</v>
      </c>
      <c r="C1" s="2" t="s">
        <v>113</v>
      </c>
    </row>
    <row r="2" spans="1:3">
      <c r="A2" s="3">
        <v>1</v>
      </c>
      <c r="B2" s="3" t="s">
        <v>114</v>
      </c>
      <c r="C2" s="4" t="s">
        <v>115</v>
      </c>
    </row>
    <row r="3" spans="1:3">
      <c r="A3" s="3">
        <v>2</v>
      </c>
      <c r="B3" s="3" t="s">
        <v>116</v>
      </c>
      <c r="C3" s="4" t="s">
        <v>117</v>
      </c>
    </row>
    <row r="4" spans="1:3" ht="25.5">
      <c r="A4" s="3">
        <v>3</v>
      </c>
      <c r="B4" s="3" t="s">
        <v>118</v>
      </c>
      <c r="C4" s="4" t="s">
        <v>119</v>
      </c>
    </row>
    <row r="5" spans="1:3" ht="38.25">
      <c r="A5" s="3">
        <v>4</v>
      </c>
      <c r="B5" s="3" t="s">
        <v>120</v>
      </c>
      <c r="C5" s="4" t="s">
        <v>121</v>
      </c>
    </row>
    <row r="6" spans="1:3" ht="25.5">
      <c r="A6" s="3">
        <v>5</v>
      </c>
      <c r="B6" s="3" t="s">
        <v>122</v>
      </c>
      <c r="C6" s="4" t="s">
        <v>123</v>
      </c>
    </row>
    <row r="7" spans="1:3">
      <c r="A7" s="3">
        <v>6</v>
      </c>
      <c r="B7" s="3" t="s">
        <v>124</v>
      </c>
      <c r="C7" s="4" t="s">
        <v>125</v>
      </c>
    </row>
    <row r="8" spans="1:3">
      <c r="A8" s="3">
        <v>7</v>
      </c>
      <c r="B8" s="3" t="s">
        <v>126</v>
      </c>
      <c r="C8" s="4" t="s">
        <v>127</v>
      </c>
    </row>
    <row r="9" spans="1:3">
      <c r="A9" s="3">
        <v>8</v>
      </c>
      <c r="B9" s="3" t="s">
        <v>128</v>
      </c>
      <c r="C9" s="4" t="s">
        <v>129</v>
      </c>
    </row>
    <row r="10" spans="1:3">
      <c r="A10" s="3">
        <v>9</v>
      </c>
      <c r="B10" s="3" t="s">
        <v>130</v>
      </c>
      <c r="C10" s="4" t="s">
        <v>131</v>
      </c>
    </row>
    <row r="11" spans="1:3">
      <c r="A11" s="3">
        <v>10</v>
      </c>
      <c r="B11" s="3" t="s">
        <v>12</v>
      </c>
      <c r="C11" s="4" t="s">
        <v>132</v>
      </c>
    </row>
    <row r="12" spans="1:3">
      <c r="A12" s="3">
        <v>11</v>
      </c>
      <c r="B12" s="3" t="s">
        <v>133</v>
      </c>
      <c r="C12" s="4" t="s">
        <v>134</v>
      </c>
    </row>
    <row r="13" spans="1:3">
      <c r="A13" s="3">
        <v>12</v>
      </c>
      <c r="B13" s="3" t="s">
        <v>135</v>
      </c>
      <c r="C13" s="4" t="s">
        <v>136</v>
      </c>
    </row>
    <row r="14" spans="1:3">
      <c r="A14" s="3">
        <v>13</v>
      </c>
      <c r="B14" s="3" t="s">
        <v>14</v>
      </c>
      <c r="C14" s="4" t="s">
        <v>137</v>
      </c>
    </row>
    <row r="15" spans="1:3">
      <c r="A15" s="3">
        <v>14</v>
      </c>
      <c r="B15" s="3" t="s">
        <v>138</v>
      </c>
      <c r="C15" s="4" t="s">
        <v>139</v>
      </c>
    </row>
    <row r="16" spans="1:3">
      <c r="A16" s="3">
        <v>15</v>
      </c>
      <c r="B16" s="3" t="s">
        <v>140</v>
      </c>
      <c r="C16" s="4" t="s">
        <v>141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6" sqref="B6"/>
    </sheetView>
  </sheetViews>
  <sheetFormatPr defaultRowHeight="13.5"/>
  <cols>
    <col min="2" max="2" width="40.5" customWidth="1"/>
    <col min="3" max="3" width="78.125" customWidth="1"/>
  </cols>
  <sheetData>
    <row r="1" spans="1:3" ht="22.5" customHeight="1">
      <c r="A1" s="6" t="s">
        <v>87</v>
      </c>
      <c r="B1" s="6" t="s">
        <v>88</v>
      </c>
      <c r="C1" s="6" t="s">
        <v>89</v>
      </c>
    </row>
    <row r="2" spans="1:3" ht="25.5">
      <c r="A2" s="7">
        <v>1</v>
      </c>
      <c r="B2" s="8" t="s">
        <v>90</v>
      </c>
      <c r="C2" s="8" t="s">
        <v>91</v>
      </c>
    </row>
    <row r="3" spans="1:3" s="10" customFormat="1" ht="25.5">
      <c r="A3" s="7">
        <v>2</v>
      </c>
      <c r="B3" s="9" t="s">
        <v>142</v>
      </c>
      <c r="C3" s="8" t="s">
        <v>143</v>
      </c>
    </row>
    <row r="4" spans="1:3" s="10" customFormat="1">
      <c r="A4" s="7">
        <v>3</v>
      </c>
      <c r="B4" s="8" t="s">
        <v>144</v>
      </c>
      <c r="C4" s="8" t="s">
        <v>92</v>
      </c>
    </row>
    <row r="5" spans="1:3" s="10" customFormat="1" ht="27">
      <c r="A5" s="7">
        <v>4</v>
      </c>
      <c r="B5" s="11" t="s">
        <v>145</v>
      </c>
      <c r="C5" s="8" t="s">
        <v>146</v>
      </c>
    </row>
    <row r="6" spans="1:3" s="10" customFormat="1" ht="25.5">
      <c r="A6" s="7">
        <v>5</v>
      </c>
      <c r="B6" s="8" t="s">
        <v>147</v>
      </c>
      <c r="C6" s="8" t="s">
        <v>148</v>
      </c>
    </row>
    <row r="7" spans="1:3">
      <c r="A7" s="7">
        <v>6</v>
      </c>
      <c r="B7" s="12" t="s">
        <v>149</v>
      </c>
      <c r="C7" s="8" t="s">
        <v>93</v>
      </c>
    </row>
    <row r="8" spans="1:3">
      <c r="A8" s="7">
        <v>7</v>
      </c>
      <c r="B8" s="12" t="s">
        <v>150</v>
      </c>
      <c r="C8" s="8" t="s">
        <v>94</v>
      </c>
    </row>
    <row r="9" spans="1:3" ht="25.5">
      <c r="A9" s="7">
        <v>8</v>
      </c>
      <c r="B9" s="8" t="s">
        <v>151</v>
      </c>
      <c r="C9" s="8" t="s">
        <v>95</v>
      </c>
    </row>
    <row r="10" spans="1:3">
      <c r="A10" s="7">
        <v>9</v>
      </c>
      <c r="B10" s="8" t="s">
        <v>152</v>
      </c>
      <c r="C10" s="8" t="s">
        <v>153</v>
      </c>
    </row>
    <row r="11" spans="1:3">
      <c r="A11" s="7">
        <v>10</v>
      </c>
      <c r="B11" s="12" t="s">
        <v>154</v>
      </c>
      <c r="C11" s="8" t="s">
        <v>96</v>
      </c>
    </row>
    <row r="12" spans="1:3">
      <c r="A12" s="7">
        <v>11</v>
      </c>
      <c r="B12" s="8" t="s">
        <v>155</v>
      </c>
      <c r="C12" s="8" t="s">
        <v>97</v>
      </c>
    </row>
    <row r="13" spans="1:3">
      <c r="A13" s="7">
        <v>12</v>
      </c>
      <c r="B13" s="8" t="s">
        <v>156</v>
      </c>
      <c r="C13" s="8" t="s">
        <v>98</v>
      </c>
    </row>
    <row r="14" spans="1:3">
      <c r="A14" s="7">
        <v>13</v>
      </c>
      <c r="B14" s="8" t="s">
        <v>157</v>
      </c>
      <c r="C14" s="8" t="s">
        <v>99</v>
      </c>
    </row>
    <row r="15" spans="1:3">
      <c r="A15" s="7">
        <v>14</v>
      </c>
      <c r="B15" s="8" t="s">
        <v>158</v>
      </c>
      <c r="C15" s="8" t="s">
        <v>100</v>
      </c>
    </row>
    <row r="16" spans="1:3">
      <c r="A16" s="7">
        <v>15</v>
      </c>
      <c r="B16" s="8" t="s">
        <v>159</v>
      </c>
      <c r="C16" s="8" t="s">
        <v>101</v>
      </c>
    </row>
    <row r="17" spans="1:3">
      <c r="A17" s="7">
        <v>16</v>
      </c>
      <c r="B17" s="8" t="s">
        <v>102</v>
      </c>
      <c r="C17" s="8" t="s">
        <v>103</v>
      </c>
    </row>
    <row r="18" spans="1:3">
      <c r="A18" s="7">
        <v>17</v>
      </c>
      <c r="B18" s="8" t="s">
        <v>104</v>
      </c>
      <c r="C18" s="8" t="s">
        <v>105</v>
      </c>
    </row>
    <row r="19" spans="1:3">
      <c r="A19" s="7">
        <v>18</v>
      </c>
      <c r="B19" s="8" t="s">
        <v>106</v>
      </c>
      <c r="C19" s="8" t="s">
        <v>107</v>
      </c>
    </row>
    <row r="20" spans="1:3" ht="25.5">
      <c r="A20" s="7">
        <v>19</v>
      </c>
      <c r="B20" s="9" t="s">
        <v>160</v>
      </c>
      <c r="C20" s="8" t="s">
        <v>161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274"/>
  <sheetViews>
    <sheetView zoomScaleNormal="100" workbookViewId="0">
      <selection activeCell="L286" sqref="L286"/>
    </sheetView>
  </sheetViews>
  <sheetFormatPr defaultRowHeight="13.5"/>
  <sheetData>
    <row r="1" spans="1:1" ht="14.25">
      <c r="A1" s="1" t="s">
        <v>0</v>
      </c>
    </row>
    <row r="36" spans="1:1" ht="14.25">
      <c r="A36" s="1" t="s">
        <v>1</v>
      </c>
    </row>
    <row r="62" spans="1:1" ht="14.25">
      <c r="A62" s="1" t="s">
        <v>2</v>
      </c>
    </row>
    <row r="86" spans="1:1" ht="14.25">
      <c r="A86" s="1" t="s">
        <v>3</v>
      </c>
    </row>
    <row r="110" spans="1:1" ht="14.25">
      <c r="A110" s="1" t="s">
        <v>4</v>
      </c>
    </row>
    <row r="134" spans="1:1" ht="14.25">
      <c r="A134" s="1" t="s">
        <v>5</v>
      </c>
    </row>
    <row r="158" spans="1:1" s="45" customFormat="1" ht="14.25">
      <c r="A158" s="44" t="s">
        <v>251</v>
      </c>
    </row>
    <row r="181" spans="1:1" ht="14.25">
      <c r="A181" s="1" t="s">
        <v>6</v>
      </c>
    </row>
    <row r="204" spans="1:1" ht="14.25">
      <c r="A204" s="1" t="s">
        <v>22</v>
      </c>
    </row>
    <row r="227" spans="1:1" ht="14.25">
      <c r="A227" s="1" t="s">
        <v>23</v>
      </c>
    </row>
    <row r="251" spans="1:1" ht="14.25">
      <c r="A251" s="1" t="s">
        <v>34</v>
      </c>
    </row>
    <row r="274" spans="1:1" ht="14.25">
      <c r="A274" s="1" t="s">
        <v>64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J175"/>
  <sheetViews>
    <sheetView workbookViewId="0">
      <selection activeCell="B6" sqref="B6"/>
    </sheetView>
  </sheetViews>
  <sheetFormatPr defaultRowHeight="13.5"/>
  <cols>
    <col min="2" max="2" width="14.875" customWidth="1"/>
    <col min="3" max="3" width="13.875" bestFit="1" customWidth="1"/>
    <col min="4" max="4" width="12.875" customWidth="1"/>
    <col min="6" max="6" width="10.125" customWidth="1"/>
    <col min="8" max="8" width="12.5" bestFit="1" customWidth="1"/>
  </cols>
  <sheetData>
    <row r="2" spans="1:8" ht="15.75">
      <c r="A2" s="13" t="s">
        <v>162</v>
      </c>
    </row>
    <row r="3" spans="1:8">
      <c r="B3" s="14" t="s">
        <v>163</v>
      </c>
      <c r="C3" s="14" t="s">
        <v>164</v>
      </c>
      <c r="D3" s="14" t="s">
        <v>165</v>
      </c>
      <c r="E3" s="14" t="s">
        <v>166</v>
      </c>
      <c r="F3" s="14" t="s">
        <v>167</v>
      </c>
      <c r="G3" s="14" t="s">
        <v>168</v>
      </c>
      <c r="H3" s="14" t="s">
        <v>169</v>
      </c>
    </row>
    <row r="4" spans="1:8">
      <c r="B4" s="15" t="s">
        <v>170</v>
      </c>
      <c r="C4" s="16">
        <v>738787</v>
      </c>
      <c r="D4" s="17">
        <v>26480427.809700001</v>
      </c>
      <c r="E4" s="18">
        <f>C4/SUM($C$4:$C$18)</f>
        <v>0.43402121148566758</v>
      </c>
      <c r="F4" s="18">
        <f>SUM($C$4:C4)/SUM($C$4:$C$18)</f>
        <v>0.43402121148566758</v>
      </c>
      <c r="G4" s="18">
        <f>D4/SUM($D$4:$D$18)</f>
        <v>9.2469117764166636E-3</v>
      </c>
      <c r="H4" s="18">
        <f>SUM($D$4:D4)/SUM($D$4:$D$18)</f>
        <v>9.2469117764166636E-3</v>
      </c>
    </row>
    <row r="5" spans="1:8">
      <c r="B5" s="15" t="s">
        <v>171</v>
      </c>
      <c r="C5" s="16">
        <v>461769</v>
      </c>
      <c r="D5" s="17">
        <v>112659441.0223</v>
      </c>
      <c r="E5" s="18">
        <f t="shared" ref="E5:E18" si="0">C5/SUM($C$4:$C$18)</f>
        <v>0.27127919252304822</v>
      </c>
      <c r="F5" s="18">
        <f>SUM($C$4:C5)/SUM($C$4:$C$18)</f>
        <v>0.70530040400871585</v>
      </c>
      <c r="G5" s="18">
        <f t="shared" ref="G5:G18" si="1">D5/SUM($D$4:$D$18)</f>
        <v>3.9340448704232117E-2</v>
      </c>
      <c r="H5" s="18">
        <f>SUM($D$4:D5)/SUM($D$4:$D$18)</f>
        <v>4.8587360480648781E-2</v>
      </c>
    </row>
    <row r="6" spans="1:8">
      <c r="B6" s="15" t="s">
        <v>172</v>
      </c>
      <c r="C6" s="16">
        <v>161301</v>
      </c>
      <c r="D6" s="17">
        <v>115134027.3969</v>
      </c>
      <c r="E6" s="18">
        <f t="shared" si="0"/>
        <v>9.4760811213312729E-2</v>
      </c>
      <c r="F6" s="18">
        <f>SUM($C$4:C6)/SUM($C$4:$C$18)</f>
        <v>0.80006121522202855</v>
      </c>
      <c r="G6" s="18">
        <f t="shared" si="1"/>
        <v>4.0204569255965307E-2</v>
      </c>
      <c r="H6" s="18">
        <f>SUM($D$4:D6)/SUM($D$4:$D$18)</f>
        <v>8.8791929736614081E-2</v>
      </c>
    </row>
    <row r="7" spans="1:8">
      <c r="B7" s="15" t="s">
        <v>173</v>
      </c>
      <c r="C7" s="16">
        <v>241867</v>
      </c>
      <c r="D7" s="17">
        <v>542460190.79690003</v>
      </c>
      <c r="E7" s="18">
        <f t="shared" si="0"/>
        <v>0.1420915749172684</v>
      </c>
      <c r="F7" s="18">
        <f>SUM($C$4:C7)/SUM($C$4:$C$18)</f>
        <v>0.94215279013929698</v>
      </c>
      <c r="G7" s="18">
        <f t="shared" si="1"/>
        <v>0.18942600031105436</v>
      </c>
      <c r="H7" s="18">
        <f>SUM($D$4:D7)/SUM($D$4:$D$18)</f>
        <v>0.27821793004766843</v>
      </c>
    </row>
    <row r="8" spans="1:8">
      <c r="B8" s="15" t="s">
        <v>174</v>
      </c>
      <c r="C8" s="16">
        <v>50017</v>
      </c>
      <c r="D8" s="17">
        <v>348880033.91930002</v>
      </c>
      <c r="E8" s="18">
        <f t="shared" si="0"/>
        <v>2.9383894051842597E-2</v>
      </c>
      <c r="F8" s="18">
        <f>SUM($C$4:C8)/SUM($C$4:$C$18)</f>
        <v>0.97153668419113959</v>
      </c>
      <c r="G8" s="18">
        <f t="shared" si="1"/>
        <v>0.12182820146973934</v>
      </c>
      <c r="H8" s="18">
        <f>SUM($D$4:D8)/SUM($D$4:$D$18)</f>
        <v>0.40004613151740781</v>
      </c>
    </row>
    <row r="9" spans="1:8">
      <c r="B9" s="15" t="s">
        <v>175</v>
      </c>
      <c r="C9" s="16">
        <v>26114</v>
      </c>
      <c r="D9" s="17">
        <v>361458915.58539999</v>
      </c>
      <c r="E9" s="18">
        <f t="shared" si="0"/>
        <v>1.5341404107999631E-2</v>
      </c>
      <c r="F9" s="18">
        <f>SUM($C$4:C9)/SUM($C$4:$C$18)</f>
        <v>0.98687808829913914</v>
      </c>
      <c r="G9" s="18">
        <f t="shared" si="1"/>
        <v>0.12622072147917077</v>
      </c>
      <c r="H9" s="18">
        <f>SUM($D$4:D9)/SUM($D$4:$D$18)</f>
        <v>0.52626685299657849</v>
      </c>
    </row>
    <row r="10" spans="1:8">
      <c r="B10" s="15" t="s">
        <v>176</v>
      </c>
      <c r="C10" s="16">
        <v>8588</v>
      </c>
      <c r="D10" s="17">
        <v>208450280.98370001</v>
      </c>
      <c r="E10" s="18">
        <f t="shared" si="0"/>
        <v>5.0452622531784036E-3</v>
      </c>
      <c r="F10" s="18">
        <f>SUM($C$4:C10)/SUM($C$4:$C$18)</f>
        <v>0.99192335055231762</v>
      </c>
      <c r="G10" s="18">
        <f t="shared" si="1"/>
        <v>7.279041607173245E-2</v>
      </c>
      <c r="H10" s="18">
        <f>SUM($D$4:D10)/SUM($D$4:$D$18)</f>
        <v>0.59905726906831103</v>
      </c>
    </row>
    <row r="11" spans="1:8">
      <c r="B11" s="15" t="s">
        <v>177</v>
      </c>
      <c r="C11" s="16">
        <v>4221</v>
      </c>
      <c r="D11" s="17">
        <v>145553648.71219999</v>
      </c>
      <c r="E11" s="18">
        <f t="shared" si="0"/>
        <v>2.4797452224809085E-3</v>
      </c>
      <c r="F11" s="18">
        <f>SUM($C$4:C11)/SUM($C$4:$C$18)</f>
        <v>0.99440309577479846</v>
      </c>
      <c r="G11" s="18">
        <f t="shared" si="1"/>
        <v>5.0827039428880894E-2</v>
      </c>
      <c r="H11" s="18">
        <f>SUM($D$4:D11)/SUM($D$4:$D$18)</f>
        <v>0.64988430849719181</v>
      </c>
    </row>
    <row r="12" spans="1:8">
      <c r="B12" s="15" t="s">
        <v>178</v>
      </c>
      <c r="C12" s="16">
        <v>2367</v>
      </c>
      <c r="D12" s="17">
        <v>105466412.2631</v>
      </c>
      <c r="E12" s="18">
        <f t="shared" si="0"/>
        <v>1.3905607537579507E-3</v>
      </c>
      <c r="F12" s="18">
        <f>SUM($C$4:C12)/SUM($C$4:$C$18)</f>
        <v>0.99579365652855645</v>
      </c>
      <c r="G12" s="18">
        <f t="shared" si="1"/>
        <v>3.6828657625192752E-2</v>
      </c>
      <c r="H12" s="18">
        <f>SUM($D$4:D12)/SUM($D$4:$D$18)</f>
        <v>0.68671296612238453</v>
      </c>
    </row>
    <row r="13" spans="1:8">
      <c r="B13" s="15" t="s">
        <v>179</v>
      </c>
      <c r="C13" s="16">
        <v>1491</v>
      </c>
      <c r="D13" s="17">
        <v>81611863.972499996</v>
      </c>
      <c r="E13" s="18">
        <f t="shared" si="0"/>
        <v>8.7592990445843036E-4</v>
      </c>
      <c r="F13" s="18">
        <f>SUM($C$4:C13)/SUM($C$4:$C$18)</f>
        <v>0.99666958643301484</v>
      </c>
      <c r="G13" s="18">
        <f t="shared" si="1"/>
        <v>2.8498697660246548E-2</v>
      </c>
      <c r="H13" s="18">
        <f>SUM($D$4:D13)/SUM($D$4:$D$18)</f>
        <v>0.71521166378263112</v>
      </c>
    </row>
    <row r="14" spans="1:8">
      <c r="B14" s="15" t="s">
        <v>180</v>
      </c>
      <c r="C14" s="16">
        <v>1071</v>
      </c>
      <c r="D14" s="17">
        <v>69399927.320299998</v>
      </c>
      <c r="E14" s="18">
        <f t="shared" si="0"/>
        <v>6.2918908630112602E-4</v>
      </c>
      <c r="F14" s="18">
        <f>SUM($C$4:C14)/SUM($C$4:$C$18)</f>
        <v>0.99729877551931601</v>
      </c>
      <c r="G14" s="18">
        <f t="shared" si="1"/>
        <v>2.4234314106718082E-2</v>
      </c>
      <c r="H14" s="18">
        <f>SUM($D$4:D14)/SUM($D$4:$D$18)</f>
        <v>0.73944597788934929</v>
      </c>
    </row>
    <row r="15" spans="1:8">
      <c r="B15" s="15" t="s">
        <v>181</v>
      </c>
      <c r="C15" s="16">
        <v>797</v>
      </c>
      <c r="D15" s="17">
        <v>59535259.787600003</v>
      </c>
      <c r="E15" s="18">
        <f t="shared" si="0"/>
        <v>4.6822007636040843E-4</v>
      </c>
      <c r="F15" s="18">
        <f>SUM($C$4:C15)/SUM($C$4:$C$18)</f>
        <v>0.99776699559567639</v>
      </c>
      <c r="G15" s="18">
        <f t="shared" si="1"/>
        <v>2.078959217722022E-2</v>
      </c>
      <c r="H15" s="18">
        <f>SUM($D$4:D15)/SUM($D$4:$D$18)</f>
        <v>0.7602355700665695</v>
      </c>
    </row>
    <row r="16" spans="1:8">
      <c r="B16" s="15" t="s">
        <v>182</v>
      </c>
      <c r="C16" s="16">
        <v>591</v>
      </c>
      <c r="D16" s="17">
        <v>50109966.134599999</v>
      </c>
      <c r="E16" s="18">
        <f t="shared" si="0"/>
        <v>3.4719957983563536E-4</v>
      </c>
      <c r="F16" s="18">
        <f>SUM($C$4:C16)/SUM($C$4:$C$18)</f>
        <v>0.99811419517551203</v>
      </c>
      <c r="G16" s="18">
        <f t="shared" si="1"/>
        <v>1.7498298716916477E-2</v>
      </c>
      <c r="H16" s="18">
        <f>SUM($D$4:D16)/SUM($D$4:$D$18)</f>
        <v>0.77773386878348605</v>
      </c>
    </row>
    <row r="17" spans="2:8">
      <c r="B17" s="15" t="s">
        <v>183</v>
      </c>
      <c r="C17" s="16">
        <v>462</v>
      </c>
      <c r="D17" s="17">
        <v>43760102.529299997</v>
      </c>
      <c r="E17" s="18">
        <f t="shared" si="0"/>
        <v>2.7141489997303478E-4</v>
      </c>
      <c r="F17" s="18">
        <f>SUM($C$4:C17)/SUM($C$4:$C$18)</f>
        <v>0.9983856100754851</v>
      </c>
      <c r="G17" s="18">
        <f t="shared" si="1"/>
        <v>1.528093920246861E-2</v>
      </c>
      <c r="H17" s="18">
        <f>SUM($D$4:D17)/SUM($D$4:$D$18)</f>
        <v>0.7930148079859547</v>
      </c>
    </row>
    <row r="18" spans="2:8">
      <c r="B18" s="15" t="s">
        <v>184</v>
      </c>
      <c r="C18" s="16">
        <v>2748</v>
      </c>
      <c r="D18" s="17">
        <v>592744536.48230004</v>
      </c>
      <c r="E18" s="18">
        <f t="shared" si="0"/>
        <v>1.6143899245149339E-3</v>
      </c>
      <c r="F18" s="18">
        <f>SUM($C$4:C18)/SUM($C$4:$C$18)</f>
        <v>1</v>
      </c>
      <c r="G18" s="18">
        <f t="shared" si="1"/>
        <v>0.20698519201404519</v>
      </c>
      <c r="H18" s="18">
        <f>SUM($D$4:D18)/SUM($D$4:$D$18)</f>
        <v>1</v>
      </c>
    </row>
    <row r="50" spans="1:5" ht="15.75">
      <c r="A50" s="13" t="s">
        <v>185</v>
      </c>
    </row>
    <row r="52" spans="1:5" ht="25.5">
      <c r="B52" s="19" t="s">
        <v>186</v>
      </c>
      <c r="C52" s="19" t="s">
        <v>165</v>
      </c>
      <c r="D52" s="19" t="s">
        <v>168</v>
      </c>
      <c r="E52" s="19" t="s">
        <v>169</v>
      </c>
    </row>
    <row r="53" spans="1:5">
      <c r="B53" s="20" t="s">
        <v>187</v>
      </c>
      <c r="C53" s="17">
        <v>1183829156.7296</v>
      </c>
      <c r="D53" s="18">
        <f>C53/SUM($C$53:$C$62)</f>
        <v>0.41339074463966324</v>
      </c>
      <c r="E53" s="18">
        <f>SUM($C$53:C53)/SUM($C$53:$C$62)</f>
        <v>0.41339074463966324</v>
      </c>
    </row>
    <row r="54" spans="1:5">
      <c r="B54" s="20" t="s">
        <v>188</v>
      </c>
      <c r="C54" s="17">
        <v>759656207.84909999</v>
      </c>
      <c r="D54" s="18">
        <f>C54/SUM($C$53:$C$62)</f>
        <v>0.26527040971048776</v>
      </c>
      <c r="E54" s="18">
        <f>SUM($C$53:C54)/SUM($C$53:$C$62)</f>
        <v>0.67866115435015106</v>
      </c>
    </row>
    <row r="55" spans="1:5">
      <c r="B55" s="15" t="s">
        <v>189</v>
      </c>
      <c r="C55" s="17">
        <v>374881515</v>
      </c>
      <c r="D55" s="18">
        <f>C55/SUM($C$53:$C$62)</f>
        <v>0.13090786601811377</v>
      </c>
      <c r="E55" s="18">
        <f>SUM($C$53:C55)/SUM($C$53:$C$62)</f>
        <v>0.80956902036826484</v>
      </c>
    </row>
    <row r="56" spans="1:5">
      <c r="B56" s="20" t="s">
        <v>190</v>
      </c>
      <c r="C56" s="17">
        <v>360115682.89999998</v>
      </c>
      <c r="D56" s="18">
        <f>C56/SUM($C$53:$C$62)</f>
        <v>0.12575166734506699</v>
      </c>
      <c r="E56" s="18">
        <f>SUM($C$53:C56)/SUM($C$53:$C$62)</f>
        <v>0.93532068771333188</v>
      </c>
    </row>
    <row r="57" spans="1:5">
      <c r="B57" s="20" t="s">
        <v>191</v>
      </c>
      <c r="C57" s="17">
        <v>144038772.49790001</v>
      </c>
      <c r="D57" s="18">
        <f>C57/SUM($C$53:$C$62)</f>
        <v>5.0298047722008021E-2</v>
      </c>
      <c r="E57" s="18">
        <f>SUM($C$53:C57)/SUM($C$53:$C$62)</f>
        <v>0.98561873543533995</v>
      </c>
    </row>
    <row r="58" spans="1:5">
      <c r="B58" s="20" t="s">
        <v>192</v>
      </c>
      <c r="C58" s="17">
        <v>27201717.585900001</v>
      </c>
      <c r="D58" s="18">
        <f>C58/SUM($C$53:$C$62)</f>
        <v>9.4987847058758471E-3</v>
      </c>
      <c r="E58" s="18">
        <f>SUM($C$53:C58)/SUM($C$53:$C$62)</f>
        <v>0.99511752014121568</v>
      </c>
    </row>
    <row r="59" spans="1:5">
      <c r="B59" s="20" t="s">
        <v>193</v>
      </c>
      <c r="C59" s="17">
        <v>4943666.1535</v>
      </c>
      <c r="D59" s="18">
        <f>C59/SUM($C$53:$C$62)</f>
        <v>1.7263182113971714E-3</v>
      </c>
      <c r="E59" s="18">
        <f>SUM($C$53:C59)/SUM($C$53:$C$62)</f>
        <v>0.99684383835261292</v>
      </c>
    </row>
    <row r="60" spans="1:5">
      <c r="B60" s="20" t="s">
        <v>194</v>
      </c>
      <c r="C60" s="17">
        <v>4827085.5</v>
      </c>
      <c r="D60" s="18">
        <f>C60/SUM($C$53:$C$62)</f>
        <v>1.6856084832349756E-3</v>
      </c>
      <c r="E60" s="18">
        <f>SUM($C$53:C60)/SUM($C$53:$C$62)</f>
        <v>0.99852944683584788</v>
      </c>
    </row>
    <row r="61" spans="1:5">
      <c r="B61" s="20" t="s">
        <v>195</v>
      </c>
      <c r="C61" s="17">
        <v>4069845</v>
      </c>
      <c r="D61" s="18">
        <f>C61/SUM($C$53:$C$62)</f>
        <v>1.4211816338143273E-3</v>
      </c>
      <c r="E61" s="18">
        <f>SUM($C$53:C61)/SUM($C$53:$C$62)</f>
        <v>0.99995062846966221</v>
      </c>
    </row>
    <row r="62" spans="1:5">
      <c r="B62" s="20" t="s">
        <v>196</v>
      </c>
      <c r="C62" s="17">
        <v>141385.5</v>
      </c>
      <c r="D62" s="18">
        <f>C62/SUM($C$53:$C$62)</f>
        <v>4.9371530337802935E-5</v>
      </c>
      <c r="E62" s="18">
        <f>SUM($C$53:C62)/SUM($C$53:$C$62)</f>
        <v>1</v>
      </c>
    </row>
    <row r="63" spans="1:5">
      <c r="B63" s="21"/>
      <c r="C63" s="22"/>
      <c r="D63" s="23"/>
      <c r="E63" s="23"/>
    </row>
    <row r="64" spans="1:5">
      <c r="B64" s="21"/>
      <c r="C64" s="22"/>
      <c r="D64" s="23"/>
      <c r="E64" s="23"/>
    </row>
    <row r="138" spans="1:10" ht="15.75">
      <c r="A138" s="13" t="s">
        <v>197</v>
      </c>
    </row>
    <row r="139" spans="1:10">
      <c r="A139" s="24" t="s">
        <v>198</v>
      </c>
      <c r="B139" s="25" t="s">
        <v>199</v>
      </c>
      <c r="C139" s="25" t="s">
        <v>165</v>
      </c>
      <c r="D139" s="25" t="s">
        <v>168</v>
      </c>
      <c r="E139" s="25" t="s">
        <v>169</v>
      </c>
      <c r="F139" s="24" t="s">
        <v>200</v>
      </c>
      <c r="G139" s="25" t="s">
        <v>199</v>
      </c>
      <c r="H139" s="25" t="s">
        <v>165</v>
      </c>
      <c r="I139" s="25" t="s">
        <v>168</v>
      </c>
      <c r="J139" s="25" t="s">
        <v>169</v>
      </c>
    </row>
    <row r="140" spans="1:10">
      <c r="B140" s="26" t="s">
        <v>201</v>
      </c>
      <c r="C140" s="17">
        <v>46267697.648900002</v>
      </c>
      <c r="D140" s="18">
        <f>C140/SUM($C$140:$C$175)</f>
        <v>1.61565863411238E-2</v>
      </c>
      <c r="E140" s="18">
        <f>SUM($C$140:C140)/SUM($C$140:$C$175)</f>
        <v>1.61565863411238E-2</v>
      </c>
      <c r="G140" s="26" t="s">
        <v>202</v>
      </c>
      <c r="H140" s="17">
        <v>579631146.31070006</v>
      </c>
      <c r="I140" s="18">
        <f>H140/SUM($H$140:$H$175)</f>
        <v>0.20240602271671573</v>
      </c>
      <c r="J140" s="18">
        <f>SUM($H$140:H140)/SUM($H$140:$H$175)</f>
        <v>0.20240602271671573</v>
      </c>
    </row>
    <row r="141" spans="1:10">
      <c r="B141" s="26" t="s">
        <v>203</v>
      </c>
      <c r="C141" s="17">
        <v>1381421.7397</v>
      </c>
      <c r="D141" s="18">
        <f t="shared" ref="D141:D175" si="2">C141/SUM($C$140:$C$175)</f>
        <v>4.8238967454865625E-4</v>
      </c>
      <c r="E141" s="18">
        <f>SUM($C$140:C141)/SUM($C$140:$C$175)</f>
        <v>1.6638976015672456E-2</v>
      </c>
      <c r="G141" s="26" t="s">
        <v>204</v>
      </c>
      <c r="H141" s="17">
        <v>396312071.09100002</v>
      </c>
      <c r="I141" s="18">
        <f t="shared" ref="I141:I175" si="3">H141/SUM($H$140:$H$175)</f>
        <v>0.13839137281479938</v>
      </c>
      <c r="J141" s="18">
        <f>SUM($H$140:H141)/SUM($H$140:$H$175)</f>
        <v>0.34079739553151511</v>
      </c>
    </row>
    <row r="142" spans="1:10">
      <c r="B142" s="26" t="s">
        <v>205</v>
      </c>
      <c r="C142" s="17">
        <v>89795951.483099997</v>
      </c>
      <c r="D142" s="18">
        <f t="shared" si="2"/>
        <v>3.1356564448686397E-2</v>
      </c>
      <c r="E142" s="18">
        <f>SUM($C$140:C142)/SUM($C$140:$C$175)</f>
        <v>4.7995540464358846E-2</v>
      </c>
      <c r="G142" s="26" t="s">
        <v>206</v>
      </c>
      <c r="H142" s="17">
        <v>381723195.19410002</v>
      </c>
      <c r="I142" s="18">
        <f t="shared" si="3"/>
        <v>0.13329696688959319</v>
      </c>
      <c r="J142" s="18">
        <f>SUM($H$140:H142)/SUM($H$140:$H$175)</f>
        <v>0.47409436242110825</v>
      </c>
    </row>
    <row r="143" spans="1:10">
      <c r="B143" s="26" t="s">
        <v>207</v>
      </c>
      <c r="C143" s="17">
        <v>28837458.352899998</v>
      </c>
      <c r="D143" s="18">
        <f t="shared" si="2"/>
        <v>1.0069982069839768E-2</v>
      </c>
      <c r="E143" s="18">
        <f>SUM($C$140:C143)/SUM($C$140:$C$175)</f>
        <v>5.8065522534198617E-2</v>
      </c>
      <c r="G143" s="26" t="s">
        <v>208</v>
      </c>
      <c r="H143" s="17">
        <v>179450872.7976</v>
      </c>
      <c r="I143" s="18">
        <f t="shared" si="3"/>
        <v>6.2663881448040443E-2</v>
      </c>
      <c r="J143" s="18">
        <f>SUM($H$140:H143)/SUM($H$140:$H$175)</f>
        <v>0.53675824386914872</v>
      </c>
    </row>
    <row r="144" spans="1:10">
      <c r="B144" s="26" t="s">
        <v>209</v>
      </c>
      <c r="C144" s="17">
        <v>117026577.46359999</v>
      </c>
      <c r="D144" s="18">
        <f t="shared" si="2"/>
        <v>4.0865443907425941E-2</v>
      </c>
      <c r="E144" s="18">
        <f>SUM($C$140:C144)/SUM($C$140:$C$175)</f>
        <v>9.8930966441624565E-2</v>
      </c>
      <c r="G144" s="26" t="s">
        <v>210</v>
      </c>
      <c r="H144" s="17">
        <v>151766529.24290001</v>
      </c>
      <c r="I144" s="18">
        <f t="shared" si="3"/>
        <v>5.2996564731028942E-2</v>
      </c>
      <c r="J144" s="18">
        <f>SUM($H$140:H144)/SUM($H$140:$H$175)</f>
        <v>0.5897548086001777</v>
      </c>
    </row>
    <row r="145" spans="2:10">
      <c r="B145" s="26" t="s">
        <v>211</v>
      </c>
      <c r="C145" s="17">
        <v>7928093.5043000001</v>
      </c>
      <c r="D145" s="18">
        <f t="shared" si="2"/>
        <v>2.7684741997481051E-3</v>
      </c>
      <c r="E145" s="18">
        <f>SUM($C$140:C145)/SUM($C$140:$C$175)</f>
        <v>0.10169944064137267</v>
      </c>
      <c r="G145" s="26" t="s">
        <v>209</v>
      </c>
      <c r="H145" s="17">
        <v>117026577.46359999</v>
      </c>
      <c r="I145" s="18">
        <f t="shared" si="3"/>
        <v>4.0865443907425948E-2</v>
      </c>
      <c r="J145" s="18">
        <f>SUM($H$140:H145)/SUM($H$140:$H$175)</f>
        <v>0.63062025250760356</v>
      </c>
    </row>
    <row r="146" spans="2:10">
      <c r="B146" s="26" t="s">
        <v>202</v>
      </c>
      <c r="C146" s="17">
        <v>579631146.31070006</v>
      </c>
      <c r="D146" s="18">
        <f t="shared" si="2"/>
        <v>0.20240602271671571</v>
      </c>
      <c r="E146" s="18">
        <f>SUM($C$140:C146)/SUM($C$140:$C$175)</f>
        <v>0.30410546335808836</v>
      </c>
      <c r="G146" s="26" t="s">
        <v>212</v>
      </c>
      <c r="H146" s="17">
        <v>98429564.592800006</v>
      </c>
      <c r="I146" s="18">
        <f t="shared" si="3"/>
        <v>3.4371404666179758E-2</v>
      </c>
      <c r="J146" s="18">
        <f>SUM($H$140:H146)/SUM($H$140:$H$175)</f>
        <v>0.66499165717378328</v>
      </c>
    </row>
    <row r="147" spans="2:10">
      <c r="B147" s="26" t="s">
        <v>213</v>
      </c>
      <c r="C147" s="17">
        <v>62977569.081</v>
      </c>
      <c r="D147" s="18">
        <f t="shared" si="2"/>
        <v>2.1991639612857546E-2</v>
      </c>
      <c r="E147" s="18">
        <f>SUM($C$140:C147)/SUM($C$140:$C$175)</f>
        <v>0.32609710297094591</v>
      </c>
      <c r="G147" s="26" t="s">
        <v>214</v>
      </c>
      <c r="H147" s="17">
        <v>93546355.939899996</v>
      </c>
      <c r="I147" s="18">
        <f t="shared" si="3"/>
        <v>3.2666198091584241E-2</v>
      </c>
      <c r="J147" s="18">
        <f>SUM($H$140:H147)/SUM($H$140:$H$175)</f>
        <v>0.6976578552653675</v>
      </c>
    </row>
    <row r="148" spans="2:10">
      <c r="B148" s="26" t="s">
        <v>215</v>
      </c>
      <c r="C148" s="17">
        <v>17871444.0605</v>
      </c>
      <c r="D148" s="18">
        <f t="shared" si="2"/>
        <v>6.2406720817433431E-3</v>
      </c>
      <c r="E148" s="18">
        <f>SUM($C$140:C148)/SUM($C$140:$C$175)</f>
        <v>0.33233777505268924</v>
      </c>
      <c r="G148" s="26" t="s">
        <v>205</v>
      </c>
      <c r="H148" s="17">
        <v>89795951.483099997</v>
      </c>
      <c r="I148" s="18">
        <f t="shared" si="3"/>
        <v>3.1356564448686397E-2</v>
      </c>
      <c r="J148" s="18">
        <f>SUM($H$140:H148)/SUM($H$140:$H$175)</f>
        <v>0.7290144197140539</v>
      </c>
    </row>
    <row r="149" spans="2:10">
      <c r="B149" s="26" t="s">
        <v>216</v>
      </c>
      <c r="C149" s="17">
        <v>20756105.863299999</v>
      </c>
      <c r="D149" s="18">
        <f t="shared" si="2"/>
        <v>7.247990142727259E-3</v>
      </c>
      <c r="E149" s="18">
        <f>SUM($C$140:C149)/SUM($C$140:$C$175)</f>
        <v>0.3395857651954165</v>
      </c>
      <c r="G149" s="26" t="s">
        <v>217</v>
      </c>
      <c r="H149" s="17">
        <v>74140890.602599993</v>
      </c>
      <c r="I149" s="18">
        <f t="shared" si="3"/>
        <v>2.5889848885904093E-2</v>
      </c>
      <c r="J149" s="18">
        <f>SUM($H$140:H149)/SUM($H$140:$H$175)</f>
        <v>0.75490426859995807</v>
      </c>
    </row>
    <row r="150" spans="2:10">
      <c r="B150" s="26" t="s">
        <v>212</v>
      </c>
      <c r="C150" s="17">
        <v>98429564.592800006</v>
      </c>
      <c r="D150" s="18">
        <f t="shared" si="2"/>
        <v>3.4371404666179751E-2</v>
      </c>
      <c r="E150" s="18">
        <f>SUM($C$140:C150)/SUM($C$140:$C$175)</f>
        <v>0.37395716986159627</v>
      </c>
      <c r="G150" s="26" t="s">
        <v>218</v>
      </c>
      <c r="H150" s="17">
        <v>67280636.213200003</v>
      </c>
      <c r="I150" s="18">
        <f t="shared" si="3"/>
        <v>2.3494261943032956E-2</v>
      </c>
      <c r="J150" s="18">
        <f>SUM($H$140:H150)/SUM($H$140:$H$175)</f>
        <v>0.77839853054299102</v>
      </c>
    </row>
    <row r="151" spans="2:10">
      <c r="B151" s="26" t="s">
        <v>208</v>
      </c>
      <c r="C151" s="17">
        <v>179450872.7976</v>
      </c>
      <c r="D151" s="18">
        <f t="shared" si="2"/>
        <v>6.2663881448040429E-2</v>
      </c>
      <c r="E151" s="18">
        <f>SUM($C$140:C151)/SUM($C$140:$C$175)</f>
        <v>0.43662105130963669</v>
      </c>
      <c r="G151" s="26" t="s">
        <v>219</v>
      </c>
      <c r="H151" s="17">
        <v>66207176.077100001</v>
      </c>
      <c r="I151" s="18">
        <f t="shared" si="3"/>
        <v>2.3119411836933793E-2</v>
      </c>
      <c r="J151" s="18">
        <f>SUM($H$140:H151)/SUM($H$140:$H$175)</f>
        <v>0.8015179423799248</v>
      </c>
    </row>
    <row r="152" spans="2:10">
      <c r="B152" s="26" t="s">
        <v>220</v>
      </c>
      <c r="C152" s="17">
        <v>24202131.007599998</v>
      </c>
      <c r="D152" s="18">
        <f t="shared" si="2"/>
        <v>8.4513351459746863E-3</v>
      </c>
      <c r="E152" s="18">
        <f>SUM($C$140:C152)/SUM($C$140:$C$175)</f>
        <v>0.44507238645561142</v>
      </c>
      <c r="G152" s="26" t="s">
        <v>213</v>
      </c>
      <c r="H152" s="17">
        <v>62977569.081</v>
      </c>
      <c r="I152" s="18">
        <f t="shared" si="3"/>
        <v>2.199163961285755E-2</v>
      </c>
      <c r="J152" s="18">
        <f>SUM($H$140:H152)/SUM($H$140:$H$175)</f>
        <v>0.82350958199278224</v>
      </c>
    </row>
    <row r="153" spans="2:10">
      <c r="B153" s="26" t="s">
        <v>219</v>
      </c>
      <c r="C153" s="17">
        <v>66207176.077100001</v>
      </c>
      <c r="D153" s="18">
        <f t="shared" si="2"/>
        <v>2.3119411836933789E-2</v>
      </c>
      <c r="E153" s="18">
        <f>SUM($C$140:C153)/SUM($C$140:$C$175)</f>
        <v>0.4681917982925452</v>
      </c>
      <c r="G153" s="26" t="s">
        <v>221</v>
      </c>
      <c r="H153" s="17">
        <v>53451429.970299996</v>
      </c>
      <c r="I153" s="18">
        <f t="shared" si="3"/>
        <v>1.866513112290592E-2</v>
      </c>
      <c r="J153" s="18">
        <f>SUM($H$140:H153)/SUM($H$140:$H$175)</f>
        <v>0.84217471311568826</v>
      </c>
    </row>
    <row r="154" spans="2:10">
      <c r="B154" s="26" t="s">
        <v>222</v>
      </c>
      <c r="C154" s="17">
        <v>42543237.616800003</v>
      </c>
      <c r="D154" s="18">
        <f t="shared" si="2"/>
        <v>1.4856012438801714E-2</v>
      </c>
      <c r="E154" s="18">
        <f>SUM($C$140:C154)/SUM($C$140:$C$175)</f>
        <v>0.48304781073134695</v>
      </c>
      <c r="G154" s="26" t="s">
        <v>223</v>
      </c>
      <c r="H154" s="17">
        <v>52197082.1708</v>
      </c>
      <c r="I154" s="18">
        <f t="shared" si="3"/>
        <v>1.8227115410989418E-2</v>
      </c>
      <c r="J154" s="18">
        <f>SUM($H$140:H154)/SUM($H$140:$H$175)</f>
        <v>0.86040182852667768</v>
      </c>
    </row>
    <row r="155" spans="2:10">
      <c r="B155" s="26" t="s">
        <v>224</v>
      </c>
      <c r="C155" s="17">
        <v>19685370.1646</v>
      </c>
      <c r="D155" s="18">
        <f t="shared" si="2"/>
        <v>6.8740914046520277E-3</v>
      </c>
      <c r="E155" s="18">
        <f>SUM($C$140:C155)/SUM($C$140:$C$175)</f>
        <v>0.48992190213599895</v>
      </c>
      <c r="G155" s="26" t="s">
        <v>201</v>
      </c>
      <c r="H155" s="17">
        <v>46267697.648900002</v>
      </c>
      <c r="I155" s="18">
        <f t="shared" si="3"/>
        <v>1.6156586341123803E-2</v>
      </c>
      <c r="J155" s="18">
        <f>SUM($H$140:H155)/SUM($H$140:$H$175)</f>
        <v>0.87655841486780151</v>
      </c>
    </row>
    <row r="156" spans="2:10">
      <c r="B156" s="26" t="s">
        <v>210</v>
      </c>
      <c r="C156" s="17">
        <v>151766529.24290001</v>
      </c>
      <c r="D156" s="18">
        <f t="shared" si="2"/>
        <v>5.2996564731028935E-2</v>
      </c>
      <c r="E156" s="18">
        <f>SUM($C$140:C156)/SUM($C$140:$C$175)</f>
        <v>0.54291846686702783</v>
      </c>
      <c r="G156" s="26" t="s">
        <v>222</v>
      </c>
      <c r="H156" s="17">
        <v>42543237.616800003</v>
      </c>
      <c r="I156" s="18">
        <f t="shared" si="3"/>
        <v>1.4856012438801715E-2</v>
      </c>
      <c r="J156" s="18">
        <f>SUM($H$140:H156)/SUM($H$140:$H$175)</f>
        <v>0.89141442730660325</v>
      </c>
    </row>
    <row r="157" spans="2:10">
      <c r="B157" s="26" t="s">
        <v>221</v>
      </c>
      <c r="C157" s="17">
        <v>53451429.970299996</v>
      </c>
      <c r="D157" s="18">
        <f t="shared" si="2"/>
        <v>1.8665131122905916E-2</v>
      </c>
      <c r="E157" s="18">
        <f>SUM($C$140:C157)/SUM($C$140:$C$175)</f>
        <v>0.56158359798993374</v>
      </c>
      <c r="G157" s="26" t="s">
        <v>225</v>
      </c>
      <c r="H157" s="17">
        <v>38317746.856899999</v>
      </c>
      <c r="I157" s="18">
        <f t="shared" si="3"/>
        <v>1.3380479620765148E-2</v>
      </c>
      <c r="J157" s="18">
        <f>SUM($H$140:H157)/SUM($H$140:$H$175)</f>
        <v>0.90479490692736841</v>
      </c>
    </row>
    <row r="158" spans="2:10">
      <c r="B158" s="26" t="s">
        <v>214</v>
      </c>
      <c r="C158" s="17">
        <v>93546355.939899996</v>
      </c>
      <c r="D158" s="18">
        <f t="shared" si="2"/>
        <v>3.2666198091584234E-2</v>
      </c>
      <c r="E158" s="18">
        <f>SUM($C$140:C158)/SUM($C$140:$C$175)</f>
        <v>0.59424979608151796</v>
      </c>
      <c r="G158" s="26" t="s">
        <v>226</v>
      </c>
      <c r="H158" s="17">
        <v>33286187.758900002</v>
      </c>
      <c r="I158" s="18">
        <f t="shared" si="3"/>
        <v>1.1623469371104787E-2</v>
      </c>
      <c r="J158" s="18">
        <f>SUM($H$140:H158)/SUM($H$140:$H$175)</f>
        <v>0.91641837629847323</v>
      </c>
    </row>
    <row r="159" spans="2:10">
      <c r="B159" s="26" t="s">
        <v>227</v>
      </c>
      <c r="C159" s="17">
        <v>26278157.139699999</v>
      </c>
      <c r="D159" s="18">
        <f t="shared" si="2"/>
        <v>9.1762792679889443E-3</v>
      </c>
      <c r="E159" s="18">
        <f>SUM($C$140:C159)/SUM($C$140:$C$175)</f>
        <v>0.60342607534950687</v>
      </c>
      <c r="G159" s="26" t="s">
        <v>207</v>
      </c>
      <c r="H159" s="17">
        <v>28837458.352899998</v>
      </c>
      <c r="I159" s="18">
        <f t="shared" si="3"/>
        <v>1.0069982069839769E-2</v>
      </c>
      <c r="J159" s="18">
        <f>SUM($H$140:H159)/SUM($H$140:$H$175)</f>
        <v>0.926488358368313</v>
      </c>
    </row>
    <row r="160" spans="2:10">
      <c r="B160" s="26" t="s">
        <v>228</v>
      </c>
      <c r="C160" s="17">
        <v>6281785.0274</v>
      </c>
      <c r="D160" s="18">
        <f t="shared" si="2"/>
        <v>2.1935866128834657E-3</v>
      </c>
      <c r="E160" s="18">
        <f>SUM($C$140:C160)/SUM($C$140:$C$175)</f>
        <v>0.60561966196239037</v>
      </c>
      <c r="G160" s="26" t="s">
        <v>229</v>
      </c>
      <c r="H160" s="17">
        <v>26952497.297499999</v>
      </c>
      <c r="I160" s="18">
        <f t="shared" si="3"/>
        <v>9.4117574857610752E-3</v>
      </c>
      <c r="J160" s="18">
        <f>SUM($H$140:H160)/SUM($H$140:$H$175)</f>
        <v>0.93590011585407418</v>
      </c>
    </row>
    <row r="161" spans="2:10">
      <c r="B161" s="26" t="s">
        <v>230</v>
      </c>
      <c r="C161" s="17">
        <v>3552387.0514000002</v>
      </c>
      <c r="D161" s="18">
        <f t="shared" si="2"/>
        <v>1.2404863658565649E-3</v>
      </c>
      <c r="E161" s="18">
        <f>SUM($C$140:C161)/SUM($C$140:$C$175)</f>
        <v>0.60686014832824686</v>
      </c>
      <c r="G161" s="26" t="s">
        <v>227</v>
      </c>
      <c r="H161" s="17">
        <v>26278157.139699999</v>
      </c>
      <c r="I161" s="18">
        <f t="shared" si="3"/>
        <v>9.176279267988946E-3</v>
      </c>
      <c r="J161" s="18">
        <f>SUM($H$140:H161)/SUM($H$140:$H$175)</f>
        <v>0.9450763951220631</v>
      </c>
    </row>
    <row r="162" spans="2:10">
      <c r="B162" s="26" t="s">
        <v>204</v>
      </c>
      <c r="C162" s="17">
        <v>396312071.09100002</v>
      </c>
      <c r="D162" s="18">
        <f t="shared" si="2"/>
        <v>0.13839137281479935</v>
      </c>
      <c r="E162" s="18">
        <f>SUM($C$140:C162)/SUM($C$140:$C$175)</f>
        <v>0.74525152114304627</v>
      </c>
      <c r="G162" s="26" t="s">
        <v>220</v>
      </c>
      <c r="H162" s="17">
        <v>24202131.007599998</v>
      </c>
      <c r="I162" s="18">
        <f t="shared" si="3"/>
        <v>8.451335145974688E-3</v>
      </c>
      <c r="J162" s="18">
        <f>SUM($H$140:H162)/SUM($H$140:$H$175)</f>
        <v>0.95352773026803772</v>
      </c>
    </row>
    <row r="163" spans="2:10">
      <c r="B163" s="26" t="s">
        <v>226</v>
      </c>
      <c r="C163" s="17">
        <v>33286187.758900002</v>
      </c>
      <c r="D163" s="18">
        <f t="shared" si="2"/>
        <v>1.1623469371104785E-2</v>
      </c>
      <c r="E163" s="18">
        <f>SUM($C$140:C163)/SUM($C$140:$C$175)</f>
        <v>0.75687499051415108</v>
      </c>
      <c r="G163" s="26" t="s">
        <v>231</v>
      </c>
      <c r="H163" s="17">
        <v>24130941.930199999</v>
      </c>
      <c r="I163" s="18">
        <f t="shared" si="3"/>
        <v>8.4264760642826161E-3</v>
      </c>
      <c r="J163" s="18">
        <f>SUM($H$140:H163)/SUM($H$140:$H$175)</f>
        <v>0.96195420633232043</v>
      </c>
    </row>
    <row r="164" spans="2:10">
      <c r="B164" s="26" t="s">
        <v>229</v>
      </c>
      <c r="C164" s="17">
        <v>26952497.297499999</v>
      </c>
      <c r="D164" s="18">
        <f t="shared" si="2"/>
        <v>9.4117574857610735E-3</v>
      </c>
      <c r="E164" s="18">
        <f>SUM($C$140:C164)/SUM($C$140:$C$175)</f>
        <v>0.76628674799991225</v>
      </c>
      <c r="G164" s="26" t="s">
        <v>216</v>
      </c>
      <c r="H164" s="17">
        <v>20756105.863299999</v>
      </c>
      <c r="I164" s="18">
        <f t="shared" si="3"/>
        <v>7.2479901427272607E-3</v>
      </c>
      <c r="J164" s="18">
        <f>SUM($H$140:H164)/SUM($H$140:$H$175)</f>
        <v>0.96920219647504757</v>
      </c>
    </row>
    <row r="165" spans="2:10">
      <c r="B165" s="26" t="s">
        <v>218</v>
      </c>
      <c r="C165" s="17">
        <v>67280636.213200003</v>
      </c>
      <c r="D165" s="18">
        <f t="shared" si="2"/>
        <v>2.3494261943032953E-2</v>
      </c>
      <c r="E165" s="18">
        <f>SUM($C$140:C165)/SUM($C$140:$C$175)</f>
        <v>0.7897810099429452</v>
      </c>
      <c r="G165" s="26" t="s">
        <v>224</v>
      </c>
      <c r="H165" s="17">
        <v>19685370.1646</v>
      </c>
      <c r="I165" s="18">
        <f t="shared" si="3"/>
        <v>6.8740914046520286E-3</v>
      </c>
      <c r="J165" s="18">
        <f>SUM($H$140:H165)/SUM($H$140:$H$175)</f>
        <v>0.97607628787969958</v>
      </c>
    </row>
    <row r="166" spans="2:10">
      <c r="B166" s="26" t="s">
        <v>225</v>
      </c>
      <c r="C166" s="17">
        <v>38317746.856899999</v>
      </c>
      <c r="D166" s="18">
        <f t="shared" si="2"/>
        <v>1.3380479620765147E-2</v>
      </c>
      <c r="E166" s="18">
        <f>SUM($C$140:C166)/SUM($C$140:$C$175)</f>
        <v>0.80316148956371047</v>
      </c>
      <c r="G166" s="26" t="s">
        <v>215</v>
      </c>
      <c r="H166" s="17">
        <v>17871444.0605</v>
      </c>
      <c r="I166" s="18">
        <f t="shared" si="3"/>
        <v>6.2406720817433448E-3</v>
      </c>
      <c r="J166" s="18">
        <f>SUM($H$140:H166)/SUM($H$140:$H$175)</f>
        <v>0.98231695996144297</v>
      </c>
    </row>
    <row r="167" spans="2:10">
      <c r="B167" s="26" t="s">
        <v>232</v>
      </c>
      <c r="C167" s="17">
        <v>645875.46680000005</v>
      </c>
      <c r="D167" s="18">
        <f t="shared" si="2"/>
        <v>2.2553840530718371E-4</v>
      </c>
      <c r="E167" s="18">
        <f>SUM($C$140:C167)/SUM($C$140:$C$175)</f>
        <v>0.80338702796901773</v>
      </c>
      <c r="G167" s="26" t="s">
        <v>233</v>
      </c>
      <c r="H167" s="17">
        <v>12717351.476500001</v>
      </c>
      <c r="I167" s="18">
        <f t="shared" si="3"/>
        <v>4.4408733868644421E-3</v>
      </c>
      <c r="J167" s="18">
        <f>SUM($H$140:H167)/SUM($H$140:$H$175)</f>
        <v>0.98675783334830747</v>
      </c>
    </row>
    <row r="168" spans="2:10">
      <c r="B168" s="26" t="s">
        <v>223</v>
      </c>
      <c r="C168" s="17">
        <v>52197082.1708</v>
      </c>
      <c r="D168" s="18">
        <f t="shared" si="2"/>
        <v>1.8227115410989415E-2</v>
      </c>
      <c r="E168" s="18">
        <f>SUM($C$140:C168)/SUM($C$140:$C$175)</f>
        <v>0.82161414338000716</v>
      </c>
      <c r="G168" s="26" t="s">
        <v>234</v>
      </c>
      <c r="H168" s="17">
        <v>12230077.9244</v>
      </c>
      <c r="I168" s="18">
        <f t="shared" si="3"/>
        <v>4.2707184490503513E-3</v>
      </c>
      <c r="J168" s="18">
        <f>SUM($H$140:H168)/SUM($H$140:$H$175)</f>
        <v>0.99102855179735772</v>
      </c>
    </row>
    <row r="169" spans="2:10">
      <c r="B169" s="26" t="s">
        <v>235</v>
      </c>
      <c r="C169" s="17">
        <v>2578843.4394</v>
      </c>
      <c r="D169" s="18">
        <f t="shared" si="2"/>
        <v>9.0052690767285985E-4</v>
      </c>
      <c r="E169" s="18">
        <f>SUM($C$140:C169)/SUM($C$140:$C$175)</f>
        <v>0.82251467028768011</v>
      </c>
      <c r="G169" s="26" t="s">
        <v>211</v>
      </c>
      <c r="H169" s="17">
        <v>7928093.5043000001</v>
      </c>
      <c r="I169" s="18">
        <f t="shared" si="3"/>
        <v>2.7684741997481056E-3</v>
      </c>
      <c r="J169" s="18">
        <f>SUM($H$140:H169)/SUM($H$140:$H$175)</f>
        <v>0.99379702599710584</v>
      </c>
    </row>
    <row r="170" spans="2:10">
      <c r="B170" s="26" t="s">
        <v>236</v>
      </c>
      <c r="C170" s="17">
        <v>3323175.1576</v>
      </c>
      <c r="D170" s="18">
        <f t="shared" si="2"/>
        <v>1.160446036625265E-3</v>
      </c>
      <c r="E170" s="18">
        <f>SUM($C$140:C170)/SUM($C$140:$C$175)</f>
        <v>0.82367511632430535</v>
      </c>
      <c r="G170" s="26" t="s">
        <v>228</v>
      </c>
      <c r="H170" s="17">
        <v>6281785.0274</v>
      </c>
      <c r="I170" s="18">
        <f t="shared" si="3"/>
        <v>2.1935866128834662E-3</v>
      </c>
      <c r="J170" s="18">
        <f>SUM($H$140:H170)/SUM($H$140:$H$175)</f>
        <v>0.99599061260998933</v>
      </c>
    </row>
    <row r="171" spans="2:10">
      <c r="B171" s="26" t="s">
        <v>233</v>
      </c>
      <c r="C171" s="17">
        <v>12717351.476500001</v>
      </c>
      <c r="D171" s="18">
        <f t="shared" si="2"/>
        <v>4.4408733868644412E-3</v>
      </c>
      <c r="E171" s="18">
        <f>SUM($C$140:C171)/SUM($C$140:$C$175)</f>
        <v>0.82811598971116984</v>
      </c>
      <c r="G171" s="26" t="s">
        <v>230</v>
      </c>
      <c r="H171" s="17">
        <v>3552387.0514000002</v>
      </c>
      <c r="I171" s="18">
        <f t="shared" si="3"/>
        <v>1.2404863658565652E-3</v>
      </c>
      <c r="J171" s="18">
        <f>SUM($H$140:H171)/SUM($H$140:$H$175)</f>
        <v>0.99723109897584594</v>
      </c>
    </row>
    <row r="172" spans="2:10">
      <c r="B172" s="26" t="s">
        <v>231</v>
      </c>
      <c r="C172" s="17">
        <v>24130941.930199999</v>
      </c>
      <c r="D172" s="18">
        <f t="shared" si="2"/>
        <v>8.4264760642826161E-3</v>
      </c>
      <c r="E172" s="18">
        <f>SUM($C$140:C172)/SUM($C$140:$C$175)</f>
        <v>0.83654246577545244</v>
      </c>
      <c r="G172" s="26" t="s">
        <v>236</v>
      </c>
      <c r="H172" s="17">
        <v>3323175.1576</v>
      </c>
      <c r="I172" s="18">
        <f t="shared" si="3"/>
        <v>1.1604460366252652E-3</v>
      </c>
      <c r="J172" s="18">
        <f>SUM($H$140:H172)/SUM($H$140:$H$175)</f>
        <v>0.99839154501247118</v>
      </c>
    </row>
    <row r="173" spans="2:10">
      <c r="B173" s="26" t="s">
        <v>206</v>
      </c>
      <c r="C173" s="17">
        <v>381723195.19410002</v>
      </c>
      <c r="D173" s="18">
        <f t="shared" si="2"/>
        <v>0.13329696688959317</v>
      </c>
      <c r="E173" s="18">
        <f>SUM($C$140:C173)/SUM($C$140:$C$175)</f>
        <v>0.96983943266504558</v>
      </c>
      <c r="G173" s="26" t="s">
        <v>235</v>
      </c>
      <c r="H173" s="17">
        <v>2578843.4394</v>
      </c>
      <c r="I173" s="18">
        <f t="shared" si="3"/>
        <v>9.0052690767285996E-4</v>
      </c>
      <c r="J173" s="18">
        <f>SUM($H$140:H173)/SUM($H$140:$H$175)</f>
        <v>0.99929207192014413</v>
      </c>
    </row>
    <row r="174" spans="2:10">
      <c r="B174" s="26" t="s">
        <v>234</v>
      </c>
      <c r="C174" s="17">
        <v>12230077.9244</v>
      </c>
      <c r="D174" s="18">
        <f t="shared" si="2"/>
        <v>4.2707184490503505E-3</v>
      </c>
      <c r="E174" s="18">
        <f>SUM($C$140:C174)/SUM($C$140:$C$175)</f>
        <v>0.97411015111409582</v>
      </c>
      <c r="G174" s="26" t="s">
        <v>203</v>
      </c>
      <c r="H174" s="17">
        <v>1381421.7397</v>
      </c>
      <c r="I174" s="18">
        <f t="shared" si="3"/>
        <v>4.823896745486563E-4</v>
      </c>
      <c r="J174" s="18">
        <f>SUM($H$140:H174)/SUM($H$140:$H$175)</f>
        <v>0.99977446159469274</v>
      </c>
    </row>
    <row r="175" spans="2:10">
      <c r="B175" s="26" t="s">
        <v>217</v>
      </c>
      <c r="C175" s="17">
        <v>74140890.602599993</v>
      </c>
      <c r="D175" s="18">
        <f t="shared" si="2"/>
        <v>2.588984888590409E-2</v>
      </c>
      <c r="E175" s="18">
        <f>SUM($C$140:C175)/SUM($C$140:$C$175)</f>
        <v>1</v>
      </c>
      <c r="G175" s="26" t="s">
        <v>232</v>
      </c>
      <c r="H175" s="17">
        <v>645875.46680000005</v>
      </c>
      <c r="I175" s="18">
        <f t="shared" si="3"/>
        <v>2.2553840530718376E-4</v>
      </c>
      <c r="J175" s="18">
        <f>SUM($H$140:H175)/SUM($H$140:$H$175)</f>
        <v>1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3"/>
  <sheetViews>
    <sheetView workbookViewId="0">
      <pane ySplit="1" topLeftCell="A2" activePane="bottomLeft" state="frozen"/>
      <selection pane="bottomLeft" activeCell="D7" sqref="D7"/>
    </sheetView>
  </sheetViews>
  <sheetFormatPr defaultRowHeight="14.25"/>
  <cols>
    <col min="1" max="1" width="18.5" style="60" bestFit="1" customWidth="1"/>
    <col min="2" max="3" width="9.25" style="59" bestFit="1" customWidth="1"/>
    <col min="4" max="4" width="14.5" style="61" bestFit="1" customWidth="1"/>
    <col min="5" max="5" width="10.375" style="61" customWidth="1"/>
    <col min="6" max="6" width="10.5" style="61" customWidth="1"/>
    <col min="7" max="7" width="13.875" style="59" bestFit="1" customWidth="1"/>
    <col min="8" max="8" width="9.25" style="61" bestFit="1" customWidth="1"/>
    <col min="9" max="9" width="9.25" style="59" bestFit="1" customWidth="1"/>
    <col min="10" max="10" width="9.25" style="62" bestFit="1" customWidth="1"/>
    <col min="11" max="11" width="9.25" style="59" bestFit="1" customWidth="1"/>
    <col min="12" max="12" width="9.25" style="62" bestFit="1" customWidth="1"/>
    <col min="13" max="13" width="9.25" style="59" bestFit="1" customWidth="1"/>
    <col min="14" max="14" width="10.875" style="59" customWidth="1"/>
    <col min="15" max="15" width="9.25" style="59" bestFit="1" customWidth="1"/>
    <col min="16" max="16" width="9.625" style="59" customWidth="1"/>
    <col min="17" max="17" width="11" style="59" customWidth="1"/>
    <col min="18" max="16384" width="9" style="59"/>
  </cols>
  <sheetData>
    <row r="1" spans="1:17" s="50" customFormat="1" ht="33">
      <c r="A1" s="46" t="s">
        <v>7</v>
      </c>
      <c r="B1" s="47" t="s">
        <v>8</v>
      </c>
      <c r="C1" s="47" t="s">
        <v>9</v>
      </c>
      <c r="D1" s="48" t="s">
        <v>109</v>
      </c>
      <c r="E1" s="48" t="s">
        <v>108</v>
      </c>
      <c r="F1" s="48" t="s">
        <v>15</v>
      </c>
      <c r="G1" s="47" t="s">
        <v>10</v>
      </c>
      <c r="H1" s="48" t="s">
        <v>16</v>
      </c>
      <c r="I1" s="47" t="s">
        <v>11</v>
      </c>
      <c r="J1" s="49" t="s">
        <v>12</v>
      </c>
      <c r="K1" s="47" t="s">
        <v>13</v>
      </c>
      <c r="L1" s="49" t="s">
        <v>14</v>
      </c>
      <c r="M1" s="47" t="s">
        <v>17</v>
      </c>
      <c r="N1" s="47" t="s">
        <v>18</v>
      </c>
      <c r="O1" s="47" t="s">
        <v>19</v>
      </c>
      <c r="P1" s="47" t="s">
        <v>20</v>
      </c>
      <c r="Q1" s="47" t="s">
        <v>21</v>
      </c>
    </row>
    <row r="2" spans="1:17" s="55" customFormat="1">
      <c r="A2" s="51" t="s">
        <v>110</v>
      </c>
      <c r="B2" s="52">
        <v>201501</v>
      </c>
      <c r="C2" s="52">
        <v>262211</v>
      </c>
      <c r="D2" s="53">
        <v>24551374.859999999</v>
      </c>
      <c r="E2" s="53">
        <f>G2/K2</f>
        <v>54.881848981032739</v>
      </c>
      <c r="F2" s="53">
        <f>G2/I2</f>
        <v>412.85290570259974</v>
      </c>
      <c r="G2" s="52">
        <v>28061199.147700001</v>
      </c>
      <c r="H2" s="53">
        <f>G2/C2</f>
        <v>107.0176275888502</v>
      </c>
      <c r="I2" s="52">
        <v>67969</v>
      </c>
      <c r="J2" s="54">
        <f>I2/K2</f>
        <v>0.13293317843466287</v>
      </c>
      <c r="K2" s="52">
        <v>511302</v>
      </c>
      <c r="L2" s="54">
        <v>0.29960000000000003</v>
      </c>
      <c r="M2" s="52">
        <v>37297</v>
      </c>
      <c r="N2" s="52">
        <v>182656</v>
      </c>
      <c r="O2" s="52">
        <v>10003</v>
      </c>
      <c r="P2" s="52">
        <v>109273</v>
      </c>
      <c r="Q2" s="52">
        <v>1930770</v>
      </c>
    </row>
    <row r="3" spans="1:17" s="55" customFormat="1">
      <c r="A3" s="51" t="s">
        <v>110</v>
      </c>
      <c r="B3" s="52">
        <v>201502</v>
      </c>
      <c r="C3" s="52">
        <v>238028</v>
      </c>
      <c r="D3" s="53">
        <v>25259618.73</v>
      </c>
      <c r="E3" s="53">
        <f t="shared" ref="E3:E43" si="0">G3/K3</f>
        <v>55.430723111627628</v>
      </c>
      <c r="F3" s="53">
        <f t="shared" ref="F3:F43" si="1">G3/I3</f>
        <v>432.16524896297415</v>
      </c>
      <c r="G3" s="52">
        <v>28713059.141100001</v>
      </c>
      <c r="H3" s="53">
        <f t="shared" ref="H3:H43" si="2">G3/C3</f>
        <v>120.62891399793303</v>
      </c>
      <c r="I3" s="52">
        <v>66440</v>
      </c>
      <c r="J3" s="54">
        <f t="shared" ref="J3:J43" si="3">I3/K3</f>
        <v>0.12826279587412331</v>
      </c>
      <c r="K3" s="52">
        <v>517999</v>
      </c>
      <c r="L3" s="54">
        <v>0.27239999999999998</v>
      </c>
      <c r="M3" s="52">
        <v>32470</v>
      </c>
      <c r="N3" s="52">
        <v>159330</v>
      </c>
      <c r="O3" s="52">
        <v>9249</v>
      </c>
      <c r="P3" s="52">
        <v>130180</v>
      </c>
      <c r="Q3" s="52">
        <v>1759235</v>
      </c>
    </row>
    <row r="4" spans="1:17" s="55" customFormat="1">
      <c r="A4" s="51" t="s">
        <v>110</v>
      </c>
      <c r="B4" s="52">
        <v>201503</v>
      </c>
      <c r="C4" s="52">
        <v>248568</v>
      </c>
      <c r="D4" s="53">
        <v>23751089.02</v>
      </c>
      <c r="E4" s="53">
        <f t="shared" si="0"/>
        <v>42.628549306809482</v>
      </c>
      <c r="F4" s="53">
        <f t="shared" si="1"/>
        <v>396.86127952782897</v>
      </c>
      <c r="G4" s="52">
        <v>27787036.208700001</v>
      </c>
      <c r="H4" s="53">
        <f t="shared" si="2"/>
        <v>111.78846918629912</v>
      </c>
      <c r="I4" s="52">
        <v>70017</v>
      </c>
      <c r="J4" s="54">
        <f t="shared" si="3"/>
        <v>0.10741423138464748</v>
      </c>
      <c r="K4" s="52">
        <v>651841</v>
      </c>
      <c r="L4" s="54">
        <v>0.19039999999999999</v>
      </c>
      <c r="M4" s="52">
        <v>36936</v>
      </c>
      <c r="N4" s="52">
        <v>197881</v>
      </c>
      <c r="O4" s="52">
        <v>9842</v>
      </c>
      <c r="P4" s="52">
        <v>154937</v>
      </c>
      <c r="Q4" s="52">
        <v>2043355</v>
      </c>
    </row>
    <row r="5" spans="1:17" s="55" customFormat="1">
      <c r="A5" s="51" t="s">
        <v>110</v>
      </c>
      <c r="B5" s="52">
        <v>201504</v>
      </c>
      <c r="C5" s="52">
        <v>169587</v>
      </c>
      <c r="D5" s="53">
        <v>20762710.809999999</v>
      </c>
      <c r="E5" s="53">
        <f t="shared" si="0"/>
        <v>42.499463510482116</v>
      </c>
      <c r="F5" s="53">
        <f t="shared" si="1"/>
        <v>417.17445324356419</v>
      </c>
      <c r="G5" s="52">
        <v>20726478.3605</v>
      </c>
      <c r="H5" s="53">
        <f t="shared" si="2"/>
        <v>122.21737727832912</v>
      </c>
      <c r="I5" s="52">
        <v>49683</v>
      </c>
      <c r="J5" s="54">
        <f t="shared" si="3"/>
        <v>0.10187455914437099</v>
      </c>
      <c r="K5" s="52">
        <v>487688</v>
      </c>
      <c r="L5" s="54">
        <v>0.17859999999999998</v>
      </c>
      <c r="M5" s="52">
        <v>19642</v>
      </c>
      <c r="N5" s="52">
        <v>113541</v>
      </c>
      <c r="O5" s="52">
        <v>7774</v>
      </c>
      <c r="P5" s="52">
        <v>115535</v>
      </c>
      <c r="Q5" s="52">
        <v>1657255</v>
      </c>
    </row>
    <row r="6" spans="1:17" s="55" customFormat="1">
      <c r="A6" s="51" t="s">
        <v>110</v>
      </c>
      <c r="B6" s="52">
        <v>201505</v>
      </c>
      <c r="C6" s="52">
        <v>137136</v>
      </c>
      <c r="D6" s="53">
        <v>18115452.32</v>
      </c>
      <c r="E6" s="53">
        <f t="shared" si="0"/>
        <v>42.175002801314285</v>
      </c>
      <c r="F6" s="53">
        <f t="shared" si="1"/>
        <v>463.89429599460192</v>
      </c>
      <c r="G6" s="52">
        <v>17187283.6666</v>
      </c>
      <c r="H6" s="53">
        <f t="shared" si="2"/>
        <v>125.33020991278731</v>
      </c>
      <c r="I6" s="52">
        <v>37050</v>
      </c>
      <c r="J6" s="54">
        <f t="shared" si="3"/>
        <v>9.0915113993566013E-2</v>
      </c>
      <c r="K6" s="52">
        <v>407523</v>
      </c>
      <c r="L6" s="54">
        <v>0.121</v>
      </c>
      <c r="M6" s="52">
        <v>11110</v>
      </c>
      <c r="N6" s="52">
        <v>82460</v>
      </c>
      <c r="O6" s="52">
        <v>6435</v>
      </c>
      <c r="P6" s="52">
        <v>80056</v>
      </c>
      <c r="Q6" s="52">
        <v>1005923</v>
      </c>
    </row>
    <row r="7" spans="1:17" s="55" customFormat="1">
      <c r="A7" s="51" t="s">
        <v>110</v>
      </c>
      <c r="B7" s="52">
        <v>201506</v>
      </c>
      <c r="C7" s="52">
        <v>101946</v>
      </c>
      <c r="D7" s="53">
        <v>14565959.310000001</v>
      </c>
      <c r="E7" s="53">
        <f t="shared" si="0"/>
        <v>34.3266309781663</v>
      </c>
      <c r="F7" s="53">
        <f t="shared" si="1"/>
        <v>402.43923252380023</v>
      </c>
      <c r="G7" s="52">
        <v>12428128.378799999</v>
      </c>
      <c r="H7" s="53">
        <f t="shared" si="2"/>
        <v>121.90893589547406</v>
      </c>
      <c r="I7" s="52">
        <v>30882</v>
      </c>
      <c r="J7" s="54">
        <f t="shared" si="3"/>
        <v>8.5296432862410412E-2</v>
      </c>
      <c r="K7" s="52">
        <v>362055</v>
      </c>
      <c r="L7" s="54">
        <v>0.1452</v>
      </c>
      <c r="M7" s="52">
        <v>8706</v>
      </c>
      <c r="N7" s="52">
        <v>68911</v>
      </c>
      <c r="O7" s="52">
        <v>4894</v>
      </c>
      <c r="P7" s="52">
        <v>66330</v>
      </c>
      <c r="Q7" s="52">
        <v>903727</v>
      </c>
    </row>
    <row r="8" spans="1:17">
      <c r="A8" s="51" t="s">
        <v>110</v>
      </c>
      <c r="B8" s="56">
        <v>201507</v>
      </c>
      <c r="C8" s="56">
        <v>93543</v>
      </c>
      <c r="D8" s="57">
        <v>12967502.210000001</v>
      </c>
      <c r="E8" s="53">
        <f t="shared" si="0"/>
        <v>32.064748387870296</v>
      </c>
      <c r="F8" s="53">
        <f t="shared" si="1"/>
        <v>407.19169562048791</v>
      </c>
      <c r="G8" s="56">
        <v>11900991.687899999</v>
      </c>
      <c r="H8" s="53">
        <f t="shared" si="2"/>
        <v>127.22482374843653</v>
      </c>
      <c r="I8" s="56">
        <v>29227</v>
      </c>
      <c r="J8" s="54">
        <f t="shared" si="3"/>
        <v>7.8746076437068074E-2</v>
      </c>
      <c r="K8" s="56">
        <v>371155</v>
      </c>
      <c r="L8" s="58">
        <v>0.14169999999999999</v>
      </c>
      <c r="M8" s="56">
        <v>8799</v>
      </c>
      <c r="N8" s="56">
        <v>74767</v>
      </c>
      <c r="O8" s="56">
        <v>4509</v>
      </c>
      <c r="P8" s="56">
        <v>71105</v>
      </c>
      <c r="Q8" s="56">
        <v>1126763</v>
      </c>
    </row>
    <row r="9" spans="1:17">
      <c r="A9" s="51" t="s">
        <v>110</v>
      </c>
      <c r="B9" s="56">
        <v>201508</v>
      </c>
      <c r="C9" s="56">
        <v>95387</v>
      </c>
      <c r="D9" s="57">
        <v>13290689.32</v>
      </c>
      <c r="E9" s="53">
        <f t="shared" si="0"/>
        <v>30.212745125562872</v>
      </c>
      <c r="F9" s="53">
        <f t="shared" si="1"/>
        <v>392.44834669795836</v>
      </c>
      <c r="G9" s="56">
        <v>11956331.330499999</v>
      </c>
      <c r="H9" s="53">
        <f t="shared" si="2"/>
        <v>125.34550127900027</v>
      </c>
      <c r="I9" s="56">
        <v>30466</v>
      </c>
      <c r="J9" s="54">
        <f t="shared" si="3"/>
        <v>7.6985278138566426E-2</v>
      </c>
      <c r="K9" s="56">
        <v>395738</v>
      </c>
      <c r="L9" s="58">
        <v>0.1459</v>
      </c>
      <c r="M9" s="56">
        <v>10419</v>
      </c>
      <c r="N9" s="56">
        <v>88599</v>
      </c>
      <c r="O9" s="56">
        <v>4299</v>
      </c>
      <c r="P9" s="56">
        <v>76919</v>
      </c>
      <c r="Q9" s="56">
        <v>1198699</v>
      </c>
    </row>
    <row r="10" spans="1:17">
      <c r="A10" s="51" t="s">
        <v>110</v>
      </c>
      <c r="B10" s="56">
        <v>201509</v>
      </c>
      <c r="C10" s="56">
        <v>99740</v>
      </c>
      <c r="D10" s="57">
        <v>10999594.619999999</v>
      </c>
      <c r="E10" s="53">
        <f t="shared" si="0"/>
        <v>31.356406608244995</v>
      </c>
      <c r="F10" s="53">
        <f t="shared" si="1"/>
        <v>390.15129938916874</v>
      </c>
      <c r="G10" s="56">
        <v>12391205.2686</v>
      </c>
      <c r="H10" s="53">
        <f t="shared" si="2"/>
        <v>124.23506385201524</v>
      </c>
      <c r="I10" s="56">
        <v>31760</v>
      </c>
      <c r="J10" s="54">
        <f t="shared" si="3"/>
        <v>8.0369863325682675E-2</v>
      </c>
      <c r="K10" s="56">
        <v>395173</v>
      </c>
      <c r="L10" s="58">
        <v>0.1663</v>
      </c>
      <c r="M10" s="56">
        <v>11207</v>
      </c>
      <c r="N10" s="56">
        <v>89763</v>
      </c>
      <c r="O10" s="56">
        <v>3348</v>
      </c>
      <c r="P10" s="56">
        <v>91845</v>
      </c>
      <c r="Q10" s="56">
        <v>1637824</v>
      </c>
    </row>
    <row r="11" spans="1:17">
      <c r="A11" s="51" t="s">
        <v>110</v>
      </c>
      <c r="B11" s="56">
        <v>201510</v>
      </c>
      <c r="C11" s="56">
        <v>105404</v>
      </c>
      <c r="D11" s="57">
        <v>11719180.140000001</v>
      </c>
      <c r="E11" s="53">
        <f t="shared" si="0"/>
        <v>31.518111526828644</v>
      </c>
      <c r="F11" s="53">
        <f t="shared" si="1"/>
        <v>413.58252762297587</v>
      </c>
      <c r="G11" s="56">
        <v>13536556.1291</v>
      </c>
      <c r="H11" s="53">
        <f t="shared" si="2"/>
        <v>128.42544997438426</v>
      </c>
      <c r="I11" s="56">
        <v>32730</v>
      </c>
      <c r="J11" s="54">
        <f t="shared" si="3"/>
        <v>7.620755090398966E-2</v>
      </c>
      <c r="K11" s="56">
        <v>429485</v>
      </c>
      <c r="L11" s="58">
        <v>0.15130000000000002</v>
      </c>
      <c r="M11" s="56">
        <v>12067</v>
      </c>
      <c r="N11" s="56">
        <v>105968</v>
      </c>
      <c r="O11" s="56">
        <v>3000</v>
      </c>
      <c r="P11" s="56">
        <v>87865</v>
      </c>
      <c r="Q11" s="56">
        <v>1991571</v>
      </c>
    </row>
    <row r="12" spans="1:17">
      <c r="A12" s="51" t="s">
        <v>110</v>
      </c>
      <c r="B12" s="56">
        <v>201511</v>
      </c>
      <c r="C12" s="56">
        <v>103255</v>
      </c>
      <c r="D12" s="57">
        <v>11825200.369999999</v>
      </c>
      <c r="E12" s="53">
        <f t="shared" si="0"/>
        <v>31.372641804689803</v>
      </c>
      <c r="F12" s="53">
        <f t="shared" si="1"/>
        <v>403.32715114392289</v>
      </c>
      <c r="G12" s="56">
        <v>12975034.452299999</v>
      </c>
      <c r="H12" s="53">
        <f t="shared" si="2"/>
        <v>125.66010800736041</v>
      </c>
      <c r="I12" s="56">
        <v>32170</v>
      </c>
      <c r="J12" s="54">
        <f t="shared" si="3"/>
        <v>7.7784601695448014E-2</v>
      </c>
      <c r="K12" s="56">
        <v>413578</v>
      </c>
      <c r="L12" s="58">
        <v>0.16769999999999999</v>
      </c>
      <c r="M12" s="56">
        <v>11503</v>
      </c>
      <c r="N12" s="56">
        <v>96529</v>
      </c>
      <c r="O12" s="56">
        <v>2632</v>
      </c>
      <c r="P12" s="56">
        <v>90460</v>
      </c>
      <c r="Q12" s="56">
        <v>1615632</v>
      </c>
    </row>
    <row r="13" spans="1:17">
      <c r="A13" s="51" t="s">
        <v>110</v>
      </c>
      <c r="B13" s="56">
        <v>201512</v>
      </c>
      <c r="C13" s="56">
        <v>112698</v>
      </c>
      <c r="D13" s="57">
        <v>12685041.25</v>
      </c>
      <c r="E13" s="53">
        <f t="shared" si="0"/>
        <v>30.545809288390494</v>
      </c>
      <c r="F13" s="53">
        <f t="shared" si="1"/>
        <v>406.77239904687178</v>
      </c>
      <c r="G13" s="56">
        <v>13998258.568399999</v>
      </c>
      <c r="H13" s="53">
        <f t="shared" si="2"/>
        <v>124.21035482794726</v>
      </c>
      <c r="I13" s="56">
        <v>34413</v>
      </c>
      <c r="J13" s="54">
        <f t="shared" si="3"/>
        <v>7.509312175546784E-2</v>
      </c>
      <c r="K13" s="56">
        <v>458271</v>
      </c>
      <c r="L13" s="58">
        <v>0.16500000000000001</v>
      </c>
      <c r="M13" s="56">
        <v>12863</v>
      </c>
      <c r="N13" s="56">
        <v>116963</v>
      </c>
      <c r="O13" s="56">
        <v>3911</v>
      </c>
      <c r="P13" s="56">
        <v>118814</v>
      </c>
      <c r="Q13" s="56">
        <v>4563760</v>
      </c>
    </row>
    <row r="14" spans="1:17">
      <c r="A14" s="51" t="s">
        <v>110</v>
      </c>
      <c r="B14" s="56">
        <v>201601</v>
      </c>
      <c r="C14" s="56">
        <v>130572</v>
      </c>
      <c r="D14" s="57">
        <v>15840983.380000001</v>
      </c>
      <c r="E14" s="53">
        <f t="shared" si="0"/>
        <v>37.164403196874481</v>
      </c>
      <c r="F14" s="53">
        <f t="shared" si="1"/>
        <v>459.61334577411571</v>
      </c>
      <c r="G14" s="56">
        <v>18853799.057</v>
      </c>
      <c r="H14" s="53">
        <f t="shared" si="2"/>
        <v>144.39389039763503</v>
      </c>
      <c r="I14" s="56">
        <v>41021</v>
      </c>
      <c r="J14" s="54">
        <f t="shared" si="3"/>
        <v>8.0860148075725197E-2</v>
      </c>
      <c r="K14" s="56">
        <v>507308</v>
      </c>
      <c r="L14" s="58">
        <v>0.16420000000000001</v>
      </c>
      <c r="M14" s="56">
        <v>15449</v>
      </c>
      <c r="N14" s="56">
        <v>130666</v>
      </c>
      <c r="O14" s="56">
        <v>5076</v>
      </c>
      <c r="P14" s="56">
        <v>112853</v>
      </c>
      <c r="Q14" s="56">
        <v>4996965</v>
      </c>
    </row>
    <row r="15" spans="1:17">
      <c r="A15" s="51" t="s">
        <v>110</v>
      </c>
      <c r="B15" s="56">
        <v>201602</v>
      </c>
      <c r="C15" s="56">
        <v>122604</v>
      </c>
      <c r="D15" s="57">
        <v>16563760.85</v>
      </c>
      <c r="E15" s="53">
        <f t="shared" si="0"/>
        <v>37.325025861210612</v>
      </c>
      <c r="F15" s="53">
        <f t="shared" si="1"/>
        <v>460.97569000078158</v>
      </c>
      <c r="G15" s="56">
        <v>17693629.909299999</v>
      </c>
      <c r="H15" s="53">
        <f t="shared" si="2"/>
        <v>144.31527445515644</v>
      </c>
      <c r="I15" s="56">
        <v>38383</v>
      </c>
      <c r="J15" s="54">
        <f t="shared" si="3"/>
        <v>8.0969618725766912E-2</v>
      </c>
      <c r="K15" s="56">
        <v>474042</v>
      </c>
      <c r="L15" s="58">
        <v>0.15990000000000001</v>
      </c>
      <c r="M15" s="56">
        <v>14596</v>
      </c>
      <c r="N15" s="56">
        <v>109154</v>
      </c>
      <c r="O15" s="56">
        <v>4200</v>
      </c>
      <c r="P15" s="56">
        <v>60125</v>
      </c>
      <c r="Q15" s="56">
        <v>3863873</v>
      </c>
    </row>
    <row r="16" spans="1:17">
      <c r="A16" s="51" t="s">
        <v>110</v>
      </c>
      <c r="B16" s="56">
        <v>201603</v>
      </c>
      <c r="C16" s="56">
        <v>130651</v>
      </c>
      <c r="D16" s="57">
        <v>18870833.620000001</v>
      </c>
      <c r="E16" s="53">
        <f t="shared" si="0"/>
        <v>36.746551745792097</v>
      </c>
      <c r="F16" s="53">
        <f t="shared" si="1"/>
        <v>436.89580563171916</v>
      </c>
      <c r="G16" s="56">
        <v>17718746.293200001</v>
      </c>
      <c r="H16" s="53">
        <f t="shared" si="2"/>
        <v>135.61891063367293</v>
      </c>
      <c r="I16" s="56">
        <v>40556</v>
      </c>
      <c r="J16" s="54">
        <f t="shared" si="3"/>
        <v>8.4108273121686977E-2</v>
      </c>
      <c r="K16" s="56">
        <v>482188</v>
      </c>
      <c r="L16" s="58">
        <v>0.16920000000000002</v>
      </c>
      <c r="M16" s="56">
        <v>16037</v>
      </c>
      <c r="N16" s="56">
        <v>115435</v>
      </c>
      <c r="O16" s="56">
        <v>4429</v>
      </c>
      <c r="P16" s="56">
        <v>76977</v>
      </c>
      <c r="Q16" s="56">
        <v>4724668</v>
      </c>
    </row>
    <row r="17" spans="1:17">
      <c r="A17" s="51" t="s">
        <v>110</v>
      </c>
      <c r="B17" s="56">
        <v>201604</v>
      </c>
      <c r="C17" s="56">
        <v>137198</v>
      </c>
      <c r="D17" s="57">
        <v>18435967.420000002</v>
      </c>
      <c r="E17" s="53">
        <f t="shared" si="0"/>
        <v>37.606164139785548</v>
      </c>
      <c r="F17" s="53">
        <f t="shared" si="1"/>
        <v>361.35597891584501</v>
      </c>
      <c r="G17" s="56">
        <v>16711991.312899999</v>
      </c>
      <c r="H17" s="53">
        <f t="shared" si="2"/>
        <v>121.80929250353503</v>
      </c>
      <c r="I17" s="56">
        <v>46248</v>
      </c>
      <c r="J17" s="54">
        <f t="shared" si="3"/>
        <v>0.10406957774052364</v>
      </c>
      <c r="K17" s="56">
        <v>444395</v>
      </c>
      <c r="L17" s="58">
        <v>0.15460000000000002</v>
      </c>
      <c r="M17" s="56">
        <v>19468</v>
      </c>
      <c r="N17" s="56">
        <v>99245</v>
      </c>
      <c r="O17" s="56">
        <v>4776</v>
      </c>
      <c r="P17" s="56">
        <v>66518</v>
      </c>
      <c r="Q17" s="56">
        <v>5206722</v>
      </c>
    </row>
    <row r="18" spans="1:17">
      <c r="A18" s="51" t="s">
        <v>110</v>
      </c>
      <c r="B18" s="56">
        <v>201605</v>
      </c>
      <c r="C18" s="56">
        <v>137979</v>
      </c>
      <c r="D18" s="57">
        <v>18377694.41</v>
      </c>
      <c r="E18" s="53">
        <f t="shared" si="0"/>
        <v>41.619834379844868</v>
      </c>
      <c r="F18" s="53">
        <f t="shared" si="1"/>
        <v>350.66387975858868</v>
      </c>
      <c r="G18" s="56">
        <v>16617259.934</v>
      </c>
      <c r="H18" s="53">
        <f t="shared" si="2"/>
        <v>120.43325385747107</v>
      </c>
      <c r="I18" s="56">
        <v>47388</v>
      </c>
      <c r="J18" s="54">
        <f t="shared" si="3"/>
        <v>0.11868868390008591</v>
      </c>
      <c r="K18" s="56">
        <v>399263</v>
      </c>
      <c r="L18" s="58">
        <v>0.1507</v>
      </c>
      <c r="M18" s="56">
        <v>19882</v>
      </c>
      <c r="N18" s="56">
        <v>88806</v>
      </c>
      <c r="O18" s="56">
        <v>5420</v>
      </c>
      <c r="P18" s="56">
        <v>122697</v>
      </c>
      <c r="Q18" s="56">
        <v>5316012</v>
      </c>
    </row>
    <row r="19" spans="1:17">
      <c r="A19" s="51" t="s">
        <v>110</v>
      </c>
      <c r="B19" s="56">
        <v>201606</v>
      </c>
      <c r="C19" s="56">
        <v>131946</v>
      </c>
      <c r="D19" s="57">
        <v>17655496.949999999</v>
      </c>
      <c r="E19" s="53">
        <f t="shared" si="0"/>
        <v>46.541337611017809</v>
      </c>
      <c r="F19" s="53">
        <f t="shared" si="1"/>
        <v>390.34716658350811</v>
      </c>
      <c r="G19" s="56">
        <v>17680774.910399999</v>
      </c>
      <c r="H19" s="53">
        <f t="shared" si="2"/>
        <v>134.00008268837252</v>
      </c>
      <c r="I19" s="56">
        <v>45295</v>
      </c>
      <c r="J19" s="54">
        <f t="shared" si="3"/>
        <v>0.11923062749082639</v>
      </c>
      <c r="K19" s="56">
        <v>379894</v>
      </c>
      <c r="L19" s="58">
        <v>0.15909999999999999</v>
      </c>
      <c r="M19" s="56">
        <v>17637</v>
      </c>
      <c r="N19" s="56">
        <v>84526</v>
      </c>
      <c r="O19" s="56">
        <v>5192</v>
      </c>
      <c r="P19" s="56">
        <v>208672</v>
      </c>
      <c r="Q19" s="56">
        <v>3854776</v>
      </c>
    </row>
    <row r="20" spans="1:17">
      <c r="A20" s="51" t="s">
        <v>110</v>
      </c>
      <c r="B20" s="56">
        <v>201607</v>
      </c>
      <c r="C20" s="56">
        <v>131311</v>
      </c>
      <c r="D20" s="57">
        <v>17143344.699999999</v>
      </c>
      <c r="E20" s="53">
        <f t="shared" si="0"/>
        <v>37.430409391124456</v>
      </c>
      <c r="F20" s="53">
        <f t="shared" si="1"/>
        <v>420.62252080380892</v>
      </c>
      <c r="G20" s="56">
        <v>18817389.713199999</v>
      </c>
      <c r="H20" s="53">
        <f t="shared" si="2"/>
        <v>143.30398605752754</v>
      </c>
      <c r="I20" s="56">
        <v>44737</v>
      </c>
      <c r="J20" s="54">
        <f t="shared" si="3"/>
        <v>8.8988124838382435E-2</v>
      </c>
      <c r="K20" s="56">
        <v>502730</v>
      </c>
      <c r="L20" s="58">
        <v>0.106</v>
      </c>
      <c r="M20" s="56">
        <v>17713</v>
      </c>
      <c r="N20" s="56">
        <v>147023</v>
      </c>
      <c r="O20" s="56">
        <v>5776</v>
      </c>
      <c r="P20" s="56">
        <v>223495</v>
      </c>
      <c r="Q20" s="56">
        <v>1748681</v>
      </c>
    </row>
    <row r="21" spans="1:17">
      <c r="A21" s="51" t="s">
        <v>110</v>
      </c>
      <c r="B21" s="56">
        <v>201608</v>
      </c>
      <c r="C21" s="56">
        <v>131166</v>
      </c>
      <c r="D21" s="57">
        <v>17649837.02</v>
      </c>
      <c r="E21" s="53">
        <f t="shared" si="0"/>
        <v>45.696361651799975</v>
      </c>
      <c r="F21" s="53">
        <f t="shared" si="1"/>
        <v>417.6466418317388</v>
      </c>
      <c r="G21" s="56">
        <v>18596134.374200001</v>
      </c>
      <c r="H21" s="53">
        <f t="shared" si="2"/>
        <v>141.77556969184087</v>
      </c>
      <c r="I21" s="56">
        <v>44526</v>
      </c>
      <c r="J21" s="54">
        <f t="shared" si="3"/>
        <v>0.10941393291559159</v>
      </c>
      <c r="K21" s="56">
        <v>406950</v>
      </c>
      <c r="L21" s="58">
        <v>0.1353</v>
      </c>
      <c r="M21" s="56">
        <v>17949</v>
      </c>
      <c r="N21" s="56">
        <v>95631</v>
      </c>
      <c r="O21" s="56">
        <v>6013</v>
      </c>
      <c r="P21" s="56">
        <v>222286</v>
      </c>
      <c r="Q21" s="56">
        <v>1873852</v>
      </c>
    </row>
    <row r="22" spans="1:17">
      <c r="A22" s="51" t="s">
        <v>110</v>
      </c>
      <c r="B22" s="56">
        <v>201609</v>
      </c>
      <c r="C22" s="56">
        <v>146103</v>
      </c>
      <c r="D22" s="57">
        <v>17585259.109999999</v>
      </c>
      <c r="E22" s="53">
        <f t="shared" si="0"/>
        <v>53.91858950804545</v>
      </c>
      <c r="F22" s="53">
        <f t="shared" si="1"/>
        <v>393.71981279682046</v>
      </c>
      <c r="G22" s="56">
        <v>19515509.960900001</v>
      </c>
      <c r="H22" s="53">
        <f t="shared" si="2"/>
        <v>133.57364298405921</v>
      </c>
      <c r="I22" s="56">
        <v>49567</v>
      </c>
      <c r="J22" s="54">
        <f t="shared" si="3"/>
        <v>0.13694659947395177</v>
      </c>
      <c r="K22" s="56">
        <v>361944</v>
      </c>
      <c r="L22" s="58">
        <v>0.17170000000000002</v>
      </c>
      <c r="M22" s="56">
        <v>21576</v>
      </c>
      <c r="N22" s="56">
        <v>80374</v>
      </c>
      <c r="O22" s="56">
        <v>6975</v>
      </c>
      <c r="P22" s="56">
        <v>228933</v>
      </c>
      <c r="Q22" s="56">
        <v>2985570</v>
      </c>
    </row>
    <row r="23" spans="1:17">
      <c r="A23" s="51" t="s">
        <v>110</v>
      </c>
      <c r="B23" s="56">
        <v>201610</v>
      </c>
      <c r="C23" s="56">
        <v>176712</v>
      </c>
      <c r="D23" s="57">
        <v>19504159.27</v>
      </c>
      <c r="E23" s="53">
        <f t="shared" si="0"/>
        <v>63.142238351075491</v>
      </c>
      <c r="F23" s="53">
        <f t="shared" si="1"/>
        <v>412.16942793513516</v>
      </c>
      <c r="G23" s="56">
        <v>24781686.854600001</v>
      </c>
      <c r="H23" s="53">
        <f t="shared" si="2"/>
        <v>140.23771365045951</v>
      </c>
      <c r="I23" s="56">
        <v>60125</v>
      </c>
      <c r="J23" s="54">
        <f t="shared" si="3"/>
        <v>0.15319486131565402</v>
      </c>
      <c r="K23" s="56">
        <v>392474</v>
      </c>
      <c r="L23" s="58">
        <v>0.15939999999999999</v>
      </c>
      <c r="M23" s="56">
        <v>25930</v>
      </c>
      <c r="N23" s="56">
        <v>86909</v>
      </c>
      <c r="O23" s="56">
        <v>6543</v>
      </c>
      <c r="P23" s="56">
        <v>237251</v>
      </c>
      <c r="Q23" s="56">
        <v>3111400</v>
      </c>
    </row>
    <row r="24" spans="1:17">
      <c r="A24" s="51" t="s">
        <v>110</v>
      </c>
      <c r="B24" s="56">
        <v>201611</v>
      </c>
      <c r="C24" s="56">
        <v>168536</v>
      </c>
      <c r="D24" s="57">
        <v>20724068.789999999</v>
      </c>
      <c r="E24" s="53">
        <f t="shared" si="0"/>
        <v>60.550057793255135</v>
      </c>
      <c r="F24" s="53">
        <f t="shared" si="1"/>
        <v>420.15192893204227</v>
      </c>
      <c r="G24" s="56">
        <v>23951180.8607</v>
      </c>
      <c r="H24" s="53">
        <f t="shared" si="2"/>
        <v>142.11314413953102</v>
      </c>
      <c r="I24" s="56">
        <v>57006</v>
      </c>
      <c r="J24" s="54">
        <f t="shared" si="3"/>
        <v>0.14411467286884416</v>
      </c>
      <c r="K24" s="56">
        <v>395560</v>
      </c>
      <c r="L24" s="58">
        <v>0.16120000000000001</v>
      </c>
      <c r="M24" s="56">
        <v>23559</v>
      </c>
      <c r="N24" s="56">
        <v>87469</v>
      </c>
      <c r="O24" s="56">
        <v>6746</v>
      </c>
      <c r="P24" s="56">
        <v>214125</v>
      </c>
      <c r="Q24" s="56">
        <v>4094166</v>
      </c>
    </row>
    <row r="25" spans="1:17">
      <c r="A25" s="51" t="s">
        <v>110</v>
      </c>
      <c r="B25" s="56">
        <v>201612</v>
      </c>
      <c r="C25" s="56">
        <v>171766</v>
      </c>
      <c r="D25" s="57">
        <v>23124685.02</v>
      </c>
      <c r="E25" s="53">
        <f t="shared" si="0"/>
        <v>58.489051662880435</v>
      </c>
      <c r="F25" s="53">
        <f t="shared" si="1"/>
        <v>459.92486984385283</v>
      </c>
      <c r="G25" s="56">
        <v>25154210.9815</v>
      </c>
      <c r="H25" s="53">
        <f t="shared" si="2"/>
        <v>146.44464551482832</v>
      </c>
      <c r="I25" s="56">
        <v>54692</v>
      </c>
      <c r="J25" s="54">
        <f t="shared" si="3"/>
        <v>0.12717088267642018</v>
      </c>
      <c r="K25" s="56">
        <v>430067</v>
      </c>
      <c r="L25" s="58">
        <v>0.1353</v>
      </c>
      <c r="M25" s="56">
        <v>21372</v>
      </c>
      <c r="N25" s="56">
        <v>90402</v>
      </c>
      <c r="O25" s="56">
        <v>5976</v>
      </c>
      <c r="P25" s="56">
        <v>251403</v>
      </c>
      <c r="Q25" s="56">
        <v>5616265</v>
      </c>
    </row>
    <row r="26" spans="1:17">
      <c r="A26" s="51" t="s">
        <v>110</v>
      </c>
      <c r="B26" s="56">
        <v>201701</v>
      </c>
      <c r="C26" s="56">
        <v>179298</v>
      </c>
      <c r="D26" s="57">
        <v>25970243.25</v>
      </c>
      <c r="E26" s="53">
        <f t="shared" si="0"/>
        <v>63.510216625847846</v>
      </c>
      <c r="F26" s="53">
        <f t="shared" si="1"/>
        <v>503.79315652328478</v>
      </c>
      <c r="G26" s="56">
        <v>28343402.986000001</v>
      </c>
      <c r="H26" s="53">
        <f t="shared" si="2"/>
        <v>158.0798613816105</v>
      </c>
      <c r="I26" s="56">
        <v>56260</v>
      </c>
      <c r="J26" s="54">
        <f t="shared" si="3"/>
        <v>0.12606407173955422</v>
      </c>
      <c r="K26" s="56">
        <v>446281</v>
      </c>
      <c r="L26" s="58">
        <v>0.1009</v>
      </c>
      <c r="M26" s="56">
        <v>20649</v>
      </c>
      <c r="N26" s="56">
        <v>81360</v>
      </c>
      <c r="O26" s="56">
        <v>5551</v>
      </c>
      <c r="P26" s="56">
        <v>188146</v>
      </c>
      <c r="Q26" s="56">
        <v>2058098</v>
      </c>
    </row>
    <row r="27" spans="1:17">
      <c r="A27" s="51" t="s">
        <v>110</v>
      </c>
      <c r="B27" s="56">
        <v>201702</v>
      </c>
      <c r="C27" s="56">
        <v>144870</v>
      </c>
      <c r="D27" s="57">
        <v>19381748.23</v>
      </c>
      <c r="E27" s="53">
        <f t="shared" si="0"/>
        <v>59.647666795456907</v>
      </c>
      <c r="F27" s="53">
        <f t="shared" si="1"/>
        <v>428.571631365418</v>
      </c>
      <c r="G27" s="56">
        <v>21211724.322799999</v>
      </c>
      <c r="H27" s="53">
        <f t="shared" si="2"/>
        <v>146.41902618071373</v>
      </c>
      <c r="I27" s="56">
        <v>49494</v>
      </c>
      <c r="J27" s="54">
        <f t="shared" si="3"/>
        <v>0.13917782333240536</v>
      </c>
      <c r="K27" s="56">
        <v>355617</v>
      </c>
      <c r="L27" s="58">
        <v>0.1381</v>
      </c>
      <c r="M27" s="56">
        <v>18355</v>
      </c>
      <c r="N27" s="56">
        <v>67695</v>
      </c>
      <c r="O27" s="56">
        <v>5629</v>
      </c>
      <c r="P27" s="56">
        <v>153509</v>
      </c>
      <c r="Q27" s="56">
        <v>1898999</v>
      </c>
    </row>
    <row r="28" spans="1:17">
      <c r="A28" s="51" t="s">
        <v>110</v>
      </c>
      <c r="B28" s="56">
        <v>201703</v>
      </c>
      <c r="C28" s="56">
        <v>190789</v>
      </c>
      <c r="D28" s="57">
        <v>25566311.84</v>
      </c>
      <c r="E28" s="53">
        <f t="shared" si="0"/>
        <v>73.061569030872334</v>
      </c>
      <c r="F28" s="53">
        <f t="shared" si="1"/>
        <v>487.66831848928592</v>
      </c>
      <c r="G28" s="56">
        <v>28607111.230900001</v>
      </c>
      <c r="H28" s="53">
        <f t="shared" si="2"/>
        <v>149.94109320191416</v>
      </c>
      <c r="I28" s="56">
        <v>58661</v>
      </c>
      <c r="J28" s="54">
        <f t="shared" si="3"/>
        <v>0.14981815767160092</v>
      </c>
      <c r="K28" s="56">
        <v>391548</v>
      </c>
      <c r="L28" s="58">
        <v>0.14050000000000001</v>
      </c>
      <c r="M28" s="56">
        <v>23380</v>
      </c>
      <c r="N28" s="56">
        <v>81943</v>
      </c>
      <c r="O28" s="56">
        <v>5507</v>
      </c>
      <c r="P28" s="56">
        <v>190908</v>
      </c>
      <c r="Q28" s="56">
        <v>5916515</v>
      </c>
    </row>
    <row r="29" spans="1:17">
      <c r="A29" s="51" t="s">
        <v>110</v>
      </c>
      <c r="B29" s="56">
        <v>201704</v>
      </c>
      <c r="C29" s="56">
        <v>178183</v>
      </c>
      <c r="D29" s="57">
        <v>24572967.73</v>
      </c>
      <c r="E29" s="53">
        <f t="shared" si="0"/>
        <v>72.498386937946592</v>
      </c>
      <c r="F29" s="53">
        <f t="shared" si="1"/>
        <v>498.43421465139716</v>
      </c>
      <c r="G29" s="56">
        <v>27202047.264600001</v>
      </c>
      <c r="H29" s="53">
        <f t="shared" si="2"/>
        <v>152.66353841051054</v>
      </c>
      <c r="I29" s="56">
        <v>54575</v>
      </c>
      <c r="J29" s="54">
        <f t="shared" si="3"/>
        <v>0.14545226793600366</v>
      </c>
      <c r="K29" s="56">
        <v>375209</v>
      </c>
      <c r="L29" s="58">
        <v>0.1326</v>
      </c>
      <c r="M29" s="56">
        <v>20205</v>
      </c>
      <c r="N29" s="56">
        <v>76387</v>
      </c>
      <c r="O29" s="56">
        <v>4734</v>
      </c>
      <c r="P29" s="56">
        <v>167228</v>
      </c>
      <c r="Q29" s="56">
        <v>5227721</v>
      </c>
    </row>
    <row r="30" spans="1:17">
      <c r="A30" s="51" t="s">
        <v>110</v>
      </c>
      <c r="B30" s="56">
        <v>201705</v>
      </c>
      <c r="C30" s="56">
        <v>182363</v>
      </c>
      <c r="D30" s="57">
        <v>25784765.73</v>
      </c>
      <c r="E30" s="53">
        <f t="shared" si="0"/>
        <v>79.505457760972746</v>
      </c>
      <c r="F30" s="53">
        <f t="shared" si="1"/>
        <v>515.00004287044476</v>
      </c>
      <c r="G30" s="56">
        <v>28207582.348099999</v>
      </c>
      <c r="H30" s="53">
        <f t="shared" si="2"/>
        <v>154.67820965930588</v>
      </c>
      <c r="I30" s="56">
        <v>54772</v>
      </c>
      <c r="J30" s="54">
        <f t="shared" si="3"/>
        <v>0.15437951678185283</v>
      </c>
      <c r="K30" s="56">
        <v>354788</v>
      </c>
      <c r="L30" s="58">
        <v>0.14429999999999998</v>
      </c>
      <c r="M30" s="56">
        <v>18770</v>
      </c>
      <c r="N30" s="56">
        <v>69277</v>
      </c>
      <c r="O30" s="56">
        <v>4618</v>
      </c>
      <c r="P30" s="56">
        <v>181531</v>
      </c>
      <c r="Q30" s="56">
        <v>2295006</v>
      </c>
    </row>
    <row r="31" spans="1:17">
      <c r="A31" s="51" t="s">
        <v>110</v>
      </c>
      <c r="B31" s="56">
        <v>201706</v>
      </c>
      <c r="C31" s="56">
        <v>176739</v>
      </c>
      <c r="D31" s="57">
        <v>22980987.850000001</v>
      </c>
      <c r="E31" s="53">
        <f t="shared" si="0"/>
        <v>74.122910303297104</v>
      </c>
      <c r="F31" s="53">
        <f t="shared" si="1"/>
        <v>504.18603343698413</v>
      </c>
      <c r="G31" s="56">
        <v>26267083.969999999</v>
      </c>
      <c r="H31" s="53">
        <f t="shared" si="2"/>
        <v>148.62075699194858</v>
      </c>
      <c r="I31" s="56">
        <v>52098</v>
      </c>
      <c r="J31" s="54">
        <f t="shared" si="3"/>
        <v>0.14701500118519523</v>
      </c>
      <c r="K31" s="56">
        <v>354372</v>
      </c>
      <c r="L31" s="58">
        <v>0.14779999999999999</v>
      </c>
      <c r="M31" s="56">
        <v>18134</v>
      </c>
      <c r="N31" s="56">
        <v>63197</v>
      </c>
      <c r="O31" s="56">
        <v>4177</v>
      </c>
      <c r="P31" s="56">
        <v>216329</v>
      </c>
      <c r="Q31" s="56">
        <v>2853553</v>
      </c>
    </row>
    <row r="32" spans="1:17">
      <c r="A32" s="51" t="s">
        <v>110</v>
      </c>
      <c r="B32" s="56">
        <v>201707</v>
      </c>
      <c r="C32" s="56">
        <v>186766</v>
      </c>
      <c r="D32" s="57">
        <v>26609631.190000001</v>
      </c>
      <c r="E32" s="53">
        <f t="shared" si="0"/>
        <v>79.293906114561921</v>
      </c>
      <c r="F32" s="53">
        <f t="shared" si="1"/>
        <v>553.22604670713724</v>
      </c>
      <c r="G32" s="56">
        <v>28888910.932999998</v>
      </c>
      <c r="H32" s="53">
        <f t="shared" si="2"/>
        <v>154.67971115192273</v>
      </c>
      <c r="I32" s="56">
        <v>52219</v>
      </c>
      <c r="J32" s="54">
        <f t="shared" si="3"/>
        <v>0.14333003043968742</v>
      </c>
      <c r="K32" s="56">
        <v>364327</v>
      </c>
      <c r="L32" s="58">
        <v>0.1487</v>
      </c>
      <c r="M32" s="56">
        <v>17992</v>
      </c>
      <c r="N32" s="56">
        <v>71158</v>
      </c>
      <c r="O32" s="56">
        <v>4263</v>
      </c>
      <c r="P32" s="56">
        <v>213088</v>
      </c>
      <c r="Q32" s="56">
        <v>2433316</v>
      </c>
    </row>
    <row r="33" spans="1:17">
      <c r="A33" s="51" t="s">
        <v>110</v>
      </c>
      <c r="B33" s="56">
        <v>201708</v>
      </c>
      <c r="C33" s="56">
        <v>210599</v>
      </c>
      <c r="D33" s="57">
        <v>30010942.379999999</v>
      </c>
      <c r="E33" s="53">
        <f t="shared" si="0"/>
        <v>94.546447236253513</v>
      </c>
      <c r="F33" s="53">
        <f t="shared" si="1"/>
        <v>571.86281367870947</v>
      </c>
      <c r="G33" s="56">
        <v>32717987.159000002</v>
      </c>
      <c r="H33" s="53">
        <f t="shared" si="2"/>
        <v>155.35680206933557</v>
      </c>
      <c r="I33" s="56">
        <v>57213</v>
      </c>
      <c r="J33" s="54">
        <f t="shared" si="3"/>
        <v>0.16533064394946423</v>
      </c>
      <c r="K33" s="56">
        <v>346052</v>
      </c>
      <c r="L33" s="58">
        <v>0.17329999999999998</v>
      </c>
      <c r="M33" s="56">
        <v>19359</v>
      </c>
      <c r="N33" s="56">
        <v>68960</v>
      </c>
      <c r="O33" s="56">
        <v>4274</v>
      </c>
      <c r="P33" s="56">
        <v>212094</v>
      </c>
      <c r="Q33" s="56">
        <v>4230654</v>
      </c>
    </row>
    <row r="34" spans="1:17">
      <c r="A34" s="51" t="s">
        <v>110</v>
      </c>
      <c r="B34" s="56">
        <v>201709</v>
      </c>
      <c r="C34" s="56">
        <v>215384</v>
      </c>
      <c r="D34" s="57">
        <v>30123814.690000001</v>
      </c>
      <c r="E34" s="53">
        <f t="shared" si="0"/>
        <v>104.31093823865922</v>
      </c>
      <c r="F34" s="53">
        <f t="shared" si="1"/>
        <v>569.58168878523759</v>
      </c>
      <c r="G34" s="56">
        <v>33459506.726</v>
      </c>
      <c r="H34" s="53">
        <f t="shared" si="2"/>
        <v>155.3481536511533</v>
      </c>
      <c r="I34" s="56">
        <v>58744</v>
      </c>
      <c r="J34" s="54">
        <f t="shared" si="3"/>
        <v>0.1831360457902465</v>
      </c>
      <c r="K34" s="56">
        <v>320767</v>
      </c>
      <c r="L34" s="58">
        <v>0.2014</v>
      </c>
      <c r="M34" s="56">
        <v>19766</v>
      </c>
      <c r="N34" s="56">
        <v>63867</v>
      </c>
      <c r="O34" s="56">
        <v>3709</v>
      </c>
      <c r="P34" s="56">
        <v>190451</v>
      </c>
      <c r="Q34" s="56">
        <v>2414583</v>
      </c>
    </row>
    <row r="35" spans="1:17">
      <c r="A35" s="51" t="s">
        <v>110</v>
      </c>
      <c r="B35" s="56">
        <v>201710</v>
      </c>
      <c r="C35" s="56">
        <v>210900</v>
      </c>
      <c r="D35" s="57">
        <v>29721318.350000001</v>
      </c>
      <c r="E35" s="53">
        <f t="shared" si="0"/>
        <v>97.374683866244098</v>
      </c>
      <c r="F35" s="53">
        <f t="shared" si="1"/>
        <v>572.90647014836691</v>
      </c>
      <c r="G35" s="56">
        <v>32783426.941300001</v>
      </c>
      <c r="H35" s="53">
        <f t="shared" si="2"/>
        <v>155.44536245282126</v>
      </c>
      <c r="I35" s="56">
        <v>57223</v>
      </c>
      <c r="J35" s="54">
        <f t="shared" si="3"/>
        <v>0.16996610954843425</v>
      </c>
      <c r="K35" s="56">
        <v>336673</v>
      </c>
      <c r="L35" s="58">
        <v>0.20319999999999999</v>
      </c>
      <c r="M35" s="56">
        <v>18759</v>
      </c>
      <c r="N35" s="56">
        <v>65836</v>
      </c>
      <c r="O35" s="56">
        <v>3687</v>
      </c>
      <c r="P35" s="56">
        <v>183619</v>
      </c>
      <c r="Q35" s="56">
        <v>3237519</v>
      </c>
    </row>
    <row r="36" spans="1:17">
      <c r="A36" s="51" t="s">
        <v>110</v>
      </c>
      <c r="B36" s="56">
        <v>201711</v>
      </c>
      <c r="C36" s="56">
        <v>280538</v>
      </c>
      <c r="D36" s="57">
        <v>29685410.390000001</v>
      </c>
      <c r="E36" s="53">
        <f t="shared" si="0"/>
        <v>70.930652242887334</v>
      </c>
      <c r="F36" s="53">
        <f t="shared" si="1"/>
        <v>385.62143928238879</v>
      </c>
      <c r="G36" s="56">
        <v>36444310.9837</v>
      </c>
      <c r="H36" s="53">
        <f t="shared" si="2"/>
        <v>129.90864333423636</v>
      </c>
      <c r="I36" s="56">
        <v>94508</v>
      </c>
      <c r="J36" s="54">
        <f t="shared" si="3"/>
        <v>0.18393855999003508</v>
      </c>
      <c r="K36" s="56">
        <v>513802</v>
      </c>
      <c r="L36" s="58">
        <v>0.18160000000000001</v>
      </c>
      <c r="M36" s="56">
        <v>39465</v>
      </c>
      <c r="N36" s="56">
        <v>133803</v>
      </c>
      <c r="O36" s="56">
        <v>3135</v>
      </c>
      <c r="P36" s="56">
        <v>473349</v>
      </c>
      <c r="Q36" s="56">
        <v>9818280</v>
      </c>
    </row>
    <row r="37" spans="1:17">
      <c r="A37" s="51" t="s">
        <v>110</v>
      </c>
      <c r="B37" s="56">
        <v>201712</v>
      </c>
      <c r="C37" s="56">
        <v>375573</v>
      </c>
      <c r="D37" s="57">
        <v>40784780.149999999</v>
      </c>
      <c r="E37" s="53">
        <f t="shared" si="0"/>
        <v>75.33734732130327</v>
      </c>
      <c r="F37" s="53">
        <f t="shared" si="1"/>
        <v>469.40128570908098</v>
      </c>
      <c r="G37" s="56">
        <v>51535567.158</v>
      </c>
      <c r="H37" s="53">
        <f t="shared" si="2"/>
        <v>137.21850920593334</v>
      </c>
      <c r="I37" s="56">
        <v>109790</v>
      </c>
      <c r="J37" s="54">
        <f t="shared" si="3"/>
        <v>0.1604966786733405</v>
      </c>
      <c r="K37" s="56">
        <v>684064</v>
      </c>
      <c r="L37" s="58">
        <v>0.1381</v>
      </c>
      <c r="M37" s="56">
        <v>45664</v>
      </c>
      <c r="N37" s="56">
        <v>169981</v>
      </c>
      <c r="O37" s="56">
        <v>2180</v>
      </c>
      <c r="P37" s="56">
        <v>300539</v>
      </c>
      <c r="Q37" s="56">
        <v>6192692</v>
      </c>
    </row>
    <row r="38" spans="1:17">
      <c r="A38" s="51" t="s">
        <v>110</v>
      </c>
      <c r="B38" s="56">
        <v>201801</v>
      </c>
      <c r="C38" s="56">
        <v>318823</v>
      </c>
      <c r="D38" s="57">
        <v>38699273</v>
      </c>
      <c r="E38" s="53">
        <f t="shared" si="0"/>
        <v>76.390839799039114</v>
      </c>
      <c r="F38" s="53">
        <f t="shared" si="1"/>
        <v>501.21642576249695</v>
      </c>
      <c r="G38" s="56">
        <v>45060359.108900003</v>
      </c>
      <c r="H38" s="53">
        <f t="shared" si="2"/>
        <v>141.33346436392608</v>
      </c>
      <c r="I38" s="56">
        <v>89902</v>
      </c>
      <c r="J38" s="54">
        <f t="shared" si="3"/>
        <v>0.15241088654033288</v>
      </c>
      <c r="K38" s="56">
        <v>589866</v>
      </c>
      <c r="L38" s="58">
        <v>0.12720000000000001</v>
      </c>
      <c r="M38" s="56">
        <v>31523</v>
      </c>
      <c r="N38" s="56">
        <v>146067</v>
      </c>
      <c r="O38" s="56">
        <v>3917</v>
      </c>
      <c r="P38" s="56">
        <v>247521</v>
      </c>
      <c r="Q38" s="56">
        <v>3698014</v>
      </c>
    </row>
    <row r="39" spans="1:17">
      <c r="A39" s="51" t="s">
        <v>110</v>
      </c>
      <c r="B39" s="56">
        <v>201802</v>
      </c>
      <c r="C39" s="56">
        <v>290232</v>
      </c>
      <c r="D39" s="57">
        <v>39683218</v>
      </c>
      <c r="E39" s="53">
        <f t="shared" si="0"/>
        <v>92.48128147195321</v>
      </c>
      <c r="F39" s="53">
        <f t="shared" si="1"/>
        <v>549.5928040296991</v>
      </c>
      <c r="G39" s="56">
        <v>43820683.043700002</v>
      </c>
      <c r="H39" s="53">
        <f t="shared" si="2"/>
        <v>150.98501558649633</v>
      </c>
      <c r="I39" s="56">
        <v>79733</v>
      </c>
      <c r="J39" s="54">
        <f t="shared" si="3"/>
        <v>0.16827236600236792</v>
      </c>
      <c r="K39" s="56">
        <v>473833</v>
      </c>
      <c r="L39" s="58">
        <v>0.152</v>
      </c>
      <c r="M39" s="56">
        <v>21480</v>
      </c>
      <c r="N39" s="56">
        <v>90757</v>
      </c>
      <c r="O39" s="56">
        <v>3239</v>
      </c>
      <c r="P39" s="56">
        <v>208474</v>
      </c>
      <c r="Q39" s="56">
        <v>5802355</v>
      </c>
    </row>
    <row r="40" spans="1:17">
      <c r="A40" s="51" t="s">
        <v>110</v>
      </c>
      <c r="B40" s="56">
        <v>201803</v>
      </c>
      <c r="C40" s="56">
        <v>293174</v>
      </c>
      <c r="D40" s="57">
        <v>38271851</v>
      </c>
      <c r="E40" s="53">
        <f t="shared" si="0"/>
        <v>87.990583177034694</v>
      </c>
      <c r="F40" s="53">
        <f t="shared" si="1"/>
        <v>519.16944174300693</v>
      </c>
      <c r="G40" s="56">
        <v>42391223.257200003</v>
      </c>
      <c r="H40" s="53">
        <f t="shared" si="2"/>
        <v>144.59407470375956</v>
      </c>
      <c r="I40" s="56">
        <v>81652</v>
      </c>
      <c r="J40" s="54">
        <f t="shared" si="3"/>
        <v>0.16948336343068268</v>
      </c>
      <c r="K40" s="56">
        <v>481770</v>
      </c>
      <c r="L40" s="58">
        <v>0.15890000000000001</v>
      </c>
      <c r="M40" s="56">
        <v>25054</v>
      </c>
      <c r="N40" s="56">
        <v>107938</v>
      </c>
      <c r="O40" s="56">
        <v>3764</v>
      </c>
      <c r="P40" s="56">
        <v>283821</v>
      </c>
      <c r="Q40" s="56">
        <v>2874176</v>
      </c>
    </row>
    <row r="41" spans="1:17">
      <c r="A41" s="51" t="s">
        <v>110</v>
      </c>
      <c r="B41" s="56">
        <v>201804</v>
      </c>
      <c r="C41" s="56">
        <v>274348</v>
      </c>
      <c r="D41" s="57">
        <v>37629787</v>
      </c>
      <c r="E41" s="53">
        <f t="shared" si="0"/>
        <v>86.413308961821286</v>
      </c>
      <c r="F41" s="53">
        <f t="shared" si="1"/>
        <v>530.09545993745519</v>
      </c>
      <c r="G41" s="56">
        <v>40682176.072899997</v>
      </c>
      <c r="H41" s="53">
        <f t="shared" si="2"/>
        <v>148.28676014733111</v>
      </c>
      <c r="I41" s="56">
        <v>76745</v>
      </c>
      <c r="J41" s="54">
        <f t="shared" si="3"/>
        <v>0.16301461810674064</v>
      </c>
      <c r="K41" s="56">
        <v>470786</v>
      </c>
      <c r="L41" s="58">
        <v>0.1515</v>
      </c>
      <c r="M41" s="56">
        <v>22819</v>
      </c>
      <c r="N41" s="56">
        <v>116219</v>
      </c>
      <c r="O41" s="56">
        <v>3964</v>
      </c>
      <c r="P41" s="56">
        <v>206976</v>
      </c>
      <c r="Q41" s="56">
        <v>3033547</v>
      </c>
    </row>
    <row r="42" spans="1:17">
      <c r="A42" s="51" t="s">
        <v>110</v>
      </c>
      <c r="B42" s="56">
        <v>201805</v>
      </c>
      <c r="C42" s="56">
        <v>268359</v>
      </c>
      <c r="D42" s="57">
        <v>36956313</v>
      </c>
      <c r="E42" s="53">
        <f t="shared" si="0"/>
        <v>83.890985343639443</v>
      </c>
      <c r="F42" s="53">
        <f t="shared" si="1"/>
        <v>528.05079544144098</v>
      </c>
      <c r="G42" s="56">
        <v>39929088.948100001</v>
      </c>
      <c r="H42" s="53">
        <f t="shared" si="2"/>
        <v>148.78982612135238</v>
      </c>
      <c r="I42" s="56">
        <v>75616</v>
      </c>
      <c r="J42" s="54">
        <f t="shared" si="3"/>
        <v>0.15886915817162642</v>
      </c>
      <c r="K42" s="56">
        <v>475964</v>
      </c>
      <c r="L42" s="58">
        <v>0.16539999999999999</v>
      </c>
      <c r="M42" s="56">
        <v>22035</v>
      </c>
      <c r="N42" s="56">
        <v>116926</v>
      </c>
      <c r="O42" s="56">
        <v>4040</v>
      </c>
      <c r="P42" s="56">
        <v>287709</v>
      </c>
      <c r="Q42" s="56">
        <v>2599689</v>
      </c>
    </row>
    <row r="43" spans="1:17">
      <c r="A43" s="51" t="s">
        <v>110</v>
      </c>
      <c r="B43" s="56">
        <v>201806</v>
      </c>
      <c r="C43" s="56">
        <v>258966</v>
      </c>
      <c r="D43" s="57">
        <v>34647359</v>
      </c>
      <c r="E43" s="53">
        <f t="shared" si="0"/>
        <v>86.229084610577615</v>
      </c>
      <c r="F43" s="53">
        <f t="shared" si="1"/>
        <v>519.08977788874006</v>
      </c>
      <c r="G43" s="56">
        <v>38360215.496200003</v>
      </c>
      <c r="H43" s="53">
        <f t="shared" si="2"/>
        <v>148.12838556490041</v>
      </c>
      <c r="I43" s="56">
        <v>73899</v>
      </c>
      <c r="J43" s="54">
        <f t="shared" si="3"/>
        <v>0.16611593655589124</v>
      </c>
      <c r="K43" s="56">
        <v>444864</v>
      </c>
      <c r="L43" s="58">
        <v>0</v>
      </c>
      <c r="M43" s="56">
        <v>23317</v>
      </c>
      <c r="N43" s="56">
        <v>111230</v>
      </c>
      <c r="O43" s="56">
        <v>3611</v>
      </c>
      <c r="P43" s="56">
        <v>192092</v>
      </c>
      <c r="Q43" s="56">
        <v>2470381</v>
      </c>
    </row>
  </sheetData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33"/>
  <sheetViews>
    <sheetView tabSelected="1" topLeftCell="B1" workbookViewId="0">
      <selection activeCell="B14" sqref="B14"/>
    </sheetView>
  </sheetViews>
  <sheetFormatPr defaultRowHeight="16.5"/>
  <cols>
    <col min="1" max="1" width="9" style="27"/>
    <col min="2" max="2" width="15.375" style="27" customWidth="1"/>
    <col min="3" max="3" width="12.25" style="27" customWidth="1"/>
    <col min="4" max="4" width="9" style="27"/>
    <col min="5" max="5" width="8.625" style="29" customWidth="1"/>
    <col min="6" max="6" width="9" style="30"/>
    <col min="7" max="7" width="13.375" style="30" customWidth="1"/>
    <col min="8" max="8" width="13.875" style="30" customWidth="1"/>
    <col min="9" max="9" width="9" style="27"/>
    <col min="10" max="10" width="9" style="29"/>
    <col min="11" max="11" width="9" style="30"/>
    <col min="12" max="12" width="15.125" style="30" customWidth="1"/>
    <col min="13" max="16384" width="9" style="27"/>
  </cols>
  <sheetData>
    <row r="1" spans="1:12">
      <c r="B1" s="28"/>
    </row>
    <row r="2" spans="1:12" ht="33">
      <c r="A2" s="31" t="s">
        <v>8</v>
      </c>
      <c r="B2" s="31" t="s">
        <v>237</v>
      </c>
      <c r="C2" s="32" t="s">
        <v>238</v>
      </c>
      <c r="D2" s="33" t="s">
        <v>239</v>
      </c>
      <c r="E2" s="34"/>
      <c r="F2" s="31" t="s">
        <v>240</v>
      </c>
      <c r="G2" s="31" t="s">
        <v>241</v>
      </c>
      <c r="H2" s="31" t="s">
        <v>242</v>
      </c>
      <c r="I2" s="35" t="s">
        <v>239</v>
      </c>
      <c r="J2" s="36"/>
      <c r="K2" s="31" t="s">
        <v>243</v>
      </c>
      <c r="L2" s="31" t="s">
        <v>244</v>
      </c>
    </row>
    <row r="3" spans="1:12">
      <c r="A3" s="37" t="s">
        <v>245</v>
      </c>
      <c r="B3" s="38">
        <v>289987860.5704</v>
      </c>
      <c r="C3" s="39">
        <f>B3/D3</f>
        <v>72496965.1426</v>
      </c>
      <c r="D3" s="37">
        <v>4</v>
      </c>
      <c r="E3" s="40"/>
      <c r="F3" s="37" t="s">
        <v>246</v>
      </c>
      <c r="G3" s="41">
        <v>98673060.891100004</v>
      </c>
      <c r="H3" s="41">
        <f>G3/I3</f>
        <v>2349358.5926452382</v>
      </c>
      <c r="I3" s="42">
        <v>42</v>
      </c>
      <c r="J3" s="43"/>
      <c r="K3" s="37" t="s">
        <v>247</v>
      </c>
      <c r="L3" s="41">
        <v>159494294.97870001</v>
      </c>
    </row>
    <row r="4" spans="1:12">
      <c r="A4" s="37" t="s">
        <v>248</v>
      </c>
      <c r="B4" s="38">
        <v>293984612.77740002</v>
      </c>
      <c r="C4" s="39">
        <f t="shared" ref="C4:C14" si="0">B4/D4</f>
        <v>73496153.194350004</v>
      </c>
      <c r="D4" s="37">
        <v>4</v>
      </c>
      <c r="E4" s="40"/>
      <c r="F4" s="37" t="s">
        <v>249</v>
      </c>
      <c r="G4" s="41">
        <v>102115870.8963</v>
      </c>
      <c r="H4" s="41">
        <f t="shared" ref="H4:H33" si="1">G4/I4</f>
        <v>2431330.2594357142</v>
      </c>
      <c r="I4" s="42">
        <v>42</v>
      </c>
      <c r="J4" s="43"/>
      <c r="K4" s="37" t="s">
        <v>250</v>
      </c>
      <c r="L4" s="41">
        <v>94884216.096799999</v>
      </c>
    </row>
    <row r="5" spans="1:12">
      <c r="A5" s="37" t="s">
        <v>24</v>
      </c>
      <c r="B5" s="38">
        <v>312865190.06870002</v>
      </c>
      <c r="C5" s="39">
        <f t="shared" si="0"/>
        <v>78216297.517175004</v>
      </c>
      <c r="D5" s="37">
        <v>4</v>
      </c>
      <c r="E5" s="40"/>
      <c r="F5" s="37" t="s">
        <v>35</v>
      </c>
      <c r="G5" s="41">
        <v>97983888.653300002</v>
      </c>
      <c r="H5" s="41">
        <f t="shared" si="1"/>
        <v>2332949.7298404761</v>
      </c>
      <c r="I5" s="42">
        <v>42</v>
      </c>
      <c r="J5" s="43"/>
      <c r="K5" s="37" t="s">
        <v>65</v>
      </c>
      <c r="L5" s="41">
        <v>60038653.4265</v>
      </c>
    </row>
    <row r="6" spans="1:12">
      <c r="A6" s="37" t="s">
        <v>25</v>
      </c>
      <c r="B6" s="38">
        <v>267408058.03920001</v>
      </c>
      <c r="C6" s="39">
        <f t="shared" si="0"/>
        <v>66852014.509800002</v>
      </c>
      <c r="D6" s="37">
        <v>4</v>
      </c>
      <c r="E6" s="40"/>
      <c r="F6" s="37" t="s">
        <v>36</v>
      </c>
      <c r="G6" s="41">
        <v>91274738.019999996</v>
      </c>
      <c r="H6" s="41">
        <f t="shared" si="1"/>
        <v>2173208.0480952379</v>
      </c>
      <c r="I6" s="42">
        <v>42</v>
      </c>
      <c r="J6" s="43"/>
      <c r="K6" s="37" t="s">
        <v>66</v>
      </c>
      <c r="L6" s="41">
        <v>39416647.870800003</v>
      </c>
    </row>
    <row r="7" spans="1:12">
      <c r="A7" s="37" t="s">
        <v>26</v>
      </c>
      <c r="B7" s="38">
        <v>251585039.72999999</v>
      </c>
      <c r="C7" s="39">
        <f t="shared" si="0"/>
        <v>62896259.932499997</v>
      </c>
      <c r="D7" s="37">
        <v>4</v>
      </c>
      <c r="E7" s="40"/>
      <c r="F7" s="37" t="s">
        <v>37</v>
      </c>
      <c r="G7" s="41">
        <v>90176537.825399995</v>
      </c>
      <c r="H7" s="41">
        <f t="shared" si="1"/>
        <v>2147060.4244142855</v>
      </c>
      <c r="I7" s="42">
        <v>42</v>
      </c>
      <c r="J7" s="43"/>
      <c r="K7" s="37" t="s">
        <v>67</v>
      </c>
      <c r="L7" s="41">
        <v>27714502.400699999</v>
      </c>
    </row>
    <row r="8" spans="1:12">
      <c r="A8" s="37" t="s">
        <v>27</v>
      </c>
      <c r="B8" s="38">
        <v>258016822.4235</v>
      </c>
      <c r="C8" s="39">
        <f t="shared" si="0"/>
        <v>64504205.605875</v>
      </c>
      <c r="D8" s="37">
        <v>4</v>
      </c>
      <c r="E8" s="40"/>
      <c r="F8" s="37" t="s">
        <v>38</v>
      </c>
      <c r="G8" s="41">
        <v>88189167.036500007</v>
      </c>
      <c r="H8" s="41">
        <f t="shared" si="1"/>
        <v>2099742.0722976192</v>
      </c>
      <c r="I8" s="42">
        <v>42</v>
      </c>
      <c r="J8" s="43"/>
      <c r="K8" s="37" t="s">
        <v>68</v>
      </c>
      <c r="L8" s="41">
        <v>22738110.4582</v>
      </c>
    </row>
    <row r="9" spans="1:12">
      <c r="A9" s="37" t="s">
        <v>28</v>
      </c>
      <c r="B9" s="38">
        <v>196855469.1988</v>
      </c>
      <c r="C9" s="39">
        <f t="shared" si="0"/>
        <v>65618489.732933335</v>
      </c>
      <c r="D9" s="37">
        <v>3</v>
      </c>
      <c r="E9" s="40"/>
      <c r="F9" s="37" t="s">
        <v>39</v>
      </c>
      <c r="G9" s="41">
        <v>88377932.471900001</v>
      </c>
      <c r="H9" s="41">
        <f t="shared" si="1"/>
        <v>2104236.4874261906</v>
      </c>
      <c r="I9" s="42">
        <v>42</v>
      </c>
      <c r="J9" s="43"/>
      <c r="K9" s="37" t="s">
        <v>69</v>
      </c>
      <c r="L9" s="41">
        <v>28900287.9474</v>
      </c>
    </row>
    <row r="10" spans="1:12">
      <c r="A10" s="37" t="s">
        <v>29</v>
      </c>
      <c r="B10" s="38">
        <v>190730000.5165</v>
      </c>
      <c r="C10" s="39">
        <f t="shared" si="0"/>
        <v>63576666.838833332</v>
      </c>
      <c r="D10" s="37">
        <v>3</v>
      </c>
      <c r="E10" s="40"/>
      <c r="F10" s="37" t="s">
        <v>40</v>
      </c>
      <c r="G10" s="41">
        <v>91239144.6734</v>
      </c>
      <c r="H10" s="41">
        <f t="shared" si="1"/>
        <v>2172360.5874619046</v>
      </c>
      <c r="I10" s="42">
        <v>42</v>
      </c>
      <c r="J10" s="43"/>
      <c r="K10" s="37" t="s">
        <v>70</v>
      </c>
      <c r="L10" s="41">
        <v>35958804.318599999</v>
      </c>
    </row>
    <row r="11" spans="1:12">
      <c r="A11" s="37" t="s">
        <v>30</v>
      </c>
      <c r="B11" s="38">
        <v>195913050.33070001</v>
      </c>
      <c r="C11" s="39">
        <f t="shared" si="0"/>
        <v>65304350.110233337</v>
      </c>
      <c r="D11" s="37">
        <v>3</v>
      </c>
      <c r="E11" s="40"/>
      <c r="F11" s="37" t="s">
        <v>41</v>
      </c>
      <c r="G11" s="41">
        <v>93566700.898499995</v>
      </c>
      <c r="H11" s="41">
        <f t="shared" si="1"/>
        <v>2227778.5928214286</v>
      </c>
      <c r="I11" s="42">
        <v>42</v>
      </c>
      <c r="J11" s="43"/>
      <c r="K11" s="37" t="s">
        <v>71</v>
      </c>
      <c r="L11" s="41">
        <v>56381713.853</v>
      </c>
    </row>
    <row r="12" spans="1:12">
      <c r="A12" s="37" t="s">
        <v>31</v>
      </c>
      <c r="B12" s="38">
        <v>188099375.15110001</v>
      </c>
      <c r="C12" s="39">
        <f t="shared" si="0"/>
        <v>62699791.717033334</v>
      </c>
      <c r="D12" s="37">
        <v>3</v>
      </c>
      <c r="E12" s="40"/>
      <c r="F12" s="37" t="s">
        <v>42</v>
      </c>
      <c r="G12" s="41">
        <v>94263925.513699993</v>
      </c>
      <c r="H12" s="41">
        <f t="shared" si="1"/>
        <v>2244379.1788976188</v>
      </c>
      <c r="I12" s="42">
        <v>42</v>
      </c>
      <c r="J12" s="43"/>
      <c r="K12" s="37" t="s">
        <v>72</v>
      </c>
      <c r="L12" s="41">
        <v>87803999.744599998</v>
      </c>
    </row>
    <row r="13" spans="1:12">
      <c r="A13" s="37" t="s">
        <v>32</v>
      </c>
      <c r="B13" s="38">
        <v>195378491.93090001</v>
      </c>
      <c r="C13" s="39">
        <f t="shared" si="0"/>
        <v>65126163.976966672</v>
      </c>
      <c r="D13" s="37">
        <v>3</v>
      </c>
      <c r="E13" s="40"/>
      <c r="F13" s="37" t="s">
        <v>43</v>
      </c>
      <c r="G13" s="41">
        <v>93246933.195199996</v>
      </c>
      <c r="H13" s="41">
        <f t="shared" si="1"/>
        <v>2220165.0760761905</v>
      </c>
      <c r="I13" s="42">
        <v>42</v>
      </c>
      <c r="J13" s="43"/>
      <c r="K13" s="37" t="s">
        <v>73</v>
      </c>
      <c r="L13" s="41">
        <v>117815756.2317</v>
      </c>
    </row>
    <row r="14" spans="1:12">
      <c r="A14" s="37" t="s">
        <v>33</v>
      </c>
      <c r="B14" s="38">
        <v>222881063.9788</v>
      </c>
      <c r="C14" s="39">
        <f t="shared" si="0"/>
        <v>74293687.992933333</v>
      </c>
      <c r="D14" s="37">
        <v>3</v>
      </c>
      <c r="E14" s="40"/>
      <c r="F14" s="37" t="s">
        <v>44</v>
      </c>
      <c r="G14" s="41">
        <v>97192185.016200006</v>
      </c>
      <c r="H14" s="41">
        <f t="shared" si="1"/>
        <v>2314099.6432428574</v>
      </c>
      <c r="I14" s="42">
        <v>42</v>
      </c>
      <c r="J14" s="43"/>
      <c r="K14" s="37" t="s">
        <v>74</v>
      </c>
      <c r="L14" s="41">
        <v>128819668.8272</v>
      </c>
    </row>
    <row r="15" spans="1:12">
      <c r="F15" s="37" t="s">
        <v>45</v>
      </c>
      <c r="G15" s="41">
        <v>92040869.220799997</v>
      </c>
      <c r="H15" s="41">
        <f t="shared" si="1"/>
        <v>2191449.2671619048</v>
      </c>
      <c r="I15" s="42">
        <v>42</v>
      </c>
      <c r="J15" s="43"/>
      <c r="K15" s="37" t="s">
        <v>75</v>
      </c>
      <c r="L15" s="41">
        <v>144435780.04350001</v>
      </c>
    </row>
    <row r="16" spans="1:12">
      <c r="F16" s="37" t="s">
        <v>46</v>
      </c>
      <c r="G16" s="41">
        <v>92454352.810499996</v>
      </c>
      <c r="H16" s="41">
        <f t="shared" si="1"/>
        <v>2201294.114535714</v>
      </c>
      <c r="I16" s="42">
        <v>42</v>
      </c>
      <c r="J16" s="43"/>
      <c r="K16" s="37" t="s">
        <v>76</v>
      </c>
      <c r="L16" s="41">
        <v>144822772.23629999</v>
      </c>
    </row>
    <row r="17" spans="6:12">
      <c r="F17" s="37" t="s">
        <v>47</v>
      </c>
      <c r="G17" s="41">
        <v>100041343.6954</v>
      </c>
      <c r="H17" s="41">
        <f t="shared" si="1"/>
        <v>2381936.7546523809</v>
      </c>
      <c r="I17" s="42">
        <v>42</v>
      </c>
      <c r="J17" s="43"/>
      <c r="K17" s="37" t="s">
        <v>77</v>
      </c>
      <c r="L17" s="41">
        <v>133610912.73280001</v>
      </c>
    </row>
    <row r="18" spans="6:12">
      <c r="F18" s="37" t="s">
        <v>48</v>
      </c>
      <c r="G18" s="41">
        <v>97039860.5528</v>
      </c>
      <c r="H18" s="41">
        <f t="shared" si="1"/>
        <v>2310472.8703047619</v>
      </c>
      <c r="I18" s="42">
        <v>42</v>
      </c>
      <c r="J18" s="43"/>
      <c r="K18" s="37" t="s">
        <v>78</v>
      </c>
      <c r="L18" s="41">
        <v>128794324.05320001</v>
      </c>
    </row>
    <row r="19" spans="6:12">
      <c r="F19" s="37" t="s">
        <v>49</v>
      </c>
      <c r="G19" s="41">
        <v>96430423.218700007</v>
      </c>
      <c r="H19" s="41">
        <f t="shared" si="1"/>
        <v>2295962.4575880952</v>
      </c>
      <c r="I19" s="42">
        <v>42</v>
      </c>
      <c r="J19" s="43"/>
      <c r="K19" s="37" t="s">
        <v>79</v>
      </c>
      <c r="L19" s="41">
        <v>138380299.6169</v>
      </c>
    </row>
    <row r="20" spans="6:12">
      <c r="F20" s="37" t="s">
        <v>50</v>
      </c>
      <c r="G20" s="41">
        <v>93026155.623699993</v>
      </c>
      <c r="H20" s="41">
        <f t="shared" si="1"/>
        <v>2214908.4672309523</v>
      </c>
      <c r="I20" s="42">
        <v>42</v>
      </c>
      <c r="J20" s="43"/>
      <c r="K20" s="37" t="s">
        <v>80</v>
      </c>
      <c r="L20" s="41">
        <v>153834445.2534</v>
      </c>
    </row>
    <row r="21" spans="6:12">
      <c r="F21" s="37" t="s">
        <v>51</v>
      </c>
      <c r="G21" s="41">
        <v>91231702.733600006</v>
      </c>
      <c r="H21" s="41">
        <f t="shared" si="1"/>
        <v>2172183.3984190477</v>
      </c>
      <c r="I21" s="42">
        <v>42</v>
      </c>
      <c r="J21" s="43"/>
      <c r="K21" s="37" t="s">
        <v>81</v>
      </c>
      <c r="L21" s="41">
        <v>174238468.80989999</v>
      </c>
    </row>
    <row r="22" spans="6:12">
      <c r="F22" s="37" t="s">
        <v>52</v>
      </c>
      <c r="G22" s="41">
        <v>91870312.223299995</v>
      </c>
      <c r="H22" s="41">
        <f t="shared" si="1"/>
        <v>2187388.3862690474</v>
      </c>
      <c r="I22" s="42">
        <v>42</v>
      </c>
      <c r="J22" s="43"/>
      <c r="K22" s="37" t="s">
        <v>82</v>
      </c>
      <c r="L22" s="41">
        <v>255434124.65279999</v>
      </c>
    </row>
    <row r="23" spans="6:12">
      <c r="F23" s="37" t="s">
        <v>53</v>
      </c>
      <c r="G23" s="41">
        <v>88902103.836999997</v>
      </c>
      <c r="H23" s="41">
        <f t="shared" si="1"/>
        <v>2116716.7580238096</v>
      </c>
      <c r="I23" s="42">
        <v>42</v>
      </c>
      <c r="J23" s="43"/>
      <c r="K23" s="37" t="s">
        <v>83</v>
      </c>
      <c r="L23" s="41">
        <v>191006023.45370001</v>
      </c>
    </row>
    <row r="24" spans="6:12">
      <c r="F24" s="37" t="s">
        <v>54</v>
      </c>
      <c r="G24" s="41">
        <v>89904454.548199996</v>
      </c>
      <c r="H24" s="41">
        <f t="shared" si="1"/>
        <v>2140582.251147619</v>
      </c>
      <c r="I24" s="42">
        <v>42</v>
      </c>
      <c r="J24" s="43"/>
      <c r="K24" s="37" t="s">
        <v>84</v>
      </c>
      <c r="L24" s="41">
        <v>170613304.92609999</v>
      </c>
    </row>
    <row r="25" spans="6:12">
      <c r="F25" s="37" t="s">
        <v>55</v>
      </c>
      <c r="G25" s="41">
        <v>88737009.936100006</v>
      </c>
      <c r="H25" s="41">
        <f t="shared" si="1"/>
        <v>2112785.9508595238</v>
      </c>
      <c r="I25" s="42">
        <v>42</v>
      </c>
      <c r="J25" s="43"/>
      <c r="K25" s="37" t="s">
        <v>85</v>
      </c>
      <c r="L25" s="41">
        <v>190235998.0684</v>
      </c>
    </row>
    <row r="26" spans="6:12">
      <c r="F26" s="37" t="s">
        <v>56</v>
      </c>
      <c r="G26" s="41">
        <v>93286380.631899998</v>
      </c>
      <c r="H26" s="41">
        <f t="shared" si="1"/>
        <v>2221104.3007595236</v>
      </c>
      <c r="I26" s="42">
        <v>42</v>
      </c>
      <c r="J26" s="43"/>
      <c r="K26" s="37" t="s">
        <v>86</v>
      </c>
      <c r="L26" s="41">
        <v>178331924.715</v>
      </c>
    </row>
    <row r="27" spans="6:12">
      <c r="F27" s="37" t="s">
        <v>57</v>
      </c>
      <c r="G27" s="41">
        <v>94807136.482099995</v>
      </c>
      <c r="H27" s="41">
        <f t="shared" si="1"/>
        <v>2257312.7733833333</v>
      </c>
      <c r="I27" s="42">
        <v>42</v>
      </c>
      <c r="J27" s="43"/>
    </row>
    <row r="28" spans="6:12">
      <c r="F28" s="37" t="s">
        <v>58</v>
      </c>
      <c r="G28" s="41">
        <v>93954548.977899998</v>
      </c>
      <c r="H28" s="41">
        <f t="shared" si="1"/>
        <v>2237013.0709023811</v>
      </c>
      <c r="I28" s="42">
        <v>42</v>
      </c>
      <c r="J28" s="43"/>
    </row>
    <row r="29" spans="6:12">
      <c r="F29" s="37" t="s">
        <v>59</v>
      </c>
      <c r="G29" s="41">
        <v>94100784.4067</v>
      </c>
      <c r="H29" s="41">
        <f t="shared" si="1"/>
        <v>2240494.8668261906</v>
      </c>
      <c r="I29" s="42">
        <v>42</v>
      </c>
      <c r="J29" s="43"/>
    </row>
    <row r="30" spans="6:12">
      <c r="F30" s="37" t="s">
        <v>60</v>
      </c>
      <c r="G30" s="41">
        <v>94637123.067699999</v>
      </c>
      <c r="H30" s="41">
        <f t="shared" si="1"/>
        <v>2253264.8349452382</v>
      </c>
      <c r="I30" s="42">
        <v>42</v>
      </c>
      <c r="J30" s="43"/>
    </row>
    <row r="31" spans="6:12">
      <c r="F31" s="37" t="s">
        <v>61</v>
      </c>
      <c r="G31" s="41">
        <v>84422083.377499998</v>
      </c>
      <c r="H31" s="41">
        <f t="shared" si="1"/>
        <v>2164668.804551282</v>
      </c>
      <c r="I31" s="42">
        <v>39</v>
      </c>
      <c r="J31" s="43"/>
    </row>
    <row r="32" spans="6:12">
      <c r="F32" s="37" t="s">
        <v>62</v>
      </c>
      <c r="G32" s="41">
        <v>98072945.968600005</v>
      </c>
      <c r="H32" s="41">
        <f t="shared" si="1"/>
        <v>2580866.9991736845</v>
      </c>
      <c r="I32" s="42">
        <v>38</v>
      </c>
      <c r="J32" s="43"/>
    </row>
    <row r="33" spans="6:10">
      <c r="F33" s="37" t="s">
        <v>63</v>
      </c>
      <c r="G33" s="41">
        <v>62445358.311999999</v>
      </c>
      <c r="H33" s="41">
        <f t="shared" si="1"/>
        <v>2601889.9296666668</v>
      </c>
      <c r="I33" s="42">
        <v>24</v>
      </c>
      <c r="J33" s="4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指标定义</vt:lpstr>
      <vt:lpstr>分析标准</vt:lpstr>
      <vt:lpstr>图-Excel</vt:lpstr>
      <vt:lpstr>图-Tableau</vt:lpstr>
      <vt:lpstr>数据-Part 1</vt:lpstr>
      <vt:lpstr>数据-Part 2</vt:lpstr>
    </vt:vector>
  </TitlesOfParts>
  <Company>SCCM-CORE-01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马玲莉</dc:creator>
  <cp:lastModifiedBy>马玲莉</cp:lastModifiedBy>
  <dcterms:created xsi:type="dcterms:W3CDTF">2018-02-03T03:51:10Z</dcterms:created>
  <dcterms:modified xsi:type="dcterms:W3CDTF">2018-08-16T08:37:22Z</dcterms:modified>
</cp:coreProperties>
</file>