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correoipn-my.sharepoint.com/personal/dlopezm0602_egresado_ipn_mx/Documents/Diplomados &amp; Cursos/Proyectos/DataJobsMXJan2022/"/>
    </mc:Choice>
  </mc:AlternateContent>
  <xr:revisionPtr revIDLastSave="1457" documentId="8_{A0B14001-FA5E-4CF8-B28E-9C85ABA9B9F7}" xr6:coauthVersionLast="47" xr6:coauthVersionMax="47" xr10:uidLastSave="{D1E63C88-B2E1-4660-B2D5-B8F8565F8A07}"/>
  <bookViews>
    <workbookView xWindow="-108" yWindow="-108" windowWidth="23256" windowHeight="12576" xr2:uid="{9F2C2F38-ECBB-4CB2-81D5-F881F67B8277}"/>
  </bookViews>
  <sheets>
    <sheet name="Information" sheetId="4" r:id="rId1"/>
    <sheet name="Salary Analysis" sheetId="3" r:id="rId2"/>
    <sheet name="Employer and Location Analysis" sheetId="2" r:id="rId3"/>
  </sheets>
  <definedNames>
    <definedName name="_xlchart.v1.0" hidden="1">'Salary Analysis'!$A$2:$A$59</definedName>
    <definedName name="_xlchart.v1.1" hidden="1">'Salary Analysis'!$B$1</definedName>
    <definedName name="_xlchart.v1.10" hidden="1">'Salary Analysis'!$B$2:$B$59</definedName>
    <definedName name="_xlchart.v1.11" hidden="1">'Salary Analysis'!$A$2:$A$59</definedName>
    <definedName name="_xlchart.v1.12" hidden="1">'Salary Analysis'!$B$1</definedName>
    <definedName name="_xlchart.v1.13" hidden="1">'Salary Analysis'!$B$2:$B$59</definedName>
    <definedName name="_xlchart.v1.2" hidden="1">'Salary Analysis'!$B$2:$B$59</definedName>
    <definedName name="_xlchart.v1.3" hidden="1">'Salary Analysis'!$B$1</definedName>
    <definedName name="_xlchart.v1.4" hidden="1">'Salary Analysis'!$B$2:$B$59</definedName>
    <definedName name="_xlchart.v1.5" hidden="1">'Salary Analysis'!$A$2:$A$59</definedName>
    <definedName name="_xlchart.v1.6" hidden="1">'Salary Analysis'!$B$1</definedName>
    <definedName name="_xlchart.v1.7" hidden="1">'Salary Analysis'!$B$2:$B$59</definedName>
    <definedName name="_xlchart.v1.8" hidden="1">'Salary Analysis'!$A$2:$A$59</definedName>
    <definedName name="_xlchart.v1.9" hidden="1">'Salary Analysis'!$B$1</definedName>
    <definedName name="_xlchart.v5.14" hidden="1">'Employer and Location Analysis'!$AB$2</definedName>
    <definedName name="_xlchart.v5.15" hidden="1">'Employer and Location Analysis'!$AB$3:$AB$18</definedName>
    <definedName name="_xlchart.v5.16" hidden="1">'Employer and Location Analysis'!$AD$2</definedName>
    <definedName name="_xlchart.v5.17" hidden="1">'Employer and Location Analysis'!$AD$3:$AD$18</definedName>
    <definedName name="DatosExternos_1" localSheetId="2" hidden="1">'Employer and Location Analysis'!$A$1:$D$323</definedName>
    <definedName name="DatosExternos_2" localSheetId="1" hidden="1">'Salary Analysis'!$A$1:$D$59</definedName>
    <definedName name="SegmentaciónDeDatos_Average_Salary">#N/A</definedName>
    <definedName name="SegmentaciónDeDatos_Job">#N/A</definedName>
    <definedName name="SegmentaciónDeDatos_Locat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5" i="2" l="1"/>
  <c r="AE6" i="2"/>
  <c r="AE7" i="2"/>
  <c r="AE8" i="2"/>
  <c r="AE9" i="2" s="1"/>
  <c r="AE10" i="2" s="1"/>
  <c r="AE11" i="2" s="1"/>
  <c r="AE12" i="2" s="1"/>
  <c r="AE13" i="2" s="1"/>
  <c r="AE14" i="2" s="1"/>
  <c r="AE15" i="2" s="1"/>
  <c r="AE16" i="2" s="1"/>
  <c r="AE17" i="2" s="1"/>
  <c r="AE18" i="2" s="1"/>
  <c r="AE4" i="2"/>
  <c r="AE3" i="2"/>
  <c r="AD9" i="2"/>
  <c r="AD13" i="2"/>
  <c r="AD17" i="2"/>
  <c r="AC19" i="2"/>
  <c r="AD3" i="2" s="1"/>
  <c r="B63" i="3"/>
  <c r="B64" i="3"/>
  <c r="B62" i="3"/>
  <c r="B61" i="3"/>
  <c r="AD16" i="2" l="1"/>
  <c r="AD12" i="2"/>
  <c r="AD8" i="2"/>
  <c r="AD19" i="2"/>
  <c r="AD15" i="2"/>
  <c r="AD11" i="2"/>
  <c r="AD7" i="2"/>
  <c r="AD18" i="2"/>
  <c r="AD14" i="2"/>
  <c r="AD10" i="2"/>
  <c r="AD6" i="2"/>
  <c r="AD5" i="2"/>
  <c r="A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366EA7-C7BD-4C06-9D38-6B4CD71E6162}" keepAlive="1" name="Consulta - Geographical and Employer Analysis" description="Conexión a la consulta 'Geographical and Employer Analysis' en el libro." type="5" refreshedVersion="7" background="1" saveData="1">
    <dbPr connection="Provider=Microsoft.Mashup.OleDb.1;Data Source=$Workbook$;Location=&quot;Geographical and Employer Analysis&quot;;Extended Properties=&quot;&quot;" command="SELECT * FROM [Geographical and Employer Analysis]"/>
  </connection>
  <connection id="2" xr16:uid="{25C6A8A4-AA5A-4A4C-83D3-EC90AA1EA852}" keepAlive="1" name="Consulta - Salary Analysis" description="Conexión a la consulta 'Salary Analysis' en el libro." type="5" refreshedVersion="7" background="1" saveData="1">
    <dbPr connection="Provider=Microsoft.Mashup.OleDb.1;Data Source=$Workbook$;Location=&quot;Salary Analysis&quot;;Extended Properties=&quot;&quot;" command="SELECT * FROM [Salary Analysis]"/>
  </connection>
</connections>
</file>

<file path=xl/sharedStrings.xml><?xml version="1.0" encoding="utf-8"?>
<sst xmlns="http://schemas.openxmlformats.org/spreadsheetml/2006/main" count="1540" uniqueCount="331">
  <si>
    <t>Job</t>
  </si>
  <si>
    <t>Company</t>
  </si>
  <si>
    <t>Location</t>
  </si>
  <si>
    <t>Urban Science</t>
  </si>
  <si>
    <t/>
  </si>
  <si>
    <t>Banamex</t>
  </si>
  <si>
    <t>Ciudad de México</t>
  </si>
  <si>
    <t>Aguascalientes</t>
  </si>
  <si>
    <t>Kelly Services</t>
  </si>
  <si>
    <t>Linde México</t>
  </si>
  <si>
    <t>Grupo Salinas</t>
  </si>
  <si>
    <t>Banregio</t>
  </si>
  <si>
    <t>Nuevo León</t>
  </si>
  <si>
    <t>Impacto Estratégico Consulting Gro...</t>
  </si>
  <si>
    <t>Laboratorios Sanfer, S.A.</t>
  </si>
  <si>
    <t>Price Shoes</t>
  </si>
  <si>
    <t>Adecco</t>
  </si>
  <si>
    <t>Herramientas Truper</t>
  </si>
  <si>
    <t>Hoteles City Express</t>
  </si>
  <si>
    <t>Grupo Zorro Abarrotero</t>
  </si>
  <si>
    <t>Libertad Servicios Financieros</t>
  </si>
  <si>
    <t>Querétaro</t>
  </si>
  <si>
    <t>Banorte</t>
  </si>
  <si>
    <t>Grupo Bafar</t>
  </si>
  <si>
    <t>Chihuahua</t>
  </si>
  <si>
    <t>Tech Mahindra</t>
  </si>
  <si>
    <t>Nichos Sales Force</t>
  </si>
  <si>
    <t>Resources Global Professionals</t>
  </si>
  <si>
    <t>Consiss</t>
  </si>
  <si>
    <t>Alia</t>
  </si>
  <si>
    <t>Seguros Pensiones Banorte</t>
  </si>
  <si>
    <t>Crédito Real</t>
  </si>
  <si>
    <t>Deintec</t>
  </si>
  <si>
    <t>Randstad</t>
  </si>
  <si>
    <t>Data Analyst</t>
  </si>
  <si>
    <t>Alinsco Mexico</t>
  </si>
  <si>
    <t>Servicios Integrales Mondelez, S. ...</t>
  </si>
  <si>
    <t>Human Quality</t>
  </si>
  <si>
    <t>Schneider Electric México</t>
  </si>
  <si>
    <t>Softtek</t>
  </si>
  <si>
    <t>Pepsico División Foods</t>
  </si>
  <si>
    <t>Grupo Cynthus</t>
  </si>
  <si>
    <t>Dresden Partners</t>
  </si>
  <si>
    <t>Human Staff</t>
  </si>
  <si>
    <t>Havas Media</t>
  </si>
  <si>
    <t>Out Helping</t>
  </si>
  <si>
    <t>Hitss</t>
  </si>
  <si>
    <t>Jalisco</t>
  </si>
  <si>
    <t>North American Production Sharing ...</t>
  </si>
  <si>
    <t>Loyalty Servicios Profesionales Mu...</t>
  </si>
  <si>
    <t>Volaris</t>
  </si>
  <si>
    <t>Loréal México</t>
  </si>
  <si>
    <t>Michael Page</t>
  </si>
  <si>
    <t>Guanajuato</t>
  </si>
  <si>
    <t>San Luis Potosí</t>
  </si>
  <si>
    <t>Chronos Consulting</t>
  </si>
  <si>
    <t>Page Personnel</t>
  </si>
  <si>
    <t>Comex</t>
  </si>
  <si>
    <t>Business Analyst</t>
  </si>
  <si>
    <t>Auto Zone</t>
  </si>
  <si>
    <t>Diageo México</t>
  </si>
  <si>
    <t>Grupo Alsea</t>
  </si>
  <si>
    <t>Femsa</t>
  </si>
  <si>
    <t>Estrella Innovative Solutions</t>
  </si>
  <si>
    <t>Latin America Business Consulting ...</t>
  </si>
  <si>
    <t>Komatsu Maquinarias México</t>
  </si>
  <si>
    <t>Thyssenkrupp Components Technology...</t>
  </si>
  <si>
    <t>Operativo Evenplan, S.C.</t>
  </si>
  <si>
    <t>Yucatán</t>
  </si>
  <si>
    <t>Pentafon</t>
  </si>
  <si>
    <t>Data Scientist</t>
  </si>
  <si>
    <t>Addon Technologies Inc.</t>
  </si>
  <si>
    <t>Servicios Administrativos Peñoles ...</t>
  </si>
  <si>
    <t>Microsoft..</t>
  </si>
  <si>
    <t>Tata Consultancy Services</t>
  </si>
  <si>
    <t>Tecnoap</t>
  </si>
  <si>
    <t>Data Engineer</t>
  </si>
  <si>
    <t>Dal-Tile</t>
  </si>
  <si>
    <t>Kutir Corporation</t>
  </si>
  <si>
    <t>Accenture, S.C.</t>
  </si>
  <si>
    <t>Matersys Group</t>
  </si>
  <si>
    <t>Sistemes Integrats Cortés I Associ...</t>
  </si>
  <si>
    <t>Intel..</t>
  </si>
  <si>
    <t>Google..</t>
  </si>
  <si>
    <t>Boomsourcing Mexico</t>
  </si>
  <si>
    <t>Quintana Roo</t>
  </si>
  <si>
    <t>Thales Security Solutions Services</t>
  </si>
  <si>
    <t>Grainger S.A. De C.V.</t>
  </si>
  <si>
    <t>Getecsa</t>
  </si>
  <si>
    <t>Praxis</t>
  </si>
  <si>
    <t>Average Salary</t>
  </si>
  <si>
    <t>Waldo'S Dolar Mart De Mexico, S De...</t>
  </si>
  <si>
    <t>Estado de México​</t>
  </si>
  <si>
    <t>Consultoría Internacional En Servi...</t>
  </si>
  <si>
    <t>Axa</t>
  </si>
  <si>
    <t>Cielo Human Capital</t>
  </si>
  <si>
    <t>Manpower, S.A. De C.V.</t>
  </si>
  <si>
    <t>Jurídico Colemart, S.C.</t>
  </si>
  <si>
    <t>Tecnológico De Monterrey</t>
  </si>
  <si>
    <t>Internacional De Sistemas, S.A. De...</t>
  </si>
  <si>
    <t>Metco Sa De Cv</t>
  </si>
  <si>
    <t>Servicios Addrede S De R.L De C.V.</t>
  </si>
  <si>
    <t>Nacional Monte De Piedad, I.A.P.</t>
  </si>
  <si>
    <t>Eulen México De Servicios, S.A. De...</t>
  </si>
  <si>
    <t>Mobile Apps Enterprises Llc</t>
  </si>
  <si>
    <t>Baja California</t>
  </si>
  <si>
    <t>T &amp; N De Mexico, S De Rl De Cv</t>
  </si>
  <si>
    <t>Profesionales, Asesores Corporativ...</t>
  </si>
  <si>
    <t>Charger Logistics S De Rl De Cv</t>
  </si>
  <si>
    <t>Interware</t>
  </si>
  <si>
    <t>Ibm De México</t>
  </si>
  <si>
    <t>Metacoral Sc</t>
  </si>
  <si>
    <t>Popup Design S De Rl De Cv</t>
  </si>
  <si>
    <t>Vass Consultoria Sistemas España</t>
  </si>
  <si>
    <t>Gonet, S.A. De C.V.</t>
  </si>
  <si>
    <t>Operadora Merco S.A.P.I De C.V.</t>
  </si>
  <si>
    <t>Farmacias Del Ahorro, S.A.</t>
  </si>
  <si>
    <t>Prutech Solutions S.R.L. De C.V</t>
  </si>
  <si>
    <t>Digital Onus S De Rl De Cv</t>
  </si>
  <si>
    <t>Ventus Technology</t>
  </si>
  <si>
    <t>Garrido Licona Y Asociados</t>
  </si>
  <si>
    <t>Grupo Alnus S.A. De C.V.</t>
  </si>
  <si>
    <t>Biz Pro De México, S.A. De C.V.</t>
  </si>
  <si>
    <t>Stefanini México, S.A. De C.V.</t>
  </si>
  <si>
    <t>Docsolutions De México</t>
  </si>
  <si>
    <t>Servicios Edenred, S.A. De C.V.</t>
  </si>
  <si>
    <t>M&amp;C Consultoria En Capital Humano Sc</t>
  </si>
  <si>
    <t>Ecosistemex S. De R.L. De C.V.</t>
  </si>
  <si>
    <t>Te Creemos Administración Y Servic...</t>
  </si>
  <si>
    <t>Operadora Alkrou 1 Sa De Cv</t>
  </si>
  <si>
    <t>Iluminación Especializada De Occid...</t>
  </si>
  <si>
    <t>Pae Desarrollador Empresarial De L...</t>
  </si>
  <si>
    <t>Ingram Micro México</t>
  </si>
  <si>
    <t>Everis</t>
  </si>
  <si>
    <t>Izzi</t>
  </si>
  <si>
    <t>Inflection Point, S.A. De C.V.</t>
  </si>
  <si>
    <t>Oracle De México..</t>
  </si>
  <si>
    <t>Ejecucion Y Analisis</t>
  </si>
  <si>
    <t>Asteci</t>
  </si>
  <si>
    <t>Solucion Y Dinamismo General Admin...</t>
  </si>
  <si>
    <t>Soluciones Infortec, S. De R.L. De...</t>
  </si>
  <si>
    <t>Amerisa Logistics</t>
  </si>
  <si>
    <t>Morelos</t>
  </si>
  <si>
    <t>Arrow Components Mexico, S.A. De C...</t>
  </si>
  <si>
    <t>Ach Foods Mexico S De Rl Cv</t>
  </si>
  <si>
    <t>Idc Technologies Mexico Sa De Cv</t>
  </si>
  <si>
    <t>Hygeia De Mexico Sa De Cv</t>
  </si>
  <si>
    <t>Servicios De Outsourcing, Head Hun...</t>
  </si>
  <si>
    <t>Ssbcc México, S. De R.L. De C.V.</t>
  </si>
  <si>
    <t>Sdf Consultoria S.A. De C.V.</t>
  </si>
  <si>
    <t>Herbalife Nutrition</t>
  </si>
  <si>
    <t>Bacher Zoppi, S.A. De C.V.</t>
  </si>
  <si>
    <t>Partrunner</t>
  </si>
  <si>
    <t>Daltum Systems S.A De C.V.</t>
  </si>
  <si>
    <t>Servicios Corporativos Scotia Sa D...</t>
  </si>
  <si>
    <t>Colo@Ate Sa De Cv</t>
  </si>
  <si>
    <t>Online Ventures S A P I De Cv</t>
  </si>
  <si>
    <t>Cuatro Networks S De Rl De Cv</t>
  </si>
  <si>
    <t>Autoclaims Servicios Sa De Cv</t>
  </si>
  <si>
    <t>Dch Know Who</t>
  </si>
  <si>
    <t>Bolloré Logistics México S.A De C.V.</t>
  </si>
  <si>
    <t>Servicios Comerciales Amazon Mexic...</t>
  </si>
  <si>
    <t>Lamosa</t>
  </si>
  <si>
    <t xml:space="preserve">Boxerttl </t>
  </si>
  <si>
    <t>Exitus Capital Sapi De Cv Sofom Enr</t>
  </si>
  <si>
    <t>Gepp</t>
  </si>
  <si>
    <t>Agricola Los Reyes S De Rl De Cv</t>
  </si>
  <si>
    <t>Rh Habilidades Integrales De Perso...</t>
  </si>
  <si>
    <t>Bliss It Group</t>
  </si>
  <si>
    <t>Plami Sa De Cv</t>
  </si>
  <si>
    <t>Consultores De Servicios Varios Sa...</t>
  </si>
  <si>
    <t>Embotelladora Aga S.A. De C.V.</t>
  </si>
  <si>
    <t>Promologistics</t>
  </si>
  <si>
    <t>Kls Sa De Cv</t>
  </si>
  <si>
    <t>Dealership Performance 360</t>
  </si>
  <si>
    <t>Financiera Independencia, S.A.De Cv.</t>
  </si>
  <si>
    <t>Multicont, S.A. De C.V.</t>
  </si>
  <si>
    <t>Ct Internacional Noroeste, S.A. De...</t>
  </si>
  <si>
    <t>Sonora</t>
  </si>
  <si>
    <t>Grupo Mereba, S.A. De C.V.</t>
  </si>
  <si>
    <t>First Home Solutions  Sapi De Cv</t>
  </si>
  <si>
    <t>Centro De Telecomunicaciones Y Pub...</t>
  </si>
  <si>
    <t>Grupo Axo</t>
  </si>
  <si>
    <t>Yazaki Service, S. De R.L. C.V.</t>
  </si>
  <si>
    <t>Grupo Cie</t>
  </si>
  <si>
    <t>Mdy Contact Center, S.A. De C.V.</t>
  </si>
  <si>
    <t>Distribuidora Rocha Tula Pachuca S...</t>
  </si>
  <si>
    <t>Deacero, S.A. De C.V.</t>
  </si>
  <si>
    <t>Banco Actinver, S.A, Institución D...</t>
  </si>
  <si>
    <t>Equals True, Llc</t>
  </si>
  <si>
    <t>Compartamos Servicios, S.A. De C.V.</t>
  </si>
  <si>
    <t>Seres Leading S.A. De C.V.</t>
  </si>
  <si>
    <t>Crystal Ejecutivo S.A. De C.V</t>
  </si>
  <si>
    <t>Marketing Equipment Management Sa ...</t>
  </si>
  <si>
    <t>Enlaces Y Comunicaciones Avanzadas...</t>
  </si>
  <si>
    <t>Coahuila</t>
  </si>
  <si>
    <t>Servicios Financieros Soriana S.A....</t>
  </si>
  <si>
    <t>Computación, Datos Y Tecnología, S...</t>
  </si>
  <si>
    <t>Data Architect</t>
  </si>
  <si>
    <t>Herdez, S.A. De C.V.</t>
  </si>
  <si>
    <t>C&amp;A Mexico S De Rl</t>
  </si>
  <si>
    <t>Uvi Tech Sapi De Cv</t>
  </si>
  <si>
    <t>Crediclub Sa De Cv Sociedad Financ...</t>
  </si>
  <si>
    <t>Safran Mds, Sa De Cv</t>
  </si>
  <si>
    <t>Talento Startup Sapi De Cv</t>
  </si>
  <si>
    <t>Cognizant Technology Solutions De ...</t>
  </si>
  <si>
    <t>All Settings S.A. De C.V.</t>
  </si>
  <si>
    <t>Cuarto Origen S. De R.L. De C.V.</t>
  </si>
  <si>
    <t>Ids Comercial</t>
  </si>
  <si>
    <t>Derevo S.A. De C.V.</t>
  </si>
  <si>
    <t>Porto Mx, S.A De C.V.</t>
  </si>
  <si>
    <t>Shore Executive Search, Sa De Cv</t>
  </si>
  <si>
    <t>Dun &amp; Bradstreet De México</t>
  </si>
  <si>
    <t>Tgeniesllc Mexico Sa De Cv</t>
  </si>
  <si>
    <t>Infotec Centro De Investigación E ...</t>
  </si>
  <si>
    <t>Leonali S De Rl De Cv</t>
  </si>
  <si>
    <t>Puebla</t>
  </si>
  <si>
    <t>Celulares Y Accesorios Del Sureste...</t>
  </si>
  <si>
    <t>Punto Pen, S.A. De C.V.</t>
  </si>
  <si>
    <t>Chubb Servicios México, S.A. De C.V.</t>
  </si>
  <si>
    <t>Seguritech Administracion Sa De Cv</t>
  </si>
  <si>
    <t>Ch2M</t>
  </si>
  <si>
    <t>Servicios Axity Mexico S De Rl De Cv</t>
  </si>
  <si>
    <t>Qualitas Compañía De Seguros</t>
  </si>
  <si>
    <t>Grupo Aeroportuario Del Pacífico, ...</t>
  </si>
  <si>
    <t>Giovani Propuestas Y Proyectos Adm...</t>
  </si>
  <si>
    <t>Servicios Tvm De México, S.A. De C...</t>
  </si>
  <si>
    <t>Bbva Bancomer</t>
  </si>
  <si>
    <t>Conduent De México Sa De Cv</t>
  </si>
  <si>
    <t>Storecheck, S.A De C.V.</t>
  </si>
  <si>
    <t>Think Future Technologies Sa De Cv</t>
  </si>
  <si>
    <t>Besa Consulting</t>
  </si>
  <si>
    <t>Badak Soluciones Sa De Cv</t>
  </si>
  <si>
    <t>Hcl Technologies México</t>
  </si>
  <si>
    <t>Juan Carlos Cepeda.</t>
  </si>
  <si>
    <t>Hershey</t>
  </si>
  <si>
    <t>Infra Del Sur, S.A. De C.V.</t>
  </si>
  <si>
    <t>Atcon Estrategicos S.C.</t>
  </si>
  <si>
    <t>Embotelladora Niagara De Mexico S ...</t>
  </si>
  <si>
    <t>Sensata Technologies De México S. ...</t>
  </si>
  <si>
    <t>Productos Rich'S</t>
  </si>
  <si>
    <t>Trs Staffing Solutions</t>
  </si>
  <si>
    <t>Boldr Mexico S. De R.L. De C.V.</t>
  </si>
  <si>
    <t>Zurich Aseguradora Mexicana Sa De Cv</t>
  </si>
  <si>
    <t>Rise Interactive Media Analytics Llc</t>
  </si>
  <si>
    <t>Lamtek Muebles</t>
  </si>
  <si>
    <t>Etiquetas de fila</t>
  </si>
  <si>
    <t>Total general</t>
  </si>
  <si>
    <t>Etiquetas de columna</t>
  </si>
  <si>
    <t>Promedio de Average Salary</t>
  </si>
  <si>
    <t>Cuenta de Job</t>
  </si>
  <si>
    <t>Cuenta de Company</t>
  </si>
  <si>
    <t>Análisis de varianza de un factor</t>
  </si>
  <si>
    <t>RESUMEN</t>
  </si>
  <si>
    <t>Grupos</t>
  </si>
  <si>
    <t>Cuenta</t>
  </si>
  <si>
    <t>Suma</t>
  </si>
  <si>
    <t>Promedio</t>
  </si>
  <si>
    <t>Varianza</t>
  </si>
  <si>
    <t>ANÁLISIS DE VARIANZA</t>
  </si>
  <si>
    <t>Origen de las variaciones</t>
  </si>
  <si>
    <t>Suma de cuadrados</t>
  </si>
  <si>
    <t>Grados de libertad</t>
  </si>
  <si>
    <t>Promedio de los cuadrados</t>
  </si>
  <si>
    <t>F</t>
  </si>
  <si>
    <t>Probabilidad</t>
  </si>
  <si>
    <t>Valor crítico para F</t>
  </si>
  <si>
    <t>Entre grupos</t>
  </si>
  <si>
    <t>Dentro de los grupos</t>
  </si>
  <si>
    <t>Total</t>
  </si>
  <si>
    <t>Prueba t para dos muestras suponiendo varianzas desiguales</t>
  </si>
  <si>
    <t>Media</t>
  </si>
  <si>
    <t>Observaciones</t>
  </si>
  <si>
    <t>Diferencia hipotética de las medias</t>
  </si>
  <si>
    <t>Estadístico t</t>
  </si>
  <si>
    <t>P(T&lt;=t) una cola</t>
  </si>
  <si>
    <t>Valor crítico de t (una cola)</t>
  </si>
  <si>
    <t>P(T&lt;=t) dos colas</t>
  </si>
  <si>
    <t>Valor crítico de t (dos colas)</t>
  </si>
  <si>
    <t>1. ANOVA Analysis for Data Job Salaries</t>
  </si>
  <si>
    <r>
      <rPr>
        <b/>
        <sz val="11"/>
        <color theme="1"/>
        <rFont val="Calibri"/>
        <family val="2"/>
        <scheme val="minor"/>
      </rPr>
      <t>Question:</t>
    </r>
    <r>
      <rPr>
        <sz val="11"/>
        <color theme="1"/>
        <rFont val="Calibri"/>
        <family val="2"/>
        <scheme val="minor"/>
      </rPr>
      <t xml:space="preserve"> Are salary differences among Data Jobs statistically significant? </t>
    </r>
  </si>
  <si>
    <r>
      <rPr>
        <b/>
        <sz val="11"/>
        <color theme="1"/>
        <rFont val="Calibri"/>
        <family val="2"/>
        <scheme val="minor"/>
      </rPr>
      <t xml:space="preserve">Answer: </t>
    </r>
    <r>
      <rPr>
        <sz val="11"/>
        <color theme="1"/>
        <rFont val="Calibri"/>
        <family val="2"/>
        <scheme val="minor"/>
      </rPr>
      <t>Yes, the salary differences among Data Jobs are statistically significant.</t>
    </r>
  </si>
  <si>
    <r>
      <rPr>
        <b/>
        <sz val="11"/>
        <color theme="1"/>
        <rFont val="Calibri"/>
        <family val="2"/>
        <scheme val="minor"/>
      </rPr>
      <t>Question</t>
    </r>
    <r>
      <rPr>
        <sz val="11"/>
        <color theme="1"/>
        <rFont val="Calibri"/>
        <family val="2"/>
        <scheme val="minor"/>
      </rPr>
      <t>: Are Data Engineer's salaries significantly higher than those for Data Scientists?</t>
    </r>
  </si>
  <si>
    <r>
      <rPr>
        <b/>
        <sz val="11"/>
        <color theme="1"/>
        <rFont val="Calibri"/>
        <family val="2"/>
        <scheme val="minor"/>
      </rPr>
      <t xml:space="preserve">Answer: </t>
    </r>
    <r>
      <rPr>
        <sz val="11"/>
        <color theme="1"/>
        <rFont val="Calibri"/>
        <family val="2"/>
        <scheme val="minor"/>
      </rPr>
      <t>No, Data Engineer's salaries are not significantly higher than those for Data Scientists.</t>
    </r>
  </si>
  <si>
    <t>2.T-test for Data Engineer's &amp; Data Scientist's Salaries</t>
  </si>
  <si>
    <t>3.T-test for Data Scientist's &amp; Data Analyst's Salaries</t>
  </si>
  <si>
    <r>
      <rPr>
        <b/>
        <sz val="11"/>
        <color theme="1"/>
        <rFont val="Calibri"/>
        <family val="2"/>
        <scheme val="minor"/>
      </rPr>
      <t>Question</t>
    </r>
    <r>
      <rPr>
        <sz val="11"/>
        <color theme="1"/>
        <rFont val="Calibri"/>
        <family val="2"/>
        <scheme val="minor"/>
      </rPr>
      <t>: Are Data Scientist's salaries significantly higher than those for Data Analysts?</t>
    </r>
  </si>
  <si>
    <r>
      <rPr>
        <b/>
        <sz val="11"/>
        <color theme="1"/>
        <rFont val="Calibri"/>
        <family val="2"/>
        <scheme val="minor"/>
      </rPr>
      <t xml:space="preserve">Answer: </t>
    </r>
    <r>
      <rPr>
        <sz val="11"/>
        <color theme="1"/>
        <rFont val="Calibri"/>
        <family val="2"/>
        <scheme val="minor"/>
      </rPr>
      <t>Yes, Data Scientist's salaries are significantly higher than those for Data Analysts.</t>
    </r>
  </si>
  <si>
    <t>4.T-test for Data Scientist's &amp; Business Analyst's Salaries</t>
  </si>
  <si>
    <r>
      <rPr>
        <b/>
        <sz val="11"/>
        <color theme="1"/>
        <rFont val="Calibri"/>
        <family val="2"/>
        <scheme val="minor"/>
      </rPr>
      <t>Question</t>
    </r>
    <r>
      <rPr>
        <sz val="11"/>
        <color theme="1"/>
        <rFont val="Calibri"/>
        <family val="2"/>
        <scheme val="minor"/>
      </rPr>
      <t>: Are Data Scientist's salaries significantly higher than those for Business Analysts?</t>
    </r>
  </si>
  <si>
    <r>
      <rPr>
        <b/>
        <sz val="11"/>
        <color theme="1"/>
        <rFont val="Calibri"/>
        <family val="2"/>
        <scheme val="minor"/>
      </rPr>
      <t xml:space="preserve">Answer: </t>
    </r>
    <r>
      <rPr>
        <sz val="11"/>
        <color theme="1"/>
        <rFont val="Calibri"/>
        <family val="2"/>
        <scheme val="minor"/>
      </rPr>
      <t>No, Data Scientist's salaries are not significantly higher than those for Business Analysts.</t>
    </r>
  </si>
  <si>
    <r>
      <rPr>
        <b/>
        <sz val="11"/>
        <color theme="1"/>
        <rFont val="Calibri"/>
        <family val="2"/>
        <scheme val="minor"/>
      </rPr>
      <t>Question</t>
    </r>
    <r>
      <rPr>
        <sz val="11"/>
        <color theme="1"/>
        <rFont val="Calibri"/>
        <family val="2"/>
        <scheme val="minor"/>
      </rPr>
      <t>: Are Business Analyst's salaries significantly higher than those for Data Analysts?</t>
    </r>
  </si>
  <si>
    <r>
      <rPr>
        <b/>
        <sz val="11"/>
        <color theme="1"/>
        <rFont val="Calibri"/>
        <family val="2"/>
        <scheme val="minor"/>
      </rPr>
      <t xml:space="preserve">Answer: </t>
    </r>
    <r>
      <rPr>
        <sz val="11"/>
        <color theme="1"/>
        <rFont val="Calibri"/>
        <family val="2"/>
        <scheme val="minor"/>
      </rPr>
      <t>Yes, Business Analyst's salaries are significantly higher than those for Data Analysts.</t>
    </r>
  </si>
  <si>
    <t>7.T-test for Data Engineer's &amp; Data Analyst's Salaries</t>
  </si>
  <si>
    <t>5.T-test for Business Analyst's &amp; Data Analyst's Salaries</t>
  </si>
  <si>
    <r>
      <rPr>
        <b/>
        <sz val="11"/>
        <color theme="1"/>
        <rFont val="Calibri"/>
        <family val="2"/>
        <scheme val="minor"/>
      </rPr>
      <t>Question</t>
    </r>
    <r>
      <rPr>
        <sz val="11"/>
        <color theme="1"/>
        <rFont val="Calibri"/>
        <family val="2"/>
        <scheme val="minor"/>
      </rPr>
      <t>: Are Data Engineer's salaries significantly higher than those for Data Analysts?</t>
    </r>
  </si>
  <si>
    <r>
      <rPr>
        <b/>
        <sz val="11"/>
        <color theme="1"/>
        <rFont val="Calibri"/>
        <family val="2"/>
        <scheme val="minor"/>
      </rPr>
      <t xml:space="preserve">Answer: </t>
    </r>
    <r>
      <rPr>
        <sz val="11"/>
        <color theme="1"/>
        <rFont val="Calibri"/>
        <family val="2"/>
        <scheme val="minor"/>
      </rPr>
      <t>Yes, Data Engineer's salaries are significantly higher than those for Data Analysts.</t>
    </r>
  </si>
  <si>
    <t>8.T-test for Data Engineer's &amp; Business Analyst's Salaries</t>
  </si>
  <si>
    <r>
      <rPr>
        <b/>
        <sz val="11"/>
        <color theme="1"/>
        <rFont val="Calibri"/>
        <family val="2"/>
        <scheme val="minor"/>
      </rPr>
      <t>Question</t>
    </r>
    <r>
      <rPr>
        <sz val="11"/>
        <color theme="1"/>
        <rFont val="Calibri"/>
        <family val="2"/>
        <scheme val="minor"/>
      </rPr>
      <t>: Are Data Engineer's salaries significantly higher than those for Business Analysts?</t>
    </r>
  </si>
  <si>
    <t>Data without outliers</t>
  </si>
  <si>
    <r>
      <rPr>
        <b/>
        <sz val="11"/>
        <color theme="1"/>
        <rFont val="Calibri"/>
        <family val="2"/>
        <scheme val="minor"/>
      </rPr>
      <t xml:space="preserve">Answer: </t>
    </r>
    <r>
      <rPr>
        <sz val="11"/>
        <color theme="1"/>
        <rFont val="Calibri"/>
        <family val="2"/>
        <scheme val="minor"/>
      </rPr>
      <t>Yes, Data Engineer's salaries are significantly higher than those for Business Analysts.</t>
    </r>
  </si>
  <si>
    <t>STATISTICAL ANALYSIS</t>
  </si>
  <si>
    <t>SUM</t>
  </si>
  <si>
    <t>AVERAGE</t>
  </si>
  <si>
    <t>VISUAL ANALYSIS</t>
  </si>
  <si>
    <t>COUNTS</t>
  </si>
  <si>
    <t>(Todas)</t>
  </si>
  <si>
    <t>Data Jobs Salaries in Mexico on January 2022</t>
  </si>
  <si>
    <t>by Daniel Eduardo López</t>
  </si>
  <si>
    <t>Objective:</t>
  </si>
  <si>
    <t>Question:</t>
  </si>
  <si>
    <t>Data was collected from the OCC Website (Mexico) on January 2022, through webscrapping with original Python code.</t>
  </si>
  <si>
    <t>Regarding data:</t>
  </si>
  <si>
    <t>Data was prepared and cleaned with Power Query.</t>
  </si>
  <si>
    <t>Data was explored and and visualized as well as analyzed through descriptive and inferential statistics.</t>
  </si>
  <si>
    <t>In particular, there are two tabs: Salary Analysis and Employer and Location Analysis</t>
  </si>
  <si>
    <t>To identify what data job category has the highest salary in the Mexican labor market in January 2022 according to the OCC website.</t>
  </si>
  <si>
    <t>What data job category has the highest salary in the Mexican labor market in January 2022 according to the OCC website?</t>
  </si>
  <si>
    <t>Salary Analysis tab includes only data with full salary information, in order to explore and analyze the salaries for the different data job categories, as well as the employers and locations with the highest salaries.</t>
  </si>
  <si>
    <t>Employer and Location Analysis tab includes all the retrieved data jobs from OCC, in order to explore and analyze the offer of data jobs by Employer and Location.</t>
  </si>
  <si>
    <t>STANDARD DEVIATION</t>
  </si>
  <si>
    <t xml:space="preserve">TOP 10 COMPANIES </t>
  </si>
  <si>
    <t>Vacancies</t>
  </si>
  <si>
    <t>SUMA</t>
  </si>
  <si>
    <t>Acumulated</t>
  </si>
  <si>
    <t>Data job</t>
  </si>
  <si>
    <t>Average salaries without outliers</t>
  </si>
  <si>
    <t>% Total demand</t>
  </si>
  <si>
    <t>State</t>
  </si>
  <si>
    <t>Average Salary per Month (MXN)</t>
  </si>
  <si>
    <t>Data Jobs Demand per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</si>
</sst>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0" xfId="0" applyFont="1"/>
    <xf numFmtId="0" fontId="0" fillId="0" borderId="0" xfId="0" applyBorder="1"/>
    <xf numFmtId="0" fontId="1" fillId="0" borderId="0" xfId="0" applyFont="1" applyBorder="1"/>
    <xf numFmtId="0" fontId="0" fillId="0" borderId="0" xfId="0" applyFill="1" applyBorder="1"/>
    <xf numFmtId="44" fontId="0" fillId="0" borderId="0" xfId="1" applyFont="1"/>
    <xf numFmtId="0" fontId="4" fillId="0" borderId="0" xfId="0" applyFont="1"/>
    <xf numFmtId="165" fontId="0" fillId="0" borderId="0" xfId="0" applyNumberFormat="1"/>
    <xf numFmtId="164" fontId="0" fillId="0" borderId="0" xfId="0" applyNumberFormat="1" applyFill="1" applyBorder="1" applyAlignment="1"/>
    <xf numFmtId="164" fontId="0" fillId="0" borderId="1" xfId="0" applyNumberFormat="1" applyFill="1" applyBorder="1" applyAlignment="1"/>
    <xf numFmtId="164" fontId="0" fillId="0" borderId="0" xfId="1" applyNumberFormat="1" applyFont="1" applyFill="1" applyBorder="1" applyAlignment="1"/>
    <xf numFmtId="164" fontId="0" fillId="0" borderId="1" xfId="1" applyNumberFormat="1" applyFont="1" applyFill="1" applyBorder="1" applyAlignment="1"/>
    <xf numFmtId="10" fontId="0" fillId="0" borderId="0" xfId="0" applyNumberFormat="1"/>
    <xf numFmtId="9" fontId="0" fillId="0" borderId="0" xfId="2" applyNumberFormat="1" applyFont="1"/>
    <xf numFmtId="9" fontId="0" fillId="0" borderId="0" xfId="0" applyNumberFormat="1"/>
    <xf numFmtId="0" fontId="5" fillId="0" borderId="0" xfId="0" applyFont="1"/>
    <xf numFmtId="0" fontId="0" fillId="0" borderId="0" xfId="0" applyFont="1"/>
  </cellXfs>
  <cellStyles count="3">
    <cellStyle name="Moneda" xfId="1" builtinId="4"/>
    <cellStyle name="Normal" xfId="0" builtinId="0"/>
    <cellStyle name="Porcentaje" xfId="2" builtinId="5"/>
  </cellStyles>
  <dxfs count="25">
    <dxf>
      <numFmt numFmtId="165" formatCode="&quot;$&quot;#,##0"/>
    </dxf>
    <dxf>
      <alignment horizontal="left" vertical="bottom" textRotation="0" wrapText="0" indent="0" justifyLastLine="0" shrinkToFit="0" readingOrder="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0" formatCode="General"/>
    </dxf>
    <dxf>
      <alignment horizontal="left" vertical="bottom" textRotation="0" wrapText="0" indent="0" justifyLastLine="0" shrinkToFit="0" readingOrder="0"/>
    </dxf>
    <dxf>
      <numFmt numFmtId="0" formatCode="General"/>
    </dxf>
    <dxf>
      <numFmt numFmtId="0" formatCode="General"/>
    </dxf>
    <dxf>
      <numFmt numFmtId="0" formatCode="General"/>
    </dxf>
    <dxf>
      <numFmt numFmtId="164" formatCode="&quot;$&quot;#,##0.00"/>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165" formatCode="&quot;$&quot;#,##0"/>
    </dxf>
    <dxf>
      <numFmt numFmtId="164" formatCode="&quot;$&quot;#,##0.00"/>
    </dxf>
    <dxf>
      <numFmt numFmtId="165" formatCode="&quot;$&quot;#,##0"/>
    </dxf>
    <dxf>
      <numFmt numFmtId="164" formatCode="&quot;$&quot;#,##0.0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[DataAnalysis.xlsx]Salary Analysis!TablaDinámica4</c:name>
    <c:fmtId val="0"/>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s-MX"/>
              <a:t>Data Jobs' Salaries per Location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s-MX"/>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Analysis'!$G$12:$G$13</c:f>
              <c:strCache>
                <c:ptCount val="1"/>
                <c:pt idx="0">
                  <c:v>Business Analyst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'Salary Analysis'!$F$14:$F$17</c:f>
              <c:strCache>
                <c:ptCount val="3"/>
                <c:pt idx="0">
                  <c:v>Ciudad de México</c:v>
                </c:pt>
                <c:pt idx="1">
                  <c:v>Estado de México​</c:v>
                </c:pt>
                <c:pt idx="2">
                  <c:v>Nuevo León</c:v>
                </c:pt>
              </c:strCache>
            </c:strRef>
          </c:cat>
          <c:val>
            <c:numRef>
              <c:f>'Salary Analysis'!$G$14:$G$17</c:f>
              <c:numCache>
                <c:formatCode>"$"#,##0</c:formatCode>
                <c:ptCount val="3"/>
                <c:pt idx="0">
                  <c:v>33916.666666666664</c:v>
                </c:pt>
                <c:pt idx="1">
                  <c:v>31166.666666666668</c:v>
                </c:pt>
                <c:pt idx="2">
                  <c:v>51750</c:v>
                </c:pt>
              </c:numCache>
            </c:numRef>
          </c:val>
          <c:extLst>
            <c:ext xmlns:c16="http://schemas.microsoft.com/office/drawing/2014/chart" uri="{C3380CC4-5D6E-409C-BE32-E72D297353CC}">
              <c16:uniqueId val="{00000000-390E-4EB0-8E47-98B3582FE6E0}"/>
            </c:ext>
          </c:extLst>
        </c:ser>
        <c:ser>
          <c:idx val="1"/>
          <c:order val="1"/>
          <c:tx>
            <c:strRef>
              <c:f>'Salary Analysis'!$H$12:$H$13</c:f>
              <c:strCache>
                <c:ptCount val="1"/>
                <c:pt idx="0">
                  <c:v>Data Analyst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'Salary Analysis'!$F$14:$F$17</c:f>
              <c:strCache>
                <c:ptCount val="3"/>
                <c:pt idx="0">
                  <c:v>Ciudad de México</c:v>
                </c:pt>
                <c:pt idx="1">
                  <c:v>Estado de México​</c:v>
                </c:pt>
                <c:pt idx="2">
                  <c:v>Nuevo León</c:v>
                </c:pt>
              </c:strCache>
            </c:strRef>
          </c:cat>
          <c:val>
            <c:numRef>
              <c:f>'Salary Analysis'!$H$14:$H$17</c:f>
              <c:numCache>
                <c:formatCode>"$"#,##0</c:formatCode>
                <c:ptCount val="3"/>
                <c:pt idx="0">
                  <c:v>19925.041666666668</c:v>
                </c:pt>
                <c:pt idx="1">
                  <c:v>19500</c:v>
                </c:pt>
                <c:pt idx="2">
                  <c:v>16875</c:v>
                </c:pt>
              </c:numCache>
            </c:numRef>
          </c:val>
          <c:extLst>
            <c:ext xmlns:c16="http://schemas.microsoft.com/office/drawing/2014/chart" uri="{C3380CC4-5D6E-409C-BE32-E72D297353CC}">
              <c16:uniqueId val="{00000001-390E-4EB0-8E47-98B3582FE6E0}"/>
            </c:ext>
          </c:extLst>
        </c:ser>
        <c:ser>
          <c:idx val="2"/>
          <c:order val="2"/>
          <c:tx>
            <c:strRef>
              <c:f>'Salary Analysis'!$I$12:$I$13</c:f>
              <c:strCache>
                <c:ptCount val="1"/>
                <c:pt idx="0">
                  <c:v>Data Engineer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'Salary Analysis'!$F$14:$F$17</c:f>
              <c:strCache>
                <c:ptCount val="3"/>
                <c:pt idx="0">
                  <c:v>Ciudad de México</c:v>
                </c:pt>
                <c:pt idx="1">
                  <c:v>Estado de México​</c:v>
                </c:pt>
                <c:pt idx="2">
                  <c:v>Nuevo León</c:v>
                </c:pt>
              </c:strCache>
            </c:strRef>
          </c:cat>
          <c:val>
            <c:numRef>
              <c:f>'Salary Analysis'!$I$14:$I$17</c:f>
              <c:numCache>
                <c:formatCode>"$"#,##0</c:formatCode>
                <c:ptCount val="3"/>
                <c:pt idx="0">
                  <c:v>48666.666666666664</c:v>
                </c:pt>
                <c:pt idx="1">
                  <c:v>62500</c:v>
                </c:pt>
                <c:pt idx="2">
                  <c:v>27500</c:v>
                </c:pt>
              </c:numCache>
            </c:numRef>
          </c:val>
          <c:extLst>
            <c:ext xmlns:c16="http://schemas.microsoft.com/office/drawing/2014/chart" uri="{C3380CC4-5D6E-409C-BE32-E72D297353CC}">
              <c16:uniqueId val="{00000002-390E-4EB0-8E47-98B3582FE6E0}"/>
            </c:ext>
          </c:extLst>
        </c:ser>
        <c:ser>
          <c:idx val="3"/>
          <c:order val="3"/>
          <c:tx>
            <c:strRef>
              <c:f>'Salary Analysis'!$J$12:$J$13</c:f>
              <c:strCache>
                <c:ptCount val="1"/>
                <c:pt idx="0">
                  <c:v>Data Scientist</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'Salary Analysis'!$F$14:$F$17</c:f>
              <c:strCache>
                <c:ptCount val="3"/>
                <c:pt idx="0">
                  <c:v>Ciudad de México</c:v>
                </c:pt>
                <c:pt idx="1">
                  <c:v>Estado de México​</c:v>
                </c:pt>
                <c:pt idx="2">
                  <c:v>Nuevo León</c:v>
                </c:pt>
              </c:strCache>
            </c:strRef>
          </c:cat>
          <c:val>
            <c:numRef>
              <c:f>'Salary Analysis'!$J$14:$J$17</c:f>
              <c:numCache>
                <c:formatCode>"$"#,##0</c:formatCode>
                <c:ptCount val="3"/>
                <c:pt idx="0">
                  <c:v>36687.5625</c:v>
                </c:pt>
                <c:pt idx="1">
                  <c:v>44250</c:v>
                </c:pt>
              </c:numCache>
            </c:numRef>
          </c:val>
          <c:extLst>
            <c:ext xmlns:c16="http://schemas.microsoft.com/office/drawing/2014/chart" uri="{C3380CC4-5D6E-409C-BE32-E72D297353CC}">
              <c16:uniqueId val="{00000003-390E-4EB0-8E47-98B3582FE6E0}"/>
            </c:ext>
          </c:extLst>
        </c:ser>
        <c:dLbls>
          <c:showLegendKey val="0"/>
          <c:showVal val="0"/>
          <c:showCatName val="0"/>
          <c:showSerName val="0"/>
          <c:showPercent val="0"/>
          <c:showBubbleSize val="0"/>
        </c:dLbls>
        <c:gapWidth val="100"/>
        <c:overlap val="-24"/>
        <c:axId val="1216705864"/>
        <c:axId val="1216701272"/>
      </c:barChart>
      <c:catAx>
        <c:axId val="121670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1216701272"/>
        <c:crosses val="autoZero"/>
        <c:auto val="1"/>
        <c:lblAlgn val="ctr"/>
        <c:lblOffset val="100"/>
        <c:noMultiLvlLbl val="0"/>
      </c:catAx>
      <c:valAx>
        <c:axId val="121670127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21670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[DataAnalysis.xlsx]Salary Analysis!TablaDinámica2</c:name>
    <c:fmtId val="0"/>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a:t>Companies with the Highest Salaries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s-MX"/>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518766537702622"/>
          <c:y val="0.28611069472978812"/>
          <c:w val="0.55106442060968219"/>
          <c:h val="0.6272962940102812"/>
        </c:manualLayout>
      </c:layout>
      <c:barChart>
        <c:barDir val="bar"/>
        <c:grouping val="clustered"/>
        <c:varyColors val="0"/>
        <c:ser>
          <c:idx val="0"/>
          <c:order val="0"/>
          <c:tx>
            <c:strRef>
              <c:f>'Salary Analysis'!$G$24</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'Salary Analysis'!$F$25:$F$70</c:f>
              <c:strCache>
                <c:ptCount val="45"/>
                <c:pt idx="0">
                  <c:v>Nichos Sales Force</c:v>
                </c:pt>
                <c:pt idx="1">
                  <c:v>Distribuidora Rocha Tula Pachuca S...</c:v>
                </c:pt>
                <c:pt idx="2">
                  <c:v>Punto Pen, S.A. De C.V.</c:v>
                </c:pt>
                <c:pt idx="3">
                  <c:v>Mdy Contact Center, S.A. De C.V.</c:v>
                </c:pt>
                <c:pt idx="4">
                  <c:v>Centro De Telecomunicaciones Y Pub...</c:v>
                </c:pt>
                <c:pt idx="5">
                  <c:v>Bliss It Group</c:v>
                </c:pt>
                <c:pt idx="6">
                  <c:v>Promologistics</c:v>
                </c:pt>
                <c:pt idx="7">
                  <c:v>Seguros Pensiones Banorte</c:v>
                </c:pt>
                <c:pt idx="8">
                  <c:v>Randstad</c:v>
                </c:pt>
                <c:pt idx="9">
                  <c:v>Consultoría Internacional En Servi...</c:v>
                </c:pt>
                <c:pt idx="10">
                  <c:v>Waldo'S Dolar Mart De Mexico, S De...</c:v>
                </c:pt>
                <c:pt idx="11">
                  <c:v>Grupo Salinas</c:v>
                </c:pt>
                <c:pt idx="12">
                  <c:v>Te Creemos Administración Y Servic...</c:v>
                </c:pt>
                <c:pt idx="13">
                  <c:v>Ingram Micro México</c:v>
                </c:pt>
                <c:pt idx="14">
                  <c:v>Computación, Datos Y Tecnología, S...</c:v>
                </c:pt>
                <c:pt idx="15">
                  <c:v>Price Shoes</c:v>
                </c:pt>
                <c:pt idx="16">
                  <c:v>Ssbcc México, S. De R.L. De C.V.</c:v>
                </c:pt>
                <c:pt idx="17">
                  <c:v>Qualitas Compañía De Seguros</c:v>
                </c:pt>
                <c:pt idx="18">
                  <c:v>Operadora Alkrou 1 Sa De Cv</c:v>
                </c:pt>
                <c:pt idx="19">
                  <c:v>Banorte</c:v>
                </c:pt>
                <c:pt idx="20">
                  <c:v>Human Staff</c:v>
                </c:pt>
                <c:pt idx="21">
                  <c:v>Cuatro Networks S De Rl De Cv</c:v>
                </c:pt>
                <c:pt idx="22">
                  <c:v>Urban Science</c:v>
                </c:pt>
                <c:pt idx="23">
                  <c:v>Adecco</c:v>
                </c:pt>
                <c:pt idx="24">
                  <c:v>Kelly Services</c:v>
                </c:pt>
                <c:pt idx="25">
                  <c:v>Auto Zone</c:v>
                </c:pt>
                <c:pt idx="26">
                  <c:v>Ecosistemex S. De R.L. De C.V.</c:v>
                </c:pt>
                <c:pt idx="27">
                  <c:v>Servicios Edenred, S.A. De C.V.</c:v>
                </c:pt>
                <c:pt idx="28">
                  <c:v>Farmacias Del Ahorro, S.A.</c:v>
                </c:pt>
                <c:pt idx="29">
                  <c:v>Prutech Solutions S.R.L. De C.V</c:v>
                </c:pt>
                <c:pt idx="30">
                  <c:v>Popup Design S De Rl De Cv</c:v>
                </c:pt>
                <c:pt idx="31">
                  <c:v>Seguritech Administracion Sa De Cv</c:v>
                </c:pt>
                <c:pt idx="32">
                  <c:v>Docsolutions De México</c:v>
                </c:pt>
                <c:pt idx="33">
                  <c:v>Ids Comercial</c:v>
                </c:pt>
                <c:pt idx="34">
                  <c:v>Accenture, S.C.</c:v>
                </c:pt>
                <c:pt idx="36">
                  <c:v>Banco Actinver, S.A, Institución D...</c:v>
                </c:pt>
                <c:pt idx="37">
                  <c:v>Stefanini México, S.A. De C.V.</c:v>
                </c:pt>
                <c:pt idx="38">
                  <c:v>Alia</c:v>
                </c:pt>
                <c:pt idx="39">
                  <c:v>Tgeniesllc Mexico Sa De Cv</c:v>
                </c:pt>
                <c:pt idx="40">
                  <c:v>Manpower, S.A. De C.V.</c:v>
                </c:pt>
                <c:pt idx="41">
                  <c:v>Cuarto Origen S. De R.L. De C.V.</c:v>
                </c:pt>
                <c:pt idx="42">
                  <c:v>Compartamos Servicios, S.A. De C.V.</c:v>
                </c:pt>
                <c:pt idx="43">
                  <c:v>Servicios De Outsourcing, Head Hun...</c:v>
                </c:pt>
                <c:pt idx="44">
                  <c:v>Mobile Apps Enterprises Llc</c:v>
                </c:pt>
              </c:strCache>
            </c:strRef>
          </c:cat>
          <c:val>
            <c:numRef>
              <c:f>'Salary Analysis'!$G$25:$G$70</c:f>
              <c:numCache>
                <c:formatCode>"$"#,##0</c:formatCode>
                <c:ptCount val="45"/>
                <c:pt idx="0">
                  <c:v>9000</c:v>
                </c:pt>
                <c:pt idx="1">
                  <c:v>9500</c:v>
                </c:pt>
                <c:pt idx="2">
                  <c:v>10000.5</c:v>
                </c:pt>
                <c:pt idx="3">
                  <c:v>11000</c:v>
                </c:pt>
                <c:pt idx="4">
                  <c:v>11000</c:v>
                </c:pt>
                <c:pt idx="5">
                  <c:v>11500</c:v>
                </c:pt>
                <c:pt idx="6">
                  <c:v>11750</c:v>
                </c:pt>
                <c:pt idx="7">
                  <c:v>12400</c:v>
                </c:pt>
                <c:pt idx="8">
                  <c:v>13000</c:v>
                </c:pt>
                <c:pt idx="9">
                  <c:v>14500</c:v>
                </c:pt>
                <c:pt idx="10">
                  <c:v>16000</c:v>
                </c:pt>
                <c:pt idx="11">
                  <c:v>17600.5</c:v>
                </c:pt>
                <c:pt idx="12">
                  <c:v>18000</c:v>
                </c:pt>
                <c:pt idx="13">
                  <c:v>18500</c:v>
                </c:pt>
                <c:pt idx="14">
                  <c:v>18500</c:v>
                </c:pt>
                <c:pt idx="15">
                  <c:v>21500</c:v>
                </c:pt>
                <c:pt idx="16">
                  <c:v>21875</c:v>
                </c:pt>
                <c:pt idx="17">
                  <c:v>22500</c:v>
                </c:pt>
                <c:pt idx="18">
                  <c:v>22500</c:v>
                </c:pt>
                <c:pt idx="19">
                  <c:v>22500</c:v>
                </c:pt>
                <c:pt idx="20">
                  <c:v>22500</c:v>
                </c:pt>
                <c:pt idx="21">
                  <c:v>23000</c:v>
                </c:pt>
                <c:pt idx="22">
                  <c:v>23500</c:v>
                </c:pt>
                <c:pt idx="23">
                  <c:v>24750</c:v>
                </c:pt>
                <c:pt idx="24">
                  <c:v>26500</c:v>
                </c:pt>
                <c:pt idx="25">
                  <c:v>27500</c:v>
                </c:pt>
                <c:pt idx="26">
                  <c:v>31000</c:v>
                </c:pt>
                <c:pt idx="27">
                  <c:v>31000</c:v>
                </c:pt>
                <c:pt idx="28">
                  <c:v>31500</c:v>
                </c:pt>
                <c:pt idx="29">
                  <c:v>32500</c:v>
                </c:pt>
                <c:pt idx="30">
                  <c:v>34000</c:v>
                </c:pt>
                <c:pt idx="31">
                  <c:v>37500</c:v>
                </c:pt>
                <c:pt idx="32">
                  <c:v>37500</c:v>
                </c:pt>
                <c:pt idx="33">
                  <c:v>39750</c:v>
                </c:pt>
                <c:pt idx="34">
                  <c:v>40000</c:v>
                </c:pt>
                <c:pt idx="35">
                  <c:v>40141.666666666664</c:v>
                </c:pt>
                <c:pt idx="36">
                  <c:v>42000</c:v>
                </c:pt>
                <c:pt idx="37">
                  <c:v>42500</c:v>
                </c:pt>
                <c:pt idx="38">
                  <c:v>42500</c:v>
                </c:pt>
                <c:pt idx="39">
                  <c:v>55000</c:v>
                </c:pt>
                <c:pt idx="40">
                  <c:v>60000</c:v>
                </c:pt>
                <c:pt idx="41">
                  <c:v>62500</c:v>
                </c:pt>
                <c:pt idx="42">
                  <c:v>65000</c:v>
                </c:pt>
                <c:pt idx="43">
                  <c:v>65000</c:v>
                </c:pt>
                <c:pt idx="44">
                  <c:v>70000</c:v>
                </c:pt>
              </c:numCache>
            </c:numRef>
          </c:val>
          <c:extLst>
            <c:ext xmlns:c16="http://schemas.microsoft.com/office/drawing/2014/chart" uri="{C3380CC4-5D6E-409C-BE32-E72D297353CC}">
              <c16:uniqueId val="{00000000-1F7F-459C-B604-1257B3AB62CF}"/>
            </c:ext>
          </c:extLst>
        </c:ser>
        <c:dLbls>
          <c:showLegendKey val="0"/>
          <c:showVal val="0"/>
          <c:showCatName val="0"/>
          <c:showSerName val="0"/>
          <c:showPercent val="0"/>
          <c:showBubbleSize val="0"/>
        </c:dLbls>
        <c:gapWidth val="100"/>
        <c:axId val="1576290632"/>
        <c:axId val="1576294240"/>
      </c:barChart>
      <c:catAx>
        <c:axId val="1576290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1576294240"/>
        <c:crosses val="autoZero"/>
        <c:auto val="1"/>
        <c:lblAlgn val="ctr"/>
        <c:lblOffset val="100"/>
        <c:noMultiLvlLbl val="0"/>
      </c:catAx>
      <c:valAx>
        <c:axId val="157629424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576290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'Salary Analysis'!$M$51</c:f>
              <c:strCache>
                <c:ptCount val="1"/>
                <c:pt idx="0">
                  <c:v>Average Salary per Month (MXN)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'Salary Analysis'!$L$52:$L$61</c:f>
              <c:strCache>
                <c:ptCount val="10"/>
                <c:pt idx="0">
                  <c:v>Accenture, S.C.</c:v>
                </c:pt>
                <c:pt idx="1">
                  <c:v>Banco Actinver, S.A, Institución D...</c:v>
                </c:pt>
                <c:pt idx="2">
                  <c:v>Alia</c:v>
                </c:pt>
                <c:pt idx="3">
                  <c:v>Stefanini México, S.A. De C.V.</c:v>
                </c:pt>
                <c:pt idx="4">
                  <c:v>Tgeniesllc Mexico Sa De Cv</c:v>
                </c:pt>
                <c:pt idx="5">
                  <c:v>Manpower, S.A. De C.V.</c:v>
                </c:pt>
                <c:pt idx="6">
                  <c:v>Cuarto Origen S. De R.L. De C.V.</c:v>
                </c:pt>
                <c:pt idx="7">
                  <c:v>Servicios De Outsourcing, Head Hun...</c:v>
                </c:pt>
                <c:pt idx="8">
                  <c:v>Compartamos Servicios, S.A. De C.V.</c:v>
                </c:pt>
                <c:pt idx="9">
                  <c:v>Mobile Apps Enterprises Llc</c:v>
                </c:pt>
              </c:strCache>
            </c:strRef>
          </c:cat>
          <c:val>
            <c:numRef>
              <c:f>'Salary Analysis'!$M$52:$M$61</c:f>
              <c:numCache>
                <c:formatCode>"$"#,##0</c:formatCode>
                <c:ptCount val="10"/>
                <c:pt idx="0">
                  <c:v>40000</c:v>
                </c:pt>
                <c:pt idx="1">
                  <c:v>42000</c:v>
                </c:pt>
                <c:pt idx="2">
                  <c:v>42500</c:v>
                </c:pt>
                <c:pt idx="3">
                  <c:v>42500</c:v>
                </c:pt>
                <c:pt idx="4">
                  <c:v>55000</c:v>
                </c:pt>
                <c:pt idx="5">
                  <c:v>60000</c:v>
                </c:pt>
                <c:pt idx="6">
                  <c:v>62500</c:v>
                </c:pt>
                <c:pt idx="7">
                  <c:v>65000</c:v>
                </c:pt>
                <c:pt idx="8">
                  <c:v>65000</c:v>
                </c:pt>
                <c:pt idx="9">
                  <c:v>70000</c:v>
                </c:pt>
              </c:numCache>
            </c:numRef>
          </c:val>
          <c:extLst>
            <c:ext xmlns:c16="http://schemas.microsoft.com/office/drawing/2014/chart" uri="{C3380CC4-5D6E-409C-BE32-E72D297353CC}">
              <c16:uniqueId val="{00000000-CEA2-41D2-8C16-6D84CC581EC4}"/>
            </c:ext>
          </c:extLst>
        </c:ser>
        <c:dLbls>
          <c:showLegendKey val="0"/>
          <c:showVal val="0"/>
          <c:showCatName val="0"/>
          <c:showSerName val="0"/>
          <c:showPercent val="0"/>
          <c:showBubbleSize val="0"/>
        </c:dLbls>
        <c:gapWidth val="100"/>
        <c:axId val="539817160"/>
        <c:axId val="539818800"/>
      </c:barChart>
      <c:catAx>
        <c:axId val="53981716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MX"/>
          </a:p>
        </c:txPr>
        <c:crossAx val="539818800"/>
        <c:crosses val="autoZero"/>
        <c:auto val="1"/>
        <c:lblAlgn val="ctr"/>
        <c:lblOffset val="100"/>
        <c:noMultiLvlLbl val="0"/>
      </c:catAx>
      <c:valAx>
        <c:axId val="53981880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539817160"/>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'Salary Analysis'!$AD$32</c:f>
              <c:strCache>
                <c:ptCount val="1"/>
                <c:pt idx="0">
                  <c:v>Average Salary per Month (MXN)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'Salary Analysis'!$AC$33:$AC$36</c:f>
              <c:strCache>
                <c:ptCount val="4"/>
                <c:pt idx="0">
                  <c:v>Data Engineer</c:v>
                </c:pt>
                <c:pt idx="1">
                  <c:v>Data Scientist</c:v>
                </c:pt>
                <c:pt idx="2">
                  <c:v>Business Analyst</c:v>
                </c:pt>
                <c:pt idx="3">
                  <c:v>Data Analyst</c:v>
                </c:pt>
              </c:strCache>
            </c:strRef>
          </c:cat>
          <c:val>
            <c:numRef>
              <c:f>'Salary Analysis'!$AD$33:$AD$36</c:f>
              <c:numCache>
                <c:formatCode>"$"#,##0.00</c:formatCode>
                <c:ptCount val="4"/>
                <c:pt idx="0">
                  <c:v>45722.222222222219</c:v>
                </c:pt>
                <c:pt idx="1">
                  <c:v>39375.041666666664</c:v>
                </c:pt>
                <c:pt idx="2">
                  <c:v>31192.307692307691</c:v>
                </c:pt>
                <c:pt idx="3">
                  <c:v>17879.56818181818</c:v>
                </c:pt>
              </c:numCache>
            </c:numRef>
          </c:val>
          <c:extLst>
            <c:ext xmlns:c16="http://schemas.microsoft.com/office/drawing/2014/chart" uri="{C3380CC4-5D6E-409C-BE32-E72D297353CC}">
              <c16:uniqueId val="{00000000-D1EB-43C7-A17C-5AB398080D41}"/>
            </c:ext>
          </c:extLst>
        </c:ser>
        <c:dLbls>
          <c:showLegendKey val="0"/>
          <c:showVal val="0"/>
          <c:showCatName val="0"/>
          <c:showSerName val="0"/>
          <c:showPercent val="0"/>
          <c:showBubbleSize val="0"/>
        </c:dLbls>
        <c:gapWidth val="96"/>
        <c:overlap val="-29"/>
        <c:axId val="583214664"/>
        <c:axId val="583214992"/>
      </c:barChart>
      <c:catAx>
        <c:axId val="5832146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583214992"/>
        <c:crosses val="autoZero"/>
        <c:auto val="1"/>
        <c:lblAlgn val="ctr"/>
        <c:lblOffset val="100"/>
        <c:noMultiLvlLbl val="0"/>
      </c:catAx>
      <c:valAx>
        <c:axId val="5832149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US"/>
                  <a:t>Salary per Month (MXN)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s-MX"/>
            </a:p>
          </c:txPr>
        </c:title>
        <c:numFmt formatCode="&quot;$&quot;#,##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5832146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[DataAnalysis.xlsx]Employer and Location Analysis!TablaDinámica6</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MX"/>
              <a:t>Data Jobs</a:t>
            </a:r>
            <a:r>
              <a:rPr lang="es-MX" baseline="0"/>
              <a:t> Offer per Location and Category</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'Employer and Location Analysis'!$G$10:$G$11</c:f>
              <c:strCache>
                <c:ptCount val="1"/>
                <c:pt idx="0">
                  <c:v>Business Analyst</c:v>
                </c:pt>
              </c:strCache>
            </c:strRef>
          </c:tx>
          <c:spPr>
            <a:solidFill>
              <a:schemeClr val="accent1"/>
            </a:solidFill>
            <a:ln>
              <a:noFill/>
            </a:ln>
            <a:effectLst/>
          </c:spPr>
          <c:invertIfNegative val="0"/>
          <c:cat>
            <c:strRef>
              <c:f>'Employer and Location Analysis'!$F$12:$F$16</c:f>
              <c:strCache>
                <c:ptCount val="4"/>
                <c:pt idx="0">
                  <c:v>Jalisco</c:v>
                </c:pt>
                <c:pt idx="1">
                  <c:v>Nuevo León</c:v>
                </c:pt>
                <c:pt idx="2">
                  <c:v>Estado de México​</c:v>
                </c:pt>
                <c:pt idx="3">
                  <c:v>Ciudad de México</c:v>
                </c:pt>
              </c:strCache>
            </c:strRef>
          </c:cat>
          <c:val>
            <c:numRef>
              <c:f>'Employer and Location Analysis'!$G$12:$G$16</c:f>
              <c:numCache>
                <c:formatCode>0.00%</c:formatCode>
                <c:ptCount val="4"/>
                <c:pt idx="0">
                  <c:v>2.0761245674740483E-2</c:v>
                </c:pt>
                <c:pt idx="1">
                  <c:v>3.4602076124567477E-2</c:v>
                </c:pt>
                <c:pt idx="2">
                  <c:v>4.4982698961937718E-2</c:v>
                </c:pt>
                <c:pt idx="3">
                  <c:v>0.10034602076124567</c:v>
                </c:pt>
              </c:numCache>
            </c:numRef>
          </c:val>
          <c:extLst>
            <c:ext xmlns:c16="http://schemas.microsoft.com/office/drawing/2014/chart" uri="{C3380CC4-5D6E-409C-BE32-E72D297353CC}">
              <c16:uniqueId val="{00000000-18F4-4BA6-B1B5-1955A4D99D8A}"/>
            </c:ext>
          </c:extLst>
        </c:ser>
        <c:ser>
          <c:idx val="1"/>
          <c:order val="1"/>
          <c:tx>
            <c:strRef>
              <c:f>'Employer and Location Analysis'!$H$10:$H$11</c:f>
              <c:strCache>
                <c:ptCount val="1"/>
                <c:pt idx="0">
                  <c:v>Data Analyst</c:v>
                </c:pt>
              </c:strCache>
            </c:strRef>
          </c:tx>
          <c:spPr>
            <a:solidFill>
              <a:schemeClr val="accent2"/>
            </a:solidFill>
            <a:ln>
              <a:noFill/>
            </a:ln>
            <a:effectLst/>
          </c:spPr>
          <c:invertIfNegative val="0"/>
          <c:cat>
            <c:strRef>
              <c:f>'Employer and Location Analysis'!$F$12:$F$16</c:f>
              <c:strCache>
                <c:ptCount val="4"/>
                <c:pt idx="0">
                  <c:v>Jalisco</c:v>
                </c:pt>
                <c:pt idx="1">
                  <c:v>Nuevo León</c:v>
                </c:pt>
                <c:pt idx="2">
                  <c:v>Estado de México​</c:v>
                </c:pt>
                <c:pt idx="3">
                  <c:v>Ciudad de México</c:v>
                </c:pt>
              </c:strCache>
            </c:strRef>
          </c:cat>
          <c:val>
            <c:numRef>
              <c:f>'Employer and Location Analysis'!$H$12:$H$16</c:f>
              <c:numCache>
                <c:formatCode>0.00%</c:formatCode>
                <c:ptCount val="4"/>
                <c:pt idx="0">
                  <c:v>4.4982698961937718E-2</c:v>
                </c:pt>
                <c:pt idx="1">
                  <c:v>6.9204152249134954E-2</c:v>
                </c:pt>
                <c:pt idx="2">
                  <c:v>8.6505190311418678E-2</c:v>
                </c:pt>
                <c:pt idx="3">
                  <c:v>0.28027681660899656</c:v>
                </c:pt>
              </c:numCache>
            </c:numRef>
          </c:val>
          <c:extLst>
            <c:ext xmlns:c16="http://schemas.microsoft.com/office/drawing/2014/chart" uri="{C3380CC4-5D6E-409C-BE32-E72D297353CC}">
              <c16:uniqueId val="{00000001-18F4-4BA6-B1B5-1955A4D99D8A}"/>
            </c:ext>
          </c:extLst>
        </c:ser>
        <c:ser>
          <c:idx val="2"/>
          <c:order val="2"/>
          <c:tx>
            <c:strRef>
              <c:f>'Employer and Location Analysis'!$I$10:$I$11</c:f>
              <c:strCache>
                <c:ptCount val="1"/>
                <c:pt idx="0">
                  <c:v>Data Architect</c:v>
                </c:pt>
              </c:strCache>
            </c:strRef>
          </c:tx>
          <c:spPr>
            <a:solidFill>
              <a:schemeClr val="accent3"/>
            </a:solidFill>
            <a:ln>
              <a:noFill/>
            </a:ln>
            <a:effectLst/>
          </c:spPr>
          <c:invertIfNegative val="0"/>
          <c:cat>
            <c:strRef>
              <c:f>'Employer and Location Analysis'!$F$12:$F$16</c:f>
              <c:strCache>
                <c:ptCount val="4"/>
                <c:pt idx="0">
                  <c:v>Jalisco</c:v>
                </c:pt>
                <c:pt idx="1">
                  <c:v>Nuevo León</c:v>
                </c:pt>
                <c:pt idx="2">
                  <c:v>Estado de México​</c:v>
                </c:pt>
                <c:pt idx="3">
                  <c:v>Ciudad de México</c:v>
                </c:pt>
              </c:strCache>
            </c:strRef>
          </c:cat>
          <c:val>
            <c:numRef>
              <c:f>'Employer and Location Analysis'!$I$12:$I$16</c:f>
              <c:numCache>
                <c:formatCode>0.00%</c:formatCode>
                <c:ptCount val="4"/>
                <c:pt idx="0">
                  <c:v>3.4602076124567475E-3</c:v>
                </c:pt>
                <c:pt idx="1">
                  <c:v>0</c:v>
                </c:pt>
                <c:pt idx="2">
                  <c:v>3.4602076124567475E-3</c:v>
                </c:pt>
                <c:pt idx="3">
                  <c:v>6.920415224913495E-3</c:v>
                </c:pt>
              </c:numCache>
            </c:numRef>
          </c:val>
          <c:extLst>
            <c:ext xmlns:c16="http://schemas.microsoft.com/office/drawing/2014/chart" uri="{C3380CC4-5D6E-409C-BE32-E72D297353CC}">
              <c16:uniqueId val="{00000002-18F4-4BA6-B1B5-1955A4D99D8A}"/>
            </c:ext>
          </c:extLst>
        </c:ser>
        <c:ser>
          <c:idx val="3"/>
          <c:order val="3"/>
          <c:tx>
            <c:strRef>
              <c:f>'Employer and Location Analysis'!$J$10:$J$11</c:f>
              <c:strCache>
                <c:ptCount val="1"/>
                <c:pt idx="0">
                  <c:v>Data Engineer</c:v>
                </c:pt>
              </c:strCache>
            </c:strRef>
          </c:tx>
          <c:spPr>
            <a:solidFill>
              <a:schemeClr val="accent4"/>
            </a:solidFill>
            <a:ln>
              <a:noFill/>
            </a:ln>
            <a:effectLst/>
          </c:spPr>
          <c:invertIfNegative val="0"/>
          <c:cat>
            <c:strRef>
              <c:f>'Employer and Location Analysis'!$F$12:$F$16</c:f>
              <c:strCache>
                <c:ptCount val="4"/>
                <c:pt idx="0">
                  <c:v>Jalisco</c:v>
                </c:pt>
                <c:pt idx="1">
                  <c:v>Nuevo León</c:v>
                </c:pt>
                <c:pt idx="2">
                  <c:v>Estado de México​</c:v>
                </c:pt>
                <c:pt idx="3">
                  <c:v>Ciudad de México</c:v>
                </c:pt>
              </c:strCache>
            </c:strRef>
          </c:cat>
          <c:val>
            <c:numRef>
              <c:f>'Employer and Location Analysis'!$J$12:$J$16</c:f>
              <c:numCache>
                <c:formatCode>0.00%</c:formatCode>
                <c:ptCount val="4"/>
                <c:pt idx="0">
                  <c:v>3.1141868512110725E-2</c:v>
                </c:pt>
                <c:pt idx="1">
                  <c:v>1.7301038062283738E-2</c:v>
                </c:pt>
                <c:pt idx="2">
                  <c:v>4.1522491349480967E-2</c:v>
                </c:pt>
                <c:pt idx="3">
                  <c:v>5.1903114186851208E-2</c:v>
                </c:pt>
              </c:numCache>
            </c:numRef>
          </c:val>
          <c:extLst>
            <c:ext xmlns:c16="http://schemas.microsoft.com/office/drawing/2014/chart" uri="{C3380CC4-5D6E-409C-BE32-E72D297353CC}">
              <c16:uniqueId val="{00000003-18F4-4BA6-B1B5-1955A4D99D8A}"/>
            </c:ext>
          </c:extLst>
        </c:ser>
        <c:ser>
          <c:idx val="4"/>
          <c:order val="4"/>
          <c:tx>
            <c:strRef>
              <c:f>'Employer and Location Analysis'!$K$10:$K$11</c:f>
              <c:strCache>
                <c:ptCount val="1"/>
                <c:pt idx="0">
                  <c:v>Data Scientist</c:v>
                </c:pt>
              </c:strCache>
            </c:strRef>
          </c:tx>
          <c:spPr>
            <a:solidFill>
              <a:schemeClr val="accent5"/>
            </a:solidFill>
            <a:ln>
              <a:noFill/>
            </a:ln>
            <a:effectLst/>
          </c:spPr>
          <c:invertIfNegative val="0"/>
          <c:cat>
            <c:strRef>
              <c:f>'Employer and Location Analysis'!$F$12:$F$16</c:f>
              <c:strCache>
                <c:ptCount val="4"/>
                <c:pt idx="0">
                  <c:v>Jalisco</c:v>
                </c:pt>
                <c:pt idx="1">
                  <c:v>Nuevo León</c:v>
                </c:pt>
                <c:pt idx="2">
                  <c:v>Estado de México​</c:v>
                </c:pt>
                <c:pt idx="3">
                  <c:v>Ciudad de México</c:v>
                </c:pt>
              </c:strCache>
            </c:strRef>
          </c:cat>
          <c:val>
            <c:numRef>
              <c:f>'Employer and Location Analysis'!$K$12:$K$16</c:f>
              <c:numCache>
                <c:formatCode>0.00%</c:formatCode>
                <c:ptCount val="4"/>
                <c:pt idx="0">
                  <c:v>1.384083044982699E-2</c:v>
                </c:pt>
                <c:pt idx="1">
                  <c:v>6.920415224913495E-3</c:v>
                </c:pt>
                <c:pt idx="2">
                  <c:v>3.4602076124567477E-2</c:v>
                </c:pt>
                <c:pt idx="3">
                  <c:v>0.10726643598615918</c:v>
                </c:pt>
              </c:numCache>
            </c:numRef>
          </c:val>
          <c:extLst>
            <c:ext xmlns:c16="http://schemas.microsoft.com/office/drawing/2014/chart" uri="{C3380CC4-5D6E-409C-BE32-E72D297353CC}">
              <c16:uniqueId val="{00000004-18F4-4BA6-B1B5-1955A4D99D8A}"/>
            </c:ext>
          </c:extLst>
        </c:ser>
        <c:dLbls>
          <c:showLegendKey val="0"/>
          <c:showVal val="0"/>
          <c:showCatName val="0"/>
          <c:showSerName val="0"/>
          <c:showPercent val="0"/>
          <c:showBubbleSize val="0"/>
        </c:dLbls>
        <c:gapWidth val="182"/>
        <c:axId val="1225841520"/>
        <c:axId val="1225834960"/>
      </c:barChart>
      <c:catAx>
        <c:axId val="122584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1225834960"/>
        <c:crosses val="autoZero"/>
        <c:auto val="1"/>
        <c:lblAlgn val="ctr"/>
        <c:lblOffset val="100"/>
        <c:noMultiLvlLbl val="0"/>
      </c:catAx>
      <c:valAx>
        <c:axId val="1225834960"/>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22584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[DataAnalysis.xlsx]Employer and Location Analysis!TablaDinámica5</c:name>
    <c:fmtId val="1"/>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a:t>Companies with the Highest</a:t>
            </a:r>
            <a:r>
              <a:rPr lang="en-US" baseline="0"/>
              <a:t> Number of Vacancies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s-MX"/>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'Employer and Location Analysis'!$G$21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'Employer and Location Analysis'!$F$22:$F$133</c:f>
              <c:strCache>
                <c:ptCount val="111"/>
                <c:pt idx="0">
                  <c:v>Human Quality</c:v>
                </c:pt>
                <c:pt idx="1">
                  <c:v>Ach Foods Mexico S De Rl Cv</c:v>
                </c:pt>
                <c:pt idx="2">
                  <c:v>Zurich Aseguradora Mexicana Sa De Cv</c:v>
                </c:pt>
                <c:pt idx="3">
                  <c:v>Ids Comercial</c:v>
                </c:pt>
                <c:pt idx="4">
                  <c:v>Adecco</c:v>
                </c:pt>
                <c:pt idx="5">
                  <c:v>Impacto Estratégico Consulting Gro...</c:v>
                </c:pt>
                <c:pt idx="6">
                  <c:v>All Settings S.A. De C.V.</c:v>
                </c:pt>
                <c:pt idx="7">
                  <c:v>Infotec Centro De Investigación E ...</c:v>
                </c:pt>
                <c:pt idx="8">
                  <c:v>Herramientas Truper</c:v>
                </c:pt>
                <c:pt idx="9">
                  <c:v>Volaris</c:v>
                </c:pt>
                <c:pt idx="10">
                  <c:v>Hoteles City Express</c:v>
                </c:pt>
                <c:pt idx="11">
                  <c:v>Badak Soluciones Sa De Cv</c:v>
                </c:pt>
                <c:pt idx="12">
                  <c:v>Addon Technologies Inc.</c:v>
                </c:pt>
                <c:pt idx="13">
                  <c:v>Banorte</c:v>
                </c:pt>
                <c:pt idx="14">
                  <c:v>Izzi</c:v>
                </c:pt>
                <c:pt idx="15">
                  <c:v>Biz Pro De México, S.A. De C.V.</c:v>
                </c:pt>
                <c:pt idx="16">
                  <c:v>Juan Carlos Cepeda.</c:v>
                </c:pt>
                <c:pt idx="17">
                  <c:v>Ch2M</c:v>
                </c:pt>
                <c:pt idx="18">
                  <c:v>Jurídico Colemart, S.C.</c:v>
                </c:pt>
                <c:pt idx="19">
                  <c:v>Chubb Servicios México, S.A. De C.V.</c:v>
                </c:pt>
                <c:pt idx="20">
                  <c:v>Komatsu Maquinarias México</c:v>
                </c:pt>
                <c:pt idx="21">
                  <c:v>Comex</c:v>
                </c:pt>
                <c:pt idx="22">
                  <c:v>Latin America Business Consulting ...</c:v>
                </c:pt>
                <c:pt idx="23">
                  <c:v>Crystal Ejecutivo S.A. De C.V</c:v>
                </c:pt>
                <c:pt idx="24">
                  <c:v>Loyalty Servicios Profesionales Mu...</c:v>
                </c:pt>
                <c:pt idx="25">
                  <c:v>Daltum Systems S.A De C.V.</c:v>
                </c:pt>
                <c:pt idx="26">
                  <c:v>M&amp;C Consultoria En Capital Humano Sc</c:v>
                </c:pt>
                <c:pt idx="27">
                  <c:v>Distribuidora Rocha Tula Pachuca S...</c:v>
                </c:pt>
                <c:pt idx="28">
                  <c:v>Marketing Equipment Management Sa ...</c:v>
                </c:pt>
                <c:pt idx="29">
                  <c:v>Dun &amp; Bradstreet De México</c:v>
                </c:pt>
                <c:pt idx="30">
                  <c:v>Matersys Group</c:v>
                </c:pt>
                <c:pt idx="31">
                  <c:v>Ejecucion Y Analisis</c:v>
                </c:pt>
                <c:pt idx="32">
                  <c:v>Metco Sa De Cv</c:v>
                </c:pt>
                <c:pt idx="33">
                  <c:v>Estrella Innovative Solutions</c:v>
                </c:pt>
                <c:pt idx="34">
                  <c:v>Nacional Monte De Piedad, I.A.P.</c:v>
                </c:pt>
                <c:pt idx="35">
                  <c:v>Exitus Capital Sapi De Cv Sofom Enr</c:v>
                </c:pt>
                <c:pt idx="36">
                  <c:v>Online Ventures S A P I De Cv</c:v>
                </c:pt>
                <c:pt idx="37">
                  <c:v>Financiera Independencia, S.A.De Cv.</c:v>
                </c:pt>
                <c:pt idx="38">
                  <c:v>Operativo Evenplan, S.C.</c:v>
                </c:pt>
                <c:pt idx="39">
                  <c:v>Garrido Licona Y Asociados</c:v>
                </c:pt>
                <c:pt idx="40">
                  <c:v>Partrunner</c:v>
                </c:pt>
                <c:pt idx="41">
                  <c:v>Gonet, S.A. De C.V.</c:v>
                </c:pt>
                <c:pt idx="42">
                  <c:v>Pentafon</c:v>
                </c:pt>
                <c:pt idx="43">
                  <c:v>Grupo Axo</c:v>
                </c:pt>
                <c:pt idx="44">
                  <c:v>Pepsico División Foods</c:v>
                </c:pt>
                <c:pt idx="45">
                  <c:v>Grupo Cynthus</c:v>
                </c:pt>
                <c:pt idx="46">
                  <c:v>Praxis</c:v>
                </c:pt>
                <c:pt idx="47">
                  <c:v>Havas Media</c:v>
                </c:pt>
                <c:pt idx="48">
                  <c:v>Price Shoes</c:v>
                </c:pt>
                <c:pt idx="49">
                  <c:v>Banco Actinver, S.A, Institución D...</c:v>
                </c:pt>
                <c:pt idx="50">
                  <c:v>Productos Rich'S</c:v>
                </c:pt>
                <c:pt idx="51">
                  <c:v>Bolloré Logistics México S.A De C.V.</c:v>
                </c:pt>
                <c:pt idx="52">
                  <c:v>Promologistics</c:v>
                </c:pt>
                <c:pt idx="53">
                  <c:v>Cielo Human Capital</c:v>
                </c:pt>
                <c:pt idx="54">
                  <c:v>Punto Pen, S.A. De C.V.</c:v>
                </c:pt>
                <c:pt idx="55">
                  <c:v>Cuatro Networks S De Rl De Cv</c:v>
                </c:pt>
                <c:pt idx="56">
                  <c:v>Qualitas Compañía De Seguros</c:v>
                </c:pt>
                <c:pt idx="57">
                  <c:v>Dresden Partners</c:v>
                </c:pt>
                <c:pt idx="58">
                  <c:v>Randstad</c:v>
                </c:pt>
                <c:pt idx="59">
                  <c:v>Enlaces Y Comunicaciones Avanzadas...</c:v>
                </c:pt>
                <c:pt idx="60">
                  <c:v>Resources Global Professionals</c:v>
                </c:pt>
                <c:pt idx="61">
                  <c:v>Femsa</c:v>
                </c:pt>
                <c:pt idx="62">
                  <c:v>Rise Interactive Media Analytics Llc</c:v>
                </c:pt>
                <c:pt idx="63">
                  <c:v>Giovani Propuestas Y Proyectos Adm...</c:v>
                </c:pt>
                <c:pt idx="64">
                  <c:v>Sdf Consultoria S.A. De C.V.</c:v>
                </c:pt>
                <c:pt idx="65">
                  <c:v>Grupo Cie</c:v>
                </c:pt>
                <c:pt idx="66">
                  <c:v>Seguritech Administracion Sa De Cv</c:v>
                </c:pt>
                <c:pt idx="67">
                  <c:v>Bacher Zoppi, S.A. De C.V.</c:v>
                </c:pt>
                <c:pt idx="68">
                  <c:v>Seguros Pensiones Banorte</c:v>
                </c:pt>
                <c:pt idx="69">
                  <c:v>Chronos Consulting</c:v>
                </c:pt>
                <c:pt idx="70">
                  <c:v>Seres Leading S.A. De C.V.</c:v>
                </c:pt>
                <c:pt idx="71">
                  <c:v>Dch Know Who</c:v>
                </c:pt>
                <c:pt idx="72">
                  <c:v>Servicios Addrede S De R.L De C.V.</c:v>
                </c:pt>
                <c:pt idx="73">
                  <c:v>Eulen México De Servicios, S.A. De...</c:v>
                </c:pt>
                <c:pt idx="74">
                  <c:v>Servicios Administrativos Peñoles ...</c:v>
                </c:pt>
                <c:pt idx="75">
                  <c:v>Grupo Alsea</c:v>
                </c:pt>
                <c:pt idx="76">
                  <c:v>Servicios Axity Mexico S De Rl De Cv</c:v>
                </c:pt>
                <c:pt idx="77">
                  <c:v>Besa Consulting</c:v>
                </c:pt>
                <c:pt idx="78">
                  <c:v>Servicios Edenred, S.A. De C.V.</c:v>
                </c:pt>
                <c:pt idx="79">
                  <c:v>Ecosistemex S. De R.L. De C.V.</c:v>
                </c:pt>
                <c:pt idx="80">
                  <c:v>Tata Consultancy Services</c:v>
                </c:pt>
                <c:pt idx="81">
                  <c:v>Grupo Mereba, S.A. De C.V.</c:v>
                </c:pt>
                <c:pt idx="82">
                  <c:v>Tgeniesllc Mexico Sa De Cv</c:v>
                </c:pt>
                <c:pt idx="83">
                  <c:v>First Home Solutions  Sapi De Cv</c:v>
                </c:pt>
                <c:pt idx="84">
                  <c:v>Urban Science</c:v>
                </c:pt>
                <c:pt idx="85">
                  <c:v>Crédito Real</c:v>
                </c:pt>
                <c:pt idx="86">
                  <c:v>Vass Consultoria Sistemas España</c:v>
                </c:pt>
                <c:pt idx="87">
                  <c:v>Autoclaims Servicios Sa De Cv</c:v>
                </c:pt>
                <c:pt idx="88">
                  <c:v>Servicios Tvm De México, S.A. De C...</c:v>
                </c:pt>
                <c:pt idx="89">
                  <c:v>Nichos Sales Force</c:v>
                </c:pt>
                <c:pt idx="90">
                  <c:v>Bbva Bancomer</c:v>
                </c:pt>
                <c:pt idx="91">
                  <c:v>Soluciones Infortec, S. De R.L. De...</c:v>
                </c:pt>
                <c:pt idx="92">
                  <c:v>Uvi Tech Sapi De Cv</c:v>
                </c:pt>
                <c:pt idx="93">
                  <c:v>Stefanini México, S.A. De C.V.</c:v>
                </c:pt>
                <c:pt idx="94">
                  <c:v>Popup Design S De Rl De Cv</c:v>
                </c:pt>
                <c:pt idx="95">
                  <c:v>Asteci</c:v>
                </c:pt>
                <c:pt idx="96">
                  <c:v>Kelly Services</c:v>
                </c:pt>
                <c:pt idx="97">
                  <c:v>Te Creemos Administración Y Servic...</c:v>
                </c:pt>
                <c:pt idx="98">
                  <c:v>Everis</c:v>
                </c:pt>
                <c:pt idx="99">
                  <c:v>Tech Mahindra</c:v>
                </c:pt>
                <c:pt idx="100">
                  <c:v>Hitss</c:v>
                </c:pt>
                <c:pt idx="101">
                  <c:v>Prutech Solutions S.R.L. De C.V</c:v>
                </c:pt>
                <c:pt idx="102">
                  <c:v>Compartamos Servicios, S.A. De C.V.</c:v>
                </c:pt>
                <c:pt idx="103">
                  <c:v>Alia</c:v>
                </c:pt>
                <c:pt idx="104">
                  <c:v>Interware</c:v>
                </c:pt>
                <c:pt idx="105">
                  <c:v>Softtek</c:v>
                </c:pt>
                <c:pt idx="106">
                  <c:v>Banamex</c:v>
                </c:pt>
                <c:pt idx="107">
                  <c:v>Axa</c:v>
                </c:pt>
                <c:pt idx="108">
                  <c:v>Manpower, S.A. De C.V.</c:v>
                </c:pt>
                <c:pt idx="109">
                  <c:v>Grupo Salinas</c:v>
                </c:pt>
              </c:strCache>
            </c:strRef>
          </c:cat>
          <c:val>
            <c:numRef>
              <c:f>'Employer and Location Analysis'!$G$22:$G$133</c:f>
              <c:numCache>
                <c:formatCode>General</c:formatCode>
                <c:ptCount val="11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3</c:v>
                </c:pt>
                <c:pt idx="103">
                  <c:v>3</c:v>
                </c:pt>
                <c:pt idx="104">
                  <c:v>3</c:v>
                </c:pt>
                <c:pt idx="105">
                  <c:v>4</c:v>
                </c:pt>
                <c:pt idx="106">
                  <c:v>4</c:v>
                </c:pt>
                <c:pt idx="107">
                  <c:v>4</c:v>
                </c:pt>
                <c:pt idx="108">
                  <c:v>5</c:v>
                </c:pt>
                <c:pt idx="109">
                  <c:v>6</c:v>
                </c:pt>
                <c:pt idx="110">
                  <c:v>9</c:v>
                </c:pt>
              </c:numCache>
            </c:numRef>
          </c:val>
          <c:extLst>
            <c:ext xmlns:c16="http://schemas.microsoft.com/office/drawing/2014/chart" uri="{C3380CC4-5D6E-409C-BE32-E72D297353CC}">
              <c16:uniqueId val="{00000000-9B36-4B8F-ABE4-2460B8FDE31B}"/>
            </c:ext>
          </c:extLst>
        </c:ser>
        <c:dLbls>
          <c:showLegendKey val="0"/>
          <c:showVal val="0"/>
          <c:showCatName val="0"/>
          <c:showSerName val="0"/>
          <c:showPercent val="0"/>
          <c:showBubbleSize val="0"/>
        </c:dLbls>
        <c:gapWidth val="100"/>
        <c:axId val="1643522584"/>
        <c:axId val="1643513728"/>
      </c:barChart>
      <c:catAx>
        <c:axId val="1643522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1643513728"/>
        <c:crosses val="autoZero"/>
        <c:auto val="1"/>
        <c:lblAlgn val="ctr"/>
        <c:lblOffset val="100"/>
        <c:noMultiLvlLbl val="0"/>
      </c:catAx>
      <c:valAx>
        <c:axId val="1643513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64352258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[DataAnalysis.xlsx]Employer and Location Analysis!TablaDinámica7</c:name>
    <c:fmtId val="0"/>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a:t>Data Jobs Offer per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s-MX"/>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'Employer and Location Analysis'!$G$2</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'Employer and Location Analysis'!$F$3:$F$8</c:f>
              <c:strCache>
                <c:ptCount val="5"/>
                <c:pt idx="0">
                  <c:v>Data Analyst</c:v>
                </c:pt>
                <c:pt idx="1">
                  <c:v>Business Analyst</c:v>
                </c:pt>
                <c:pt idx="2">
                  <c:v>Data Scientist</c:v>
                </c:pt>
                <c:pt idx="3">
                  <c:v>Data Engineer</c:v>
                </c:pt>
                <c:pt idx="4">
                  <c:v>Data Architect</c:v>
                </c:pt>
              </c:strCache>
            </c:strRef>
          </c:cat>
          <c:val>
            <c:numRef>
              <c:f>'Employer and Location Analysis'!$G$3:$G$8</c:f>
              <c:numCache>
                <c:formatCode>0.00%</c:formatCode>
                <c:ptCount val="5"/>
                <c:pt idx="0">
                  <c:v>0.48447204968944102</c:v>
                </c:pt>
                <c:pt idx="1">
                  <c:v>0.19565217391304349</c:v>
                </c:pt>
                <c:pt idx="2">
                  <c:v>0.16459627329192547</c:v>
                </c:pt>
                <c:pt idx="3">
                  <c:v>0.14285714285714285</c:v>
                </c:pt>
                <c:pt idx="4">
                  <c:v>1.2422360248447204E-2</c:v>
                </c:pt>
              </c:numCache>
            </c:numRef>
          </c:val>
          <c:extLst>
            <c:ext xmlns:c16="http://schemas.microsoft.com/office/drawing/2014/chart" uri="{C3380CC4-5D6E-409C-BE32-E72D297353CC}">
              <c16:uniqueId val="{00000000-5095-43C0-93B6-51BF343E3993}"/>
            </c:ext>
          </c:extLst>
        </c:ser>
        <c:dLbls>
          <c:showLegendKey val="0"/>
          <c:showVal val="0"/>
          <c:showCatName val="0"/>
          <c:showSerName val="0"/>
          <c:showPercent val="0"/>
          <c:showBubbleSize val="0"/>
        </c:dLbls>
        <c:gapWidth val="100"/>
        <c:overlap val="-24"/>
        <c:axId val="1220609000"/>
        <c:axId val="1220610968"/>
      </c:barChart>
      <c:catAx>
        <c:axId val="122060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s-MX"/>
          </a:p>
        </c:txPr>
        <c:crossAx val="1220610968"/>
        <c:crosses val="autoZero"/>
        <c:auto val="1"/>
        <c:lblAlgn val="ctr"/>
        <c:lblOffset val="100"/>
        <c:noMultiLvlLbl val="0"/>
      </c:catAx>
      <c:valAx>
        <c:axId val="122061096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1220609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[DataAnalysis.xlsx]Employer and Location Analysis!TablaDinámica7</c:name>
    <c:fmtId val="4"/>
  </c:pivotSource>
  <c:chart>
    <c:title>
      <c:tx>
        <c:rich>
          <a:bodyPr rot="0" spcFirstLastPara="1" vertOverflow="ellipsis" vert="horz" wrap="square" anchor="ctr" anchorCtr="1"/>
          <a:lstStyle/>
          <a:p>
            <a:pPr algn="ctr" rtl="0">
              <a:defRPr sz="1400" b="0" i="0" u="none" strike="noStrike" kern="1200" spc="0" baseline="0">
                <a:solidFill>
                  <a:schemeClr val="tx1"/>
                </a:solidFill>
                <a:latin typeface="+mn-lt"/>
                <a:ea typeface="+mn-ea"/>
                <a:cs typeface="+mn-cs"/>
              </a:defRPr>
            </a:pPr>
            <a:r>
              <a:rPr lang="en-US"/>
              <a:t>Data Jobs Offer per Category</a:t>
            </a:r>
            <a:endParaRPr lang="es-MX"/>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944444444444433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4.4444444444444446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5"/>
          </a:solidFill>
          <a:ln w="19050">
            <a:solidFill>
              <a:schemeClr val="lt1"/>
            </a:solidFill>
          </a:ln>
          <a:effectLst/>
        </c:spPr>
        <c:dLbl>
          <c:idx val="0"/>
          <c:layout>
            <c:manualLayout>
              <c:x val="-7.222222222222224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60000"/>
            </a:schemeClr>
          </a:solidFill>
          <a:ln w="19050">
            <a:solidFill>
              <a:schemeClr val="lt1"/>
            </a:solidFill>
          </a:ln>
          <a:effectLst/>
        </c:spPr>
        <c:dLbl>
          <c:idx val="0"/>
          <c:layout>
            <c:manualLayout>
              <c:x val="-6.1111111111111088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lumMod val="60000"/>
            </a:schemeClr>
          </a:solidFill>
          <a:ln w="19050">
            <a:solidFill>
              <a:schemeClr val="lt1"/>
            </a:solidFill>
          </a:ln>
          <a:effectLst/>
        </c:spPr>
        <c:dLbl>
          <c:idx val="0"/>
          <c:layout>
            <c:manualLayout>
              <c:x val="-2.7777777777778286E-3"/>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'Employer and Location Analysis'!$G$2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1-4E4C-A19A-68DCB9F969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561-4E4C-A19A-68DCB9F969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561-4E4C-A19A-68DCB9F969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561-4E4C-A19A-68DCB9F969D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561-4E4C-A19A-68DCB9F969D1}"/>
              </c:ext>
            </c:extLst>
          </c:dPt>
          <c:dLbls>
            <c:dLbl>
              <c:idx val="0"/>
              <c:layout>
                <c:manualLayout>
                  <c:x val="6.9444444444444337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61-4E4C-A19A-68DCB9F969D1}"/>
                </c:ext>
              </c:extLst>
            </c:dLbl>
            <c:dLbl>
              <c:idx val="1"/>
              <c:layout>
                <c:manualLayout>
                  <c:x val="-4.4444444444444446E-2"/>
                  <c:y val="7.40740740740740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6561-4E4C-A19A-68DCB9F969D1}"/>
                </c:ext>
              </c:extLst>
            </c:dLbl>
            <c:dLbl>
              <c:idx val="2"/>
              <c:layout>
                <c:manualLayout>
                  <c:x val="-7.2222222222222243E-2"/>
                  <c:y val="-8.4875562720133283E-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61-4E4C-A19A-68DCB9F969D1}"/>
                </c:ext>
              </c:extLst>
            </c:dLbl>
            <c:dLbl>
              <c:idx val="3"/>
              <c:layout>
                <c:manualLayout>
                  <c:x val="-6.1111111111111088E-2"/>
                  <c:y val="-6.94444444444444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561-4E4C-A19A-68DCB9F969D1}"/>
                </c:ext>
              </c:extLst>
            </c:dLbl>
            <c:dLbl>
              <c:idx val="4"/>
              <c:layout>
                <c:manualLayout>
                  <c:x val="-2.7777777777778286E-3"/>
                  <c:y val="-7.87037037037037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561-4E4C-A19A-68DCB9F969D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'Employer and Location Analysis'!$F$3:$F$8</c:f>
              <c:strCache>
                <c:ptCount val="5"/>
                <c:pt idx="0">
                  <c:v>Data Analyst</c:v>
                </c:pt>
                <c:pt idx="1">
                  <c:v>Business Analyst</c:v>
                </c:pt>
                <c:pt idx="2">
                  <c:v>Data Scientist</c:v>
                </c:pt>
                <c:pt idx="3">
                  <c:v>Data Engineer</c:v>
                </c:pt>
                <c:pt idx="4">
                  <c:v>Data Architect</c:v>
                </c:pt>
              </c:strCache>
            </c:strRef>
          </c:cat>
          <c:val>
            <c:numRef>
              <c:f>'Employer and Location Analysis'!$G$3:$G$8</c:f>
              <c:numCache>
                <c:formatCode>0.00%</c:formatCode>
                <c:ptCount val="5"/>
                <c:pt idx="0">
                  <c:v>0.48447204968944102</c:v>
                </c:pt>
                <c:pt idx="1">
                  <c:v>0.19565217391304349</c:v>
                </c:pt>
                <c:pt idx="2">
                  <c:v>0.16459627329192547</c:v>
                </c:pt>
                <c:pt idx="3">
                  <c:v>0.14285714285714285</c:v>
                </c:pt>
                <c:pt idx="4">
                  <c:v>1.2422360248447204E-2</c:v>
                </c:pt>
              </c:numCache>
            </c:numRef>
          </c:val>
          <c:extLst>
            <c:ext xmlns:c16="http://schemas.microsoft.com/office/drawing/2014/chart" uri="{C3380CC4-5D6E-409C-BE32-E72D297353CC}">
              <c16:uniqueId val="{00000000-E122-4338-B40C-3F8E1FB007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Salary by Category</cx:v>
        </cx:txData>
      </cx:tx>
      <cx:txPr>
        <a:bodyPr spcFirstLastPara="1" vertOverflow="ellipsis" horzOverflow="overflow" wrap="square" lIns="0" tIns="0" rIns="0" bIns="0" anchor="ctr" anchorCtr="1"/>
        <a:lstStyle/>
        <a:p>
          <a:pPr algn="ctr" rtl="0">
            <a:defRPr>
              <a:solidFill>
                <a:sysClr val="windowText" lastClr="000000"/>
              </a:solidFill>
            </a:defRPr>
          </a:pPr>
          <a:r>
            <a:rPr lang="es-ES" sz="1400" b="0" i="0" u="none" strike="noStrike" baseline="0">
              <a:solidFill>
                <a:sysClr val="windowText" lastClr="000000"/>
              </a:solidFill>
              <a:latin typeface="Calibri" panose="020F0502020204030204"/>
            </a:rPr>
            <a:t>Salary by Category</a:t>
          </a:r>
        </a:p>
      </cx:txPr>
    </cx:title>
    <cx:plotArea>
      <cx:plotAreaRegion>
        <cx:series layoutId="boxWhisker" uniqueId="{A79E6112-2628-4EF4-8994-21245B74A2D9}">
          <cx:tx>
            <cx:txData>
              <cx:f>_xlchart.v1.1</cx:f>
              <cx:v>Average Salary per Month (MXN)</cx:v>
            </cx:txData>
          </cx:tx>
          <cx:spPr>
            <a:ln>
              <a:solidFill>
                <a:schemeClr val="tx1"/>
              </a:solidFill>
            </a:ln>
          </cx:spPr>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9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MX" b="1">
              <a:solidFill>
                <a:sysClr val="windowText" lastClr="000000"/>
              </a:solidFill>
            </a:endParaRPr>
          </a:p>
        </cx:txPr>
      </cx:axis>
      <cx:axis id="1">
        <cx:valScaling/>
        <cx:title>
          <cx:tx>
            <cx:txData>
              <cx:v>Salary per Month (MXN)</cx:v>
            </cx:txData>
          </cx:tx>
          <cx:txPr>
            <a:bodyPr spcFirstLastPara="1" vertOverflow="ellipsis" horzOverflow="overflow" wrap="square" lIns="0" tIns="0" rIns="0" bIns="0" anchor="ctr" anchorCtr="1"/>
            <a:lstStyle/>
            <a:p>
              <a:pPr algn="ctr" rtl="0">
                <a:defRPr/>
              </a:pPr>
              <a:r>
                <a:rPr lang="es-ES" sz="900" b="0" i="0" u="none" strike="noStrike" baseline="0">
                  <a:solidFill>
                    <a:schemeClr val="tx1"/>
                  </a:solidFill>
                  <a:latin typeface="Calibri" panose="020F0502020204030204"/>
                </a:rPr>
                <a:t>Salary per Month (MXN)</a:t>
              </a:r>
            </a:p>
          </cx:txPr>
        </cx:title>
        <cx:tickLabels/>
        <cx:numFmt formatCode="$#,##0" sourceLinked="0"/>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MX">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Salary Distribution</cx:v>
        </cx:txData>
      </cx:tx>
      <cx:txPr>
        <a:bodyPr spcFirstLastPara="1" vertOverflow="ellipsis" horzOverflow="overflow" wrap="square" lIns="0" tIns="0" rIns="0" bIns="0" anchor="ctr" anchorCtr="1"/>
        <a:lstStyle/>
        <a:p>
          <a:pPr algn="ctr" rtl="0">
            <a:defRPr>
              <a:solidFill>
                <a:sysClr val="windowText" lastClr="000000"/>
              </a:solidFill>
            </a:defRPr>
          </a:pPr>
          <a:r>
            <a:rPr lang="es-ES" sz="1400" b="0" i="0" u="none" strike="noStrike" baseline="0">
              <a:solidFill>
                <a:sysClr val="windowText" lastClr="000000"/>
              </a:solidFill>
              <a:latin typeface="Calibri" panose="020F0502020204030204"/>
            </a:rPr>
            <a:t>Salary Distribution</a:t>
          </a:r>
        </a:p>
      </cx:txPr>
    </cx:title>
    <cx:plotArea>
      <cx:plotAreaRegion>
        <cx:series layoutId="clusteredColumn" uniqueId="{51283194-2F3E-484B-868E-7477609DB968}">
          <cx:tx>
            <cx:txData>
              <cx:f>_xlchart.v1.3</cx:f>
              <cx:v>Average Salary per Month (MXN)</cx:v>
            </cx:txData>
          </cx:tx>
          <cx:dataId val="0"/>
          <cx:layoutPr>
            <cx:binning intervalClosed="r">
              <cx:binCount val="9"/>
            </cx:binning>
          </cx:layoutPr>
        </cx:series>
      </cx:plotAreaRegion>
      <cx:axis id="0">
        <cx:catScaling gapWidth="0"/>
        <cx:title>
          <cx:tx>
            <cx:txData>
              <cx:v>Salary per Month (MXN)</cx:v>
            </cx:txData>
          </cx:tx>
          <cx:txPr>
            <a:bodyPr spcFirstLastPara="1" vertOverflow="ellipsis" horzOverflow="overflow" wrap="square" lIns="0" tIns="0" rIns="0" bIns="0" anchor="ctr" anchorCtr="1"/>
            <a:lstStyle/>
            <a:p>
              <a:pPr algn="ctr" rtl="0">
                <a:defRPr/>
              </a:pPr>
              <a:r>
                <a:rPr lang="es-ES" sz="900" b="0" i="0" u="none" strike="noStrike" baseline="0">
                  <a:solidFill>
                    <a:schemeClr val="tx1"/>
                  </a:solidFill>
                  <a:latin typeface="Calibri" panose="020F0502020204030204"/>
                </a:rPr>
                <a:t>Salary per Month (MXN)</a:t>
              </a:r>
            </a:p>
          </cx:txPr>
        </cx:title>
        <cx:tickLabels/>
        <cx:numFmt formatCode="$#,##0" sourceLinked="0"/>
        <cx:txPr>
          <a:bodyPr vertOverflow="overflow" horzOverflow="overflow" wrap="square" lIns="0" tIns="0" rIns="0" bIns="0"/>
          <a:lstStyle/>
          <a:p>
            <a:pPr algn="ctr" rtl="0">
              <a:defRPr sz="9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MX" b="1">
              <a:solidFill>
                <a:sysClr val="windowText" lastClr="000000"/>
              </a:solidFill>
            </a:endParaRPr>
          </a:p>
        </cx:txPr>
      </cx:axis>
      <cx:axis id="1">
        <cx:valScaling/>
        <cx:title>
          <cx:tx>
            <cx:txData>
              <cx:v>Number of Data Jobs</cx:v>
            </cx:txData>
          </cx:tx>
          <cx:txPr>
            <a:bodyPr spcFirstLastPara="1" vertOverflow="ellipsis" horzOverflow="overflow" wrap="square" lIns="0" tIns="0" rIns="0" bIns="0" anchor="ctr" anchorCtr="1"/>
            <a:lstStyle/>
            <a:p>
              <a:pPr algn="ctr" rtl="0">
                <a:defRPr/>
              </a:pPr>
              <a:r>
                <a:rPr lang="es-ES" sz="900" b="0" i="0" u="none" strike="noStrike" baseline="0">
                  <a:solidFill>
                    <a:schemeClr val="tx1"/>
                  </a:solidFill>
                  <a:latin typeface="Calibri" panose="020F0502020204030204"/>
                </a:rPr>
                <a:t>Number of Data Jobs</a:t>
              </a:r>
            </a:p>
          </cx:txPr>
        </cx:title>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MX">
              <a:solidFill>
                <a:sysClr val="windowText" lastClr="000000"/>
              </a:solidFill>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chartData>
  <cx:chart>
    <cx:plotArea>
      <cx:plotAreaRegion>
        <cx:series layoutId="regionMap" uniqueId="{AA38D722-D3B0-4541-85D0-268860CF4AAE}">
          <cx:tx>
            <cx:txData>
              <cx:f>_xlchart.v5.16</cx:f>
              <cx:v>% Total demand</cx:v>
            </cx:txData>
          </cx:tx>
          <cx:dataId val="0"/>
          <cx:layoutPr>
            <cx:geography cultureLanguage="es-ES" cultureRegion="MX" attribution="Con tecnología de Bing">
              <cx:geoCache provider="{E9337A44-BEBE-4D9F-B70C-5C5E7DAFC167}">
                <cx:binary>1HvJkty4suWvyLRuqgASBMBr7z6zyyHmiBwlpbShpVIpggM4YOKwevv+il6+Ra/6E+6f9Je0R6qk
q8pS1auyrjZrmSmpYJBAgDhw9+N+wH97mP720DzeqxeTbFr9t4fp7y+FMf3ffvpJP4hHea9fyfJB
dbr7ZF49dPKn7tOn8uHxp4/qfizb4icfYfLTg7hX5nF6+e//Br0Vj92he7g3Zdde2Uc1Xz9q2xj9
O9e+e+nF/UdZtmmpjSofDP77y5v79sXBlvrFZWc6/c//+fLFY2tKM9/O/ePfX/7i7pcvfnre569+
/0UDQzT2I7T1/VchDwmlASecMxqFL180XVv8fNnDCL0imIYYh0FICQmDL799upfQ/s+M7Glc9x8/
qket4RGf/v9eD794HrjhcPnyxUNnW3Oe0ALm9u8vj//8z6l86F6+KHWXfL6UdOfnOd49TcBPvwTj
3//t2RcwJc+++Qav5/P3X136FVyZNvcfuxcfH1/8PM7//R///cu0/d9DhqNXAAVCPkeMYoY5/yVk
UfSKAk48ZMTHnAGgnxfLZ8C+ztxvr6Dv4/S14TN4jhlM+Q8FT1Laj/cfv4Hnywz9Jdj4jHLm0+C7
5gTY4CAicBGfbQn7z9D5U0P7Pk7f6eIZYsnZSH4oxE720XUvDo///F/tX4eVH74KmR9GYRjRAAeE
sV/ZUUR5xAAknxBMEP3y258t6Q8O6vso/aLxM3xOhx8MnrOD/Od/mnsFDvm33cqfDEzoFQ9DjPww
iBA928m3YQnsiJOQoygKaOgHJAAf+K2X+9eIXvwDwvN9cf/l+vds/PsQfa+PZ0hdXV/8YFDt7ptS
nwPnX4gT4MCi0Occ8TA6I/EtUhgFrygGT8cp9TF6uv4tUn9gQN+H52vDZ5js/vGjmc87C5Txn//j
r3Rt6BUjlDBwWiHyIz965to4fxX5OIx8cG4Egf2QLwvis2v7IyP6Pir/avkMlnevkx/MVOL76v5F
AvbyqVNt+bsO5M+5tgAB547AMGjEWYAIjZ6ZDA5fYYzPnBzz4LNJfWsyf2Jg3wfpVx08wypOTj8Y
Vv8o7L1+AKxgnh71l8X8PV//56CC9AghSgKACdPgzKifQYX8VwHFEaEYAZNg6Fl69MfH9X2knrd/
BtQ/1jc/GFBre9/eV/be/LUhKEKQwyIAiFIKSD0HCb9CwOKIz3y461ch6I+N6fsAfdv2GTjr2x+N
HCTdvbBl8xe6Op+98iPIRQNIdsDdYYKfQwMGRiBKRSwMCGbnQPWtq/syonOy9v5e3Rfd8ruj+z5I
3+/lGVzJxT82P5gxJaIUFiD73Sn5kw6PvzrTOOTjCJLY8FfEGyP6CgIWwgzqD0+E7xlgf2RIv4HS
v5o+h2az/dGgOXbqsen+wkiEOVA6Hyo+QBkY+zWlg4wIMRKFAAr2oYwXgKV9a0l/YEDfh+Vrw2eg
HC+ufzBzuenaTv2VtgKFtohSKLQBmcPfsRUMNDwCW+GQF3Ea+M+S1P96PN9H5Eu7Z4DcXPxorO3K
lq0BPvDiuvsL6QDUR6nvQ7wH5wW0LAifcTZIfiAfRUAGfEwZlHiewfJHR/V9cH7Z+hlEVz+ayVza
xw9/JR8AbIBPIxoGlD8VbiDx/LZaELFXEUJA0RDjUDXw+TMv9l+P5/uofGn3DI/L19n/5z7st8q0
n1375wTnF/f8Wf0neBUFkGNiTiDc44A+qxSAnbwKUQR+LqJA1CIfjOkXYeWLEPPbA/o+Il/lhF+M
/v+5svPbqs9XlSy9N/fZk7z2jfDz+1efHhHEv2dNf56p76ahn+dr+xEkOBAEYFa/ynbnTn4xx7+o
Ff+q3eO9Nn9/6UX8FfEjElH2GUYMRYXx8ekSBKdXPuhFEeBHqA+lh5cvIBIaAb/NgO5BVQ5BGYgw
Hp5TJ93Zp0vBKwy2iAF3FhIYY/hV47zsmrno2q9z8vP5i9bKyw5cuv77S0wC6Kr/fOP5KUFBBKeL
zlYfIvh7kq36h/trUFLP9/83XXtD3ZUOb0uy2LRsu2DHtOfvqFYrhZ2X5kSRXRHCYbSDaGO2ILKb
cKVXi5veSjHlXlIBed2Z6HoSAu9xRbpkKOmKVyM/9ZjyEzbiA62968GQWOIeXeQ+D2NeIf8+r83b
3LbkpjM+26I5Llikd4205WU5zl3iaSE+KpF2cnQPdS9pjPul2He1otdGhdFWIDLGpgzotTsfUE9k
TMg66uIlqOjrYgiC1Nm7vu5jM7YiU5GerlhUzVeyYzId+rBZjYZMV0+HLpyP3C7mGgkV7Gjl+nTx
6ySqeHdDOjetQ9rTFHmdeh3JiG3mZYiSp1Mi6iUbw3mf92zcmKCaVmaabcxkOCU1JsWl6BoSI1Wz
HXaM7kjg3jM9sGwehds1qJRp214sFamTccTNxdPBkbmNUcX9jKt63EWIOZj8ZUwG5ObElaNNtTf4
h6Zz7NT0g0n6QLEPtq1TEizonVh4kNHALbulsmTD2uhQi6YY427+ENTNOyvzPC0Zk6f6fGgodnts
liLGrbei2vSvQ1+IWw+/bubIrkQ3nfRieToIxFfUleE2r3N6OfHFi8Ol6pKFOHnCrTwaVpMVLUa+
qUeU2LLfjZ4rD03vSDrgFsdi5Rd1tYME1UtmnnqkxDQe277d5Mjv42WZ8EXumk+GU5RWbVDHk7Cf
2gC7zdzpIu1JiTJdObLrvfCUtyVbkRaLuPUGvK1t8XoJmmDtcS9Z5maKkSnmWxd+MkPRJ15np5XL
PZ6KSozJxN1bt1h5PU4JmtVyTZjnJRFz5TqorF1XUc2yTkhzRaWuYk+KYhd0fnNFeUat0WtY//zW
SNKuK7uwNFSdt8sFJyuDaRa0yl1No792lvFL3JIqZp12B0QkuZW1KtKw7dXm6dRGNV1J39B4qb03
itxQU5QnKYVMiddl9WzreBSijnMU6pUt8XvU5vXRC8y+oFysA8uDlNNiihWb591QsduoK4ckr7ad
KmjWIl1doCnCiSxlGY/cH9bFSNO8bfEuCutDXYdmG4yIxB1vl03Q6T72sX2kPLF2am69sHkH963d
vOoKWR3ytlKx9QJ3VTdqvYyOvq1mdTBlcyPBWyUj0U0CyvhHMps+wcwFq0awBHVDuDUMTDdwTYoc
H4+Ra+TFaMyOmL7fYize8rCXr6uWejvKcxI/nXIl1NHT3odiSk3THrmfR3dN2bjUtbw/RfkwZAbz
MEFZt5OoerMEXXuhu8ZbR5oOsVbMJlHAeMYLb4fMUibcV/5qiGSCxjIxaqhSZ2iYNeUIq0OnUVuv
mqYTSeORTPhh3Gjdrq2NiliYYZ/XHspCrytjW43NKp/xevDGtOq8jWg7P8Whu+6dr5NBVBd549Ux
7+s6ofUU+wWHX6HzqieRzpTSaRFKPw4Z/xhOa9NEXqx8/QHXuk+bYbxrphAMV+kVLucNnd5IEZGE
Gn7iAypTtwQbqeRx8CoCfay1E3U6MtXBQjbvTSP7OCTXVLt9UOVBpqYi4TgQu24cb6aFvO7RkMhp
Iok/1ytdR+shLJebqczz2ASB/37A+rRUDBUxR8ei5yv4o28hrMxpKNywZYpvsO/LC573XWKLIvzg
JMo4jaK70dlqNTlb7gKt6+vRf6em6bE0dfBhWeiNtqJ7PSxeuVG9R9aN7sLXc1RcMT6FF5b1RSIH
auJisONVPmC8q0mLsh5h+X4iNGZBgD8YN4dJMZAKQkU1pF2toyOsWJJ4LV8+gKtPpPMwhJ+2XbN6
GmNsSZUUNf1EOv/gSK8yr/Q+Ej0PO6VUHheKBQntVd/EVS3zTSFltWt6iNxJ3VOZIdeUMcV43JHz
Ycn1uKtMDp+EKGX8dC5Za5MawnZCLfbmhIzFEjvPlzAtSdCIe7BsvLJ1O+2eDuPXT0+nZAHvrAr+
fimpXEsybXhL9K4c/eW4TAU6tnnS2KCJqZDTalgKfKqVXAVTzlM0T28ZqzNWTv5R2FrN6RhJvYMy
07uA+uRaoVpmge+xdUV6cEm8Lw40gMAhQ9a95a25HWk3XkWRUvHcuo0x81zEs0NJG8zstuUBRFS8
7Jnt+kfsyss+qOVdhccwhV1LeYabmm6Q1wiINbNLtGM6zjt+PfTyUequWjUBP8e25ZOXK5zlEJbA
xPPdqN9XTbHOIxcXddbNbEdbsqOs9FZVKKY4d0MsrbmzvpUxj4Z3fIiAFMzrOXdvdTvfoUlele5Y
MB9sinqJF8CyMiffjJdu6qMNHWElC3szk8kcyflkaZQ+cRKXNBCnWgbVAcwmbalQp8JjZlMGY57i
HFV7nqtqT2axRxF+N6h8OoBHlZdD7+PYdqF37/X8tZJde+si67atXx65IyRpS5TH+cKbI5FdHNA9
K2l4Mv0ChKj2Vdxgsp3ZdDvqPFrVBbud63Y5wHJYDmqM5gN4yuVgA7RSOnoMPXpZcT6tKtrXcYFz
HBd06Neg9p6e7q4cBLXZKZoUyNm4pUyt0RstZLMHBgiRepRhusjAZqPRG5Ajp3QZmYh7f7lFrITQ
ldNTnrvLskbt7RgMcYFoF3ejV8URk1FmQxolmmMVo2kAU+qbFck/NSyoV10ffAhV0yd+H/arUREe
136ldkaw4fOhPJ9WxF7gqT01XvGAIXLGkwcADCP7FE2zu2wKGq1oW8QtC/xssuOStDIX8UhgPVEn
5WrweIxIfhDDnB9KPPpJPc0iCctqTGBv2g11sLxFu8zrsHnfolNRlyvLqrRdyjXwxjnprbqQonnP
2uV6xp5cdRVeYlUvZRxFGai402Ymbj2wMkyw71LaLDd1E16PfO7jJpqGeETtx4bhlRjaO4eHa2Gb
aQ9GsLU+eMmwJIdi8OJcTtfRPN0xiT5wIseNnIqHVnkOVnJS5u1eiOESdQb6cfqmneQFgzwhyRcR
7JZBbnv9oV38BYKNeBNOVO97YY9dmR+HMD953OK9VDRVYsCr3M1FUlUdOsCGxbfVMO2noeuuyILl
mwi3ybJEq9bzytTUQ7/SC5pPZSnHeFah2cs5DGLXiGY3oIXGSFSxwuWyxTaIVgEWu6qdvMRpYtOG
1d5VPY5wcEWRCN0Nm/J82jdcrhHzUVIGar+MFTqqceX5gTtW0bytgYltiyGqD4rI5qCYvsunsFk3
JNfbtmjXMD3NIaeSJDlwmH3QROyUy/uy4W5PRnWa3VxePh2iuqAx8fjdUowmWbDxVxBJTWohRq7K
Wp8aIrxDdT4UixFr6op8pfwFQbiP3NuK6jbjc9tuikjMb8Dip159CG0lgNONzeVwZkcSy/5d5UmS
tk7mW8Sr6l0JfoKCPQeBWpscCO/gmHtNxvIwVvPb1ge/R4m5Nna474Vwae6ORITtajJxYIEfwkLz
snAqw7gu3IaipksCnzSZX6A+JsPgEknAD041vipZo7OIK++C0GpYQaKmT4XLh7UzITsshbUb6Xtd
XNjeZJR7fdyJsE6KJtzOLXAJlsv1uFTzDvCpdhwpWNxjrCJZr4kXyMtctHNK65HuxBzQGJgIjqOc
s/dWoEt/LoYi9vR+HkYrgNtEm1lAUgcR9m7qojJdvDwtVHU/R3l/V0Mul4x04lc1rt2KDUBMEG9E
Iiy9tnaIbcDH6wpCzpZyqRPtqbe5tuouFO2qHZj50L8pGmESYxbwCZSK04zFnATEyg9IlevZjHFY
2+iovDY4BcFyDJfF7lTe6BMuE2Ln4DSrGe+niqyRHNrLNqB5TIKOrSDzk5XzTipHssis6WB8QFHn
Ers48Bp/QyArT3vkL+sq0JloegsTpAZwI6pK7dC6jMxTXBYt2lrFr0URqLg1tVrLZVpOfdMup6dP
Y1WOSd0VNvP9aV73WgAPsiG/bnN0Gapy4+VEvKGkocmY5gFvLj0C4VdaV8Tg+PnKc87LgFXp6ylA
sOh0Eauc2se6sDGtUfOAq0EknchM4bVZQBROw3wUh9kXj0GjaJbn9bJFrIgJg7lASz7Hix9V2VRu
ZDuNWcmHPvYmnZhl7jbNMtpMc/WpzhuTeLDuFFJjEuA3YurChBF5UgLtBXxBaGnjsG+nmFSuWqu2
2QCxhtDi2E0/cbZpoLXTXjobouOuGbw06qvMLe0+L9k1LkyUTPm4lsO0BcqWH11ffBRkvNBhc28l
5nEjRrGTfACKPjgBPEPlq2LiazSpY9TID4U0RWaGsUpMEx5b8Cmx7GuR+PDYQ7+4eNAmiiMlorhW
pllZM+iEVqhLVD6s+rHpLhqS+sskLnPghZd8qoqUN3UHfKyxsXLLsFJTCxUBbYq9s0DURCF01g/F
mEbSl0kXmH4Phe1+//TJE0viWTLcIE+gWEtxkdMSmHMYtsewlqlHPf9Axz44CCmSYTE2q6AIkmBX
v+YItUlDRr323DgmDMP3iojyoDC7tRWvs4rMeItJHQGHgdkKLDxRPte7KAfvU5u2yOaaFumo+ir1
tKzW43lp8RJqBFHU3sC27XiYJ/G6Ox8GVCWNarxti4v5aIC/pIQN3c75+Qr6Go6DcHk6FA1/Kwt1
xZBoH20e7aLA1+9K06pUzfJAKu12MpqmHcR3uhJQwLwJxDjEg3XAAOl+mFj9EVxYEQPVTkvDmutw
6tOg5/lKu1GuF9hI/3YJ0bakD4MU7mFE9MYGanwLSTOvW5LKxqkjHqSBOMrblR0lvfVMW0MKwmCP
ibhvCO4vFeQq4Daw3KC+yzdylvPl0mIDULvqQ2TDpLbgYf12JJe9DCDwBbO4gIHJBDK7IfPkrBPb
l/P7gFaf8BxA9SeY9dE0fTpUlV3llV5SRpvx1iuGJjOGPxDYlJoGE3C5ZaZRlneCnGY+farLaVmF
cz9vJwUu3Ao6njDqrl0+QRfDvOlr1O8m3Qy7ZYpspqDODqUzF4+d9VcOMZs1hamuDA8uhU8pZKCL
zrolauOZV97WQ6JOapZvwq6aV6j2vRjNQseF3xuwSHzZ9dwkFoz6qvaq4qItgfGaSF99/qoCx+hC
P3VQOYvAAwCx6m90yIJjP4U8XsLaveOmG5JZVcGh67z51sd4y/xmC0KzfzvUzl/1kLmluJ7ekRoP
r4OyeQ+7B+qPGpsTJdOnpWfBa171mQsxTPow7AKwyoM39ZtF+/4N+HRgbkE0Zlp7NBkao17DxpAN
62h9JarLqrUs8WX9vgrtbUNqHbvdHJTTCqoZQ5zDCt6XU1XuvYmK/ZKfk2AjUNL5QTq4LohLiyww
7DGH1JqXaWcLkrB+WIf53CR933pxXzqzksReKzeNaVFilmmvv8rLZbyteht3Pm03etNMEpiwabtY
E9Ju+44Nl9HIVj3tcGYXoSCXI5A6y96sAd9NUJsPzaK24B282FvyVQvZ+LrizXXpk0wSr4x5x8Er
hWaIqwjtOxcMuym04EKMWvUtWuKIR+0aVXOXujwK0gazJYViLY0LPtfx7GmehbqpY1iI5wrSsQb+
nmM1XflIR7GL2qvZ5ps66rrtZJi+KCrWH4K82y10alLwhFCc6uqtj+s5ZRJn4VitSxXlcTSsTDgt
O9GT9aCaZs29uYtFq+6grgBP6mf9FGUFL+p7N6EktALiaBtW5zWjY9r5ZTbN9A7I73ThOznFnFVz
ZqTPs1liHYfDB+dwF/fa6U3faIBJZKybxnUwFiZuTH9sVTused9kXm6mDevLIqaBFTeEeh04GaDY
+VJUSR0Qvg4GPZSJ5UV/roeireZRWvfNsuVO1Xt9V45euZ5sGwJpGWAcUwiREvSuIfYnizaqg/ro
ENh1m3smwbXZqCW808gEb3S+XIT1rpvscpNXVbiytOljnkOFpgnL8IpW7bGX3pxatERriIhmNSK0
r7XpjlTUc5nkrIx91jaXUKsixzai7zrLvJXhpjm2sJEt9nOYrLa17xhkoeuoGYPV0ylHbls2NJum
mR9dgy7pDJU+O5VzRmWZrx2SfmIDkUSjri8GDUSvdGu/UPNd0eSJYsOnqBVQh4SKCVSPCy+1jD3i
ZilX5VSqRK0Ljcvb8nzASr9b1DKui2Vp9mYemn0ICel+HBYfSOT5y/npI6/zPCNAYRLmdTorhe73
kR6qS7+ui0RPU/Xg8JxVYFnvlGiDzI3vQih0bmu80MvFnwLoDYuHZQ42vCDlHQpkD7kX9rZ+OXzE
HYt2TR7puGqmd77S4RrBrwVQD+nyzB/4e1haZIdhb9I3h9/8Lq9Qu/Ija+KhlZBQUSLAHrOQNPhN
NJE7oxE7RT2LEm8m+2bs8jdLz+s1bqLN4nnFBilKtrWxfMeNaeKpEyJzvQWYuq67DkOUDfV0rNt8
Bo6xLPzw+UDqeGHIvTmHC8gM9NGX05H4OdspqGvHyHn9mhS1OgQ2BDef64sx96cwnqOgO4y2Xoup
n47NOXdvQnooRbmmvdeecj7WwC7HZZfrPtxJvwLL6tCy63Kwh5qTNdS+IDgoN+gUu8KH8krh74K+
DFIb1B4k6ASfcF7hk1E5WB1hY9K6uUmNT+XeMQxlqNANqS8ZWVt2hU2v9j6W3ueDLlCZfPs61y90
p4eun1VZiJ9fr/t6+u+3nYR/T+93/evL89t5/zo7fnmt73fvWj925+3Q+vlNZw3xa1//epPsrNt9
fa3smRL4+UXA35AJf/fiH9MQQcLF8IrEb2uIt839BPtjv+5+OUtyPzf6IiCy8z59oIMI3lwC4f38
ysXPAiJoiwz2wCLY/xqBjsfO2uLPAiII+gz2hJ2bsQh2+YF8/LN+CFcwyH1RxCKQJIKIkz+jHwb+
c/kQhMvzmyCUwL6zIHjaKfitfNj4QGCCVtJNyzC4OM6gwtrK9yTq3V2VL3OiK10AC9RmZbE/H6LJ
9LtITnLjkIByfzkyENiwue3H/NJ3AUqER8hq6VH4jjd3AxuGe2Tm5cwcQJtRIU/8PGy3Bht64IlG
oTu4MN+LKldvXBkbkNi078kbH9S61yIkwPxbeqVa76ZXojy5loZJUIygSVh3T2Y9ZyD5pcvEw/WE
vDbWhbwbvLpdhx1QPR/SPHiv0MtX89z6WVFUNI1qpS5Gv/IS3eAuA6HsYjKm3EFtg2Y6hLoO9s2R
RgHdjS1xu8D4IrGRwEkbwfulukcornwVrnnoQ6np7PBFo1WMC6+Ip9yIY09xJgwHSWWogfa5W1uj
5QJCfTw2iie4kvld3X6I2qiKA6jWH+QQLyooTlqSPOkmLZOwgMInlFHnNfP6KAZSgNu466WKxRAU
W9f5VbbknkuWvt7NeZMD57BsPddzPEVseD1nwDx2cx3yFRPizThu69wAcQYZa3/OddNeD/7GBZu+
1eJU2UnuSdXvFgPFZqmhjjnMUBevoDLtBcE1V228cFqlouR6VdqxzUIOtGvGXMW0bcW+g32PmZuj
t2rOhyzsjV11Jav2i5YyqaYuG6jl+6Wi11C0KLa9W7JcLjbGBmhnHxavZYnnddv1Dx1p7L6zqYc+
+CV4fDoFZVo3dONDlry3YqwyM3rXIC9e4qEwu4GzDwIEm3I+5+OqwBnP74UM1TEwUGV3hU3oUqub
qiVQB5Zv+slEO1jLZVaFmidO6mOjF5FUQ0N3i7+tW75WajIbSB5fQzkt8cYNBAVeRuDVdbJIDhLt
A8vxFmJgCt457gaVdmWUnG9hndoSpLeTVQc+6bUAic1M/RVWeUq1TTGkt6w2yVjTE74CoTrpiyXr
oGPhaCy6DpTSCVgjTTodJgoqsOe7ZQPlIG22ZXjdA+kHSNZogAyqW/Yhwxsqmn2N0NpNS1bBbBkW
R4VekbJPYO9AUmibueC+a32Iatdi8HZNjf0YktkNbHgc1lqzGwJ7FjJQI1wNZuothmdBLzGk+9Ae
T3V/iPIxU65fDjNRm6gUl7A40EF7sJlgEBYS8cldVhLbePR8vZFUvCkj6m0IndICSXRj/w9757Ut
K6416VfpF+AfIAGCWzzpVy6/bxjbgkAgrDBP30FW1SnTZ9T/An2TlZl7pQMkzRnxhWop3swaTf/Q
Ddax63rluY2yd1MpnA31Y+nbAWeEMt8VvD6T9iAKxXBpFM5xnNYfmlF+FR0hEdVX8+TcK8tSb/l6
n8fNCaReNwFqxxn1l7Ok29r8JLMaY1nSNaD7+cB8inmlHs/oOjcvo7y9oIEu/IGsvbdAMozl2jU+
yw12WjMoko6KBj4Z36HBc1icPi1H+6WpmKe51nLJ9lG/99MY/5u6lkvRRxXZeh8N8eCtNWr8cirI
U5WhCzSrzhtZNrxploxq2bM3C1X/0NaD1xGzueU9LHeC3h8+a/dO3CI7NpZm3Ebo5MGwbiQkUryV
bSkT3k+QKhoGXxZO/v9f5f+S5//+16z7H7jVvmAjEvRva/x/kKo/GaHHK35f4B37fxgB4QXgkUDo
BeH9nwXeAF1MQfk4IPPgWFsmlvHfF3hKsMDbzEKm2QEzSfeo2B8rvPk/oPpBgwMuQn6WIED7R4Xz
t0oNYNR/IYQs/e98EFZvQily7bZtoAjXUS/8n78u8D1VBscE3Z1l3dIwn81A6WK819My3quBeqBN
bgUzUfoyvv52A6vu93vQaTvfgljpz5vC4nIp1ca/F5q9+qClp+smqA6RKe8ifdTF22xmr7kA5TA6
0z7cODlbBiuOI+HSm+t+fHYsjNHatIIFBb0HsUgP6f5pWdv3ySagnm9TdRHVYP5Ec5GqZm2/MD7A
QeyOOiv6OrBWVqDqnQsvd7fhaiu9jeTCG5/vD4tpASz6n4LuvxxAYF3/PII4cXuOGZCDg0X/QWD9
hbDiMxdFNbbqxG0OxGoVsrs2GpCmqVicZCQDLPusHSCQsM6j+ghhvqqgKNfc8VReTsHS86I62HYO
4sP5QbLiWwGB7patpL65Zq3ghjtxlRfGqbX5Griw5HyU6MaJmxPab1Y2RxhZ7FhxXfhT1tF3vYNI
NLLNG3spPjR+nVfWfjak4Wm3OX1Y112LyRQTOBmxXrCKGE+QpudEjBaHy1B0x7Er29Mg18LbhjGZ
iKWdtpqvt7Wgy03fC51sIVtItNmHtqGw5lTVUz6uS+xUUh0K2jZniteHfHaPOQyzs2YuS9BM/Xx/
3OMtne/NGsN5cfyxs8kbarvKIyR3v885lARXQOemvA7h6swHsDzMb0VpXZleR1upbcdmWGWUq+1Y
Vqx+edzMk5H2tHSv0gRIM8KSjjkO/nHYSlhHuyAIPystu1cta52fpjP5sl8494oMkAuZjV+bGG7O
qo1fxThj+lWrgaoTBuFiQ1f69yvn/x16DkUS3kGBr+/V4j8vHAKIejRmYZzo1sJR6+ts9KaOFs/K
HsvruAE2GcGceBlxoY3JTP9GF23wRV5PB9dGqznVSr0YNDduqiTx45HpGh0WHoVVtWiw1IC8sV+F
Ip+GDvXG0wWMDlMo1Imy5t1RhR0v7Z+qbaWn9QZ5GberzhX3e+jar9TuVUozwETKVOS17ByVzp1l
+PMYztAUVMEPhtG5jtfajB251X6fGTWYv4EE82uHycA2m9XP1k0/ZU5tnAz29u8Hkf1z9LnYScAC
U47Ipm0QeG9/n78qKkzSUqv9ffQZmW3dG2POgy7LzPMm9PZMiloGozSBSZQjB3hDsy2aOdPvkFBd
n3OjjuGlGffHc+zbMnAYfAJzWLk1V73LcYYIO7Pe6J8sMsubUVEM1dUpvrowoVOibPJaWaCezFJ2
kGlKiL/1aL30pv7B6SowCbg8LEzNvc0mykDWQ5nEDQKwmw8aD2/WOKsLh84feVV/38CG+bNR3hXl
0BSJNEMxq/KmVw6k085ebssCVRKdQR9QlrfvUymsoFg5SaoG3hOl+lvfbN5kcf5NM5sp2Ky8PhFm
JpWeq7PQ5Jpq5fgz3+cZd59nHveko35Kkq+pnNvzv5+nPXLW/pVDBQi7B5codZGxxe3eaP5lljTk
apjaQowjtM3uCCvv05zH+hdjpedoQ/WjnIvVc5zaetZGe0enUKRWaDMjnP32XYBA8MuMr0cBUvN9
7CE1dT5RlrrOQ24/b9tsBOMAM9Ay5ZWvYGL9biyONYPiMjrmMyBsmVpwlB2afXa5dLyMd+uF2u1y
KHKz9luUyaBTLrYxb9fHTeHI8oScScIUw1PVZCMu9W9Lh4nIw9+PCaLGFrJD2C4GtC/u/P2YNLzI
FhCZ85GLH81E+dkGzuGLwdyCzpG2349WHs20sJ5nqdB9K6OPZtPSQkNuMsbsQV8tWbwXPQgVjMDV
c8XUnsVG6LvNwqpsfoyusyTaIOSZSwvQoNMqCf51NtON2NursNFAuMoaDoasu5vENefXdmV/X91P
BmPkm2Vru/3E81jrdelx3Z3PQmLQ0AaAaT0Rb+ny+kvb2juLM6MZtqT7pGljC8PTWr6RenulGvtf
Zs4d1P7ngWO4hMBI68ibOGQvav5yMTWb1OymXMejYUpxXR6627CIJsjFaHxbRed4A9W0QHZL8dxX
pvIx9deeQbXhvhKa+cyUedwt/XiHmvY+u1UTwPDvLmvFWzB1s4t+E2CLsw6zv1n2jImEysTsKlCK
6HYg09Htpe7WIiq0Kj/1u6ZoTRaYp0WvQrSdgPKacTm5tY51si9P1X5S1OSA8sjVK0AGgNDmQMPN
XPNgInb27d+vLYII9D8OkWuZe/4J1R0Uon/Oi3Vjwl5u5u5oO+Ab29GZ79iICgZQqb0TmKUptFAS
kNmevW6p68CVWFqqbcq+g+HbzZ9+mVo/63V+s/OixTyfL/BJxKtNhtiBGCG83qzkYUU1svkyL/Xo
33+B+V9+AdZGJLwMl5gGbJK/n2S6tgKFSFsfHX2nJkYW6ovq7jAgyGu2uaFmlt1dWOPBNt3xIlzn
pdrm9YuTu3kAaG4NehuXc18u21Onz8IzhNq+mjmTEBX65slthDgxhwEA7yrfmBrPrWl3ITz3Oama
2583KFkcH1g7CwvDqjH7B7TXtctvBSUbXo3BzVLoPF2wVsUYw8ujl4IJLbLqeoNN0pqXfJxe//3w
0P3n/3VCRXJ3X/Acl2D62NuBvx+eLgMPnJtkOTQAyZNl9wfpSotYEMDQase3MGkEUOwt37K0+TxM
tA2KfOjh+2mrN47oM/sKHsIky/FFa7ImkJrlABQb6mtllYkUJf1BiP1cim79qs0waUld6B8NF8zj
rhjjxqJzaGQYZ31pfmxsWiN8Up0urayfDJfHE2Enw83pKxTE5bY/IoWOs+fYlffvh2PXSf9+OEwT
UQpsGbQH0NAv7f/+lylBA3VB3XXoDjaUgAUAA88vK/zmWYMmUsze4KyFAY6yAsHmzI5ngAC8bFv/
C7t1OCC9BPUFX/p4wh5ud9FMaIGGCiuM5jPHad+lpPaPeluJr6bie7m2jgMqeoUAZDb/y4VvoO37
50+xGVo7G3uIGDax/zG7afqKs0Sb9pBNs/HU8q+zTrfPpemvdJgAty299ZzzRTuazVh4VTfurFGd
++0yg0bdHNKmNqYrIAvsbK+ZxYKpQaX77wfcMMi+FdPfvih6WuyY4RoWwRDTIVH//ZgPvF0yqbUK
RqzwxEKD0nJfZxsI83Ijq5EU43mSzw5vo44bSc+MoN8aP+O9Z1biosgOJi2HzuDRqMsgh2FYsjwB
N+OV2/jc0zZs9nWEHPHS00iMS7FMFw50tx2mL7Kgr9fCGL5WZncleZYWUGWRSDnXBmbU8UT6zYM5
aH/O7RRKyGmCgKrv8qhsnI/RNFBq8Xir83hUWVxkHhmzE8QfwAlXC7V1r9FDNc5RC5+PjzIkaj4U
7BX0n7+amDMM9bIRYMh9jYONobG2PEEn5m32FvSUXYVq4orScMf/5+qnW36Wzme9wlwPWOZN9Ciy
1GqTfAm7xV+eWeWX3+EH1wif1JdsWFHnXcVN4seC0+P6S2/9mp3ZK1CoF1mcY5UphiegY4v5prmx
Ad/S/aZrz8BXPQipVAFVhjhUJCgjKisQZjLYftkGDLL0LL1sUR7Lgf05YzD4XK5JCVZ2KtBULSRa
Nu1ddVWqA7bWKz0Fvh4bw7EgYBs3/cnWu7jlIrQkvWe2ROiCno21jltTeK6Z5hVL+ArVruTKw5KX
cABFOhueBrEdyDagTzVTiL8vJi88tWUeJGp0dvPO3YNEOA7AxCz2Jdc08BJNxOqPNqNnYWyxW05P
OWi9tjTDgWFKn4TzrC9eqxYolSTpK+pbOvJBjkYuE6fgBDkc5gHF3epZ8sOVrb+kwlzA1H7B8uZt
euFp5LZsAIzz2mvz29C/VaTxCriXI4gnVuDN+PyRr1XobFdRFok5gUm9ZXn+lm/0lBfc9OZq/iUm
KB2u/Y3nKs1Bumq5GwqAGzvcmmmeKRk+bQvsPkNRMB3XFZdLfszehvzdqYVHrcNivlrtdVE+ygjy
auaA477WWhFwmsPa/DHBvK9tFrm59KrSCisufGl8TA2HJvIM7gDCqANlOKTo782Xsf+slldQfW3+
ZbBvanxRCI68zbmI4NVYIKi1Ilr5YRwhBISFe9DABIzFhZBj3r2aGzqLrA5md4wJO3bC9Es3BQAB
wh8GoyfQ5mSfsMFzxJxuwvjEetHXnvyiKn+Q8TxEoI4APbu+NfSom2ThmRZQmfxLVo/Qnwufazyl
Ap4Fxgcv4DdULt68DpQFjFFvQ70HgzAON42TuJ3f9Cq7sKnynZ+EjvFS6UllrVFJNP/RimVuWIIO
yylPqtE64L/4iRMiI01YTGWww41Exo05htC0wmHDX/GQwI3SNTOwxJSiWPKh48SVMhHMaIJZX1KK
y7/KIFeVTxLMS9Op2DQsv7SbcBmUDyI7ku6UakIPmXIDLddAppVHVuowPs6oNtKhbC9OY9zszE47
MnlFr07DSA4q1yNzNJ/zRcZrjTAbmva5xtotdBDdVQj6LwDr49uN8Lb5ZJgw1yyU2qFTpUID1fzU
TyFiTq08yCLpaLxN8dal5RBvutfnp1b38uJAMCq2U+F+mfvFF+sbqb5zZCvsEVhf34ZuIWKLasGO
r0PDOy9rFxRZB6gAFc5a7+I6Bt1xEQ4Odl++1cxRwWBk2Wdj1TE3kH2hM6AqBH9+imXRXlDGGhGm
GTFbFD5/jcq7sJ9qrk8eqZDuqPMqdmtVwf27lk62RL1AvTJrwkw7ZUyBtfXfKrmKG4Ji8zNgprQr
0YKVO/SKVFmWGi7QZt2pD1TvzXtbrbY3ZHq68I2lSIHIkJaFnrCtgIbp8lfBwKB3zE2py2JD6d0H
8MMlGrKyinvpVmnbD05ANfUJKcqAZndFMnOKYBq2Pne0uOismCi3/xhRK6euwd2gR5DgQ7cVbP6O
1WfYCuRNWLn3+LPWUeywaiUszP1V+VLrSGENUFlGsOyKLVhg1mNJivF9bnpyqiVqTVbOb3Sx6ye5
dCpA8eamCzHVh4mqeh5m+3Vxtu0sZ9PwRKXPH7O7OMFCJplC07ssurHchyGP1mLsg21SYKo4ropB
5b/f0FI50VKX58fzwM4QUNLzvMCFNRAWO6uFemhYYn1tUxMpmUOZlytGp8WB2v/xTr1VwYogOGJD
9SXTV6R+tMwIMgciUD+VemgDIpJk+f0zHy983Dye+/Ph42v9+dxqO3GdY4CPppTCK7gONbm2Wz/X
Mm0LqXAaJFP3JqOu0W/MspKbz3okBWu7cRCmwj/x/9wUTY1v8njcjHt/Igcb0b9pKv3SoQ0URGTE
CKcXW2vibtIjMY2hFFkoTZqW/ZONN6+L+aDgrC42cqhWgfzLEqHGRveRw04dg6pfwI6Uod1j7Ofj
ZSYUC+sAU67zJ7L6iNdGppxTvSGpRj4nHTWRcZ4ZiyfNuNQZKpAJwdgpnlYSZ8WXkkCIGM1ICRFh
H7/I6szILNYX2dF0rnEKkKPc+hYTp3sfJBiRoYi7BjFA8B2zSxAC6mM5gG0yd40WNBAkoKFDLTDE
+3QlTRZ2OglqkNB2y/ySV2fSy3AAKOPsWDGPFC1DCdfbEkOkjSbs5BLJMgG6HH5muZ11qMKaYwcQ
oJCQtGMT41eswMyrydsaKwbCGtelEQN9jtvWDVckRKs0b+0v7Z45mHnkTl3QKjBZZXneNi2VyEyw
QoNXbN9as7zai3ldbbhsLpxFfb0ih3pQY3eoteZs6vRZbf3XDm1X37+LCetUtr3lbPtmideJjTGq
8xMbhlgB+amJcS20EeGJ9sbtKc3lZelEDE71cfImhRQqJj5Vk0QrtdM8YNWAMd8T118Ziwjyo4uI
aguZQCCaVj1H9UjCVZHQyLPQJRZgQ83PVJX0znbA2L8ClPHdovpA3Bj7h4yJ0QwxjNYit2LXxYoM
x2GuI/Gz0scDclRptZhxMaiYZ3pUTRQxJBIhFwUI2i+c8QBxEbhYe2CY0KyqDVenQzEJbnxoDnNh
4Ur1NMuNRdOGNVKJo8u9pj4hsB0OtAOU/im70iutLUJfH5gTbGfH8HSqh5NS8SQ1L18P4OsDiwDk
RiYXmJ0rpwPJkZ/IVIwES+SO9GBJzM0fs+HcOrv1FM5wrstYw1gQdIn0uXw28AXByEXYhjsqZY1R
FpOFR1pZHdnqnAxNACuAVdFiajBkDLHJ23/2BAO6cd50VBiGLEN3akLsqIi13oAlwQN71Dy1V6vO
HBnOcLTpcpS2FjQVkotsSfrptjlt1JRuMLqYH1B/W/DMiagAsREkakCDoOdDDhlhriZwcw2JGVzW
JdI2fdwjHMCAx6FaT+0qwCmNddQvbqfH2oNc6VBr6veO8GPfyZPiItgDSoS7sURxjwo1Nb9UXZbY
W3ve8tXrMFEyy3hFZ5TaIJozHVE/h4eYp8Nt1oEDL5FNngBUHeZ2CUdkjLrpi8uYhwY5WO0icjN2
WfUCSbX2AwmhayuL1xpbb8/t1c6aWJk9Rrt8lUUfQGxCgliec4WvrEjM5mfZ8WSiDYJLyA5qWtzD
LcuRHAUagxLeiNYRWv6IadXy5j7zS8V8tSGemD9pOqapwUrrfY0t9FgKARyT+MhfAtKoDg7N73Js
T9b4rm3mqZwv8Maj3e8xNxbVOa41aqHwcQ7GVB42taLosX1XB0GhT/FaridITy+ducXN1h6UfLOX
JlXlds+35buw+9Sd+LF2uxvOkGI1yHcrkA1NWytLKSwknM1j0bOnvgizeK6MW1HlMakWnNY+Nml1
5sQO6i0PlVGGgOXw4m97nU9Im0DxDYg5xcjtJhvkdZ1HHebf3NUizcEM0yrkQAHvGiKuUSAhV6na
JuydIRWYAkv2BCsgNDrta+dmiQto0taylJhDZAuMf4nziLl5FYOvR+O0eQJ5NSKwY4I3Zt1X2CZI
DZoHOa3nKSPpmjVYSw7C3nwsL+FS+4O9Hh3gKK0aYtbr3rZkniY+KC6QuvGBWgTzXEYIdyO3S6/N
ei026ycSvGZT3tCteubQ3NfCSrmTLjaNh+3WmdWpXfW0N+do41bAdCRq7GQdFlANMpC0DiEghNZo
xZ2sQt0ZAs1RmJvuNsuvVTMd6nZO4TMHlj3dLdZ6K0GwCk1BslPOwoRzEGWwTLJ+Rk0c9aZK2iyP
8xoXMAwSx2y/IMtRchLirPvCbtFuG9Eyy6DPkDjTCt/W67hpWEj31Ek2njt3gTWFUOrUibO7FKdR
1w/EpKfFLXwT5gfk73elitdqoc+FiWIlo21iznBkLisKDxN6g11qSVeXL6gHn8zOvFcmRHoEPaR7
h+d9tXTh1cslzw5gN3o3IuMXPcdWCS0iGyF2JMA3Xqqrg20evmXzU4k21LDivnzJyFECldaHs440
VGXzk87lq8bq+2C0fsMEPLTtiAk55bpzMMf6A0T3D8XyTxMU06CXh6Iv9jz5aV//lm467FqDkMgj
umPCbHyZwjwbFrs303xchucWM4cWIhwXthLhkU34CjgJF1YyPJvakEobUU5tjc1tTK1Z3Fk/QteY
06lgoeYUL/bwaZRboKk1JaNMdX2FAjJGfKiCjY1hZqkDcKu0RqAZeUSrGPw149exaN5Woi7Q1pFK
gt9AQDVl2wHR2nxQiDB+SuqejE0i0yQSi+SJoYuoYHZYCZF0KDYZfRMv/Ya13aoChxwbsZcuZe3l
uXzdTPu6zOWxtfgZoQivBn5XzVWiMn4uDedS4aP7bbkYaHKQxEOwIEExGagCy6eAQtKQBDLNBbuY
3GHBpn2BjL223NqxQM6tSNh9y3yzwb4IGVKtHWKzepuFEH4PjY6CbeW48ty47eqzXWE/hUp70bTs
XGhG0m4jmOUmsRBNnrMMG184b8SlN3g893Gxr7yrLiYtISDbnuJNWGrjU12755oWCESNB4ndQTQj
TxAVjAUYnHbvl3s9yqztJsiYdGy95EbzumbbU1VuJ1p7QhtvrDRfwACchIUaTtDUnNEFdRhgEKpA
zE2unc4sv0/zeuaOPDnESjcAYso+LJoTG9JI9KzDjiTjm5N937f3yAeoAflwNexAgbiv9eUomjwZ
2HLscBXMAPpNhVyrqrDur+90Q4RAjMiqNp9tab33BbZH0bPXwZB3BMS8ZZ8puX6u0TOuUv/ETPnm
oqqzuiyotSqwYSS42fBpb9ktz6fUGGWCVp/I4VB18kkfjaNT/BLN/JWDAtna6TY0MuYKdUXRng3A
iG2X6HMTALfbE5nPE+zPTpqHKi8xEYAG79gdnAzepX8bmbyQyQzhxXuiTEfTTuZOj6Yyf3JqJ6hW
cek19zBw46kvBx8J07CU6wl2nSf05p43xZemQKocpf5+ietl/kXYCluGTKExs/vUmceFppqCc7At
R9udj0KIm8Ps44CmcFledSyNUwN+Du8AlfD71uSHtoMWQTIf+Js1jYGB4eUikUtZFnHSn6aSpPC7
xPTWYpsbx8zvszUkU8aOUJAHpEexBKBK37PUFik9qdHAZZ+9Q6NxbU/wsA/KJMcJ8VlHH6W3lntS
910N/MOs6DPLWazNSGaY67VlL8KxkMrnZ+mQdKDiBIvnrBAZRVz6kLlakiErrw8+Q5x3cvRAN2JF
sTUItipxuyVm3xdJonWm4chsX5VliEz0dcp1ZM5xMWOUbhR8BD3nBexWAGqtbGNhDyn8qudJZ8e8
sSLLyc6VRkLerFFuv0ubHdpiid0RLf67YW5HwOwxeNszcQT2vtkOGmkvvbs8TWhk0eMhxQy9zi6P
SE5fqINZG6kVHUXrBvWDb0e4cW/Y9AR7Es2B1uUYVygBNYI6Z0ztUcBVwCYRp2ZeI2bZCTScBgge
llBuRcachevYYdQUKXpfjRk3NmJDHT5hWZnOxtBc6wqX8JAfV8AgktIfqhmPsG7uFWSKAQwfzYgv
uX4bXP3KKH0VwsA8Pf9UC7Yw0l1wOCKZKsR834RupqLernDMzhNX0OGy1uuKLnFrEc61fNI255Ux
docleDNmLVqN6i7g7gOtrcVlWZCqHKuDVs5o3KE210aiVmRXKnoymzmsWhMbDKHWHrBDgrUcVb3d
Dbe8ohe/iLw4mdOS6v3XhRcnlZmfyMm9WBP5zkaS2OaazCo7IXWXUDUdJGRZxafjvFqH0njXJuU7
iBXuP6Cl8D0mAFzlgJlqPKat2x6ZWR8ZaeF3OAHTuticGJa15lQKrAk6fOnlA3szPy1O87k12gef
8puW5SG01TUGWxBC7loW1FtL2P6arCVo1yuD6EZ1K+xQTHQ7KLyiBjLLGMEF9G7TxbVJAE4tyDot
we4mkaQ/tfrXYHZBputX7CyEAsOK7K6KOPogSB0I1y55Fy8ZtkwhU8KcLMx0Jx5QBBsaOVZPnSm/
dkWeOsgbCd0Fm6QDxX3DGDxigrqRaUi4NO58RvNTORd9bdA8XoB5QY/UIiOzQtYYSZ4vCVmgITVY
imyUGJs6la6RWMbXpcuurKrP2TicqhnFyortBRo09T0ElIZOUY1Qm6/lBb6ZZQZTftUUhSr6H2nl
oYa41gS94vHk4/FDJ3k8fNw8pJs/H05DKwJDjIvHGgBSf4g0jxchA/lX9adyg6zNVIJdXUDYkQJS
wFBAhWBIcKHQhBMgB95AVsBNm8nB05CxCUqt+/25x72mhkH+2x/yyoQOyXMwztgRZENcbmsOXa45
lTftG68oZzmgCMdGELzoDt0EPUkfeizNBsOFChjnYADk/e2mLZmAK/t4DM1gL6z++PcMFj2gxCV5
PGW62FwKu8Tgr//8k8eTjxf//j5/vsU2LMj7DmCiH4fkIf48DlM9rwgVNzvZvx8mycZ3CmY/0jVq
HB43paQIlWOFRGS3hvhUZjX8VaP+7Z4A4YdDt3bYQMJ+n/aDNu6H6nFv2g+FpvIW3DdKzV1he5yy
x0etjepCOHM/sBMCoPleYH+aXhEZQGTAsX28QUP2I/rbe+1v7Vjl94xBny/yDqesaxGMNt203z9x
s6z6t4993Hs81+F/SwR9aYMVVgp0EniLx5v9+beP50rAE+tvH/P4l3IowVTr1fOw51hHBI4Pmbkf
67Fv+0hbgespzfWwz8BFtUPcrl00rcDOoRtlZIznkUJxwE5Tv5CiSOu1C12lkJu20B8YsTl0YW3V
YWks8YQwuj5ir7RlfelW95vWnjMjNJTj5dce0dfZ5kGtfoH0uiGWjK5sDiU0cX3XFar1sv4aMziA
G/Lv03CskcrC/04rsBgUoOpg5CJgqgzX1jrCAku3Grmnfk+ENzFNOYxQRORwYpqb3Mix1YujJZuz
6HXkMJpYo75BsfMFiurVTotp30RDJvmUH/IhC8t9CaqqizzObZ4IDVclkhqt1IOJkWNWLpeKdS+Q
U35ZWjRn8qhAmntTL5+BEBymFudtaiNOraSPRQn6XiHxyFcA/ZOn4XgILmMY8ce+305y3yOvLhMy
uAdT+8yU/fR/6Xqz5jadL1r7E1HFPNwiNFiT5dnJDZXETgPNDM306d8H5feef52Lc0NJWLFjCzW9
117r2RYwsHH4Wv8MS+wSG5QRVyRuBjS6pdnGvRlJWG2Y8/ajr9gYf3d6u0+yE/raIbOXndUkW6XO
zsCuEYxUrgGqcfLIMsSGENtm7grKLnGoHW1Ts/WQmDDrRkb9UtDi2H4ZWrOTCzVAtQJqZARxLhoF
O7nZ3zeGx+c+29ukaPBHhXZghf5Q7WqkzN6bIY8lkd++xlRXEqBgxRYm4UcMGgQL333MLHrz9bMF
F0cvloMt09ceIouB/Dgv1LaJ8ZQ16XmtHHtQby2LtxpIx3clcUy9fxYJAREyhd60biBpnSy0tOw+
cofxYFdt2Ac5dwxjL5HS6m713jgR0JS9pNGqN3Dj8MnrZIlzFEpZliTeZTQQlV6Nk7RsDq720ela
CAskYoHeyOTV8J8NapShDCLyzttkGqLiAnotj0OSnGHum5t5zllFD6n2bI82jMI+Souv1Pl0879W
b21Mn4371EaxF3Wy3Ll9TXjQPNQWgIYcQCM+t7hZIYjgY4pmq4/FNrWqU+OOER4iAudPlcrxNo/h
2j51F0HdnG2mioSQh2F1JiPNb6YrGVWiPhG7fPAmAAoFFaJUUem42zG+0iVMPJRM2d/KuPmRlsG+
44dl8bBNA29rS+fXUtH8WB3hJLSz2Ay9WEb6IqOUW4pA0lPLrwa5yaP35WJCMLTQ6n3ctPVOZK9o
CFpCKiegc0niXYog1EYbESFHZ24jEUyhsumLa0RYxgKFcQkNRYxlAuM3zEcv8X5TvGFF0/bQ/N69
1NsqXxydgS5BbeLvzDdBv4KfqNrxAWrA/rDKoh73m8Yzo0w4kdxnX3OW0C643DFs8bKFq0OT8uIn
0Bd03iynRZPD/eNgA6jOqYCmFpvcosd9OQe7xY1v9OO2Vs/Hx2djM/JLZGccmQdfE/skQKfEmClx
v/ZUSGr4Y/FN51ZsExRQq26PVhAcE7gp0i82HhDBgDaLNzjRrBCu4iXCDiuzrQf6JWjNwwTcqCAp
5Ixcbdgk5IIllw5FNzq7cSZ5M3NxFg0Kwbeufq9JGp8fPfBnU/lDAcJzIsI/ZzRA9ChHCe1FfUgz
ufGkOixp/9DW7ENg44n479yumE4d5cwJU4BgKeBRDA/L4zIXh4o8UWzDFaOjPBnJOZDztkMrth22
UazHGXpRnv9Vcf1MlPbgN/0hoZ5QcXccOjbc1snMMaAgY4KjOtZlcBXepzVB+LQ1PlX1IY7fnaKm
gU/unqZegiM355bhkG+KR3qemr0D/h1VHrggT4s0lsousPG5m2GgDYQHioeY4qXJgz0V9lHMFRHz
P8WI290KQqW61dsT4jFVDehNhJPi1Dv6a6LDLTP1Y9P4O5tWqprE0SAzVQePceY8GR7diAZ0gktE
TjUdsWkLQAPN4lOBeiVJhguSa3LBSpi+V7qz04J+W2do3yyecSAPhmo2Q40jvbnZU7shvgO/s6B1
P2+MIN+Y4BEQaVhzq43P/90l3dbCCnId/zS7w6alsjQQBD3V7QsW3jyxuAb8PTF/3iT6pFA250pE
pfeoqEMbAWAuzZ6gDp5SN0E20KPB9K9NZm2DJUACtSkD6kOO8yfovI0Ha9Vd8Ix3qDGmQME0nrTU
2SfKhCsQ/026h2R+sQjebTpvbUA5R5VY747Vb4tBPNj8pdN82voEGQrzIsgYGqwgGkH1WqVvU1/e
LLv6FFXy0+qhf3nlQyn9T9qzm6pgRdSpPtaK2JUCtc7C9W+Ekl/MNq9VQi+NW7rbO6cBsxPIi2XS
HoxSXVJyngFoqXR+SYLhh5k6X0tLFVQ5b62gEK9TBNTFOSem/gx5gpxFsUntadNS3VmgivKrrTI2
NmyYhokKT9s4c7yvK+MigvQlNpzHNhY/Kk179Q3uLaV67cqMkaDewUyBhHAhxM6u8AAr9AqBSmwc
1tAZAwLOyxeoILF5G6f01FRLhAC0hYQfWSBi4mbaUnJGMYJ51XK7zJK9H59JpUelrUVthbhrBKc5
04/rn8GcgdyiV4x8mTcffBptZ/zi7ZO/WA+D9yAUOwSRYHmoz8nMzWLILoFtX1gO14/9rkhslocb
OtjGoqUipvmgKe/RoREpUok7S3uQZn9sKkQT94LW+daa5rkMvFNZG8dxXNGW/jUjVwYfKFyJM4GK
983yc4IRM1fZQ2qqB99HXBTc7Sx/2yKHjwjfMgvYSZ4z7edo6eFEtiCHtBS77C6oehQYidL+Qxoo
HCyAJvUf5b/M1c0z3gt26GWORW2r2ziR2k/XeDWWW4EvUYX4buYlyhFYslPsPVXD38W+NQctuSn1
XVB/UWuG9pDx2ldr3HfmITC57p9K793SsDQ9zO9GHHLDbF/NdAMtS/8uNvFj9ZlOeI0I6O4CfRP8
tn8FH6wpxcbAvHatr86meQBT94ongE1Gw9tGo/1FsVTaYe/vFL2PMFGb8S9sFwv9XHJ/ooh2s5b7
3djfpEdoVQ3SPi2+L66VpuoIU7xBund8SceWrrZessZU/TNScXN0JkiBhgtJIxWmSycHux0/yAxh
RIgwnT1F2II0iAGV+dAnudrcwyF5ms2HtuQ/ZROwBBLmfXWV/uIUYrpq3tD8IW7Jziu2vHE7TwRz
bQNYLRHGgQ9DD8G41k7NKC5FMMJUQL/sI1tz2KSugN1MsrWVLTCEEG0ZeNBgVZtpzf2UEw11MFk3
x7O17VDmzT4TsmTV07L3YIFQrKO5jUsCeHXo19yzO7zJmWQ3C7RxDhKiSsQwizBbk0uQl/47aDPJ
3cKgZolnXOpuUEWps3hsturqcj8ny6I7xGpp94a7NGctIWBSNeb805T1Q7cUXEiT8VpVrXy6+2rM
wHi9n5JGDa6qjPkY0ajW3QZUlNKra4ovljshPAS0y+v9ANw5RZfCKmSc3VpUZ3J687XNxHKFljNf
Fy9GRWnsn/dTdIUpYQvS5tVsPS4aAu76Rt3fLepJalfJh18s865ZYzQ6e9OIGJg4TL02vWSzgTWT
flrq03O5/8v7oc5+pYZpPcXS6UI168HOaPz2HEOJO98fOVp7hvlybVxpHO/fGRMKKoOh2q2r199a
pjsvYLHoBlZJHxXsGy92yjZ7je9pDpCLZCCXY/LmDqqKj3aweKeREMJOq6vsqda1eFOPtNk9qxZh
5rODG4KCV7d+TmBI71O6uEux/JLJL9udtR9wBJedXgb2ISPe/4bb4QRhZ5sURf2sW2CtWhuSWg4w
5KMoaJCP6TduFqifErLqwqNqbC8o8q6NUhU86ZPhHCgfuheKrCTMsqX4M/rxs20S1oadoEUdcXut
LaxzNqDZNwRjbtLik6V1dHi69Wkwg/UZdPsWe9kmcXo4gWg/IbtCuKe2PX8m1ohuPTbj2VNJ9qHl
P4NWmpBq8gFfTO4+FCofN2IU41ZUBNSJFBqGcr9U45h0fGOsn8tY8DdpAQhJI00uvfs0g8w5C127
6f2KU9aG+mR4WXat4rGLpm5KiaSDxqvT6YYx3/prKS+0acN8TcmMxq3x2Uoz7QhWqi4ir3OzvXC0
vzRSLsJprK9qlJcK9tTYKkSt4uD1SXLxyza5LI0e1kVOw5/kURFlSj5qbeDs0z4dT47beBHkgfR3
XT8u1Ho0+U25vV8mjbsLpix/sdXAp3wK2lDOZXJBYBAXyXjQXfqM5l9tA4zb5xY1Hqx4C621SX66
dqseLG9lDQbjiBkNEU1ChCsiP8hozBvZDVAg7dDBehvHfH5ZO96dVaj9ZNc0dJGjXLuy/yaGuUdK
8n65fROH5VxY0YJ2EN2vbHHIMh97dWdab2jkYzE+C6vaFktuvlToxGCLnfeWgNpVBICaY2903hPT
xDw1DHSi7cbYL3A3uFmXtLntllyLMoZXUcbOo1mhbgbJ+NrTAQqNuaw3TbYMr+wwb3iMnGswa8Mr
0WFQeZUnEAQkdNB0ik/iWbKAwFGFGOSJZPw1wbyg8lNAs0q6aC0EzZ2VD9wVAWhtAsEV3OkHfVHZ
V7VekZ3Sx5vbYTBz6kpuYrPMMBdI8WrreIflNLhfNtUCynfyu225TRUdoftWkz7duzFFyDXyoybK
9FJOTbBdOr17WUC8Uw5X+Fwg09Fi7R6JcTgX0rIhSlj3WAnZPwKCX+kZ1fJgu+W0DXC8obW2Y7KB
nIRbZo2uqnnGgIHDGJAlvZNcK26uIXw6d/OKtCAUcT/owqjDzu1nsO4Yw6x2QDvhfcqCrHoR66dn
8fwwm3OPhmEu2DPjbvbhwV1IoRE8jLP6SeB0EbXKz9n9J3sm1PhKN6ufBeRWz4QxPHoN/YrR53q0
ZnEZxwmT7gKjRwu66tr1yRD6Zmm99g7OjzIgYLgebL0sQw1T+q5IAwMCKxHFOeuzp3ExP2BTicOS
dd0WXs9AkUzzLp3IBZodO4p7noMgrQSqRVnNav7ZjI79YXuiiurUMx4d0Y0HP9/9WwHMPiYnuTiE
PYakOiH24F1Q9jUDPRGZLRLmPXiVG2Kh6Ch2/pq9up+6HwbfOOSFrp89J5bH0lZ/uiZht02Dlp1m
eixL1kGUk5OFjx9C89zEp1mjCIwtpTaDnw89sxqmKqLDwq7EnCRm1rQ5Jm6cn9qlIi6Tlf1Hngpc
SkX2xXiAH4Nyf/3LGRemJjat7SYvvuZOF8txbu5K5rofWMgFCC1LO/TYDQ+J65abOZc3IDZ4TiET
R57rdM+IVftilvYV0DVOwszIdpU5V2BKsXawC1zsrZuC3Yfw5gaHwM7OhOBZ4AJ3pGl2j2IaM3+r
xi/n6/1gjBYykEPurJ7/OzUpg0DVyD6cHd/Wy+f2p2PXSzR0bnHJsYCe+bluREYmoAkbGwd8pFo2
/DRaKJ/0cZr9KKr5Jy6hBvOosnVtyyVmlkfgceR52n6f4aiBRZZfdLr7FzGW+eX+9P6I7omG09I8
/O+UImoSEfKx1wSBcZ5spZ9Vb/930KyqYpCBV+40GJ2Mh+hW/+tkNPOxk1nUen55rteDAflt72j+
0/2USzLi3/n7o//OmXs/kMUxNzLuk2UuMMX4UWE5zQWHUofxHc4TrWme91pFuiWPMYa1TdQ3bfco
F/rD9wPAyIRioUVB+v9P3V/hrecrXn8/b7Vl9zBWAlN+XA4vNeF/mTrj0/0Z41Sw6FTesBtVnj77
7u+iMJtHnwpytiocTOuBu5+9CVrN+HdOrq+IecVArDwilwWRtGbLUUOm2sgx936kgCtC3AvlzQXc
89gEcNnS9QtCDQY89+LbbTUgVonenIe5xZM3Jfmj8Nozxhzv0JrIXQZbyedOGjrDHdhQ+3U/HJf1
nJVU5Zp0F5LWpEA+wxhHmQTXNnSdJj9bcrwkpWHd7M7wH7BLggwYsJmLCRBQt8RPvcXeUfnZ8OAl
dLPu5xI/r891MF/uO1hoicZZthYfYn3+ImqtAhIGwtQABQL/yszsnSSBvWvseMv+Hk0E23s0Trbf
bWz7fZim7nVcekFfqjfIpkq5DdBGgIe32s3Rhyk0Ylv9TrPlqRV6/xYsdnGw/5jSaQ/ukJuP7eyV
CN+t/aFn/qfHPejod6DN7b4ud7OiFsWRZL0Fcfp/nqaRXU3F1SussC+q4XrPuQVGsHUMYf0LzOpp
+Z0ZqNnLEhOlSopXM6dXF/py1lhuTLXJFsUSTyGNmxqY6dSZJtBCB+mEzc67sEfqJd1M9gM+PHaw
wJVnrovVr9NdvNysdkhmHUomG4bcKpe3YghNUnzh6JTBnz7INhSH9t/UsR6lPU4/8E8vm6Ba2KSO
ii6zyhioUqvyEtsBP1Jlz7Jwq4/KQob08zI+petT2cX7UqTYh+OlZXpJb76Zy62sx+X1HtnmSWKb
75aXx095EeNwLIvq0ODfeU/n7JKvSlAM6O+Ypnr2jPWxCyeLipzWNd4H/4UWtAcq/983C+LbXBv+
nsqu2SVT6WzNsqyvGuTFw5i6MfGOgoazrssDWfn6muNO33ZBkD4vJcJpohb06SrQLn5dv2iDb94s
zRnf6laG999NVv6lB3H0oBT7WUC29UfflBoTOSTYJviAH1L+xGpr7uSM7OoBoOU6L6X5aCwXPFjp
pgno53hmUV2b3i+v90dCLLRwAiyOWT/AFzAV7k+zLQ8Z97tD0AfTCT+diWdQNaemLk0gsliS9UBC
iFjPtUFd12E2EDhqsxfGtjSn/x18IgX/nhoNjGmtKLCwri+pVZuGFBn2biyMsdrXmWFtdeb1hOUY
gymoUnPnJ/54ut8VRKWNx6Zrz0wsma9609dmqM3G4ziJ4uDEjnNqjJG+T4XyCb0cnsV6zqhbciq6
LV+9+OUeq4dzazAKxhhBjk/GSWrHmZ3YgXl2jPtwpP+hvIWec5eAcd9qjR5HaLLV3mhL662GgLmt
Rl55v3RgMStIZlirGbtGz81GOqmG/w6un8cnpy22Nl0DYJReh8evq8WMq0HUDZEXhVzv9EGJLo+w
9h5UvZa91qZePDiLXZJ+SrPrYDm7kvTM08IspqdGt9Nr/3+dWoL2wau5Iga3utrLGD9lmoyfLG8R
B3sS+eZ+7n7gD/9qLuy9tBIUeboWT3I9eEkzPOgSt4lWztbNiRf91AT6JS+t8ZLO+ABb/8pQpelC
cQDMcD3N8JCBHQhewwx9Z3aruN0KvZ72xJC511cLwVeVOmQqx3I8LHo/bAmUNC907p59n8aSAZQ5
qtb1sQ1QsMfaTi5T533nSZN/0IUqIgZWFTfNWuMXXpwiDqbfCz6Vg+2Z6RNsDFJVRlr9qoNXXRJA
mgL52DH74jXWFBUst1kMalb5ZK5OR2O0Lx0zh/7RG2oPiFSnWYBWijw4Yd2r6HRJJl1MDo0gBns4
XNwEVikO2xOjsejNspfxOtP96uhUQgIofy99cDIIkaJmL82R7k366Q1Io2WzvLIej5jI9L9dKbNP
/h3RYk049sHNkyyaEuuZ78DYDLdwuCO5WA3jrvxO8AsyboD19eS61tPQY4y4P2PzA1U5d3/dYTAF
3pWbRapmn3Z2uklWesP9XOORmyvb9NkQP/RWFM9JooYXCFNjpE+Lv7s/hTjsYxNKnqgGAsgkH3Uj
5j0N7AFDvyV+yNx+sntPPbuJ3zxmjlWGuef3J/IWHV0SODo2HKvo/oe8H5j6UUaB7c+h7BCg7yVg
DA+EEJrm0wXpGfjxb6scWEhN5jR5H84UP4gpqRmstVbRKEjQYZKKbIGMl9v9UdbU+m1KUs414jNx
K/fgUV0dq4Z4UZXk9sVv02/s5K9dPsw/G+kmMH0NPnJxQZkCHyHyq3K4er4OKnyNhHMTSOmfN1q7
repntzf0W5dmVKd6d74/mxwDr5sS3sYaRgBxzP6JGmsobyahcdIz5L+bRbUHH2r5Bi8VN3InFmdT
9u3Z8dtNMZrezbET/za13t6e6+5yP3U/wCHBK15D0Ynj0jm3zfKGukwEKYHslyxVchQDU7SmrBkv
ns94l0TXR0RyyZ1aFtm7KpmUoouVxl+rx7bquie7oFFQFkZAoHleJ8h0ybWyi3jr6LXzlAeWiLom
1t4sG0XVCEaTARkOwpPrfY/mAG8Plo4x18mzk+ENrwv5Vwyrd6Uaf44Dk06gJas3N2dnGHcDNzbf
GYkpmAdB+XvMVF3up36w2SuP5b4iHPjv0bKeS9avismxL//P11XVptMW40DcxPow2uUZxQ3KcUuz
TdRE/YW0Uwr8eiF5vqSRqI3lpWJg3L9Hyf85d//q/15XuZ1zrFySm/eXLOs3+PdoHrJne5iJAyZ/
O2/g5q2b+rCdW1T2uq3k82jFLBVp0++YVPcrbWzndAfC0DVwzrQPX0aG0hVowl2kcjbaFVmfw33J
qS0MpSr2LRxdgLfJhC1VC9DeQQIFrWO93Z9669N+BRdgd2DLClMcGjS5iYQK5lNT/JZZi0lu5I75
KZyXVvnOQ7MG9TQ2ETKahmo8aQwEUlFsNNjb7iSm+2FCzW6R9qpUy4/MPvl71xKJCDee7PA6oktK
d15jQE6+BSSw+yfp5SY9QKvsLy2Eop8QaEBN8999KaZu2SZ+YV20QilAMKOHlc1X17waSfyqUX+t
GxhzegVFscWaG8fJCy2b6q1noAocbid+aY2WfWdFs1T50jl1eoU9i3XxJZkSkxxoP7ybs/ueP2qF
I35Af4dlDcoquj8dG37roe2N60QO88V0nAv6dbKbqlQe+jlbdoMxMHtBts0Pg2kc3NPnt3F2y3Mb
oMqLIqh/FC0UxcxVCw2hwIgaPSHkukJ4Jw+W+2IYMrT7wT0viKVDaOtkFHRR76weyo+zHhqAYWFf
SSICdedd8lpTO5WbdbKz8xoEt5zoCjrVQ6NcFjZWauzotV6x6yex8U/QbD0I3yaiMnBAvByrKG3H
ZF4YDMN9fVWsnVlQrQaSHniSz/vRoKPwn7JnQ32aLLp8qROw4q5y37hY8XaA9me7G7PvzKga++YE
66U58WsE/ub+sK3sZG8y35ExCy4Iy7tuTEXUnfHsvJWj0vf3U/fD/5Rl00rUDn+wCGv2202YWlI/
ZaNHHDzu9dPwZQWZOiEeDU14P3N/wf2As3gOzUXSJlwK+2zRYKPBaKUGN+IeSFheaMy2KNaodLE+
DODMnu/PR0FdUeDmXnzlHAI9uPbs+vmUjrl5YZXzQ0R6Zyukla6hDxtAj9e+yO6d6UUq2YjMKG88
+ydiOWDK12dyKrqn2S9AeFepHWnzgPACoe2fEg8eoNi1jF/YdWtZBIHxv6+2oPDf7l+9v7g16TEE
uRj2wcppIm+18by+foRr2z3dT0GX39h5Vj/en93pG+urMnPCWdsuT5Uts2ti0BUbhUp+yLjJI1qv
NhVDoD6h0MM06W6TNH/nwnRwB+tgZT1NpzXeywf2vmU0m7P+bjcDibRgNPgErV9F+A49AgUEQplG
VmrpZ7y41GSa/wq2r3rUkXTCf+cZg7XD0YdwLbb//kgaY/K29+f3/7A/Gx7WfnSERifOn8Gn/e+F
9+ednm7XqVxsXXX3fD84Iv7v0f/OtVYS6RCXdgumN2wFNv6e1mbjaBBv6n42qtgxlGIzMaYMPabj
4zIjMVT0r3QPcG7mIn6uhHwDPbnU05Ak8Hsgl72fGvVWU8ESlsvDBAJzK2zm1PQjFo2OYplhknDr
gESh/+467Q/7S7qfPeyXuD1VdrYrumWPKanbLq1xU5pKQ5tRG5tggurq+s1V1dYT496ykBk1QLyF
Q96x+YBjh/UsPqyCOhYbSjw8ToFmPXLrJ3HK7p1F2MjrX0SrurNumjSVGvNNZcDbtJrJFA2k9gr7
bhDHNK+TJ99muYHrRIeKCI2OCbcKCpyb8hdJmWcayTszXiqakDVpwGzVP3C+47mdgvFcmOQiC798
dgKsLiJ1Lg6eQt4u+jNp1VNvZcMhdtFhElT6wn/TwXfxafNfkmI6JxmqRTwCEe7wB6csNWHbBD/i
qn1Ie+NtXUv2OozagqEd7gTLaZDlk8Pl51j2ppC/u1LcJqF+r29pZlnsIhlb1eq4iugAivCzd/k8
jy5axrx412zUyH4o8zz7AU1WArCSyF6Qxe/LYLzmZfBIj43YiIRyTvbtt9kMn6xnZWho0xPZ6Gpf
WEak6F83tvltJe6XVn1WYp7DolFkFJvnNs7IW3Ub5L0vhmt8NVp+rlsKy4AZUaHf94zdMHauQE7R
5EM3ZFxMudhJlKewZasdmg4TJSxa3Db2RrnSMDSSbF3rHsc826yR55h+eN4ue12OGJ6ZxFi4+XO1
WC9x6V7RzLKNi3bVNAS/+il9bVrzIw0msTXs+Th42Kj79eL2CvdmMpWCgSvFzgJJmI1ql476o59N
j0FgPeZVh6tqbDY+Wu1MugCzDlkL/50OnD/3v7oh+K5tx8GIQ9Kc1Jfh6d4msWifEl5Qwvrta2Qh
RblrrFkjnSxdfHi1zxyCdmYT2B+aqXpEMvrlJLgqcVdymzNEKKb8S5jgjppe3NDHFK6bZptkwyfY
4A8z0FDYnPxEK1mGiZ89GHV/1FhZt1kx42OiZJtWP1odB2GtFCNa0QKqGg+1X+9Fw7gaT3CjXHTj
VOmPTZ03W3vO98FUwBGZAuItabFPMNqHg1M9sd84pzE6X9uDN/bk0oVd61zIRApazgobV8RWtF+9
K4OJpFnfeiN/DZzU2M4ddAkkto1T2f5JLCMkI5d0pytJ9Ri8a7C8SSRC/XO41qsGO98kvmtnF2Ob
jrh71ChkjPTo6InA9DryWa5ZPChauuZZ91PmCTHm6cxsZ3xew2YsCG3jjCH2nmegD5gGAX3jzH+N
5WftAEoMmXUvsOi3zDgqxFPWen/ytEujdAkuxsR3LpHUyuUrwMOGw4JEcgINoUNQ3zFJEyNfu2Ug
DpPaSDKaRJgn4zA7hM2mhnGUM1b3pniMa2FtKq/70JL226fhumIeRvyM5cAg1sXQvhlJ9FliQqkE
nii3Pc6IZao9qsk9VUDVwaXkUdULupeF5oZtaf9wJKthbs6/hR9bBBN1JyRj0GzhUKOj2BZuRF3j
lwOALQKxT9Gu2P0iTC5yYHYuRHPb7VlU5+6FsS8fbJ6+CR4+e0n8xc53z2AD7vgE4+3JZIBD3QaR
+5t81LPsszeNNFc7/EW+pMbSHAOrCcGSLImsCquNybSSjRBEf2VGT9mq1nZH91O1Su7GmjdFb8yw
TQ1+wWQhpSh/20XHtDIIIYSqHaVhVDLqn4RxuRaGHLeIbTwA9dxX7ZfjFdDai/SJeV27ntXXc3F0
ysSfd6bbQITu+zOtq1/KA1PrJ6eymfPdLLEaDgx+XOSXqHu61273YUlLIRFY34AhHGbUHNQ0k5YM
2gMDN4zLUEwvTP0jSAwVZrQOgeyKcI5da5t5GYwg0AK613LHJnoK707b5PFUhmmcnAKJDRB+heXC
ayydb22aP3Cyo5cyVTH0gds1XcJ8nyF+LEr1sCg2q4J2+oCfQxuhpyM8STvKr0Hl/1AWVBWafY9s
OY+W5+AyhNgQIvy9GjHfswoMYKMMHNFBE/iZ+WUYmLISwu7mKpc32fQWV7iWRkF/vMxIcQgcnuC8
+oC5Hr5l4J0YWva6i/fHcSdMNW3/pgXJ1m97Jn/Z/Wn21atyN52kkzhZ9VsD5Z1oVLY3vJ5ZKH6g
h9aU/mGygbPVkhAyzLCx4+DgKfPL7/Dr+ixARJSnzQyvKeT+/a75/WNr+H9FwexgVRaQnRxrgNhi
GYREh9uQj39HhHLfZtlMckaXuuKdq0ftTKt9mvH7GYuuk1FX3yYq5qY2RtJ2st74OlT3IsfJR7fp
iKH+MqbxtcR7mbc4TY3qqLkDnDcmrhIK/zZzrYvGquD2r+0S9hs5I0M3sQUIiv3A4yi26QSkqGlK
irLup01XPpTKeIc8yMwxPhjh1KvferfQVI1nxoFmj0IRGPb8usW6BxV0pwKAini1WiZvL+RaS0T/
3H32tERdSxWX2xkFNgTrRhaZyCwEKEYDeT4mYAd0F/se3DrYPkCICJi6S17eceLbTE4Lsp16HTBE
PGDWGhlXyoBSxuF0BUnwFpkgSTGXOUvwweUJY9Q6mKbpbfoaaSlL9Q/mcGURdkzasPVI3aDP5POS
BXs1mAgGI4Rl6Scr3XzCOd/5jJtyo9Exk6uXN3+SFclcagHet265ZndA83qgmbPsMWT0DOb9N7jV
Z8971afyz9hN7atwrqCp9AzIzaHvES2yQvsD6IqB1ArxbYEoVHEzTxuLGlcPKKP6JKNykDtjqb+Y
qlDfzJ7Zpswzx1oDUaCryoiGfEoPmT/ekGKJBb/lJuoXE2bo1DB/s/G3aT+OV7PhCrXcmQW3Dk6Y
jsBgsKhK5jy2XZAdu9i6FR7rMWOPDhKjNzMFdh1D6Peuk2RwZbDzq7h/bnG3EMCq5I7ob8xUmvx3
zsptOuCTSnc8OLan7/V2+d0lzbc/EwAxqYrDOjBWRhLpT5kwRD1LGDwF/ZXLGahWl3jzSXBzTvrx
F+UcwW/GTXALdd5sv3e39f9H23ksN65s2/aLEAGTCdOltxIpL3UQKqkK3rsEvv4OUOfs2u/0X4dB
UZREkUAi11pzjmmmCGTprw+B9lQRY0U3vGIP0H2nSBwWoX6u0xDommzeVaN914jGg5J0NaJLjpYT
R/eEGXkaV2/lUte09JOHXr3GkcsFwDMh6ffRpW2sP9DUUqd/T7y5K9hMGy+JSDlqaq7ykPN5f236
7SwQAhKO45m7nMrGHzN707hs1FN9k5XRY1BpWzeARFEoVUNAc5aRjnew7/PpMCIGR1UEiLHQxZKI
gmkg0j6cONYB1vEfo2xfev3EDHFyv0B7uetJI82pKxDRlrrvrhsVfmjRMKuvV8qfFo429HdZPN2N
JTkDmoYAgc1GKUx7U5b8biDOny4/109KP6ROcVElruW8uk6F+a2zQ2sn55O0tm9b6Pek/s6W6E2p
2AXLkbK61k5I5uaOcYAoIxcEhvgHBjm7kPbFqojJ7sZT0a/JzHN3ZHS+OMOkLdmuXayWrelkl9/h
SIPb9GrYJPQ5wo3rdgevA5tkZP6nzLRpMWh/xmjy13rT3gPuLmbjwv+vEFOzHDea7d+LpmagwKm1
0OYhp12wn5cA7sLi6pWtOpJBfTLCgEuw27/CS9iMgQ1zKQFsVcuUgBcbPWeuXgaPrFI4HxNtBAMx
pG1kC1vEr6GsTlKQySbSWgKxqhTuCYy+Bn+b6Hp3Ia29PZRwPktw57q3zFXjLzvKRWLo3Jdonbf0
I3BGBOg8jjLkT5YdI4lOpBjZHADKvUGP1KnxechG99am4DoH1wiPrj3h0YyAVyQNjop+LwsUyqTJ
hAuWSPwAkKBay2QMhE+87ynLwHPPLh7ktM4I5KPKo1OhW/WysfpNGdvHiLb/ISv4j7WoiQ+zGjIo
iOINWK7XbvDMNBG0bIKr1C3KnQolCZWiOSJLo9wzqX6dJF/rVexQQ0Mz1rtq45fCAvOj38dTdJ4c
0yGoh8Bf+nSbusPQTS8TOWJPJdyz7Xf0qtyb+NkWraRZhzbhNCBVp8t9tocCmXzDKpYR/jqyrl25
VqPQhT3iW+xVg4bmIXPfYdFXmIIdetZ7d+RIli3acS+E2YYy1FnWl16HSEi1WzCXpNjrnb67suIg
TyGdvCZo0zDZXWXtDo4FmObO/wAAqEz5y6BDtMQiVl+mCT6vbcOVtwvznQIFmHuKn7eo/A0qIW3R
dTXlfpt/Nvqk1mPCxr/L6BxaYm+m0sOIBkuq8ZhApXF1UbL8FgMAKaJy9FDhfsmY7GhovlKbLB5Q
sBwWGl1zRRbLotVMHE6AGLR5f5YPbbrS4TIarv0pWMA2fSCOiUqXhqyTra7Zd1apEYmIkJfcdvAN
VmzzinoWVuBCiaPvIvS87LNtMj8cfQktZGtkGAcGI3gLGOSs2sylN6tnryCin5xe3MmOYggODX1e
ubXpNi68BKRw6hU4x3TjNU0V3giJAM+LSYMp5l0R9CpCEtASW4TNugjjNaToXNJfmC0+VpGbr+Gz
4DCYUC83Fsrq4E88OmcfomvYehYFiqBxxL7OkFaJOc1Avw1pL5qaM2HCf4hTxSCcscml5/CGEv0e
VVa9ZpvqEI3HmskZiaEhCTEmBSHr8M7XOWCKXvyGu7Efa0YIJfnNdcAp3JN1BKMNnAKn/bqtLXMh
9WBYkgV79Gk8M7YxAZTJ9CpxUzRKIiB03O/U5EIZOPdNKUC5ufsi8PBalSgMlYNdarrPhftATN8J
r1oOgBnNkRPClXJfWO2FzWQqbjrGkRZHpSG8s480w0/uOs98dQfdZmAanRgh7pOxwtDYkBfvmV+u
73xFDhTLUDtGDuG3rVsho8/vvB53DY0ZTiYE69g44O4Lcip9/5eDJg0gHZzpwfhdzn8uwNW9aKP0
PdEhO+oNY46O8T17B+PTdUa82P4fafQex9Owj23q0r4F50gZ/5lG7eNQj9sGRRxDVTbp1Bpb0dgv
DQHWS7cTnBPgAT0cy67VaTtTkOVOhbPAEPpROlmyrMnmdhwF0T7DkuyJCOGLestCukxOVjBlbSVX
pdI8u2nEcKQhLirx/wRathsNK3u43cTME4gWbHChzI81VFp4dVyEvKNX7dlcbjMXlFCYYKoDCxJs
gqw3DhOv8VCNoGdiOaJ5ZSXFPD9zdhR8gTQ8hFlyX+lZu2/78L4IM0L7OqSYs7g00b7QulMqcY2g
R85Ewo936VROy7ZVHkWgNaAp8LKVjjUdRNy08iz9tXRK7S4fueBGenDSR8x7mo4xnYhfrPWSuC8D
T1bgMeI3gppcPiS0kHy7fS+dd7s8gaR5E/nkr9wyWyi6SnsmKU9kDn0pGlJ9qx4N3Sp3cIxrdvoD
wad59OjRhV17MKmmodxCKeFaptiM0GB+z0T2mFrVUTbk9HTgtruQqUDhZPea0965w/TWO+7WTuM7
4QGAiWu8k5aLmTDJkcmw/2Wdqt6itLgA4lqJ9MVA43iesL5bmkWOMgpLrjwekqz6kDbAZCNmF6kC
DeY4kFzc3iFGkIDJhOhpu3MsQqPAjrs5O+wuI8JrunO1nGJYD9Y+H37VYFbx8xk0Ra/OdGDlpK82
Q/TYx/gRmuqexPmP0kw+tVoeNeRR5MwrIP68EgSzQRlsmZX5EHyFtdIHB5lI3C8tp8+XbeG+Vibm
RtMC81sgCoW9SC8ue8yQ6h8d5YDR4PCGe+BUR6ee2s38T3VOJjcmDTPfyK6ZGfsM7ONfRF99IVJP
a8ikQ/SmclA3hsFeFvyiwKtvYXWLqGSIp2C4M5xcHTtt3ApWSwIikNKlDcokmUdMwMOPwDLXLAGH
OMtmUF0RrgINJmJnsiaZmETasiVyljkNTmmg4oRbc3yK/qPHhpyUDcoxw/7s/OCT4vgxakhxLbq7
ZsjJlK5xGuYgpiejf3XD9KMjAGFR5vQQhjrYmzJ47INmTxz010QEz6oazLuAiylLaW8uHZhkZHf0
bvBkgYfUc+0pk1xNtNn9OFgPcXJPgEC4qImOphPenawCsHJ4j4P12ERyHfk5437rF4p7yBb0ztY9
I7gkoTVkmJ8c9WBAvf7QVOkeuZNaAl2/G6Nt4HTBhm55uYpcHJ1Na35XUbiBrXhgDEFnNP2qi4lC
oLKMNUSy32NMQ0KvqQgCPuguq+VCZHaD0U0ckYs/erFc4UuhZyL661DVv9BQHpCT6os+L7ydSd8v
95uzoeMkn72sLjJ9FNssw9XgvTAa2ARD89WU7NSjujpx/NCTD05azVy1aY33cPJT3HLewuVIrbs7
w+z37hTh4It5t2tjQCyMAVUfIuC8XJn7Vv7Sy/GtctVusFJk6/VrNh5SQJ90k0c02cHZZ2WxQ/tR
SvOl1QG5ds1LYPuf5fc4Wo/Kt1dsp07CB//IOcLZa8F/dfrTFEaXMRbpBvDPU+VmEKsbrAPV+AZ1
FYoYvk4oCvR0g/YqJuPU8WZVYl399sPgCtrt0hWsB/lcHgqGFi6XHJKn7aUPwYEJ2CosUSrOtplA
iqdCTrwNrTut5XyAxBglVWW8xRTcK6czrkBfnMUY1SDNK403wnqBOP4h3uvaJkE2RB3L9m1hFv27
rECqJThCjWPrc/3xaN/OvDiKVOzsedA9RYPxqpLXLvyGenGVZuIvLnEttk2goDl66hk88j6f6Atj
IyJoEetlOVJ1sh4ggI0pCrX2RepcxcJo/BWiKdtI5qdrYxxO0wiXdJRYAui7IQxkd1SLz9KqyV9x
yuWEO5XzWx27RL6UuCNRcJ6pOftFVxOpqjV/EDVt4jH5tE1QAV734V6a0Nu1lrrXafhXrsZZG1B7
j64GN6cAtzJ2n/0YfdPNlHANy+/Jyzhm8K3hNNkF1vihWGi3E++xSU2spm9mxA51BI3I3KrIRpzr
74bxbZJBWcz99BRG3wnZTitNg/Qs/JphjgBNZNPMzGnwmjnpMOPoE1etZ2A9N7TiOWzafCFTiw1o
6kTEjnu8ddZQbMZ8AM9UfRklO9WQdSYcvV06TIQZ9jiXZLRpAqrALL+r6JijnPxSpXswckSvdAZg
W4OmLPh0aSFBkBypljGWRc/0Fu4aZwsnN/EGhPsuVLVmNOk00RfwXHonOhI5fHvdm4xhCgJNrJuE
KyFcR1oQWwHrY92ncAG7ce/3ncUVA6u21zA77LRXPQu/M1aFpWd5b04h2M83AB4LzL1BTwYi3sAl
dCWCB92d1Xb3Ro/RnX6ZQwkWpFtjXVUm5s0au3H1FcxS05w+Hn4v1N0FK3KYmxg74oNw1VtqAgag
NyBmxsxQsgoGJUK7fRzSlMSDl2EfGCN2euyfqzK01pAYWc7ZyrWmd+CDxaJwbua4sLrbyjCiMWsd
cpmvIs3VOApua0t85JKgyCLPeImEXS4c7wG081vXx/6c8LgoB3n1dL1fBX7/oHcFofaZ9+yL4RnZ
KH6SfEBKFB4tU95HBhMBHb0cW5d2kUhxItbmbDj+CpcozvaJrbuPsmabRQ+Vpj9ZVhmit/feg55N
CnSH8xRn54gO4sKJ5LVJzEe3WzRNky8zPPsbIlvw3RFbUISeAAs5fZC0tYStysHaftHVfsfocB1C
Oo1GhteNGMkvr/hGcvaW04CjFOYxX9uIZpp3rMBO9ILwoBojoxfKQ07adeNlz3WBdiROvXsLm7SW
lXvqnDfdI66wYIu07GVNWZ4OO0vS+Pf0eGuZOMQi2a5caQL7TBimINU02BEuIyRKq9g0HgDieksT
wvzQ5ns7BqPhEUyV5/onRCs4z86sFGeJslMapr4xXSNDN5dsdSHIuCALZf2bSQRcjsT600UhLixQ
LyE8p7ZmJlxqo7e2sSCwvwIKMDrII9GMxaig/HU2to+cUBBIQuuXCJt3k1rwWIH8yCfENq62wXfG
woWOTqtYhAVmVgZP2A20R4f4E3QeG6s5FlH7VsRMmAPlL9tEvsqqO9cq4CKEU20RquwsB3HXGYiU
/bICjOJQpflV86yrQ2yrDyZf275hHEfLPMVB6I3Rn1SQmR6G5UCQCSGQnjgFangaoJiwMZjpSjH8
O938rGliaC2+34g0aEI2mEOTUzqJ+MgkK1rUbIXdNmf2UPrPlXDIwgE1atRMV2uhAdLvyw/dKg40
1x7GOmYZqd5BocMd74PLTKKd8OAx6htXsYK3gQPPMw9+1vzWMofYFXn2h5j/2V3qMoBVmjH/8EO6
r3lJzVnhiQmBHNqWWsRE1XdKfjJCc2vvHBkVSb1JVQG+6KulEwa/TDd/prjh2qthAw77LYK5Yelk
3n0MnmnrDsMvhw66HcSXQKly73QXZinTcppHWhKzIS2DYW2q4dmX8GTtYt5upc2xXmuZ9tuBUkiV
TVSXnbIgMp9h4ZkYVgKuNCsOH7t6DcKYmC0prgMtFwzvn6arVp7XLVO3V3eTzNuFbqovOyAp1LMp
ln07f2Fb9pKwjbE9KgIP+y/ib3vAQYnc2Xfyc+bamwoBGWoKRBmhM9F5yX/REr9LrWdsM8HSZUq/
oMb704v6ZGbZtu0K8LNm66zCCmlngkJhirt7qRUEl0YnO8bHmo983G1ypv/0XXINWsCfxRvxmk+9
u+8yiIu6niElCYgMpP1c04paFrq2K2Man43LwhEyAveAegxQs+h52cc+RZIwdB9ckiNUyvWC8PWP
aUD604j6iX673EnZIOFLupP/7U+De81oZ9rtE7W1jd3wgUyiGboIAybjGpg/DvGQYQzE3tybTNRy
gx42uL2J83CIYDFZ4FpAE3iBA2wlgePfN69CQ1eUYuinNZtGJ06rDqPcSnDQuE1/drJqwyXI3FCQ
reYWkmgYGxVBf5xCtJyupehy695DE+r7WHbprva6Z9OsOKtM9gPUoL/R4z+5RMEu7C6APRJzlWgD
FDSpyzHR0oDpX0FWsx2wOU1DyO/4yojmQC8C6mlfj+2WcvNEk3Nds8FkIxu+Eo9lL3Sbza9A89nC
DVzkUdJTXdmAUMP4vffCHAlBHswT+A+3w11DF97y2ovNhz6l5SuVL4E9U38YYvd3MOrDoiUEI4O8
s0iL4nH0TkYz2gScIGR2vXTX4yWIRt5G5bjRR9xrasEq1S2Tim1lO+Qb2myFT66G2olIgHQhldkO
7vrOObFWsXAmPaEh2tEY5wjZhMZI+crOrNun+vCmD/WpxFHuJMe6pOkn/Y7GHm5dH5BhnXbwtcGs
RVG0cSBJLowhmVNo2HNELi24Kaf+WbSVtpeetzWnQa7TYMayduW187NTneskdtHFgidDRYzUoW8T
/hHySBnWNhPdOOd34ZKhVOZ2vA677tq6Db+MMgttT2pY3aqc0AlLmvtbctIeQQVDk4k0ZBLIjjK9
eJiQLS57kT3pfbQfAos+KDiVavotKhCncfrcZslXF5nvrcvJ5qbac0gi9WJq1YcI5IdnAm6NBxva
wYhyrCmGhSXT3ZeoNUDbWr1KSxMyOel72Ui/k+475TU7ekoyz5iajU55Sh3/Tpdol+jDC22ihVNy
3gTpUzTVH+OnXg802bRVbG/1wjGYuTd7tvkOgVx0D0FcIfN2MShWiNngTTBiXjsBhj0QIZsBBEgx
XtEQvRqB+VWM3dM00a3MZfpSe/FT2zS4Zt0FNUOm4sPAZXrUnbupSt/1FBGSNFIgewoUeVk+YxQ4
i1Bs3TYTW0naysSkrbMjZyvH4Sgia21ggdkCvTxplvYV2LkiO4EcM6aQrBMDvsm584mdFAX1QL28
6mpA7y5A/cEHHeu3kJAMNv+QeRGMpOQjK/PSRuW6ruzP3HL2plf9qdLizm0ctWgyxk3e3qCoXpZV
DH8usaFoMWYtie6pArXHl3lhcw3vm4QcXS/v2c7MgeH0ZVAt07zjqjwQaiYaMHleZjHlnU5RBug0
ru7UyLmEwYwuawRrIXjzkBUvYoOeuwemn50zYVagqbc9VzTG2WDLWrz2viW+Si35TmzxPYK0i1rc
PTat5vZ1UHgenNi8tho9mjkooEHHvSBxg7m8Ma0yhaDbbsdV2tvWsm2yV3YmcKyQGdLU7ICNp0S1
5vMLJsXJUfjOJ+8ZAgd7lnCCA5RJ/4pcJGoKXFqOe6pFCLNkGwmjWlaKsIIAqyJxtwZrb2+ga4k/
LbchryYSkK7qYWXm3bruc+LdJqwOGphrwDGYFZnKsNVfGe14MbscYpc1fExJ8RSRK/ILc164I4iN
rg1hrSy5ZJQCsp1y1kEH3JDQ+UgI3DxjGwqWQ+qdilS9Wrp11+n2e5HqK8c3/yQFs8tx7JxlEyw7
9DArw+69Tx9M9LxvMiAcNfnRq8JnTFqY6rk+pOGXbiYDVf0b0vBv06K5gBjnM0vHVzWwh2xCLhuu
ERBfUALLAw6WpVTdtUAUiLgB5O7LUBkPttB06vIQWiNVlx8UoLoMpbNYVcYSPg2nAS2vZeFLa0k+
6Is+wp4TjObNFg8BamKfqVBbs4y0SfXc1xhZDK5zFZOPXv/M63EfTF6ztq3pXrWMDfWQPFukHAXE
tXzTECW2smOk+RFSbrhdL1OYlhu9Ut1K95xug7f7K+25ImmCuadGpRUBGJ0MwKVh/4R8aqW3/EI/
1q+CfwDmjxXtXY/WscluRuz8atSxVkxvpYJrFZj0zdmCfIN1Ynmg7lCGhZioX3VIRpZTj0JBDz6r
lGa/Xrm/JoNiFsjdta/Y5Xby3Cv4W0U79bSemAPhBBEfE61kP4/gtNi026PEZD/RvtqZWXOdZBBO
RBRmI5FoYIizjWwatWpsCqOkAZxHU0/qsSDjhzJ+HAnVNYcZoEJvelmDG16WZvfVaY5/V4uPoqGL
bptOyrZk+s1q0p6ZXW0aBUyd9m6k/en4Jp9zh880YAjdB4a1EKFDYVlujByBggvsZJynB15j6Kcx
Yieautcw98adJXKq4XEo17JNQZcbwxZbWr2pNDvhcTfbtVyf166ffPRmQBhI5tNjBcwpYDg9FMkW
xLaKTOLhfUCLbnTJ2ua7rfQCwzbY6dEZXzwFMV0JemyxACIXYPHtzHDW65TtjhEtoAhwzjqbsAT1
9RL101SHr5mF3tvq9ZCwEP1E8a6wIsZ0I1NW/zGJGT56J02LjYXXe++tA8Qs7dWf1h1pxnJQafgS
9JJeJfTRJdwWoOCttVOVqKgJRLQxEPpzbBvzhRafQww+L6+TghZBd6LaMsKiQPw0yyYCfCVl251s
KFEmg/p1SR7Pph6qQ9yI9xSwB434+ixEuicn9VmLGdWY1obAz7nBCVZOmoa9DI34vmwBaJs0QwLU
c9sJWsYC3xYLUrBR8xAGnSkTprrFl+q8Cpsdtj5QNrq2uaMnrl9HnREqQsu9TFr/auJ9QcwOmczO
AbR7lVzlBjpCNdJew7JHJhprZswbU0xleMJzzfQbWMUiTLhUcghNhs8/o+dykQ1Mwhy6DmbpgWpK
1VNu6N+FqftbwyU+AxjayPWS964r2EROZHiBPiJBV4sZZzdOT3AJFUCjsXs7mhySSRTna9GM1aEW
kE9vN7cv7bIu51y8B5c+Mrxpi6G3nCN2fu7i3KpRqRfIeHoMBNjsUKXW/cjtFLj4NX1J8d60BfLE
5oRATtvEgYmbdX7odoN0nJJNyKPdIfsXc1zO35twDsaJb+k45C/vsL0uuxkdigMaMOjt3owI/ftl
MYOuLDjNXAFVdig5Q5Ofu/pMGx3nGz/zmX5jvKRKBY16u9Gi/967fenO4FRiRFsgdnut4HpTZsAD
2Txz93ZDGAT5HqK4iJldm8zZPDEXtwVNSzJ951nq7ab18/rnXuZ6vbG+PYjJrkHIOz8pNcyKFzR+
ZPNJV4f2AItc/edGiIiiejhZWahh9DG/vBTAocMrpMwwlg5NMTYIHtBIX9NrXoTd81GlirQpJiMi
K+i2Noge/YEhVm2DpDKHieCA+Z25/cO3e2x1eBPa+F7XJFgDLKFTkAKFOyTYtg8oWje2VMds/nR7
8Vw3iMbCACXeaC8dqyhh+CcWWIBAMKYhHBE6/nHQeNf1iOSLv5/M7dO63TTz5+a3RDogPiLC5+N2
HESj8NadIT7iBh1+ftR+i4BehOJNso3HESnrKisq5nPU4pbxTUP0N9l1Gl5zjK4tv2XSuuYAfgpf
VzVTn+P/eV8E4zNSdXe39+rn28y3uWhJj01g1Spm8TOkt9Yl/Ljb3SExAd1W2dAQnWh//TzWo9P5
+XZ3uxtUdnG43QzZzH6ubIQFN5pw5LRuwkk2H7DzYSrNySHiLXk1GwrPn4Ppf4+r28HlJ5m/gWB3
4hrpV2+3Q7LtDZC3BcQXQ8UxgqtwHyBw2N7eUvdG4L292eqfU+Pn/Pjny7zJkKoiwrD5WDNQAYfb
vSKYaNvVzBkRRtASrZr68HOje/+5d3vHmCYw7q2Z4IdVOx1SNk6HUSXomOabRGotEkG2JDm6GCpu
oIR9VUXXdr5hrNAtXQg5G+H41I2jIIqwyrlOgmsKr94Y8+GaVcwgm7ZuVNEaEWpysFJ69oUZkjwN
0XhoM8tadl7YomYC91Lfbujvh4yj7/4+30CntjDbuNnffvz2DTN0iYfIaRPcfur2jXKM2l08kTht
RIZ1lJZ38fXAu1SOyZiWxnCW8xBJaKhqHKCvlpP197dnhH7tXYTVfSADnyOU/vuTWQcrPChZrUcz
XZW0na9Sc4OrXQ36mpZQ+/PYYKjgqrk5MS9VYaL15svbDXG46mjBn7n91O3nsR419yMXie6fZ/08
FY9RXmbdXZhFF1cv7GNcdeJCsiXGBGzR1MmxuITzYyOG53XG0Hs1iTSEjcNOnIWwfr895e/z7Ojo
M66+v/2iYaI45gCY1mg+0O+qS1RK8+eP3J6AC0eQkjhRwOGTZBXkz+mydLdaGhCeimASXUCIJl4v
fHrtkb1OdfKqFqlM5EVo3aGafOs0zj/L+i4vGhkAywwz7vb22O2Gy69ki0Mj4O9jxhinp3k/OEaV
v1eV+kMvMrqWTjJeynKt6HtdXYibNvK7O3C25sW2x8c40fNj24bW5fZQNzIVdEiJWmlIPW4P3b4Z
o1zf2ybFwO2x241njQ0f9r8f0SpqvoCSSpjE4/x9aj400J1KxQx/fsrtG7Eki6q1xevfv357HKbR
IqkdQkz+eVUemy9a0szlb88Y5xeftW296WwNPFDpVBeoy7kr/ftyvqldeLWC5Ll+wgDkBoO8GIUj
Lzor8rKwxwrpIY+Bf5IXGOdqJpUyCZsfu914kCKOczY46Ii/h1esyfTOFh4Dt+NAY2qRVJ2z1iYg
pVVPOiRy+Wdlx/FRoZ5nKox4oHOYDyt2orC9h0tbPYpweqxb9uuTo1aY/j6bNtEu1XyT1yrchKYf
zq1z/3L7hl6Qt2w6yHYkOlocDSpNzkr1+9tTfh6r/WNFzX/5+SrWjCs5F8fBFOaWuPRwV2oEbWA3
nu6QBSymgviZedIVFcMpqOUnV6yXpiFiy6fMilWE8r5hnJ7cSbQYC6UZ0cprBmLe6/UUGU9xb3qL
omIWqwz3uTT9XQMwtfF5wawaC1nbC9tBSdJ45wF/0ojTrVXBd+nBaoxKJ1o1hb2oyNhpMt/bRGn7
7Q/dPjYwjFWRXy86M6kXXpF+qYSQUVy9ual+21WqAwLfB7lF18vuSVf3y0/hGdbOCiKiPxBvc0af
WarlYWKzXvJrzpmafgUaeaSc+8cRDUeFSZe7txu7dXX2d4OjLW93xfz17TsyLUALQX5uk/upUSwb
tyd4aez/57m3r0sjNYCa8lP1P/f8fBoPU/ZNPomqgD/zzf957s93bj/hxg3h8Zm+rzQN6vrfZ//8
0Q4KNWqa+Xfz37ykZetvbj/3r19+++7PC5sANzhtTFzx/FdpbFqLejTFanT9/77s27P/9Wt/fjC2
2nJVlxHep//39Rp///efP/n3P/bCuMay6339fehf/9j/vlNSH92dIC0MrTafwd+fUdDBlpjvAGmO
6rGSMt6CcpelUNeiLPsHLVLeLhh9Z0EawczYFfAb4LnFeys2+gehD+W1pxszf3F7JHZqtS3dkDz5
CCMls+q9k/boEhpWkPPYd+OxLIaLNW47wjpelK3Vd4jpCQSOlfMg0p4mxOyTPcqpHpkCJaNkGBrR
NbUow8faQ3rE81eamPqH270gR7/L9Dk+om+v6bJ73Ua3tObBpsKjvQV4hkLDoOzK7f7RQ0U6x3vX
qYENqyTK2HAHbzkhJd3efup2o2X5KmnE3q0gpNrE351MwXTGc+RBJn1ykpzLi8pwSYKRkv52jh4s
FAQK9Z6a9hXQidtXpCdMDBDQmuQNRrUA+MB9BKN7k485Juf5nlYE8X5gXuQz23M9xkvdQ0pY1yN4
T4PIpxlXqHeY8rBgcOkcP0p/eA8z/nk3p8DXdeSipWz8I5IQogDN2nnJcmeLe5W0ukgR7jRYZ0au
wRK6jvPuWsyJmQNndyKxtauWe28Dk4X3qnTvMjN98V1//BAxMiDGG48eZcExlWZJp7H07tA/YFQq
tBdaus61msbqnh/Gp5LSxKEeoM0mpzczyLAB+ZX16rACjZqIHjwtJxE772aorQHawZ391hrD2HOR
EnVHgExF+6RNgFd2R3k7BtKI0T2HIc1ELO/3kl3prqStB9Qn3NxeJUSc5WSaRON0005TGn18Wl6o
ZRssHbnuP5WgCuYh3XAOCCY92KMeLEVmfCcyHy/0fNXPTZXQmSMyfTuo5g80rNpCr66cnaPTgskJ
zfansQNcjvvC0cZtpSvm+I4Tg+9tWvwJCIE09PYe0VJ3f2+0+ct6aC5ZkS67GWPWAizBjRIxWpi/
rFtdcER56gIEk6ZC+ZxmgfiD2+kZJkXzxhAUfnteths/IhGhsLdQGpxmGSoXEzlhtCcT+/6iHRnT
EtyD7d6gEjv6tuUf277zf+4l4lecD9opTMbSWlXI2Ig4MsoHOaPokHk/177mXStmLJxCSPq0zobs
WSkDm0PM3tL3XQm1BkFtH7vZwcz84UwDosFL52/QDLR7lELlK28Y3GuCFE3BdbNMBMw15N+DllbX
xiq/3DEJX6EqqhWy6Pi+8xHayZIxmFWqrwiNA5EEAFZC29yIoaxongNcHUI6iWbDfEAYmGGihj7I
mHTe/WBRZyUT2zZ9/vL2GNiTg1dWRGXMPJKI64Zo2vfBA3CfssHbJOyoWFPCkK5ZTVASJrSB4KHL
v27S+j5wS/coPHqTmRIQbedlpIo4w/JJv6R2XJ77KnggQoBgSJ0x13G0gIpbpMHeE4zsHBgSR5se
qtOLFhXXJEKMDO3RBzXUvRnCsF87UearsjKt+7qVhA8ECWwHExBt6XenOlZUwYyANsQ6ExtthfLR
DYvgjGMHz824z73w3fLT2dKTjgxzKqFuj3W6dTZaGBMb9pzuNdAQG0sMyApvw8mz6FsJ6ZqHwCUW
PJ0RN6H/m7mLe9cKtiggkkJ2Qo7Twh+jWS+0Vj76sq7XLlL8DbWdcyrD6Autd3HAhAeaRQs5oUEj
frrKR45J6+Nq1ShuKeqDD30A6FD4Fo1KOzuGJVdF3dY/SfDF+aWF7bUXj+XkctiKNEFs4jQD1R2f
GpYRTL+GvY+tpJ0XRfa1bf9sJP7Ixt/9GknXINLU6BDXcPbaBYnyXLKS/e2MHnuz3mE+6xdq5mqa
GbyCDB5twax+NUbzBk7v66s78waKrKdN2vvokeYvcX7IO6qCey/1nXOkBeUzyzTXmJ5NrBPoe0DQ
vM5cPjaTIx4tv/pDUFEuEuPUzFwDKWFlG2Wfn6v5S2f+MtQjtcRgQSzR/9F1HsuNI9sW/SJEJDww
Fb0XKVGmJoiSVAWT8B74+rcA9r0dd/AmDIJSV0sUmHnynL3XzqzwDCYJU1cok28z3ch6KL+GCY0a
oLcrVMv9RP19nsm1kKoXCpDYF4U3nxaVYElr0uwv+pVJ/IcQ/yk0I3oIWNaOntuE66Ct1Bd3lDpx
wX6z8Kqe8LGJFpj3ekij3s24TbkM0RweBFlsYMz5eCvqQhXlwjHNiRgp7HDjif5HdyyMl2XFnNew
phRYdm2IHDGR8p0hT9YnW1pRrgQ/wkK1y+wMZKJf2yGCY/j1fde+hDVIl1y4wMC5CirGn4qP/7nj
NgpL+fJY3yNg7DsYaz4gT6v+LMz8ZBsSCr1k/pumLb81d/6CzyNa23kFTuZHtyN6oqMz+lgNMW2g
1o716zgw/9AJVVtVWB2vvm4fCyyqb+SUYa1KcOTOlzh7lCfUlVCxIj658zJYGEA6Y1fbRWHmnEnU
TbbBECR4K9ojXjTxCS7D5f9iWJcxNpkF6JUpUVOO5muK54GZ9dTundwPlvbPM8Uf+gXmPxCsE0LK
gZm0LS3GE9GQM6SfXySt6j0UwUaSrteZVbNWRUDV2/fqIvCxWAepna4qvUleU2TC0IGtn84hF0j1
c3WFoqJ+ztEroUTR7vOVKFxmyGulV8W9S8rkaJl0JLMJ41Ir+Hg6DfdzhxTwMlrDAs3X8FGXKDUR
See70BDBSyRsAliHaB31YmO0FTLweUdVOLK2Gf2J+TWjygELdkN5bWXgrsuBTBAFTGFXJN9qa71m
RhfvDaIp1qnASFOUFgRLy9Kf5wfIMUSJ0GxCNcVrQY+RwSGreS7KhKHbW00NysUQNTjlVXLxgjYm
MgNj9qqffuTOypAYxhRS+BvVZ93HdM89Y/1YAyjK1v+u5T1uABNkqhN8NToRqOoYZjdt7M09xBe8
gfOO6TF3INHNLa/QS931/JvNl6qAIVrbLohSRKWCM+SLHujvpoG7J4W9vFGA1F5t1aHhhF55EfJR
eSULuK476yUszfaV/+mPVpfesVOIWg5l6LS3ToZkovhOdcpdXGhprtivrkbUQx2mxYUwWzS9dnNL
U7e7aJzK76pR3Vpz6C/zH7j2ulumjuWhiItnkLXhc+NLSp3Wjr+9gM6okaqfmhXgb3PD9OALvqNU
ANASNg7yqWGQoLCakY3XNgdfj9Wv2ubsHihOi6TDSj+8HI5872Ryq5RV+lGx69sGlYF0E3G1Y/Vm
6F7ywSbibpIiXusWqrAQiSOBdtUqM1hmwzQ/jGa27hSP4MWs/W4tdEF1C+cqTTtS0grfOAvsj/Rk
8CGGRXUbRPrLdWnwIWaABull8gzD+I3Wh/oKuDJ4Bb2kTBcW3qsLRCP4wPEBtWH90hZpc0HjE6FD
eO7KMv5TxFcP09EfjX+Gcltz7lBMl5bRTZalMH/3Q0G4SOIycZouK6oA8BE1M68CG6xZF6DCClce
LXsk9jDG5/lYdkLDtZjdwMrPVfK584izyHw5P8z8fPIvMV86pQXqEyx0Xfb2ScldZz9SJfqI1WFZ
TK+RDcruwkZ7aksNr5KUCtSkkvxIPOhLZ4CE+6QoL3BZ7Av+V670ZrjHhh0fbFoLzw3Oj72qjl+0
MvHS5CV86mmrm/c7hoEJJMEcBwobX15G1UEv/LsQaXNMukmhO21N2v9e/vtVJThR4/xt+6i/VaNT
7tSRCU+Opo5uOnS9+Ta0e8GgP1IJ9w1D+2gpI0lmoXbWcsZW2bylV0HOVmkN2Uo36IEl5RC9eRHp
0DA/otpGEiqqgD4cEojWjLKzPuYa9WujUZPS936SGVinB7pOZEjuS0e0dA5Yp1QGbR+yHdolSlux
06fL1je3ZHePt1ReiBeyL6nJKYTz4fCRdPKZrS9nNtubL4amv/eI0XDw+X9Q6BcIQsGSVWGZIUmG
elLO1LJawqGomBW2g51/hkLCN9Hbd9PUnH0SMDRP+rRY9XbdUvxmyon2+QbIQ3m1IgLvq3Ttk+B2
DgsbApU1VtQUHAzRo6JbNwB/qpmvnmzBRF1J/eg1YJkikMdZgxgVi74izItxCNdVlIuFBeXrqiTc
d/MbmzUBIllSJxYWFtmln5X9yVaILqHD9IVwAD2x/UuJvD//faIo/VdhFsZx/pcGVbynos8O8/pV
ob7C9huLk5SGj+MezxTBGjVsgrz7hU6ZVfgmwTouUWID8HJK1vWofC1z+cpBnQjf6aXOplVWmDpe
k+mLfZU38Giwkc5fjRznN0kK8Tr3kanKiYCYCMQWneraxxEmyZ00r9X8ujkt8pCs3cel75vvgrYB
neeGDEkEp/N3OaORrTJAmbQ162Jdhiaxzq3x4QNZ/UlGjv3qtAGT3FWmJnINzN3b0ErM76yR31Gi
yk8m1vQOuzJYxtFg7PqoRD/iu7jQm/Yca7wVTIbWBrnzuNoAqLt943615JVGhv0incD5bjt3lSh2
ihQONLKnRc0fVwGCEdXmB0kOOYFhCFppa1AQd/6mtpQIK2PTHSf4E7QoBtcx2gTQQQVxH/BuQKYB
WuTBXgKR9TlHevlr966FOo0326kurtKghS8Nh45jVp2yHNxGoBYOCbS2tp6IcjEoykCq6qtrdZ9k
yKungUSQ1wHiwYIzu7cVdr4eubeh+eK2snpuT1n11puQCsdwI3rxJAajZJTo7U2D462pE780fws5
5GdGnD6axkrbx0UfvOA2pgS1hut8BXYE/4pDN7Mlq2Z+ySjc4MXo//rTNzlSjM/VqCGI/s/xlF8B
dKuqAv+dTqsj8ud1bqIojmVOLpVuUWRlnvWbBipTiYnxJ2zHWimlhcNxuhwK9EAOLFSZpPIzsLPX
hhwI/8kHTkOB99fN/A/8IcfRc/tjIjN57+cOS6xVJfVWY+HhB+r7+GDFrXPqCwLlWIW9j6r5CsJG
facU5ODNn9iVRfhVN8qlTdL67mm62BZ589q1Fo66IkWzOMbikiaBWNS9vpR1bL5ACDD5i/Dj+KJX
OMUk2mIk/+4Z7xTEf247cCxrx69xhIFZ+G0V31HBIQAgmLrO2fJwqMvwzQi6hVKrp5HKHZUgsTYI
//WTozObIEiX/CJkCbDWggmpQIbJSORZ2PopomUfhpbww22bIAqHE2oTpZP3Jy8j86pucncd94p9
zhWHXg7QxLy0sAEYrPWKPWmekrJ5xv2E4ND2Gf/i7GcegNJJFtqGurd/VqjVn3u3lds+JbVH5Lqx
8nyHYsNsWrZ3ZYvzbSL5jW0ttv3YfueWxUHaHzWQ0fP/iTy5leH5pFqEtRdsdW43cFEBy7sXEByt
p9kH/JOs1RFKV/U6YSngFjWzs1p3OhPj+kWoeb2DAmaunSyy9nSGDMRxVXVtxcS4MCcb6PiCr7Va
QSFTYNCY1e3xAPAdU60GDqgzinKdRUsjJHaircP6Nj/0cU6ApKzHTZDGX75MypsvY6hLev4HTNTj
yfSKLyGWjlroIafPhjWHxGwrcJK+Z902c1zOXw58Dj9nOKGWPOu5p7KivlSlnV1amdRQuDzx1fF7
bMlKJVQt8o8zeJYADehiljZCOGjCM+iQE3l9wepRlyi8VSC9S/USIi+zWk85P7qndS7iJRwXtBAt
NDLOrUG3Ri23IRJqAlvrFX3FPsOj0fm7x58C7/OwCn3YI7WkdHES9ch9G+86qhGoh1S/fvNMr2C4
Vkma3abfDOeF3wnre3qSOYP97cuOfhqkwr5pXy1LTP3H2tjoue2+BfqwE1X6046R/qyqdbKpXEhA
cZU4iwctU/HZf+w0vxQVSoYZ2qnnLtSwxDwE34gr+zNKQJT+k1/8cfukIj4VoaKQKpCfm0CV5Hw2
8gAF2D2EPi7DOY0m98A5NrEbHCDHo+NI0d/IrgUIomZkafalJGTTG4Zn8ScuqAgYV5FPWwh1O98G
wwBMAYFRsEJkQ9+Dzsj8oMK9QcuNs0tP4Qkz31n7ei9v+lS7e36JT7hmb9NMjQCpYelP0EwtKZ1N
CFVpHRN6cgLVhzQbbbcbFwH/X96aHlEKU5BrIE3vT939xZgV/KQKMqy8Qob1yBCJ0O2WOIKTZSOj
bEvq0bVX+eq/P5ye0Lwn4PWxDEAOFGLRhfScZNVWBxCTnOvNMPxy1IOuoMwrJRzQWoQ3PLjqjRn5
0jW75Ow4/WuTtO1roIftqyR6CP7yi+fq5T7LOA0RQhFTgepa9VoKdj7VwqASBg0ayeljxLhcZSIG
vMmoJmG4sW+znijAAqNBUyUsFQJ5r+804vz4xfRGDza4G23UXm6/KZC5bGIXwV8kMW1kseVsjKl0
pxtSkACeGKeaAB/kdpklT6LbljZUVJB/5laLTeW96TFNcXTZDcVEP25iQDD/80WZub/1UTjnGSNb
Un6cChTDM+Ay7uiiokg62m1dLjKwXiCRYrScg4jJI/C15/kvHYFgrYUMGLqV2nAIsqLbqxGH0z7s
/syfnFRnxhRF6a7yHfdUGJEDgcaRCLKajzrJlC2RW3jNPeW5AQ3wGbMo4aoN3Gc8WNrGUPTnvAnG
pT4d8wtB1KfrMQbWJoJ2QdN1hspTxEJemZcuSKYkGtjuvlLoGLu9iRcqbcZiR3s8rZqJyUDHou0m
nAiv+PIaJDZ3LMbypWIbw6H3fZyHEtc5Dfnxt0On6qkZUa0rTozxuNaUg1Hn48pxteIZqCV/QvwW
IZYcgMRZprIeOvLPv0/kKvA0Jo0y/4g86a9yY8Q47oqfPg2HVYRMYEf/vmCJS5otLaLqNp/eoylU
adQqCEQNfTSIlsi1gKw/xRg0vjQ/XLt6Z/zlHtu7VpxtLCB5K9NNhhO+K/+pUmPnN8U2kTf4jg6B
kxtbKoqMabTLiJEdTzXQZbp1s3msP6AACTZIzObNJtkzEnL85VlEIhi9pKvq9R5De4Ef3zB1moAu
cRGphsFJd1/qEvNENzUS6L82qCmHXT41R0jIWJYFGAhZjoAnNe5jO0yu82JfhP41q1TzTGjXZAku
k++o/yOEqH7n6MiXcKEXbe8NEAuppDqV+zcnHgZEUrWcP1sAyepbF5OSqtphg/AGHd4EOua4oS3j
LhrJO1QIjiQI3TBDugmDCBiuw8eyTXU9rxT2tJZ144jBHfntIyxm7Pu/gnXxaoj+u4hhfwMF7BZe
MGzA/FPvKFn83rhvbeKMW3gZkD81r99nGra2Oh20E8AD3IdKd0+sUX1HbKQuDccvzhA2G2hWxalB
s4RvBHwejvWiBH7le4u+s0bsbdmrBSL+b6l+0a8z1/BMs1UPAvdEU31pTqlLfT4kJ71FY9qRWjQ/
VIPtHuj8kulrLkAUhJfKTL4f73JQaKe5Hqh09KtdDSCCDtAPdbmyyJp+YpG36nGwYtLzfAJH4KLv
Q409aKoxW+bupwpZvBAAZPJcEc8teQp72RoHa2jpXmd52L3AwTdRqiblKcFe+kSEzvBsC1CACYHb
mR3bP06gI87Ke8joiQfBws9fPFIOcUeBlBzQUqHogsmrlu0C97VP5A6kGw1bzaZPMbmOXUywYYpD
2MEw3wy12NdBD6MXVBNWu54Vs6g386oa+ZDCNHM8uWGlgsexEX/7OpwdZ3RfRgJX0KR3L4rlhpv5
LiqNpt9Lu0MOyQT4/NhXM1bKUy8ZQgCWcs+jkv+41OUUyx24yLSifZ+Ye5sArReZaS9z9o+Z4XWM
XXkt3fga6QxrArtynx//YBnSHfHDcq0STboMLbpnNDf0lWmVNGXriAFO/isK/YPjq80utQ3/ROdK
R6VLsYJJ7ElaUXVpHKt/qhsPkxB5QPbFcceRZulb3hQkEoyZZS9BeDBHm4opp2P9ooIhFdBKgJJ4
Qa7SxbWxBRfFe9BmBNiE4bAEdSI+Oat+Rwaz1CyGFIXV7+Z4lcuhDRJx3IT7XjU7xF547bIibPCu
8SzS23+eBf99NiI26UVm3P//7+1A0eMdw6VVsiD1YwYtYAo3YIqkYA2m3zyHGtBKhonovFSpvumb
RNvh5c/WmiHkZ0iIGD7e9ittNMT1raGcCkcnf6QCwUZfRvdU+auO5S7qOZmiG7+meux/WDZ63gB/
4Ik8PG9No/DkYVzfIZ5jdpo049msoY/LKqpfjSCbhCB2ex8Uok5pIKzTSSs11/3zA+BFxiV0R6Gx
fHtFxl82JunHjGA/GArIYXQrHG4r/C6DIUj1mnQ4gYi7FT3VciXJDiIMmodizLudVehOsQkiswDu
DKc9mc6YSQMfqi5HXPdJDg82pMEyaDSJmANrTwFnSSCpuIZUkLX7OElxdGFFeWsH1M9YV/zNfAkD
CiETf/eQ0yshWh7EaJuxsdCH8Ev6lL+O8vOILcAEVW7tTOto++MhHDAqHczO8Q65Nw390ajPfDPh
6NlpfjY/eDRJCTcnMywojHCl6UDx9NEQew1L7Pwrzg9D8sbYLPuI1PFgT/uWjqA5hWP8ZYCRGnxA
DutU64ylaHV2UC/eCYLL8Nb72qGdHubXq+SfFLk00K01EcUjDVcGt9xBPYcPbqs5oG0u3728+egr
gp9NOBqmNOJn3FsmOOMG95r0cSBocCMCpmiZ56LPyaxsm9IsPvYFOnKpYDUAs0XuwrTRzItFH7hv
j59UL4l5IifQgdiAOLcpo8NgJuyXPV3wMtYgdPGAu049VHkuVjEYfaC70rwqWPCYrytvgU84KPBu
COTTJV5Kb8k421z1ntZj4Ap1bHEjyrTtY+oDJH8XoisHsFLBArLnmRXBVSFxyQnApBrWZ0Z34F8F
h8GWwA/6axYiaOCzMZQAzQr6PLn2hkRGMVB2kp0dSTt5VRwzWAZDjEK9JuEtdI1qmVbOVeni/vt/
n/iUTqMSeEeDTAsGvhgv5+aUpuE+mBTdZ9tiEuCL5NCW1qTgV2GZmQJniTLP1ZugCje6Xw4fJd6C
w2ORLLT4cVvZQkf/FQnuj9QL+sddl45dv6hL7Fl9Eh/6Ik/uKW8UJ17DJrrAuRLhMfUvmFbbRRFt
/RzLRBAYHD6ICn0K8WCuU6fPL3OPUslC9axmDO1ktTPQdKxmYQlF3kovHeXN4wi9iwC7L0DnZZCq
VNrs9AO9HXglzlFFai0j235XR2r6eYqjU4w/h5UF683t+pU5XcpA7EWVmft41KuV853a0IT1qXyy
XUW7RcThFam+GxVeHgK1fGFcuO2jXH93q3TYB3QWUU99E1riHbRqCugj64in+A3BMYd0NUiSpIMU
Z2RKNKj9ZqVHMZkl+HgTS++AJEqF46+tNKxPXk6fuqKf5E91EujDZqcUjBI5hAAp0Sa0qhbg+gep
tWf6l51FiH+DCW9HOzfUiMFVhjU9Rhr0qbNSOka0mE5plT3yz/SQZVBhnpOPqX7R8CRRb03ryDR3
fpzLgzyxcW9E6avfyH5dN4IjUKEnROyk/hJ1PX+jumKsPwg92PaWezSLinqEUMh8SkoxubdOLBqH
tIoyCM166OE/hl+jg++CSNEOa0Jvtft8WQa2torBGHhlkXsLwB7HlLn8FmVhsUmrSpzoDv7zjJv8
n2fpqdehUbqKZK4rUJ1glfg0TAXf4vSQugWEqXiSaIVFeiTWJL/EhXwVQk5otnrA/R543aqbdkxs
uWDjBOm4j3eo4JsWtoo+AuiKsjTcIDimnW9wGsnCkp8zkidjKvLm7T4O6L3nOfbeBkCKNNTmBQdw
Nim3Ij4WN1N1NvTY5PTuPN6iNDCORtsd2jz+GKJBucSOQlqBuZvHPajHmrN2GL3qR21CD9sAQiIm
+Jm6wKu6JMkSwoeSCRgTSfjbSeSL1a7tXA2+zJLDP+Lx5ND1Ur/iSN6gH2caRdEudOOcg+3l+BGO
Os0tKV8VjemamdT43xq7zTa2qhs78rQ9vJmhtaink0LRpM628hI8l3PFx7j/BIWi2NSmRnHRRsq9
yesFdku6u2PJwMm1eKfZF60+MPYoI5CL9XRWYJN1BW5UKb4mslXgr3xbE19Rk37OKo5a7/QXohUc
Uzk9DoOZ29GQ91Ll6GKLdXHKVpCO3DbQb65r1Vtq8WjLuS6l8cMAqFUItvSafqmmi3lqTbJj8jw/
SyHkOeqqHi3qbcm+kpccsWn/mWc/zO846s03TRjgixIDfZZLVxykQcMyvm7Jmrr7jvoHnerO19kL
4vIZoig9PD3l7ppPtY0T1ns/jqpVTdWxwxhTYDeUm1kqotJ1XdDH3lBfxDeVyIFFaMXDZzTKW237
9IKjgZpCNitG7+4OFYPc9BpG3Mhlxul203mAJs96/pzMH5v50nForg9Gujb7VLng2wwuTRcgRYFa
BKWUduR0tCunkbeTefHmMR8vB8yCvnHx0kLbzq33zu6NNSYmuZovnaCw9zUQDuLN2Rua4Yf8JiKy
J92cG0Uouv3QuESeVl2FcD/zGKFuUiq/2QEOXclQc3oyjM7wTMiCXIzC8KYZOOEm06F/fpBLkLjb
CB32l186dysd1Le+tLQV+X3WQep5d6rTUcN6ChldzxlVKartLhVNCU+e2aVHYE63ROAOl3ShXxWS
AWlqpGQHe/mur4Kpu44KokTzQ9hEicaro5EppU2yWdRWV01rEWpoNCvBd9GB5V/ZgAhO9nVtXOdN
WGYodSq9VjmgYsdMs6wFos8HulKqA9rs+GIwYoO+bbpLbcoND4lzOaPEhF8/FsGKT2a6M4ISiZfg
YyvgW1/Uijwy0Yv6fUjpaGriWLSKszONzCYFcZKdov+gKSQaUqWM4ODoRXCe98kxQRqFWeW96tP1
YzpgFhAeK+wNb76tkzKE1TUYgWnK+eM5fVDLqZ3yWABp/4c3U2vUDcfJfjH/DZxec5fpJOkbgQKu
iAZMERlZ2h0Ru3mkIL+oNWnNvdPrp86kRMa2IN4YabrcYa6BOHu6HDn7+irCK36tkCDnulmSKTfS
ObTpUk+ndo1lf1PqDU7vqc9WG/r7IIxgF08aP7Usk72jN9VSaiyZha2MF9JY40skuP/mD8/8BaDa
MEEHCJIaw5NTrUCLGA2Xlg83Q9tF9r1W2DCSBL6IU/LD2r5Bt3/SYBAQd1AbiIaB02Dct5HR6ZPF
Ikes2GCwPDWUxQzHkp1LLumTo5YFcdsMDJD9Dc9mA4NmtGOSLTQwdkgN+OqkkvFGHoaUEXnWfPqu
FJDBO+W5ts1Jw4F4tVfeVCW7ze9BmlnmSwNgPvKiYjdYHnRwPK47Txju0bdR1taRWt2anPZISE/1
o4rMd8ITJp1WY4MJt2gmG0PhnJD1WGUBimRaVMsecwFlavyMOVDftuGgb4VaBuc+yFZd1IgnM6BE
0onf20z9QGhKuf+u6261ZNsOdyJqjSUZMtGqJMf6rPj4xlyn2z0qVniWmMRi+TM0eo0dHMetrnbB
5d8HN2eiPSjNz78vYbJaF2FbHJ0YdOpcqmUdY0wRQ0H1KWeWqRO2m3D28k7P/PnZkDJJiSK8bNwe
XVaClGgqyHldc83pSGOYNtpXlXa6q2r2rXIquQtbp1wqFj7ezkE+TQD4yTahC09XZJAR4NFitmvK
E+C88XdlYsq2Qc3tU1mSPZ8q7ybxuCcPa9HC7Oyc37TXlsgpsCzgtDx0DQUR3nX11ehcB7JASYyZ
4jzlnH4XPUGOT4/6xabxD03r70NnNXRquJLqf2JgO613dq1ebfVpupRS+G+BW2fw7LlUTSaHBW0f
DlL5wKmJh+G/z0ZjZOVvxDaqXRRGtvpBBUg2D1EhYFv1KNpESKA/htjCZiGCr4ruCgo9Z6nXbvOu
WupbDR/vD2KsRR8P5JiqKXpth9mYjj/6RI8mf3doPo40v+6WTWPdNN0Ce4SyeYh4al+7+qW/Tbhb
T3HN2jOp64rpwRt0i1yUdjMvXdLUxFLzCMqJghL5RolhxHGn9oCP55nhHtovdI7MXoxzO12FBFw+
xxrIB/K3GOVMl/MX/Mh9Iu+3WwWS2LH5x3AYVa/nS3XqIk9ED7qk0SUpJ0jGdBqCXBWfklr7NV+Z
rK8coNEvpbSv14o/tpd/nynR1FcnG3eZVxGEwNz28EyNHxn9wJvfBu9DXUcLPncFUjye0XtmG5+e
hdNrStf/89Ww5VdLu/zxvfPr83fM35uGUKplb/+paF1sTWeUK9WNjXc9MughxlBmu8x6npUNUWci
/hzeOh0svUr093ounAryateCaUQsnXHKiAKUOzU4PXe4NAqBj7YdZrv5W+uqKWiaN5LPFIGFntYG
h3DI5cHWwF/ECqehgQPAva0zZZngFT4D8WDfS+DKBKL6MsOqeu91FuBJrz+0U1B4bsgdAaIhqcDj
i1sDvEzaIH4OyqE9OkVKnI+wk7cyU/cKumNT1MUtN6LqjRGVHbvKPQ51/8WhHTK/6regeJ2huVuq
Vr7FnRyPSF7ap4Es8PtonH1aEOtsnNTZVmvfVIcVlDg55wvmw72KwvgOvEbZQHVSNvNlX0f3+Rtq
d5JUmbZNJg//+fwPdUU3IrKfYGyt89U7+M18p/TXrhMgF1RV76j0ObIU8lZ+h6773I9h/ZoGWbXv
a2SUOfDS32gLALj4wYeLBXFrK7gtyfQr3syAblSEZqnuPnXo9jtiSxkLT5eKrF+JUqlvad0354ZM
SYiXvB541QCtoUiOA/3Vu5rQJEO6S+PVPxXT9LcZNWW3x3VLRZwz9dJQa+yaNGy2JUCyo2ElmzjT
eG9Q4i3n5bFvqAdLhcREA3kRZ7v6NsQmkCFVyJ+WiBBN1H94bycSQFu/WmFP2lCQ1Ys+EqCqavob
ceN6a3eP8JOxSuOX9QtAQnFME0q1x7Xi43nw4IjnTX9XipxWPtX/swgGm5OGUh5T6Sk7fllzSxKA
dRpGirGi9w9zbRFnZfTs03iZr3CQ4f6qW/tAfim6EYr0TsOrYGVDeavsUt1y5zubbmQFyzk3bijH
7E3ltM5OM4z03Gcwr+JOUd9Svf9uIHL8jYh04fD+Z0DT8gSDJIi74N4ZLSL7gs1H4+98KO2eqIw0
JpE5Yy8ajUb8cT97YYyrVhbKkSqAWrYR5bVhOT6mpGctS10vfyequuuIAHkLMaBt6aPCiIZygSTV
53DPbaGSFjwJhELHRJaj5WyidRx8MpwnGYvHowgjRmUmOWIVBhDEjNErPsYplMoIfuCywlsPK9JI
9Ltv0vA0Cywl4E37J6Nmwhcy16jRizVwYg5M9ivYI1zSCuiXHiK3HUldNdoNgm0bD74bpp5+a021
lmrS4yosZDtz2TG/VgxvjgvRIcjMeK0KJ7p1vRh3Bt5ToocZIs+vlUXxKw9jdH4pfviWQUqwgr6h
MvTiGs7oJGmbNPtNmn/MrqJGq4Od0ylbJVDxPpXJJAfTpsQcipgGkFu2qPP4UBTWcCaISGE65RZ7
sD0Y7prkLW8FJPSo0Nc2JPlPHWhQVuX9JYvcSbRMcSYLx9jMimA4cCuwNd7dsqbsBZvprg+4PqvS
a2JL5WoVWnNEWnIrJyjO/NAYJd7x2Dv3YKfeuIFOKcPhr9ThyBr6cY7N1rAPgamAIknd5KgkA5Ev
XeY+aQijpixScdODKMNlCTuvkOqNIbJ6kxLVEaJePHhu8Uu+zBUq9TOZ1af4Nub+uNYSqb+nOiRG
TzqChKy63tR9wOwDq+awIRwyUJHh5M6RjGIUQElKdHIUTorBLemIxZFbiXlIXSrVHrH2nRoEueKQ
D2dZU/P5vWNvDbwUz5HUQB/6bK1dpsV7suqzs5/rH0Ebek+tLu23+T9Af2i/cRLznhjBOU963huX
YKII+VHyrdPDWtitXl8cWdNjrYJ1OfrWEUizWDE3SxaW694bO+pPRDu3r7XyUkKrvEdUfvssTNtj
7BtXPXfKAz8ODhgYSe2yRFWxTObobiajC6rR7lpovxPdg3fV+8p+rn8MYB21iTI51NiQJPlnSzsO
DPgbzkbrdLShtqg2qu/dwpLqXHNISowyBENjO2Vx6x0IShSOS7UPi88mB6TgtVpyiaed1JfqKU+Q
WVyLMMYQpcRth5sLbaXZ5b9laOlHsyLvgyDGYNt2FtTNzL5LaultVpFKNj8L6YHgZrCLTYurbRPg
evmFoCVruoU7GgH0TfHPlxqF1aJE4EeVOK9vAPMkpC+9eW4zP9grmqqBCxvkK0S4QO7N9JZo43CJ
lThFVdGDbR7FLxs98clAIrkdXfNGcGayddAPPyGjUe+ZVfzxC9n8MTUmVGalf40p40uC2fOrhM+4
talGKiK1Nnym86vIUFwL0rd/tHGZZbr10yvI2jR/cBDYokeXELYyeMwrAb70d/kHSFT+m0hBf62N
XbfTmgm93HrpPtThYtp5kv5uDCjK00Agi4w1asxfDJmHW2K0RK2BoyEMxh0+AlSSWdUpr5qJmNIa
xjf0tdUxqlSE91MLIS+pndmqmpMLKY00L5OzoI3m0sY2uA47cMYLImfujtpt6bOJs9Bc55QPIBsw
IIVfRYx6NRPXWmv0l7RowhV2P2PbTKMpra3PBovXzXBQgieJdWXbDBZYH7P9fHqPFXqVmMmkQcHb
6viJpNlJbCE0Mid3VoIEAxcALKyUsGnguOOb4nc+GYOleEt9lIVK9pv3HK2wNZJOoqMCb1U81rlr
RjfVnLpa2tUaY5ZVvfT2cU+joAgpJFOHFmusLeiLT9xCK/7gHOcfpJe/uSI2jwgDqIenOWFaEbQc
IaYgRcS/F3TZTqVHkjXQh6Uh7OPcEXAhntFsLM95X9a3fGRZs0atW1KtU9P3Lqsv3QfwEeZAMycf
xTZNvP9j7syW3MayLPsrYXpuRGG+F2WV9UACnOlOHyXXC8xdcmGeZ/xRf0f/WC/QlRmhzKzOqrc2
i6A5B7koEri455y910bqOmrOcin1Pz6vmlNdQQx47wR2eaeVxkOhOOpdPCT3tt6w+hIasYm6CCdD
Kt7VMQsutcyte9/3z/ggX4Js2RVXmLgoP16SirZAkljGpWPOv6p0xCQZ0iKcfJSdZURaCUReB7bu
UpTCkcCVnSvHJr3rhtq4bTuJ9ohv9QlJHZh7aZpvXSpoV9b512unEGzlnRY2ZG+Q8nTr176x7aMs
PGYpsuthSptt50/hxdQB7o89yUQVELWNHo/ZI/sKGpMBHsjrXVpqvFUDaowNyO9ayekGr/3jrrrc
Nesmg7JjOttubhVA8z5RsZj8vOvBFNElpr3qgMNqtf3Hh67p7PfmYlK2V6NOM+NbC4h8vHp3aq4l
ZVBAoV9Svcolx0X0KtHRitXhLFkeVHHFM0ooyZBc7uqKHd/SGj7XRun/7BRB8SRbXT9cSzGzHJJT
Q4JbSVjCRaniJz5Y5Zn0G/3Q++TiVRa+oqAjcVKm/RvdLmwis1o/tGWj3rRzejLZhZbrXieTrLHV
/EAbuH4I2Esd9Bo6pEqyvI5y+qaiTyAgTkUZrPVk2n3cJyMMYQxRVevSItYn7pCj68A8zE2dw9sB
UmIcfC6yJu4rpBxl6imFYj7opVRuAkK0HKCi1wLw4yZRKAVF9mIrYhlsURhe60dZjP4mc3A6ziMc
BUKX0k2ELSzqWlhjneMIFFc09xJBoKwRRfKFweBORBEU/kVFqAvOaqcXGB97L8yZ4rOC0jkQRIE2
aWPvw1St3esSEhR0GdIwKo/NsqJovcr6G+f3SDzp9foVmqbY7nbSbHz32qwfBUO1gSTqfe+I8SJa
43sRTuvObqzPTGzlLkbBvfnohHDlCKtQHv1mzlEsoCkmA8jcXSXvUfY4cUi7EFms58okLSS3HW1/
vdswiQHjt3R29Mh+rkPLq9XuWFpjdNDYpp91FsUREapX1lwPopYgKjNiqZAc4ChpFbPAnlHn6eHa
/3Im1CvQQo/Xe9rSDZPwjV0flyowRfNw3f5cb4DaHvqyrG+u9wiOaw8zVREY+rTl6slWKdaMgkat
qt4WmT+SCV9X+6rRlH1dGw+mugw8F/nekDecXdL/nPhNhlCgAlC1zGaqWIH4zHz4zoaydmAyge9s
uXu9QZ5lEgcIMM6cCAx2dOZ811MpbaZzTP73zcdpNjj8zbadfzx5fUXHQF8wG7m53gsSioupI1Eh
mpnJqnqOtW4Mid0YKIpqZpOdh8Tu6I+MKfTq58F3PQILbE7MY+ccBcZfuxdk4WIkIbgjUTG5WVnu
rMNWBvcp2SInUQKfRKB7f30o6Jtuy3iKr355xfUJU8lVFE5zsb0+dr1BHXExMc5CuS1T4J966+wy
YHhjpTPBBE7mzngzDaLUMv+GTLD8yOF3UDBOUbJJ4kN60mYGBjxPgMYxygF3e8pVrCjXAVo/medr
r3tRmOlTXB8teMI4BqtXy9GB2y4WEtRXqRvVsX/ox7D7nHP96CryEqJc3l+F/1k+HP2a4QGnUv/o
1BbbSMNoPZiKD6IHOMyeF0kgdJoC2gzKa/DMh8y3511l10jmaWNDq1xu4r77+VMDNG0PkB/jpL+t
fX1ALs6V+GqWdojsOMzW8Bw1WbWTpIusqmIYzx/T08Usf/1Jr7J7NWBKZbEh/HgoSgmZnSnWvNas
9JvlXUHF9S/5lURktf5FLXuv1Z3o5vr49UZRtIgKlB1sqfkAQSJGEKoWOTT39ecwKZQ9g0r1TSnG
fkt4OjLDeExfrj8RV5F9/PTxmM7KS6NmpeZ1c2dFdLkbNnsbnFvRF6zI+8rQ6h0jHhWtY79Vprx7
mSPHX6TQ0ynX6/5sCNm5idmorpVUKBf8+auR47C4Luh9jAYGdjc1XXoXlUg4B3HINF8ehs4yzt1y
c/0JE092tsvtx50xNs/ggQgiipC46Vf3bGSWDmEcuCyv3bx6Sr6KeijOlizaLWzu3iMNkPHMrFku
jb+Seb2hPk+2I1Z+0VrHeJTKKStrjdYCIRJT2j3P8WDsjahhhViaSmFu0d8xUNkXNPp9VIm73ma6
FTahj4vgre4ljXwsNPhpAmdvRrcszOVnC8G7w/Tkw6Zvp/bdPKfB/VB3G+LwtOPAVq3a6BNXhUZ9
pRIgKsShQEqgB6y0ViAeXm5MCujj9S4wU46yUcC8WOa1Y558DWIz2ThOhWpdxx4KdpbQ4uWXq0wL
j13fDfueCc8fDxkOoYzXQlitbAx2y7YPmbmxHyI6gteN3/WxIZFkpAKuQIxD3hiGoS4ojH0WlfFN
nxKZSudIBexnmwffwiw/kqa9+hjQXe+zcNGpVfmq8jC0dppjzCdLBDHNXGYaIuWak01DczCLdLix
IGXXXuO3yTqwUB9W7XCBAZaeETpf5JQaZ7M313/a4DJljDfzpR5JWgsjB4bKMoO6NnivP+XSmLBJ
oLrRl5uJ5GrXUp1F+1Uu6p+sCihi/Eg84KHVn6RY3ImW82DlqvE0lz/vFctIyVT78WQX35lcQV4Q
IrjRgjkHTMRddim32aSJe3Up4bLCOuIG8B+MogoOSY6wMPcXYGQVyy26lHqd1IPu+emMhaTXlwA0
NbI2WqpgpLALjY1ehifN7Oyf9yX7lo1VWv1a6xJ5kRkFX6b4nTvS07xcH4P3OexVWinEgi2PFcHI
nh54pBoXaNa5ZPKR3ptzhaXZVINdojg/fxoG5V0yoNgxDWpcWoLOS8gwWssJMGDj0N8GcXksB7N4
nTIhuV5G80MkZ/gwU9dvFKSy9CF69RbBK1KBSke9asJ7Th37kmQJaky03oQo2bFFaFCFKruLN8gH
4dv0JWlIyEuOznJzvXu9maMGOv7sX4DaDien9Xu40vxEaibkptIYj36OXZWHQ3UcToovEJVc2RkK
IRhJQ5C2WqHpL/yGTJS/3bSJoZwjwGinlmkTYZLQIhf8XV6OgOeRMwP81tyPldcOi9NMr+1jw4U1
iGusik3suuVqyc/dTYugkP29tkZBZh+uEppKY0OgUc2ZBPvdNeTTXR9O+pxqjSrD6abXqaIuUUSh
3ZUcX+tCSkyE1qjeXZ+wF1KeWbVi/8djoz1fTBl0dCoJckNgpK+LUdS3BmS6VRRr/gEFRLNOCiIV
yZczPoc+E+YkGx65GLUXOyPNdnm4Jg0Zlw+OcITVG4Or6WcIvHsdRMBba9EwmgwZXNhDCeQ+uXBR
/yRvTYN6iEtoGKOAGuHCyAUuIqlut1XRyUNtL8u8XBqUpL8+KEbFampP8tVsAyJ1cYXZDCtlRjRS
OIwMty2T0XNCcPhYUQIGJi5wo0oumlgGQUaugOFhZ9/ggP1eJI9h2+rvDBjReGZhjTq4tD27pQkN
Oac8VZRoHglfwxPTzcVD6Ojvc/8CPCX4rmsS20rZfPEzqu6USSY2p2S+Mwgt9kKTcnZkurLlLHJO
/mzruxYS44Hp7HgAzqLsciTWiJTtahv7BD1QikmGH2N6J3qqu7CZlquZdsf0GsBn2KgvtaEz1U7a
dycmOxNETrgyAcWjp9Pfs7R6Jg5AvqiRT0eMSfBjJFvdzX0nvNA9QyXB5vUkIOgdMFzrO9Gf80Lx
j0qMJHCaSvN0/YltuHEKCA3aXn/647Ho18eCxLIPNDPJwR3zfU8Ha2fF9ngzjYI4m1nLnkIm3IgB
/OQb8HUGJSMUyBm4TJCM2htF77jSlbG4rQz7NsaP56Ip62+NmIG4IXCzcNI4B/rlwQ68iCRDGkj8
FDrhbYXheLJwxMumHQ+0ugAMC/apA+IWjn8VtxBOo7Z0gnu14tCFzpB9zP2oegYlUu4+/fZv//kf
38Z/D96LS5FOVJm/5V12oUfXNn/5ZBmffis/Ht5/564FRxKbsBSmZeoEoZgmz397vY+gP//lk/a/
LADJtd3jwzJFCxZAScc7CJ5EFxAz/tWwzbNDa/6HrpMP1OnNN1sStOFYQfloDRQnsiR8KqyG1s36
nLuRyB/7OoREZGXNN4YCbjdWqRt2QXm2GUATZtXR5UhVcVso8wLjbpvXpsK62RQVF1gTMxQdqWFt
LAUexJ72tSh0aKqB/44s8TJGccxoOGhmhGdgtiX++Q8LeYx8D632X+8CqDeOIxKdj2ct0WDevDqW
s2KAQ78otK4yrT4C2Y/SbnX9XP/tlw+2uX7Q34g/QS1Oq+LXu/95jkhDa4of7X8sf+xvL/u7V23f
i5vX7L35f77oscj47+9f8suv5W//+e7c1/b1lzuE3UbtdNe919P9e9Ol7V8PkOWV/90nf3u//pbH
qXz/y6fX71lEHlLT1tG39tPPp5YDCrIeR9jfjsDlL/j57PKP/Msn5qffX7//9v39t/P/+d8Euxf/
+IffQRv+5ZPiyN8dy5EqdmEkICZNoE+/De8fTzm/Gza+E9UGmW1plq1/+i2HJB9yxDq/84yGz0eV
DjM/YX36rSm6n0+pvJSJtNDlx5/66+fw80T5+AL/+Ymjq+qvZ45mQ40iNYrj33CEI+Ty/J/OHCbD
wjJRyOwqB49miAfpgcFs47bGuu8aY1Po+jM+iXHbRixRc7Lt7MnaQdNJd3FC/cG/w9/lPeOUgOi0
xp+VY2kGuTslnGx17oOUjZw9+xlbi+1zWbkzHCCUavO4bvTPBqzDsHufea0ZPaXzfRziA8oUJmQ2
nebQzYxkyzJCaucXAsZWSneR5MLicayOZcTl2iDEdPhik6HATGm+JMp3Az/VOJ9iluCy3A+ISJ3i
Jk9VL4YDksHwl4tLC8C8YaR79glQvWOviw2XeewaFQH/gy2wAwhjFezyMjNPMWHBiWib3UwKpx+w
LjB8e6E0Pg9IQ1epNBMPy0u0E/RV1lFSpV7KTGhVSQbEKqHkK6bWxDDWpA9piy0mU9Mfxol4QBFm
pzEJx88z0dhxyqALlvgARLJfBnLfY39gL5kQtCAEaWGSLa9LZN4x1kqKULN+aLSs2BtVxwfWk1Op
OiqrjHxFzdJvBrI0GuUWRH+NIrPH46Co5FYaoYsD3aHLLN9An3ReGwWqS9xisy6ZxDV9pt4MUUJI
AA4HfGudp6gKaX59G0NNx7WQ1/NnbaDaUtvuYMTzt2LuUDnUJJMZubGOqSv07KxLLVkFVfZkWwl5
ZrYAYBX2o7tkJLYJCcuNTPbY6X0AZIK41caY97GqEMvVF29ECKKWMi+4UlHwT+MjiWAXUhC1xEiY
6AybvDQKyHvGbmx63at1+kW27Ui2xfNw0KOSAFnGo+0U3NtAHzw9oOZE+TTv6gqjEs6gAW8l4orE
x/se5YgVdTtG9yvYu4/Ig702Lsut1QNkIPPpaxo9x3jJ+Wzbcu3oBPoqmpMQ9h1AHKhyAHst8Zsp
sKe1XdF5Ra5LdlIO49MQhX0DQmgX06m7h4bcHP/nS/Q/X1d/Wa3/e6v4f/mq/w/XaJqgy2L6Xy/S
dx2bhdf89bf74pf1+ecf/LlAS/t3wchYmqoDp0RyWP5tgZbO75plarrD+ogKwdD+WKB1jQX6l2X4
jwVa/C6XX8X/lm05mvz0P1ifzX/Y2EjHwUDnCFsIzXHMv1ue+1opGuEgByYHbcdsbstGPl4B1WKR
y7D8E7wT1diunRgx3KyckTXQYy8I7oIIH/U446kRngt/NAkfoOotBAYia9gKdMKkbc6lE6M0/hIJ
ymvV3k5S1SiaAgzIIH0Aq5AJ0Yegyy1Q87lPM1k/1IP5lgbpcytApVBgkbWEWRaWGLz9Oo8gqpuT
R1m0w43Tnv/0Df6TjZ5m/3q5YqMHSUfaqq46Fj0bR/x6uRoAPTgYbDXcu4wj7LozTpnfPBF7lZHZ
SfR5oirzhaHmfdQulWMz7jSlO5pZYt/KtiGR3cTyRByWWOnDoH/sl37ZLv15H6o5//j2+K4c3ptq
SUvXOZj+fDU1az3Dr2/NW2hExarQaaRhAysplsRhyjVcdkpleQDefsium+5acUA9ikyCwQ3okmBL
jss3wV72dtbKVVjk48aOclIGamKp/8UnqS7v5R/2zI6NuISdM3179hh/fq9BBSNVjMRS+ggWDjEU
Dic2vhA/SVZwYGS3M33gNU1SkJjExJ4CjYSAohLaLfXLJjTk93KU5z6s0qfSijc26p2VGXX+Db1I
bB4trn1Izsq2MEXuxnNTwOKL32gCFZ6KlzBXb/JhOqW96J5KULf7GqEj+TrOZQhEeN9AMnDNBQND
/RtughY2GA3kXTTbX2VJ/AFy8PzJQGe9oTEPYxQo9+ILAyFzMIxBgzBTYaSa7BbCwNw/SUKFCa+v
k+iG7tDBKFP7LIgWc3uqNmJpInKhtllPv1LXPgN9n9dC9XUuKsBozHwMD2opDBfNt7lVQGITEdYz
IBo1AqkNMR7yPP1c1z4WD65goyDhcwbIAbRAnnPYXRoe1fvyRu+Jj851Ax4XtluaSt0B+oR+tpA3
tUpu3MQG9iWl00ispdg+xbarN8mMesQBJNDFgmSq3iIUp7jHcbZVdPjuWLZzl5x5718cHv94olFM
WZZtSsMUhqktC9Of9oWTxWRWUVkpQhGfu+xzMszwx0Kj3aIbGfVz2NEtVnAOKVXi2ooKphgrr6PU
1vlHP5TKqSnF+794T44p/+GYdVTDsXCM8p4g5P7du/JFk0pyQvutGpjIwiqX9YBjEZlWUTGAYuvh
22iLPjfgVXOy060uWCfhoybvGcRuQU67SBe9cETvcY73BeABiOts4Gi3T6QD5btIuWc3vJoZA0fZ
98j6YrNTYy+sSwApY+36dEySfGPD5cFduiMJFZlA50ItxSQNt41kFp+oDnUgnsoojpU9uLRlXFGR
CpwSoDRwjoQ0XoODjuZ3BLYAonNVcZzLirTZLnGLoDzqurEXo+1ViJixf2BCsb3BvyGhJgTojZnj
gnD5BSXQlkGDF/s9qlThmYn1OhcWlwjDC2S1wvOwIrvEVdEHRmQkMmJhMPxaqRhZVE/Y4SohzNNo
5bqAbQgzi74oaWhuwn5bgYaQ0HlSyJ0GpexaKTgJBxCtCThXsdb1QFQdcBqk6uBcx5VK8JIIxVtJ
mi4glW0VlM8iEl4ng4PVk35a6ve5RgD5Ev1tAAjRq7XSQStsmf3g+CB7wY2xjGFB+T4hdhD1WQ/k
gmPxyhBxYXaWBEQhs1+lVs0gxJ0raztnBV7XBH6w7nbBsM0nZzPb/iVlt2+04fKXe+PAPyJGPafu
JJb+0LHctDC9hM1iqyRu138z+KVTTSYMWhOjrA+G4xANo64Tma3Z9G+dZtyKHsxpF3hoQ13tpCWx
J+Jq49T6bsQOR9/LtQaOtjkHnVtQpRB4NpDUN/nrHv9qD79dm9/V7g3QzoqKb9XzsXXpPjMPwRi5
RBt4EZmyKXiENijRmSVrkXQ7tJ77ugRZShp84P+YanOVaarHpXFFQpaLVChYoay8nScojgnxQtQh
wqjWoxaenISL8CRJIg72Mgu3cXfI0vQHAKz7sQh3smp3IT2Jzm+IKNn30jjqabm3AUhDlzyUmDcD
8cUYQ7cAlYdPZef7z9iFvUaIDXEC+xD/a0rNYcG8Zou9thVzIwFMFSKnCaO4CrrNhh1GiRzXUXov
abO9PxhelTrbBJxpMBVbWX7LBvh9gJM7UhFAnq4qGD2VNw2kb2dHdh2PC2AWxfahquTGHCvqrOCg
sekooZ3E1p0m7EtZlQ+NjV+xI9F3AFM8SUilx0xFGDU728CHTTivSzj+BeQtxWnJuMnWoxPsiL3Y
aR08iLLYBNXFHOt1mTVrRANrQrPWyKDXOtNUpUfM04PW5r3b2BTrDK+sJY+TjY0T0qnGBkx0zZZU
Qy8FApXMhNdiqY/ycDsM6noiwiYXt4yJ11VA6mEU31VhfCS/bulUu70OJiU2SD7FnGOa30RbkvrV
rZ1GrLlGrW3SRTsirTI92E+pdod/aBt2+p7G0I+w2YfTg1ESXENszGNRWYcuNJ4tppwAO5FNAo5N
RzpcDX/8HBjBXmMFUTDIll30NLb5xTCLL0FBl6ytD7HI93mCn8OHwJCxIqoJtkar2UEXuDMr9CuE
qSX8w0z9pgjLDQMyEgCsYx+9DqV2mUdlr+XkFGQPutOfaSk+hE7/okfW97kej31hPdX4eayS/hY2
91Ooq/eNYp8RMOEjGdeAERsDeRhx9F1M/5hhaj8eE7TG1uRvy0I7B0704GvWbe0HL4WiPAI6dru8
e2zy+NRF8E2jbkPyage2KiMPSrTdjv3L2mINnbh0cUl5IC7Q1y/DGB2xJLm+NXtFXrhGRJpWNXqi
HcA88Fgt3SEOt9I/lRIXiKm4dYGzWwMiFavMLkkOmwCBiAOsXTfny4/0eKuTORaCQZ6NfQ89sCu2
dRDuEqs8hRMXiz4+07s8sxwup/0mA6nVT5fKUNdGh9honHYK9AWrGPZBlGwtFMuJ3h6qAuKMfY5n
/6nW9VPuiGNeaodhACMTS8KJ0Q6DoKzL2IVvBzn9K7GLh6lA4aZ3eymLvcpQNTakVy+M+JRlH5hc
h8hN+ToYKtbfcZW2oUu4uWsQIN8leAXMb3hVkGWSAld+6+TDVFyE9gzlapWnZEt5qkmgXv3F1h61
+ZKRFtut4PtNs4tlBqy/L+4K0uHMS4Xe9tJ17xnqfoyaC8OD1z4aw7bRd47OcX+Xi2dD2ShRfgF2
s+YSL+/DvMExPqFkLRsAxykDrp40YikTsWo66xWCm/80xz5SiGr+YUclXEFk5wc8Kiinc5bDiOzF
3BLZIidIb0qs8isRGhAXtfKB7l+EHStf0z3Sb6PB+qIxTt2y1mG1bTx7GvLtjFpFLQEiJsV2RBJc
pwrGjhFsWec7Jzssb3AQ7FPmN964gCpxDb5W7DvptHDaADjbdV0UHDJkYRtCY5tFuhSQWbIxNIZg
EqPdNITappfJo6b0G/Qazh6L4z7PknYDe45YYExEXqKb+8mR+kbJTDdF4H0opxhvljrAldTbk4Te
dm7VGaoHVxZMhHKVzMN7hmEj68zR7Vnyk/oxy7OJzlJO2miuv5lChnunjU8VIqesXagRURszGCjV
jV77BSIJnXkCHsDtXGlk5iVFtY+oF/ZOLYet4ff0hPwfRBXHp0iSZ9I7yDuEOe6YP+7IVKw2kuv5
BjfItwiZwDpKy60Zx5PbzEvAFo2ldaMhOgoB2W/RUd4VjnzOzUW6FRH4x/Cm9qoJyX3by292Jaed
Wha7TGUXFQvtsXZqrIdsCRomSWvdeKui/BESB6dDNq5DJzd3dLoNjG+x5WmmaqySZSUOEzSKtYw7
L6KEVlAxbWjK2utMqjckPRNmapSeDvxm3+GSJ16+VFDPYlvG2YOlyabbJLrBtaS8RT+ruMCTdRSK
3VbKUa5bRLz3fkA5opvMr0GHE9RKCTP0RD3nWbBKOhaKSNXMDSXTObKrJ35tcghrU9sZ7cxyH7Nl
A/e+IQnjIe6I/VOmr5o/OW5vkVCKYfYmaKOvxNGSCddalRu0hrUbBrHVQvvkhOWJVGdtmwjzYts1
OjXZkz/KvHBvo6d+qnrCtdOYAz2rySYIsyLctlkUeyDooydciOHe+lwYScY2sGTATLTNFm2Pv5lq
7UsW+1HoOhGfGa4gcm80A2+NBtcty75z6mUXZ9S4WmnxTaBFhFZql7CcDWQ4y3VdTtmDY0SP1dR/
HTGj7fowRJxmapMnO83a98SmTNpcnEblLc76bTVU2c4f1Xff6VsEBwOo7ai6p6t2Lw3oM/lQkYSY
9l/0MA13dnRu/ck+Z5GBNs1K8L2k7Y2x3DCebtnYaowHYecQiLZaCj8QzuJHIJwIZV5YnWoh3xMy
TFzdyVE9xcqLzTGt6l16UEMWP3CnG9g+7cqWAolI0iE/NbnYB/17rw7JekqB8MSOje8vxr4Dagyn
e0SGsuUjkfWNgjhQuApdFTX0Y8t7G8Hyuic5dx+pA/FO0BjO0Tg9z/S3TS23Hqo5tC5wtw+4bIen
krnj3goX8JvNPz0tv5LOwPA2i0vPQb22znObbImcCHsH+LRrGuZhTjhiaUWYXpmnLiUiA3Db3KR9
OJxgB3zp1BA1axm/CX+8KcjgOcNFKUgid/TLOMUKURB9eMrmbDho7ZjtHK1wwag5nJDDLgnQQfuj
PjEyOPlEq66RYN0FQ5t/MXRtAzgi3o5KqG9VMtbgHYTfiXfWPNMhen2Q6V1YNxc9YnVHxUg31Q4E
l7qaoL3QpV8MF0JVGrxVrtFpxTkuUSOUgnS5KAkBvrflwUkfpkG5TWZtfGbiclScbK0OafrIUG6f
NIY8aRLZXlkcW5rzVZsz/nWqY4p4gp0dEtjKEXwbAeHitCt2qKOFFzr7camiq3u83RiRsvJgmjZK
9IHrSTObbqga+rYPScSsQ40vEwffMZi1/jAtI76hL2aSiMdtzMX7ooTSWttDczOIAXdQ7I+PY8qJ
Bun+nW4AY5E0TfdGlv4YbUbzQH6IjWUxgTgRv6TdWNyUaX8aiHVHKR8/opRN4co4MYK+ySuUQb+R
1lBjCJfKuiI84mTmCMIBbAF4NsVnCELYl2z9bMzkDIuCy1jcIWYDne75utpjRQqx92N+6pcbtZvA
HfisPZAYuSTYz0tetdUNOMg7GWGUuKVRUHltMoeEJwSfUcATApptZ6csvNzM+03VRlC8UoIMhOzP
Zh2+V8SNDzYcBbWipk5yV5pVuI0CoMxqFBUbI6YE76aiwJPmn3M7oNs1mQmEXPvZh+Zz6tR2n/sa
jhFLzdey0U/KMLEpbdS9b2cvIiUnu5fsGwNNZ3ba+jamp6ndqAU7MW0m1FmJEVTG1qvOjAX1bbYT
WTwcdd7dSjOYAvXD88UyKoz1ZvrK5mk3mFZ/iUmeW9zsT5YOtdfE7UZ5W9sQ1snqwqXgU0wOP0Jk
WGFSfyXYnbaWz7uP/I4VzYFZUpiTAy8FcGmWNoe8Jpjd15AUZ6SwUMXJG7Krhdsx+GjBtb1N8Xgq
rTI/9sMXq1BfwjHSEXg6oB1UIsKqXN3DeThqzZStMUawRFjjS9HRCTZrzOdY3jsszWuVmEPeQ+IB
NgUZq11qGUUQLLIfQecMoIMJutAilK+0QnycYWsQeDdhQ2cgrsxjgeuICqWRqOV8jc+0S/GUiB+M
Ld1Emds78IBbvzDQVjXyxdbMBzaMBYbcqkeQPHyZxsrf6rKLP+cFG0rOTk7oM4mW/QbTH2EqaNbo
cH2NQhNWNHkRQ9FzghvKS6r1m34iPZFvqSe9Tbkb1SBd2wVa7i4GjMBo8U0r5kscAxGxSQbYxwaS
aj+YT1M53KD3Lpd6b2tXmuZipNTWREIRDYiiRStOpB2OWwKEFybx0xDo1J9je8hFR1R9rfFldtk7
NGLh1QMFA1FzfWIzDJT1xtHJgaWnfSBjYMX8k8rPLx6tQku2S4SHLdf0fkosSAVqwUj50tt00klU
eW97U57yCagGAYhg71vj7I/yAJExXedG7u8JNXIeHUgsHtBmWkC1IBNBz5FRZuT3GgUCf1uE7MRm
EoUJW/XifuB6PJfdoUspEZFh3JWazDZdrTj3TdHsG6poMCq0/aO5zJ9mjSVIR/xDN3/T1MZ0cjKV
5ZZKmguv89lGIrXFHcPiEKbzymkWGFOSN2uAsJ2nzniP6A2yBTPDhm2d6twqRnJrC8IqTbN0qfIs
tP0tOwehnP0YNAZNj2Zfn3xzDvah4xR3eIDAsgfm9D18rMPXrOyHb/qPuuEqOmQ+YwqjfK3jSCfC
vEzucpAoHJC2vQmJgbQt4UE2rymhLTq7ZTAemIx/0eJQACdLdUiNvbkKFiNaPtx3dkypWzJ3CFqH
XhXNARxnYrGnWQYwzEDdNfrLrE/JIU3o1GnaQCplonDwimLp3dFLFG3qUd9bHmjLm8SMMGFQyA0R
L6gd1fSiNirWemM8o+npdygE76Cj5MxFjXdWABzKWnQKrPBe70btjm0fxo60o0vSqkhE0QUuC38i
XixTKV2oGrmHfXqJzM6aTZG2YsW5GKxzJ5285UiXlVZgzoWsVrF7b9iw7Cpwhjh85dpRl4xnxrs7
auKCMDbR6jENIZy7E/7tqTyEZvOuBbl5aKj6x0k5NH665K0NHX7X5sUBoXwwehOSpAM9TFqPsJkh
8fsWLCqlx6TbFuqmrjvH1dDBrCdSnH3ARa4aT3uBf3YflCHd8OK+rJqN1ZSRmwdwz5sR97os65Vu
OcU6EepbqpqHdAgGDihTc6E5e9BRMoxYtNeKMsncOuFEJsdF0h/T70kmJ30emS94jf5kVD8si9x3
wzeNLUIqsNsTFApdZHLfdFG5noV/p/dBibizph61LYtaOV6jTXWQ+Ba7tLSMvTngOJbTIcqCr1No
97u2U7H4p0lDyjlmOUexjPWo17Qp2QXX0b6dqEps2eYA6EdlGzYxsa7h8JY2VukOEy19PG0kVlWk
HOemuI8HvTtMmXqphB9sRy7bTHrqfZip4WY2R7jGLWb01kgZ7GjnvGQwlOrjF91AeYXpKfDwFk+O
GTyrVuPKkk0PJqv6Jqb3VafGDNrYHPa25huExr+pczts7TIs3cDU+0tjKJeJ83w3j7M3+apx+3/Z
O5MkuZFsy26lNoAURQ9Mre/dzFuSE4iTTqLvVNHv5q+lNlYHzoikJzN+hnyRGtSgBsFwt97NDAp9
7917bomxd3A8CnGD4NoshTzaMjrBtbSnvrvvhtpfgBvGQ+J4DrnWxr095PoR7QbBketQudmVSLTF
kETaoctWTDzcY4PyMsJ6obpoJ0TVHMwh2/XSVTu7CYl7JW4l8V0qD+Op5PuFgpo+Y9f12NMJCAm9
ct266R1ZZoJAxZo2oBxsoqJFAmgmg4/RRPR+Sw60JkQKomWNXI+EM+3we+xs27tHXOriNY5b/rTt
KGGNue6XcoiaLdCwN6e0Gcq4E3HT9ldz6CaUx9FhGh0M9EXxo5wjqQdSDlnWvb3XJJR9+qgtYZ1B
zEQHXhe6dtSd+kKo67Lz7Pgh1QXB7jMKIKZ3mwzNHqr7fZhBkfApcGBWonQgrS5NFc28IbTOCiMo
59KY+ghv+7DQjIpjPxCsMrmXbYbQoFYJa3edFroO3IBGE2TBZHVpAMAtXUu5dNQKY0VT9fz+hfPs
KmKUC2zVEe2OIAkosoWFQa95M1XgreAijxsnFeEJwQjpKsWe1ma61tYMcxsCN9yHKG7oGLRMmPRp
2plG8LXJCP/JRTM7eCPUiq7HWELnhOt5h0qLGNXZBMnhg1+E2exlnDwKjA5fSKeck9eQnIBAPDUN
uZlFJd5emJ697fOiWzJ+js1dXjmEU2TBGvJGtExx8B2G0Fkb+VwUHehiPJdDG6ydsK1pN2d//PPb
r+9X/OfLrH8+gAOnr0uaZPNXD4eM40XlHtqMhLDQqWs/9Sc8dEAio8IjVpBz3fulDaiFFeZOumkV
dl23fiul5Tx7+KFPGth5kD7ct2k12jGTb+7ff5WCtSCJ2yekwtrZ66CcvF8OEpAJRZpCJTFubmhU
Vz/KjLXbZem10pBS55nu32XzcTkFrnlHJk+4yckhustM1NKTipu7gciijWlFxZ1yexKWwybia2CD
/vFp9TV47lmbB+Ni+4QZdD0AvdSjo9BNnbzYZFZuOswlF1Td2iZRY3gp+zbZFrXrnDmISVg2EyZ3
tQmSLrR7ULZWu3XbTJ5Db8TrzW3OMMKNrauq6BzGvr1lnudimmZ7N82qcquq4l1q5sPJSuN8h7Rd
nSzNrXZppRcnVc6c6ULGJxnW407a0j82UWHsJE2RY68pZ8dYZKKj6wU7q8ASlpZevO86WR+xXuR7
axiIAYh6Cao2B1rrJrRC6849eHUp9sVQmwfPbqw9fukRfFnm7zFcsZ8r9egQ0WU6AIjKDhqW+wPE
EOz7FtJ8q1bdIR1Hl6Q5azpMKD322JahDacFLjjL9Q42s+09+63oqCIN0Ziuzwtwlu97YhuOKqFf
RkhBj4xA+btJFPox6zJ7N9GpOdLh0RGGDcFRpMmA0y5JIUNaauchAQBQ75egT4mTC90k27m2wW7M
TKIdJHjrFEnfw0Ab+ieKWCIR3Tw+l0Wtb/EbYbsUVJRdFjVnm1Ms3tFoPKdahIlbi8yzTTDQVuaW
d1aQxbYmGbKXwWrZ9jlTcVFG4W48nXJZctCPHsitDrNkHBAdUWSE07///vPH90t/XS9gw/+8JWWB
nwIM5U5dY3Cn96t+/vh+6V/+/uvhfj68MT/e+y1/PfL7sykMD7P7lBf24YV8eKZf9/z1bL9d9uEl
fvi73m/eahbCs2S8dJXaVkQQt3jfXDOhCG62fQPqDCla/6PRcEeP9dpnmKW19paE1a2l6nVu5+tE
hwqNRE5Agk2HkQaW/1WDwqSv9Y6kuTvJStw7YHW7HwjRrya5AF3Vr0vmbXhENvhOL+OPJtAv0QTD
hmFJnrSbEL6m7W5dLz3oGFVceFYjgmHM4/spd2+6LO8yq9iaQFnBdSkdNExxLScDt0l0tLHjkmq1
jua2hglZadmpft+OeEJbDEFauUOGeQhVQM3fMztOL+Wxr8JdBnBS+AUJswxMXOMYJAMus/pxHL0f
trbpg/LYDTBYWlk+ICs+tLgWGqJjYlqMcosDaNUQQZ7GlBEdnE7ejyxmupHGAGmnU2m4IHqSnaH8
g6V9Djqc7FFKW+RtfhsminMnZ0qCLEPPMoSW9TpghJsKb0P05Lb32vsp+K6EhCp4jGJnl1gTfgEG
uO3J7th0iXiVzdAzmwmFTvJIxzlcoZxkhFfZpEjPESp0DyqkCM00a/DWb7pWb9Ip29nldGoRCEQT
Ax10qd3okX7gLlod4RMMwbR1FqjLF7Oeo9LFpnHHLVlRK08+QkdlVMIenXZxxFN01D2jh1TetO+r
6h7dx6PIJ4Jb4sfG6rY6e6ZxMrcq0m9JHZ8KFJucd3mTeMsxNKWK/CRDNPdh1BKQEazhGB70WizD
KdqMIFIcmmsWp+DGz9aqoJM7k8GVx3MT01AjASOyS6ASmP4UA/2hpP4XXfA/Bdy/67z/r4kI/zsp
+P+LGkKE1B80KP+m8168Jq//a/maxT/YE8SvH1Xexvtd/xARIqH6h8t21HEFMYq+ZaNL+UPlrevu
P1AQmBDGPd2xxAeVt8mddOTVHkpuYSBoQc74h8rbcP9BOJ/pC+K6XJv/O/8TFeHvsjTBY/PoFk/i
+rawnFlW80HMk45R4ZptZZ4rBmuBVqul3ucsLHPIq2689jQxz6HN/EWF5l7qsMqEPYREM0zeBsRB
e3YJ+ihOaQW/0TctjqK4fE76obj/8O7+lbzvNzU6L5RKzeQVug6ETN9FcfnxhZps2EkqxTKLy7dd
mj3rDbsIqioJYc2Mc87cg2S0Ar37hFCZplT2NwrDd0XlB1mccC0dlb7ro8sH3Wq/X//hvYJrQelC
+X22Y8VBbPePWtvKJzmLijVTXJDqadjiVbeyNHQgnKlnBIl3I2v8OU0zELwua57StFVthgH6ELLG
bDrQ29qxoPGTBd1GCTgXhGTCwvSbMEkNLZF8G4ZH3PPU/5MDn0hkFDNVILec9a+OYSRHu22jS+94
hLIE8mYm+UMdiv7Zbs4sv8PR0PtP//nT+E3MyDvhCN1G92rrps0XZ5aIfXgnxk7H9sgMlXm+HDYd
sJ81+WViRY/0u9CjZOsn5OQwnppCuf3PT/3v31jL5xOwTHwTnmGa7+LFD8/dCRsk00S+XuXQOSee
a1XUor9NkpOy0ZnHGK0rWNNxZ7Uw8RNCY2i+6a+i96IlMx50UuS9JnZGy5picxPko7HdTR6Zp3/z
Qv/tG2vrAgExRz5yZF7ub4JUJogZ4U0pJTDFvTH3ZanY/EXF4JiuKyYvT+IUMx2NijPVHicPHvTf
vIRZqPkv31ibZ/Yd33ZZXwzfmj/HD+9VFCtBa2UYTvhn6GEY2k0V2XTWNe11YoB2qvycc1m2Qq6U
rjRDZHs3JIOpCYX3HJiExcrurvbaYfd3r2v+2397YS7iZVTVvikc8/ejmcZEngVOhQ6XRsQ+Hrv4
KIosXxtaKdduDZBGT1odpDn+vUg4+1TA0qva6htyTowiDnOtMRX1PiFnLUk2Iu+Sm0AIk5q4THxg
VmsbTy66Iac7hrnbLAhvzNYTFPNjDaRvaqJ+n9B+7HW72GQvuV1XlxhmewJcfGVVQfY2mjTqRg08
Gbc7RDBwM21ceAQ8bFthL6QdmdQtxkPHh3quYsdiSOgtW8ssbgCs50l5FW38b2NsqU/KoL+QO+Nj
YmsaPBSyriY7v+/AWb56mEZQNs7dqBxxQg0AeSxee4s+9KhppBIl5C1YAAtXZYo+EIWzfcxM6nJE
PNVh9EdzbZmA2+rCQPURNPV9DBlqXyn7U8Qqfpo0mjHtMHW8Ik9tVJ9nK6024tMYEtntgRwX4RFY
kA8vCndNEU3+oifz4UgGY70wXWfcBSLQFm1YY2JFtopABWGXS8DHMjPtYa+ocisfQV/i594GuH26
MZg0LzrH+k5YdoAAonUXbjdCgcZShMUj/GKLrrgQ/vJNxWPPztW55KbVnDtZfLMjm09Lc2zkLFgU
o4hQZGInOwofV0eahd1ej1u56WhOrSqnpG+B4+OgVSYwK199xeIfA0SCZORhn5kpdkdHlCSqNA2N
t2riu9K2+9Jsn9pR4tuIEvOkxT49bbRDllE9e1FwreUY0YFjae41p93mKn1TMeMaBFTFto/KaF84
7UNBCisubSB7MuiLu8KqPg0TvtLGSW+yyf7mYLb//WAG028yKDVY+kzL+U1BzjeuyvuwlSeepNk6
+rjxCb9ZAliK18RLkLi2q6OsOk85KTIDTpZFkZD7m1p1f58iDJ6ieTw298WMcXgJ6sLClm6W6y7x
xK6diDBCNY+b1/aScOXjS9/IIMA13gpxTQctWVZ1TFO0UtFaj2MXBW29NcH8Had+/uCDuNmh0SA7
NhjkXcb7rvM1I+0JtCm04Bsokhx6DdEmvKNVHOqLmiJhaRpDsNJHFMKEFPeHRJjs4kMJcDCuL05U
PxOveBWKVK7/vAZ5bKH+dQnyWHZwDAjeSsN3zN/OYS70M8/sah2tGTC3ZvSbRWl3HKY9SUuicc7a
zMEKnEPT5C8FhtpbAYUol8EcUlNHR/NTaZT+tcNNRJsRQvD4wpllfkvc/q6eUHIhvngIpd4f6Pis
6jRDk1g2ZAMEiMbbavzaWXayJ7nAXeDITkHyFBkuLJjjriuXBJE6D6O7DtqzlJ53i4FIVAMyoQy1
WgX05xAmtMozs6czMxnDNQKdwnvd7DuDWshFMYtgdGJeFskLbqlDZJgPqPefazW159zq5Fk30wqB
dqe+4sPznGz6YjW4scv2xfFE9cL8ZdjHmk2kipa4X8hVGJYG/VZ0yv2XWlLbxuNnoRkuJOKRiahy
ilVbW/vA8DFxjTBXYEgZrDGQIydNfRPzolvO+eaVi5VQdsn+P3+knFZ/cy4I17N0x7PwP/rzRm3e
N3884eleCyxsRvbq5trpc0ZivZ4ffv3TxnSAUIn8eaE7dyDef83y0h+Xv64J5t5GmPDP31w9oozj
w/vXm7//+vsdPzzFhx/fn+PX7d/v9OFlfrjl+1V/dfO/uuz9LxsLibRRCHUfQMJYIhOhEK1CtH6v
PVKqBxJ6FzAj9GNZdFC2yDxitv3EzHzGHffTuQI7tu7K3GGVCQcigaNlFnJeNRwzPqS6HNe9OwtF
p3tsVP1CmFjxtT6iKVflr4ZBQB2nSe/aDT+YZbRnwfoeltrW1gghdUbqa0zz/h28357pVxKAGjDr
NTyf8FygKmM+YhgrLUT8W+qFMUM07AVRw95Kb5J8bSbBpybD7GylJhrHOD6DUPmUEBW0KehZooOe
LMQ68ruXCDxAdg1lhKUR6v3UPumAGAdZu8+I6pE7pthUaP1vG8myh/MCGdqcQNAA+RR5aD5kmZFc
Y6AEKJ2i6tbHBGeGbkFzASfhdaSTnficVqYJbHzZauaKEy6gRCfIbmk/rjrVTRciLgAZSu1U9ba4
BGO5sDsLrW4avaqlQybdjs5DAjmIo5+QJTqxZnXL4f/gvUJGBhu0hoUe6IcSQNzaLZJprTzvC3td
YzVoucHUMe03QZ8/TFGrM0Rrb8D/tbUvialsy9HdBkUDbIOtBF4Z9aBoMpCLAOEe3BIaBEgdycB4
wy73TCVIHjbEEb1XtncQPauQumf0EZpaT6ntN5seRhgDPlOuSoDjC0ai+tar6QDbBX9C+VqVXnoe
mx0fRXDAWPYpzCv4FCp/8uPWfgmL6cHOrWdgmzF4IkICmlJDJqa54hD2nOnDyp0Fp4HOWYxM2BDU
03akvlhb0n4tO5dQIQNtq69HK2X56s6Y1KlK7xBlm7fGwxk1deSLW6GP5nIMtQ0bWxwN8cCyHMDm
IYbqANur20b21BxyjFitNVkn/B7pklLmpXEciPDwMHzDJKIekejQQ4Yo6fIqEvKWhdYY9O4fs/HU
I1z76hqQSLXp3pdVdG8GwIYK2YpFq7UjuYbQkWBr+LwxwDM6adfLWqg3q4g4xSUuumcOBb+V9l1j
1q/6FBNxwWB+YbvA6/K8IZNEr/RlNmhyMXWROFui/cHIheOiSQfmfSpfGkNmsVuJvMUUsVuiZMf/
NhjDrrMI/OuaEWpIlJsHvtfVLvGgEYeOzsi9ISmAlfRUxdYzqqQIaVlEhC2mMGZEWsJsk/yBnnEW
kt8Ss28LGZ3i+y0z8qONguYu0dD7GyFzyyAD7VA1pvgSOtG3ISA2fMzZriJyuyRQ01ICyZ4a0zSX
43fS49UZGlG7HGMsGjqE/tIUrCwpSMe0bSnnbY77AUXuJm0bREOGiaKkau1bqGXU1mG8DWyi19hJ
YFycsO6hSI+PWCYZWTMtJeb5VmpZz8r11YCQDw0mWDqGOxGYHK8bqAt4f+32CHkO3oM0DoiHWlY3
9o2VBNIw9Zu2NKpjkpnkV8j+6jqonED7+ARNOt1aILsN4i47Z1XfLBnE8A3yRXpFwreL6aFeI+Ia
fFJbnFZm2xyOagTFcZmVybQZRneCGtdAXss74uTbp0STTKajDH+R5+q7ELYgjT29WXiao7aZxQcP
kik8UfaveoYgiGPSF/CX0co00+zcwcYfKhT8dvzi6Fgcy4x6JkwUfWvPoEPjL/NqcO/9RKsXVe4c
lIFBxCwk1vPGsy6mMv39iNIwSgnwqvSYyAnyidZVgjJEDAm7h1j/HJu1drZxbYyTwN1AplNZX6Ps
riKW+pJrCAcZrcP3GRa5zbrDwuaz9UGVafkGeuCZoohwCx+51e9yaZwNm3jnxJzkUqvqpTfDn9/j
0uqKEDgrmQ2SmPIb8ZaEGZidqYkhO62nKHKORdqrZY5x+lZV4bmVcJtD38QakiIanTKAS9h47psh
JMppCItbQEWZZHFzGn1z6TNkOnOkBOemMz5xrC65CjdIODHpzbJLOeXt0wDTMexlfK9D5F64iBwu
3zmy1M1LB0jAafCiDylxZakR0YpN0ZGWKO3ywWPkVqPAtlDTAU0lg4BBSwtFsBt0edKqxiP2uieO
mU16EUwummWr51gjHnINNX66S13sfn5xNgu9OOdSFmdnGFe+FdcnEkOcS8nOHNvXs0pQk3rSETep
9UuXUuuLVpc/EBo1l1wN+aLuipC9Wxr4S4cjS/WTc9N5cUyW0+wA3wbMZGgld6QiwhsYjXLv+4W3
KKmpj0qvrYUn/W5P7u0uV1Z1D/NB2wa+RcJWjsmy5BxWEHU5akF31H1FKs4UPvGMySlHYrjUNbPb
dszWln6myYNjO4gQ0eof/ZKIbL8vmjd4i0u+C5BnTJtwADinr7kFP0gpUTObI14irAiaybvUYKGz
1PJzOeoXBD3j2sfusWw6QusGFFMt3GG/az+bdX2tlXUrXe17iArHcrtNrrxDPKZPY06sm1/GL1U0
fjIS8TDkw0vS6w+eDl0oDIy9Dx4Cbe1DYfgbFguOyf7FiVNScbyNN8YmVMli1VsZfG9R1YvMwRBX
RvMxpusP0goo/JLpmPTqNRjchdMlJ86g3kYFxO7IVu4a5MQbO5WvgeRN1PKJhlC15do9PRJwCcFj
J+VbQabH5O+cOem57L6hxSKkvlhoqrtaqt37AJDqgWUGLT+KMxBUAYmFHsntYcRBnpvEuFQcgJ2f
Lh01lYhUyghelFqqJ+aPt0BL0Dw11DAMZz/1EdE1rQlgstfC81i1X6kq7Xr81OKlotoZXLICVYs7
2c8npIyD+4w/Ot5EQS4XVsJYlXryJKxqHg9x/NedifpUqJqNXU3MVtujj+7uXT/i1C4csSZy8HMw
Vati1G5tw7wIOR7hZonG6Rr7idDLjrjo4jjKa8QAVDcOTWm/xhKjDoozWkKPbkefWgkHxJJ8lgF6
Tsx6pImIeh2PrrXEHFIvvFY8ENdcRI8BvhTNMa5maJ9Jw8YFp5jJ2IhaA7NfJAnzndSPLsLvftAc
f3EQnS9Q0yysKMjYgyAzbWC80/vBEQAb09OTO7J2wE+zIIfBOSCAu/ZnHaM0CqTeYcmgpzu0zlkF
yZ3KQPIPAW62+NZ0az3KHxxEIcuImEjs9ZdE93EChyRhPxrTuMCz/Lmc3B3urxA9a7yTY/g9wx63
8Kr0efI0DJgdDmC2RiSDgEJjJxSF8lmpdB0H1YHmFCGGQp08ASw04wMb4ECufNVjh5ZQlvTHBHU5
kDZ6PIPuPVVGwG4mflZBcAXXi2JEOgvHVdtQ+WcETEyHixWL6FvlG2RjVW4MfwRWQDYdVR74mzhr
3oK+3Sd6PmeXBmRWGwjk/TL7BuCiIZR5VRjDd6fOBEPNfViYFNoOap4wqF4tTu07M4z3aYsJMqox
h4nQhqkPjJCHOefD9DWk/0Zcjziy88QJ8P7j+z9O44mjQTaTtnz/0Zp/f7/GBmu+pZ2WN+ndpFAZ
L95v4GdJ8Mdt33+vkLZjUONe8p8/BcU0Hqb8rYjcocbIy5W/3fbnNe/38GBCB0Mu9rWmMUH+deuf
T9p2hc/mZH5s/prnrGqCzfv9Pjz4+7U/X9g0pgj2knz//jhJAh4V4ZS1Gr3gz5f9fusPD/vzjglS
0xULePLzffj1eunQ//m3/3zKX3+xHyUSzZX/7ddFH/6w398pW4zezrKmrXj/DH7dZ0gcqPLaiLTL
LuUxn9RLJYtxxwTGvUjHuYR99wiHGuOBIrRjVI1/L0EDLuu2viZ5xVizNPxbqWtqWQStt6ozRRr4
VPFlGclW9HBvbTOH+WhVuZ9DEITo1nvI/CRNe6Ppn6QRHXuw2Xciib/EzdCsWaXvyfLtL54TUKlZ
Fcq78rvhBRjtY8rccIwfe/UCUVi9MD0KKL7ydd3T+CXjI77zMsVEwUnjL1LFFEbKDg/jSPAlgYzn
0ej2OKh2pSe9xzxqjiLKm3Vcp2qnJuWj+hPxFjtDslaKEVCKOW3haJB/nHF8NJ1L0vk8uAzhw2OM
0Aw/RyRwRG+JMQ/tFpbb5HkkaGFHIMrTYJPioBGyeqJTerBwu+z1mtMgE0MmxYnpLAgyg6ITY0Cr
c4k+lQCAlU/m5iF0krNw4/xuKMWpwbyzig3ahHGN9K+avaltksqlF0dHhYmflTj3sST797n2NlHp
s9Ob1DbJCGey4ebukqqpV46pX5qK0J9hPhdUlYJgOFQnevS88DQ31y7j7pXYpVgmri4kBzoEubOK
7DQ82YajrVsdNZ83BohO2bkuXEdziEHUn9o6+4qf9qVQub0W0loHcTIe2noEKkE8cW1AeIgO/MHV
kshyEmsQGm4E7umNVQb7nmncxkBbR/ovTIp89HHj49VOneno6d1XJL7hRjKVPZIduCMwhfSwEfRT
2PGhgohBgth7yV1RNo8i4kxgdtpwmmSnL2isMqnxqQjz7hJFnX+CbhdvK8/SzmPBmZuNcnQhVSnc
jlMcLnxaDBu2jEQn6gRkaP7sHptI7tNCU93MoH0YfQIxrDy/0JYqtwEhBvAr2pOZxG9oh8snMNyA
ICdhrrD89+usAGmJbdl+ssy2uavgJCJSQCXcaSaywTrV7BXKp2AZu265hyui1hmCiaYHYdXV+fee
Ng+llW6ecxW9VC47DU12F3NoikNq2XjMu8pbCaCHK+Pi6312aSJmBH0HFFX3R8SJ8yhY0/xb3xIt
5GN98SJ5Culzx5FCY+k0I+g59BppbOhXlXoN+kYd6INMJLLD4rPX0fEtjIeiUhpxkOWw98oVobzD
JqfSvllwAxbFmPbbEY/lufRrlMJtc8pkvnBQioNccIeLGRO3bQzNMdSS9sjcp0FfZb3gFFDYSEr3
UAuNFg3ubfI7B51TaPLVr5LwaivyNYLS0w95RPyEk9/I++swryhrrQeIKkOCtkIbPgFZFdYhD08I
zLQviM7bdVtA/vT1eSc6gUCQVAk7Eg/x/LvTcyp6UDFlWV4xV2Zb6cqGSHqJr7mgD1+SfssZLCZT
VorPY5ieyg59M+Hs9QV9Ro3v6ZNqcAr0fniqMxwlA+EkT6MzNuvS7r2lyIfoqJHWSaXNZChATJ7E
t8DEhd9zftgApmVfRSDTUdTDC8IcfY8mcdWyrXu0devI9qY9SDvvz8oj8hGP0ylN3EPFZuVgeh3p
e6N0XWLQVLHFOZf+0DrZr1kb7i2VHPGUm48WB+NCevH4GrbmPdrm+7rvzYNJfvF5JxF+HYVLF8hL
JxgEfYPBIsX8pKwpf2hZnn32ywfF53xHMs1zZo2vMUGIn8tcBPgoeTP8XHImdnAxpoYiTtRv8ImF
dbZVY/uZBTn6DDFhF9XOTgBZ+eTlzlsdb2AYZp+GYNi4IxxWvAUDa7Ym9sCCr2hqiB8OVb+yUs/B
9j0OZ0F9yAx/18RxfMgTe+VWTyJpyzeSWqiH3PyhC4u3tCbSD6Rz8JDrmJQwiTQb3SXDCOn7E2SM
cRsI4HC8qCflI6qP9FIdGD7fQKvm565Gd4NRtDiNZq6AHXRrpouza4cpfGWNh2Zyrzbpg5Sd2Q+n
MwXSf2puyxuAXtKdOImgeKjaQp2BrZDQVITHItdRXtCJu+qkGTgAwthwQhZj1BSWhCzO5mFOgbZB
oAzcFdG18sAI5S6LmGTmKquusYl4Kfe74ZqaMD6zYiBToWlwOVY66UM2maUjKSVZzfM4ADa6tGD/
TAGzy0LyueppepQqSlawTymfOtB/zMVmFGpKzWNb13acdlNrb7KiEXTG7HXgQtPIorBZc6JBWpWG
q0gm5c5FZLxwdaNcpSFjVQp4niynFHBsmPvCmZKrFmR3WWFwcdXeGfadAyz58yxXMzdBGDkXpwV8
kZYSPBKZZcSoUK/x4UGV9+HuOOl1wOk9oU2/FFX2icaivbPooCxL4iUjETWbXOLtM3oJLQXlwKLH
RruPMCyuXJNWWe/RgKpEIh6lXTzfeqaIu6IcxQJoNVNI2hmsA+N4YhCZVGb2zFjS32emcUEifmV8
jVb/G5xvTNSAKZBYTwP3IOLBONj9xLZ+HI9+G7+Z9LA8I4Pi354H1M874tYusmIEhk5brqaipLgM
qr2tZ1g2ApPxG6TqO7fG/ELuwAMiIG2n685VSzuXpahIztAiB7TV9sv8X41140bB1dOZCfNtNdBl
CRLhv2Zt8eyK0T0FqX+c0ky7ZmV6Na32k5r8GjW4uCK+/pLn8fBUsebqRl/y3mXiQMQSjIQkuujt
F+Ig9KMlpL7tneaHASfg5k4UMbK96QANFowqx0NQTvWqdns2AUJFZOVAxrACAR5x/rUv1YvqqvBx
xixqTtTf0LxTSQROsW/LiRMuDu0NcvPmJCjyOM1MRyxNV9vM/A2VDGL7JA3JNG2tE9P07tmObQsq
tZ7uCznTKOxoqTz7c28R++jW/nADTfg9woN+LSNyhlzNQ3Odx7f3idP/V8f9DQXVdM15XvrfE/Y+
t99em//9X8VHXdwfd/qTruf+w0b1ZjjC41/b/UDX88U/UMOZuufQZbaZ6THl+wN/OtP1DOZ7PvA9
Rn3vlDf1T/ypAa/U9qHwWPq7nO5/gNdDKPOv82Hb8nErArgyXMbDEP5+GyV2CYPvoLSYalRGdWBv
4m4SckIwZ+gBedZ2fFGTjLedjP0zOcoormNlnkVc1Vu2QCMgL9Gg8MSYUnmIhU1pFedwGBBvGn18
dulkbyeChk6+lfpb5kZovksZEdiGf7FsZLbTaEifSrTrO49B7ak0NZTjlLWn1K8H5ipOQEq1qe8g
jDlHWzb2jhyJOU1A+DshRX9UaRrv6YFJ+CowdiwjyKnbQUl0GNOPmR93e6mnLKRNN+0Z5FlYEbEy
9EEoDmyr3D0ciu4QliCpEHTUBzenbzh1eX7wZ/n4RJj8ARxqeyhpKJHB5Y8HgqGs/SQn1PiiF/sy
t1DoJ+iQJ7sLj5jP5L4fnewoxqzYsymvj6JKk32v/PZIKJa2U+CYjpYnHEgAIUAzrzV2XQpbpbMH
JF1CxCfF9HAHVaM49SKpd8UUNidS1vKdqPvh1Dt9vCsqYZzsufUCVtw7MeZ0tnPD7VzarbH1/Dw/
k983bumqyXNUae12CpPhjFql3sZOY5z9gP3RRGjTOeyRA+OXDLFea9pGaiK/ZDwo4ghbXgSKwY30
tf6SMaHZoG8xLkMyDBukkd5FNWG7sSYTp4Yy603SquKu8cpiU6RNc2cnOvKzMp3gunQhba/curOx
oFMDhcGdzrkWvFCfXiN65Wstjuor3WjNkvWu6T08RLMvRYU9hK2CvrwFNhA+er16vxzOtbWv7JTR
43wzGjQIlukQnpgdus+F8xaGsvsUEe95GOweON58q9CUeGNljw+ml9WnEnk8l1aDEkcGjWifvJde
4dAhz7k+vP/085/Za0Ou2tP7b/Y/r/z9Zn9117+47P1u1ewJ4rv0rIoD8VDDUQvKRTv4wZGEQMrN
aE5iNkt56SCfX0o4PYtM0gAoAZUEdTvil7LGcxxfUX6kFzEnUBUifMbgp+9drGkgYdEcpbyhSczO
LfNN1K0t7HIrzHPeDeQmfUAgFLNx6ppeqv0IWOUat46/nEmYa8hm/aKvPX+jMh94WO1647Kr6StW
6CUvRQxLreU7ukR9szKA8x2RKpFf9PR/2DuP7caVLIt+EWrBBFwP6T0pr9QES+mAgPdA4Ot7g1lV
73VWrddd855gUSApURKJiHvvOfsMaZVe2L+/sWu4zROfvSjwgU52tzdiaSx8ZUJdsxz9ME05cbKj
MhfkJcGylw6CtlC3HsSoywVXG95bobAPCPW2cUMrT/STtwwl4a+MSJKjRjBFLzr9pE2Ft3FK+og2
YTxXzWPX7dK72xiiZteF6PzaJE288FQvtrnmfwZFXW/1CoRn+j2KopwwuymFjFgvMQp4VzfX4Vhk
Ul/3FW3LmPmxXtrxq5nAaGBEmtCyl9GtyCEr+5lzdhKQZMTFFWR4ec0x5HfaYfUnKGCwaJiL5iZL
qMJGYsQLP9EMZmCtPHrBtAswJZ+tGuyQrRvJGgc+OvvAeCpGUzvRrWsYVDgLYmxwh1Li0iWeeqSo
o5mDO20EM/PEWIFULmmHdv0xpv/rh61HdYciad2kcptm7as+iPrUayir1HzLq7XyRIpZ5uJ0ilJ5
9hKrP+qQqWBPsf1zhrVXNagGXKM8pfOBTz39t46xY1IVTMTpkcHrGdQRK1BwIvwLM/c0oI3uTO8s
+xwMA9ZDa9MxylmoRBhw4hT0OdCK50L3y70nugczrjsiA0VwUG21v39FixbfMPkDy06O2W1ou5Zu
DmTKsEdcpVsfWmolj4aAgpNAfV11M9KgcDwYHx7guCbjsl+0eAgbsruJep1ITvegy9XlFG5LR4+3
k0HZnyWmeZ4kzIQmAvqK0eRbFriMw6f+lSUqP0lz3sST4bRh6rf3qsl+I8dxA+Kh2DJ8dVcefecv
ojWThUR8dcU47T8IK3txhTltIdAQqoSRblN36JnibMrfx5xIW29qZjnduLcAL+Ak6Z5DPbbePO+r
5fj7DKX6l0EGB7M3adNSWjQ0E+mbkSaY+cDPHIFrHBNpus5HxrJwax5CZNjaBGW7kiMYC4x6R61i
EAXmqVlJT+sPMZLQQyMCiZd7/rqAiJfho+ZmNN91v2XwflsyZSj3fWcnp/tBeDI9tXppbiMVPUnF
i1/UJPWuAmMmkvEfvMCkzvdJFecHT5lXz0jDWyF6yo4xBDOh5CjWvmOHmBExlh/JabIWGMebM8NT
PmRi5u2iDlszu0QYm8QaA6jQPwyanj4xWvwS2Xrzacwl99QW4RWlQXfhzTW3+uL203G7F+ygzhNG
zvYwUCHQq+S8bVcL4Wb1l5jomy3joHgXOiGYcYUpeH6AYXlgxvHgHfMIGb+asp+lO4JTTqmL7Ml2
r7bT6OdQlPTQ5id4g7wVpeM813okqI5gKd3PT8PeEE7/kQFr3dBPsHZDGPWvoDL29/uL3I1XFKwN
qKi+fLA8lz/8/A1JOIEcJVNx07PaPQ1l5v36SWgXjv4Quy8ZoXD7wG5g8xFG/Zk83Z+XOijNmqqp
96p3W5oq5fn+N7Io62g4MCdPLL25+XrRc5XmVypT3MaWTYyHjjjn1OaSVLX5FXS62Jpk6r2mfUVE
3uTaG6uz0K2KXz+JqTpKmYZAVILB2+cBMe/9Jzm1Vy8dAbgEseZwDalef/1KsWq+RVM6Xv6//vi/
pDBYhvXX9pwnVvz6839UH7+e8g9bju79TWDnhCPrz2YGn939P2059t/wEFBezE6Pu8HmH9UHthxB
ZoNJvcsa71K0/GHLcf5m8pog0BLKYOsYfv4jW86/0/pSNhvEP9yzF2ad45+E+4lrEMYjyVB+N2UU
0dzB8tsFmI09Egcu1mDvCU9BmGJkD7zS5OJGBSFPZQr42NDHYzWJ7X9KhdZhV1ONgS03TBIACBn4
n68pziJ8ww1YrKIlfyrSiEaOulASCB5hrCuKVwOF54XGGUIGM7npIWaYaPpwU816G3RkBFpWY540
R74so4U1jbPoBl6r3WNCBd4NeEqKPVDJ/mLPFm3ETft4zjf1sgrxYugZuyF1xmcJFXWbcQ1bOoG9
JfhMvI9Kn9NxLefk6rI7dQldUmb3xbkrh3kvkB8MV0Ap9jJJRtHWiWrreJfwd/5jSs70meYx5BPW
DITusnjSClKWQzeFyWwbp67BuRu5TbLTmqChJQgXIjKLiqWR2QJgTv3glcViEDQpF4o91jpAocss
opc00qGrq7JygB+a1SoiUDDUEvs8dSWdx8R3dnkAzCpxuq+2r70kU7fLDGE89ZUr1sVI0ahBxDvY
mg9AK3XWHiF2qOHy4YMZGUKKsbVuxLhlF2XHaBLnO5oqKVk68vomVLC2zKFhzKCaS6CXlyRz5MGZ
6p9sUYJ9a002YXSRu6qGiPhTT1v9qer/N7at2T72Z58H75nZYeb71M+ug3frt/eMq7zSKGVxsms3
3gea7Jdd0aJWakCwhYwhkKjto8nL1n/9c43fPkCGjgsP3wtvWHxKpnB+c754VtxZRCpHJ7eVnzka
tqumAICGprNm8p0/jbYulzmpcVCAK9QDmGbtjGCHNAQsZMnup1syFJqM/0WibP7r6+Lz6DPRIFfF
5Yrx+4eo1PywS0b7GI7oNOsWRZhoyHqjUbIy0t5YlzG5SYFLQm1qIE4nl8c4DbH9Q8ajv4kjUNGq
RUSOkDS/3A9ev23Csv8uEz4CbkF2JoQe49g0CBJ7mWMcTVuKt3B6+es/sfWbv4k/MSkzvu657BHx
Iv5+PZg7J3kuC+OoSCJb9XCp2IJ3z9Lt0L3ZGdMXhmVNZ7KV68afPcjubQoAMAgy7zTjU0xkmgcl
QR5HFblrjMCXgZVybcAJwpKPpgIBpYA9jGXOLvfaTIfSFZPWcV7ApT+0W3MgI13v9bNstW9//esZ
njm/Of/05uXiKwSOTY9L3sw7t3+zHLZpn2ed3XRHI6wdwMcIpuhCT7u2Vd2iDSN3bQ0XoxHVLjAB
06bTswKvSe/4eURVv27cADd5kr0Z7LIWSdkaAOf7j96wyUftfg5pdotMVCN1kPdrrD76snNLqH9B
91ITSIKuJN0pyBkbWjNqbw89YYFtlFxl27DlJ/sYjPdkfcjSaRdtJKKby6Dy0nqphk5Sig+kQ5gx
/CZ8SKxiOtdCVcv7HaQsflNmHT76o2Od1Iir437edXxi9croyQXscqRlm6wQdIuP0PduTZzFz6FU
8RGxCOiO+09WHv/pKHuRMxy7clMu/FyZMb7Fb1GIeoTN0YUOxrQauun7hCvrPXdNApYNfpWYvBnk
jPnPkTJmOSAIO4QV9INqNK0Vz1n75KK8RY3+QtGYLCGr8MMaQFAm3MuFsotvcQ/+MBXZ176XGsGv
NszlMW1zmuc+/Kr8xYnMaz9LxqCjIxjw1mWozJs/6D3jreFNGnZ9Llp/OBH1Eq3tWrLpyyYP5B9w
pSmCgudBjUNzZSKMDyTzQHLDd1loEH1WkLxszRPqHM0mAiC1DnHXtL4GP7eSjEEbvdlG9TZo4dLx
QcHGElfnyey/mr3OVJ1oJATP09qjX7UxOkbCKmHCqJEZ39toheHBEUKTkViPhdOFp90xIshdn/XT
W3lF55/x+kQ7s/LRxiFyWGQ54PCQluWKxY/eg5a8WTJ/CQ2r3Ev3kg5VDSc5+dD7k5k5L/4YdytN
gSXCJRJf/cgOL378BXKuuqG9/0pZhdGjtQXDExsTem1DCBpUcg4TiwiFhpZZ0lvP8K1QANKAyOL0
McndZUDPdtkiVmbiU6zSeJg29dS9+PxybwgIw4PjAl5F4R4EUn9umRqCxayZWZthsPaKLF63ub2w
jBRZHRuxFazND2OGYFlZHq46ROQH/J9ftdD+YkDAm7GAYtFREy2hrFoPZQWnZmIog4MFz1mhHTEy
W4dgsL1tQn/jOjSusxhs91jmRvaih8gZIpf8QYp3/obeQJB5FPvLKahhyTcOhG2r3bNdVOsettJC
TyFYsoVZN9WAipZr1QE8lLHzO6oL+or2Rp9a58pcnKFv59ALRaaP5onUXkhh4T7GGAS/rijsCb6u
iOe2Q3xS9CXy0on2eieT49gfaw0upzKGzVQl8BPsKUaDAaq8NU+Tk9inVLXRjqr0uSHRiIwhDcxr
rvJ2VbRwc8N20p9s+zFV2Y8grOufpBOMKZ8mL8MHIa1av9Lq06/k7t7itK0O3rAmuEG/mjly7LaO
TpPHvgGKiwGui35N3e2MSssW9AftPUmQXxKDTxuKdeUQHaAwb4yWefUbvb24wVcVue7FUKl3IaXy
q1YPwJyq3l/4ofedFdWDNuHaF63NnIveplCWWvgKQOHasiAnF9v1qm5rkLXzITTgOFp9fKzc0jvd
D80/b2GmahY4MdJNG4feybYbbdGneraGWxcO5LnIZJl0xQAVy/lpIizZEBIzYb8AalRGyCmMfEfC
GXm0UaKf+kl13YKFQO4LfY50dqZZyToBOUJz53BuA6djwGPaO+QkogZfiLKRF1rhDFNdeKFRNqTX
GMI9iTd8FMvsBGW2OU9hmq00MiXRaFraYXBMyJBYCsGa9gHfeT55PxiCroOytvr9/EReDm23Y40S
+zg4yCTDxgJxd1c9zIdwFODIeAs3SALvt22RcaZtRnQR8yM8d8IN6DlbbyhfwxpoeRLVmI9tAa0J
5eUTK9QaUW5HO2UkygH4WHXSQ1kx+8wQoAtJDnmENrvTnOokSNPxJwD2UWo7p/uhjVtjV2rNU0VH
/Njk6simTLuWnuJgFyELHOkQJTroNS3Y+qj54lJ5NWu+Xpn8m63+7FlTeKM7Ed7Am4KaBuI1Yt9c
xSp9aWR/LqwiYSZYEZGRMOAMhyG4Fgq7KW1Lxq8tsHAty1KU0jg9yCwQ6Fct/G9oz0HXkRwsMcgR
n2BtyC3JUTQq6/w82YV1xuhCQjv6xy3srIl8C4AeIZPWcw3T/hLbXIRLhI3r3OfqLEeZL+53MHVm
FjAfUJOVu7xOv9LfNY9MkdYdbSkx81CAoY/8yN7N1RkiL9Hn51+HPDIOXierK0C7s1Vo4I+jDqgC
JkQko324lIMeHlxjmK53NXihQjLULYSTGVQ1DNvH1Is+0NIVqJoJduoM8QHPydjkR+2HCNv3YtSq
g2M84TIPV1lRbWH9LivL+K7r9Y9wsvADUcKuW77LpHXNwfGgOY9VdqSHCXGETKL6gIiCjKhUhGtf
pexu5nO/7gbiVqPy98eVVbWkwVq+RN6u2zO8e745gNpLeXcPQHt759uvc/00/P3u7n4zrJyCxZ7D
kFH/OZWTL9xQgyIk3ZYj1PQcFhhFm21O+Irb5M1sGi2h0YsYrsxILvl18/71/RAkWbAh5uDk+eSf
vEezb6/tDU1hehmejRGPeB5CCcYUte3mb+9lgw/cEPDzYZwP95P3w/3c/RY6GDqn4UI6ojswN+sP
91tFiFWf/jvasnhK32Bm1IdfB93/+637X4x+NNVOTbwzqM+JDDhXHdSYTL8OCSY4yJwj/OI589du
G5ybVYVQeD7AnemWXluhc3ODHCWXUMmaMT+SLS2IHnyFRTcjGXsTJI27lRV7EzEiNmHE49zqpLdn
j86hzfDadD4yiLIs3Ft9PxBqxOVOXP54vFFSSJot1Pr70+93EHc74SmPqvX9Wfc7SvrPOxRMamEg
LDsCJ7kFZDCBODSjM+3HPfHh/k2LPZxWBCVhHs/66/0RUVD7N4RsH1ESTfwp//HMrIPvGpbJ2VKY
VlFRhQ/0PsMHpxr0temxoN3PDcYYPmheXu7cqjAX9y/vBwC749GKi6f7s+6PDdKsuaqIKL/5SX96
aIEYucy6CyqAG+GODtOATtwQF0MYT3p/J2QsbsiQxU3lpCdlIYnBk0hZmPqYFw0v9sv9IX88zpFH
YkK06/0bDVOFAdKvp3XSeFfLGRlq2OavH3J/ANlYYtmgktgMoy1u92+j26W31dIZl5h7/KQpahs8
ggHTPemsU12LyXm3E/smtO5QTcG8W+e58XxKa6wUZSpY1Pu5+6FkQrLxp4plfH7c/UCzJD0RR3VW
kop/rEYQuIZ8KN1E3cpyPYZR/OCxaDlZKS96Zpo3x1FPcaLnx7aNLHqwnMIrX65cv7VWWsSvOZ+6
3xmrIt+zoGW/zt3vwIfT8M/+8xmAAzdAioQ8mBgt7o+6H/I58wtn0rTy54fcz2E/sQ6tI97++On3
8yO8+ATzwfWP877ivYhBq9zdH6Hml4Vbrt50DuSEoHSrG2iq3LMDliQOtYcFkCnBlkEZ465wsAlK
d+2b3kW4LRxVbe/nrPlcoiaE6CIg8Xp+3P3g51lxbIbllAYPf7y9Ys1OL46gKJHHoYfzmFSdy9iB
JJuqD7VFrIUvoxPHx3FKiATFBLfoXFRgozFsW5QDt7Z6EtH0VLeArycmCMNkESGbaLdqPuT1iAbW
DKKVEdvo9OdzejFkVBXQpekLudR7DDZRFiESnh/y6xzI4opt6N+/ijXjofGT42AKc5u2RsSynRIv
lcjpMnn5DH0DJTC7C3ofbFkTytcoQiHG5OW7iCI8CT7yYcwJApOCxdSvls8C64IWkJYUy4vE0uDO
3gbqwaeuX/tYHkxX2yZZ+9Biheidc4UyUbOJfBtmr4RMGsy8DaOZ3DtnXcWnjOEn9gpz9lnYGC7s
JHkVajRRntrpUsObb8/ujKJz3ry4/Yn/6SJjVLs+Ro5mdnQ4WDvMIEnWU26dJ1e/mYjDgkh7ctFw
qKdwdoZwrRJgtcBn9fiBNMS4i7QsX4GfO8te1as8n55boz06ETBM1/0ctUOaB1sV3kCDHL1I9hs1
O1UsLCsBxlTahWBH6sF/CNC5Ecj6xRopv3J2fsvUax8FhhbNJAAxavAMKeRei8z21aLRM0w9I2ne
g1ccfD2uF5Gmy02V2a+2Bhm45g22QHHvkd687ID8pz4D+2bjGPXXHrMOrbuBjD38OwAg3HeFpcef
vT0WJp/6Jcfwo5Hds+TSVlCR2riBLGy6kHDOKvM8xFLtwcc6VMzzJ4WZqMRU5GEusjAZxV17SzAd
2ZiPSkxIFEjLIvN2gIVcvfhee+5zmU0HH+sSANtgdjL5s6dJYG5qZpdThd2pnn1PIBW9jXJIDPCY
0/rlJyLWCQRLcA0wTQkjqJd02YmSIq1sEbpSLjILj7Wa3Va+s1HIBvOpe8uxY9VU4yH2LA+bFqXh
3p19WxIDF4TGN8Lan4ypf6eF+qrwAC9YRF8CQtBdSpVNEa0L6f8oG/FgYhHzsIoBtUmug//czB4y
rLlyWcy+MuSsFxq5jKmX6Ww70+CGL63ZilbPprR0tqc5s1HNxLHW3b1ryBCW3mxnQ9iRwq7F4kYz
qVzQh6kP3WyA02crnE3ndd31+HBIhqjWU0NFObj1EdHLtMCg8H1EpLodLTTwfpohZ9YtXJL9LWyt
8anWSRaPhh+DUPo2rLqJCCvz7Fiut1ViSiAwtc9lV7zN8Rjf/DD/Vrp1vAJJ7W9J4CRyClQM8u/w
kJakvrGNoBSKErHSCn869v1+1HJqiKitNr0oQ8C9yXSqGWw1o8SoXpvoNEXyimZ5PUZW+FRpafpq
uZBD2vHF87vsGeEgZqpbUk7+927svrSDGt6yFHSdroMYqkx7LXIoFnzoxX4Mp4sZQ0Ith/RLbIp8
48ZRjxWwvjVG2x1jx6TnliaPcPfhyk4e7fa88PZulPSfjt2fDcTuwnPeQRS+DV37o7O6d2Jci5cw
kPva699kqVU7qvFxiRaJa1I6TPuIwpXyMFd7K6q9K3qI+bKxLUNHrsN29M+aQ7NUCgHv94uJlf6o
tU2BbLit1h4FwmsONt8YvG1chkhwsWi5Pj0DKP7OY8WmqsvQtxfY4NdiXjaDtXAK49lsWS7g2ry1
xlSfQUt3ixRj+tlwwQbyi/b7KaF5YVmT/hK99Da5FEast9cxt7LzCEzRdKbxfD/UjjiO6KSSABO7
HxrDU4VVfBUBW/gEm2ReaLdRiU5IVDO7Jv9wmvDJxuW5VkjIEpseAx5LyKweYXsQsne5mfpn3532
ZdN0h8Ht/bOaOgbr9zvI8AY2yLxjef8yUqE8IFoDWV9ntyovxEn3JRla6bAVfWZ9s70Kr7CtGUsd
xQ6I1xyrbxuOG5vk5XMMiWLX9lznM5xtbE9iAZBmpGKIaV+6Q6Euuho/yrwz154/VtdkdJq1rYhc
07X6QTe0cukO+sZyyuzYA0dFLTeJXc6kXNjacM6VhMkaub++SkIaDB2U3qKYpvNol2oFigqPaJvS
wu2jH641T87dn5WqnhLT9U5dRMCZqdnOlaX6JZY5qur5q7xI3aVwI2/lmnV5Djs72JeeLtOlHpH+
JVS2a52xPiUGTbKo708NbFw4Y3G7iWtae5aKonUp2TLrXvxozYemImyhMtS1CIb4UZigzIYcjT+0
ocAyglcaHMEScbBxpjhl2eTKuwxi6X21s6/Y7pLP2J5lwuRQBnqf4U4REuF6GL2PEgm06P2fQbHS
Q734OQ3W9yxFza/JtLg10diSgUTfyhe+eupxQnPB9dcWZejCw5NxCMW4rYpeOzIDC09O1XVsnnzy
v1o7OxiNvcuoCi5mS9YWpja1NXPsj2ZTV5/tYD86dV1derNG0mKl6kITiq39KG5TFh98Fp6OIaHb
H1DXmMeyB01Tm2LAyV/Mbe5olvGArV9Onr2uLWwLDskkQ+Tka5fmLl7ymsu+Hp6h/waLTAd2Bxs8
fWsHtNlDQ4msecdRUh97tHa4ujpP0WAv21wLDvrAGL5t9fHKCPW7FmFY7qZ56JJ72rFRdAWkM+rP
0kMJwgK/6o2oe+s1d+XkUBOEKr1zEjpAy72yPNhV6r6HYI3DU+9mw7eJJJDFWDXVmTDZ72lZQFUa
LfU6usraqeaNqDuFICgsP1tCoULMzFAoBvEo+1ERx1hfqKesE7oQ/6JaQhNL7Np5HxqUxab7kGZx
vRtrl9qiSrxLHwwFAnX2tUWVY6mbTI8aUpkYXxp0HfWkyq2TzbL0iguJ71XZwRqDate5mBiaMMyO
IvZXbdFbtwyh5VNVumqp1ViaGTjzwrQiP1mddkypdk+GIcKT2YzvU62MpQOaY99kZbKfELd8yaVI
d9iDo0veU7276myF9JF6TXNurv009qVxtMw4h9Pl1OyAKF8TjDwrdm3WFsm2vsG9jzthrNynoqer
NuxCORCGVdObNQtgF0bvPlr0tg6glTcAxolIoUJ793p6qcQWsUVTipimGKt4Bxk/LVGWuwn5ntXY
pz8IrWiPRlIU6zoDuG5NEYVAr+nXQVQnN26m9zQd/BUFpZdcqtLO9lhffkKsJakVkd2j4erWRQny
wlq22hPivz0IRzKevOxV4pIb+7Y666W7Jf61eSlHkC9ph7CwiI2TOU7mWbR1vDAnMTzSplmmqXGl
KWY/RLRn6KE371JT8rmvNPmshWIloykD3MhbO8oxBCr291dDHiGJadcwFuwE01HsZamcY6+xjhkg
Vh4Vstg47RiUtWJ8gNDzaDOyutQKP5NqwqfQ0dIFOq7vBG51PwSMJvZOr7DFh0cZe922QsOcKTdc
1zMrhiurh5aPjFIMfG9j4n9a8kdRlv0jpqaBZnLwQf33LRODdsvi6tUOPPNr3gzpAsnezaCj9lzE
ziGRlv+BvOoAa22VN2b1I+icz8AQ8hWeRkPgok6fA/BDnVX4W7I0+pASCazM1l6YqUc3ZGeq59KA
pM4nM9BsFmUK8rObNiQhumnGmMx5iRNVfhq6uylCkkUT03kPfTVsmrhEpzYk4ws2QpiHVE+q/NDa
UC4zt7QXUW0zpKqdbGtLkm4jQ/e3pWHhYdDsLljUY75t9DFHlhSwxhr6qy6SL6RxONAR8+ZaDzuN
C9zSF2MM9p83jeZGL4QqPBZ2RVKrQiaLki+9NPdDBExil0fMuxFk2MvB7UaMUhnZr8FErQ9vxGuC
6iJn5eqkBdmmAA+wygj+2WpzEHCQ+h8RzcKFSdjFkaAowsfyWtv57dQwdcUe1qQoCYbePms5kwnL
olul13DCca7V5cKqgukFjebBSkIebX3WLB8XPa2bC4KnrTY51VG6nrZxetNZeu5gn0wb46fiXfrR
tsajLdvgycVdvIpzvyfFQP5IC8d+EjTunuhHbsPYOsRdpx5oX/FZ0KtilzhWT2bP6BwyKcDHZ8FZ
lvnSL/XhKfC1d/4yS7qkXPNpX8ky+t7EFjJw6AtH1+IKWCBwWHUF/ywJgmTDvju6NGWwc+u0fqwq
HHt9GrjnJOrdF4KSG7te1pErJGUiFw9Vkh8BimoIMVHGVu6fRxK8JkOkm9iYwmPR6V+lCqarPkTT
amoFDa6oD88y1t21zWiTFC++vB+UW9IST/uLaHC8ZtPX2FDyNsIgGdrk3oVOVzQDIeDkL/qMl5jc
5MlLFZEh9vSztejLm8prT7ESwauV2/mJPjrJHiEBnILRoajaYz3NQAdBV4spY8f7AvjuVJEQ35VO
vB1k+r3LDAP322K0JUB9ZGppGj5EUHS2YcGi1LMJcZksEY2ONGDkv+4XwHDwFS8zXoCHoPF5tmAu
nCHZYYgx4eSo5lQk30fu2uqQvQHbExQ+IhppHE+x1f4+Je2q0mFvVsB18BRZa1Z0ayfxXlGaQ1rU
axbFCFrusuqoeszYC67EDC3bIf9uMdM/xpk/bJH/1dDAS0HgVRZtYunmp6lpvsC+ChdNVNAA7tLg
RutRP3kkI1vdsM4ZEb21yh42UEqMfaxHzlnV0R6BIdOcgPj1kXn4wZRgPEfkMasWnuAj4ygO5vg1
dWqb9ne54hL6rgSCagSGCagABpk1Op9Kf+kJ1jkWKCyOojfdo6zAs+Kz/9rXFq2L9mKP7NnTmDQT
0h7JJg1/dJHoqcUsWAodsSew1H6iGvG3eBzEsSnpBncWtJ8W1E1M6Pq6FYQLE/RYr0sVftdneUQF
LBltR/AY19qWzFFta4GtvCqdyzcXLeMARy9dpc2whu8brKL4tY1s6B6GTvYJWSiLMqnI29E1pgEa
XlvfoEHfspaClHrz+qSnMZPTctUpQmzdjFfAzKh3r4305MqunGbphwnevAgpTqtnvD/Ye/t1843s
HPTT5Q0a2LRQrnkYvQhXKlOgB5sEcberpseOEIiFpgXPQTaIn1FyyUMP97Uu4j0uU7yGaPHYJ5KG
xcK+7ezhMyUtFYvwtBuqPDzoPYU9FCEd2pLSj1FQXjVhi21QVxbUBlGvtGxQS9NU0S+B5Lfxv8If
xb/RHxm/gWZnDQcSoFlKBznT0o3fNBwFM8Ja07T2GLlTdWKcAKo+QZagT3QdAsLH0PXWn9bQ9rcA
lBLrbIBTmM1vNJGkPnM4NFFsHemUZGjTN9FTv1j/tdLE/Lev0TFdhNmOoxvOb04jOh6IXdOkO+ap
9T6V6r2JyQuJSJDb9DCg6KEZYOEjeXAbvQNx5Prb1jqZrtqV7VhyBXcvQeu5K9l1aL8w7zetfFpH
Kn3GOh4xE6DT5rMULPKcnPE+VSuG7c5JYvy//yb/b4f7X+xwxgxm/dM//V9o8QdA8c234s961L8/
5596VAM7HJpTQOwILRGk/qFH1e2/ORCATOtfMPEmmHiQqZ7OO5xcHZx0/9SjGt7fUL9hE8EohzrL
sf8jPapp/Y7dRrRjOM79JTqeZTjmrAb7kyK1C0RddUbe752S3Fij1V8jO0iOkU4YQ2sn1jok+VDK
DPOCZZirAjbaG7Fk7LS7jR0pm+jARD54Ta7vTEhAi65R/maydBeuTG2t+iqxcHW7cwv71DkDdA+c
blzBkkvrkE7c+HOETRHlOyNIoFawmq7JP2OnUZDaVuL1Wk1BKd6nPtDJgsNSERfEQ1rSGn24GMmi
SqOblhvWC04bvEMVKwNzmGAZ03E90C8RB7kSOpp22GzBx0B7RFQJYXLYigh4syVMh8h7zKOM4Pqk
glzpKfvYSNw94WAEZ2WRVDNkLoMj8iT70YV1pvS9HVs/4gHwo5s5BJ/V1jIXZHO6w6Cx1mvmXivA
j+Ooftc7NljW3HLI4t65VqWaYPmgYkhbH9JPpg6u226QWg630SvGmz75z14UJRvNTW5phy0r0pIK
gw7RE1ZYPmbV0cnrCFQgW41cj34UmmzPiW+2Z82CtDgCf9uFRYaqIWd/p03Z22SmDrE0LsIfHeok
IhaoLsuGLGz4DvXSNabkktoYCdByktUxTOW1sKXaROHUwWywiqMrFPKpTg57TN3OsRP6UkSjfea6
x+ZW74GwsZ1ZWwI9XVQFdDiykVhXLNdf0Ty94n9/NxLM/5OV+YeRvDqK7e4hNZsnIdKrXo/yEGRV
DdgQp5Nhgre6T8KdKSgOdpwDrdQokxDmRqrvHuyRqF13EMXeIsVFD9I6WlJ5a43aNSruMUl29R7l
26l16p9DbpDJyJsJOQHMqKRGCBozrUX4jyiC91d18rGQLaRtzElLTMH+m70zS25cabfriPIP9M0r
QbAXKaqvekFIR1Xo20STwIw8Dk/MC/rvdVw7wuHwu18Ykqoqjg4JIDP3t/fa0zChZqU2W6Jay15a
5P7HJG73P9/hpil1xZQoy7dto/dHbM+gvzlWUDS+5Mcmj9XWovGMMNdbOevglB1tCN24+nAkraJz
C7MFd8y8RU0c9opcPPMN/oAK4H/8zO8ePcN9brw+3hBl+8XGyA5Nt7nr6dy8SGs7DgxE9AKaJSVs
gO/TMt+XJoWoqeF8EfikwJtGYNuX9ZV7PfRFg1ejc7ge2z9JTyNKZ2pZoMl8PrgTc0Hka/gm7t4v
q4UKkrwFCpy4wLRbAJ0rR7Ccegc+QNlt2SzT1TdQPk/QazMMtQUjXLzOlWIsvJhwTASMraiL96bT
ftOgMB5cC9uzxTSc1FWbHfycPF9kw7CbZJTvLVrkq5yZGo5tAwRxlqCtJt1hAfOQg9CYen8+opxX
AR4q81RPxjaZIrK4BVsheDS2ii/wv95qy3CvjjLjkOeUG0wptyPPnmlvUzfKuzQ+U1XFGAKskW46
1qkDZGAMUApM2aNKLgUBPDY9my4rij1300fs4qZrh3LVf9DRCqgKrsA/LBjy0pHg7tt52S+aZFTi
ruC+fKb91AvQayKkCh4s4Pv0o1//aR1n2g5wcxBjoLeZZnZMed6vgEDEUSG8oJX1zY+SfAskY9xp
KVWOPY2pbfOX/FlKXHvnCOIw0Ab7ndDhgWIxizeNpXJkD87NiCNxNj14Q8uH4I/vWsSIIlHKQSn8
U1AKsHHn+bfkctPoFJ5LhgOgvT8N1z7T4btLJnVeFpTEJK5fmGT3YSVp68vJFDa4cfZJLP/Y65hQ
kimjCPCbKS43Zy2LMG6btWDIjDcTANt0+mw57216WhS5b9J7ZY8vObL8djSQ5Ir6o3N7QVciuExv
dhEamSJspNu/28zIAtXqHb1Q2qvpJ1QLinfHkddl5jBblgysMHufBgquo9isIat5e43OY/0xKgAm
+Rb2XcyFW3ej9fTrGYtz0VGkhjpGdVxTSEXZblkBPxGx6gCHi0jvPGNATDTmJu3616p33vPKfx4b
XKrUdcA8OgHPeIyoAroM7V/HpkvXNt19oz48DohZP/ekGOSlytbxnZgf7Pw1WzN5OUbSdWkh1aA7
X7U1+Ygf8bsB9rR1rLsmmE2YBjM8ndHV0npgWGs+XTAMeqM+IyzjG9diIr90H2YzvZCKAMhJ1/02
7ehGybOnxZDv0mnmA7fOPCUdFZILOCQ9CfnayutfMd4WvKTaQwQrLYtjlPfmZn/HEIjxwFmC4RRO
n44tK60Jxp8FWD96bdNTm6XHG+yXa3/WzzOYPuFMC7h0NS7hWv/dQZZSM8/7JpqbTT2BYTAoLm5d
s9rIvmCndIYZ/ek7w9uCnl1iADW1vZ29RiK/x0X+CThM88DNwT9KI/1J1+dHlYGorHvn90rQSA0P
Hxo2LT176cvuC9I4Mj0ycOXShNxE1ChWk29c2z7bQK/Zkqq1XjoluTBTttRDlHSfDz+v8TBHzJ+H
W2t13dPsrwHSNuqfZCRejQKsxOxr3k3D4+lSh804MT6Tur/EoxU/DzzcW5n9NgGkUKplUcObNb9L
GuDYflTiqkHhDZK0yLdjbDr7qQJxbNrrwcJsr8ix2kZzZY8hhCl85DgPI4niM1150xbOq7mz4JnQ
L9Eyl4TR+wb9bj4szBa3BYzpNxBlkD3N+CjZvqAyj8NHivSksbv8XWcrJHkhaZ9PvMcTMfefnztO
E21X7M5J1rBGyUEO25hql+0A5elm9cTcCYe/mJWFa8LWAx4E1qHgOc2WJU/uQuTHnJ0FRiGtPPb1
3HLErOwjYQbO2FWf3Yjfrw6/hXBqSmZmfVnZ1AcjKa6iySxW6HGXZFXyAft02SrGEUe2j4RZpdYc
KLfG9MxAHsuyshi0yf7ZbcdlO8ONoTTFoRdEVdEzZzlrg2tnoEAX35Zvdf/oDNlPVWkmh7wVJSOX
izB944/t0//g17J/m0fzGSaPxj4Rfz7Ml/6u6J1oDdDUhrSQPGDzbNpy+acoRXaP9NKg2Nn7A86k
uSIHjjsQPUxvE/OXQeH4AxVdRTiUY49KPSQ3Nz5nUhm/e9N9sqNtQ+77jzoYdfxhMyB9UVN30/KS
nStryc4UOOCXtLOejBh8JyZX72uq/UDPo/xv7XvPtHywqYU5VEQxkgZnbLGY3d7Lkbe1btdpAwtk
GvnYJxN1XJ3EK82Ypdxwdq1R6s/xONJRYX4NhRqudtTlb/Q/Xietnx45lqcBzxNjb2P1uHUQr7I5
j/fCrcUu74E8V+nkf3JECQTGxj9VX/61tbo4YoHJgCNX4oRaYu5RjrAZY21oUl9/6WlwmIl6iK78
KAAubByeSfbI7SziOKUQVZtPuSN2BaiMa8LtuJ9MMAesuFcbw+WLNSzHVCoHsXdEdQDEtNdKAcqS
qoMNy2f8NIDobTTtKvP6RbMSe5fNMLhbdyR6QBcGw0x1wgxU7KIo4Q6fzgm7wbuo0JPMKc8pJX1T
TWkCrGX0zugfu3rvfNkmwfI+ImXPSCP/d7a90xoozyb8dBOxBBvtZgTZeemagedmpdmBLIz6OpnR
G/LZvM9lnVyS3m73ok4/umxddoqW4cY6d239pV6Ly5tdUS+KGD4ulmLxnvzq0Jhmf19IlaVxPR2W
UmaXOOcuB7KeC2/ciHlqPmR9icoE1EKSm6dC9fO+AC5udF2cB+4yo5k280Mz1fwfx9O0xcEz36ii
+E0n0Hzss7bdLEOtdilnk4vrWqgGSj0ltapPUsfNsRBjJHO+RyJ0whhjwBOV1JiA5I3D6HIZK/8i
+8k/VkJWVySKh0QkT/Wi2Wd/Gb6yZG0JKznDDav5JfX8e06DhJc43fnnuz7V/UvGM2rCihBR3f2C
mxk8guKokrI3WUjBL1OR/eqXjJR6SzZQH1t6b42U5ARAuUNDYqjPfS2BsYVMt0IMpftLdUt5Q65m
TtLeE8hJCzJzSdYKF1SkHwwHB3UyetGuGLinK5kdbS9tdnXLORE7DSusZp4GZelHyqVwn68vGsCB
QHexafQ1dgvpvsmx+e101rSzVXPN+PAzm4IPvcDrQa799PPiUpPz769+vmW37YBqXf9Y5dQOOTQL
m30Bl8Gs3t1y6AmX+eNtVokRDuaIPmcP4i3Oaspk88I9e+k/c6tZjzw4Aidrp2sj1H20MioyY8w1
jszESwtT9SHzm6+f7yoc63cNgwvNGuIljYwBth5nhHoetspZ/PeFjMuJtHfJDsoVHLnY+9qjj6jZ
maT0W3CvEYAwNDCc1kOKbDiiDD2rGttP3cNRVP2FrTabpzJatpA6aV5N2PMZhq4OXWzRPml6wR9t
iuQNszVMvKpweUSpV6AN7skyl0Ou2dlj4SoQDlFm4bLvq7dCee8Wqm+Y6smLx2DnIkkBhU5aDRyo
yoJzJCi82jHanQS4HJqNE+8zf34sDR/rvWphayV+frLn8kETrn1hDGNfpMvQsiaKgtPiJowQc653
+3nh3DDva9+ZL5Hhyh130bwzLNt/G1pmFZqR7NtCJaHwPHO1CcPa0HBstfOk3xU15aOz4NV2vSfL
yZo3IYi0AMrZKk8ZjwmgSLDyJiQY4d5RS8uAZS4+4+fGw+PEBgwKmy7miU2tNg/2aTR9eWGZ6y+6
lGRMnEFuM5ITp86iyiBNx79qYOfvqBRtv87E124qM/9DJRqGlhpGZaqST1Sh65DMrG9aUEYTvVCz
Xt4sb9TvS5c9iUoyw43NDyA0MmjypgwdK7Ox/ImLa0wx6ccJE1z0WbZu/NGaGCU8C1RMPFivzlJ/
0R/hX6x4sZ7xo1ySBVdN28Z/scp0Ow9YHDloHHW2x/vntVDSDQFstU32ZZNgxI9vEr9BGOWNf1ui
08BsCTtpN+8sRkCwCrLy1lvVuaID+bGz8gjSQ/e3orT8lGTYmvNaRzefYLXbfvSXhaDY4D+wznrE
UgL98IuJY5XamHqa5j3FokbvgKDCjA1E0LkCXQrAmBmdzSh5b22Le51WLHZR1ctSDNptIDy5OAaj
/kj76+FmPI5m/RxVdrF3NX7cGEwjBdiKI31EH1lWC5z77PHIRLMPMWwX84rD2MFJpCQO7JAq0/rm
F4j+J2a4IpDgXPaJ20UXw3O5uOpK/p4zL2YnDPbQ7DV3rzqACBxghkubM77OsJ4cNMaB4dxN7sWZ
bCYFhQRmL3vvraNufGNxfKV2OPbekmq+9bX26aYyHOcZS5Gv3K0ZCztorLI7mfqHmNXEhZRjavd9
dShcbqPVYGkrLTnVOeigWrkGG4YkW9tdixDhrz8znO/PdsAh/JBHUl7LTjuN8ZK+S3Cok6YeSuqS
oMC5zIxxExam5d3h47J+snnLq7Hc/bzMQ9sGZKvqw1I7vy0hOGUsZRyaJadPbcwANgxWEA1zgYt2
8AIcyw/UYB/rKnur/GLfttCGXDEeZOs9QaJDO+w+qxT6Tx3HZFyxNTT2qdO93cAHcsTT2b24AwOR
qVM1fF++1TLXCLWa6FY41eynS6NvHytN3pLBcQ49XWWnvs/3A5fkMfKSltOYv9yzJoFMmtEHCzaS
MfTIiUPEvTi59C0+jUlfXLGtngvd1vedPsTYK1PN2DjIYX4lP+coyl4qEICdMzanqI/nrbLj9GEQ
/u8iseKdZxbZsbcnBtmxCjobW1GZGD14Ul5g7JS7hEPNRmSWc4vn0tyWA4XamZ01QUF05sAyry6V
9AOGSPoV5LRpbH6+TOFpbfWp07fLxHYpT4u7oHD2GUvOp5A7SiLx9Xs0kofazH4q5ybYO9B1rY0r
s+rmZ5MWtJxzw6o1gOUwQdrFsfCuxrwWyjV05RndtSukfZ067ViWWXUUArCpv77UCpqqlZ2NJv+r
aqHT32WJF49ob9Dm8bgF8PmhdHTUiuXhuIhq2nBIBqZerGEbCAehctpf3uQhH2hNqLnbUlgJKFtg
hI1tlSPGlPbVqgda+cplvieL96fpO/V7HQLSwJPe9DhKjl5R6qwG7GemVhJ2duL5qkStQe/i/Fj3
h2WML3E1Tw96A0ueVWQMl6nOZ6aqMe+j2ZasnKl4aCIpHga83Bzp6svPj3qXDa4tmcLl9dkRfX02
hAdS5uf7f3/589Of7/sZHlfnZ84xGpUWVP2EUzequnu/Tudm1rBDV9TVtnRFdTWhBV1HYsNdURbH
nx/9vHCdliiOw5980TkKYHoy9dUYnXTZjVwXGmCcVVS6TNyh68tc2topx5s/sus9AizwN950rvW6
3le+7r92TDbRGZN0B5Fgy4lopOR49YySHCzYPpskm19Ez9OBgaC78bifzmk/IufPc5D3CdRI12qf
SbaRe6xo0vj5tpGzx/JnBdX6hz8/wmDdBzA1+oNTx1jd8SQRA/KWg99RROOAyrubUlQYozPta0Du
aVZ/iFWZfxfD6V4Zv8ccEIW2Tyz/qZnG+sQOxTq2+YikkNDHZPWWe16gtB36zDYuWIJ1LPT58pBN
+QNbJhVilG8PNfm/53ZQOCASguHsFHdLUU9vZY/ljTXhgyAFRwHsC7mLVDnK5pHigvw0LiVekaR5
/Hlp+qGlP2yuuJPn7mKV3rfZWPlJNrp4akf6nfTRD2N/kQeYdgvLh7O8jn7yTIU8JUZd6wPsKRBK
HTyv0Cq8d5gFp7bp/CeVRb9Vv3ZOSKu8AnXfzXTenGMjra6FKP0gn71xN3bWgY48dTCr0M/dC1tI
F9+ZIttiTUehHC5fkISHqZyveZ891jwjLuRkWdvZLy4WTLS0Vk+ulv0ZuxmPS1cdbUdCTvaTx0HH
6+BiPg2SfqYCp23usRT1dvFHTv0NR5Ao8w+GSaECMuywNM9ebPwjVHqwmvbau7C61DIesUm9irk5
9S0GF68vD4CtuAnthxmCQdUt6UYfqSKJxpuYzGGDN+vSqzYih+d99Oz2lVOyluwti1Kf9Z8NCSHA
Pm8jpsHO1RM+1yzDW9U9+0u/X0hZuu1CArHZlZwBZi/7kLbJMdrwjx1XYeEElk7tmOKBdEqmes/u
gwKoBmK1O8bseM1znHHMnTFyB5mrkwyuYJcCsN+kQ8bS6kwb5hcmn1A/Pohcv+XdYD4l7LAyo57P
ZulMl7Hv1WWk6nnjRCUm1XIxWbUbrilB/NiJkv5o5pS0ZH3LuLa3L41TqhcWtQdkyebVqwt1XI0n
JmfhwPem5K4zyy2wRROlKfJLBK7i8vMVQrh1zNs5dPMxv9jri+eDTW3sHcWiU+ihoG60yd3FxdnX
ejPU5xbd1ODuWQMjacM8mOqXwgR2gcn3o60yYqR6/ykZz+2nueZB18R7rYElP+P036T5mgAZNUyu
z4PNQUXg5jhHidHgXScQU6BO64MXUsDxYmitRoRhbIATArRODXX31LDN3enVFqLcamVZ7s1SPIim
CydY4gEPZxjFq4VZ8XsY3GlBorFSt2PPxOXVKZgXlFLf00jSBGOH0c+k7wgSLWFW8GV287tSrrPF
Nht0NTEakaVPGgsLZHlydO74DXTjuTWH8rLggyLZiauK8quhpzodL+DWkY5LlKN5GeWyLRgV4D4Z
gizqmwDXFH7FhSYgWC4FhlgjJihuYesAd69/VvkL0TBjazWOvjN/+NX6M22ou9GIbppTaJt5UEfK
Z73toH0wXghAeNhY6WrSTjyd9Zi2g7zyyHWxbgu5nNNcvXU0q4bLHtI31XF1dM+4VrU+wwPAra0Z
iBqmNe+lkGsvBNQCFoYn3Uzjd7c4pS4O1yzptwIddFPOnoUcjyvMbqZzaUXvvfC/49yvD+AB6VsB
kUAbyPOEh9009CFE8KbNJImfUlS4TC/6oDLp18LoWbTx2QTZi5r3kJaEJ+u65DjSQSRX6ltk+TO0
grfM1qn8qM1/EL0utnsfz9x2OTtrsoZOYm9H76ozRzvpVvM4VRQck2Dt/Km+rCqNSXtLF+OobtRf
L3stJ0Ru+AjPmt5dEBxmQIbQQaq9KS3InPMQ1HHhPlfTlzZ3/3AEvifSaDA7iRvplTxoBLLkLB8M
kRCs0aszRJqST3R8agAvV/VfLN+s12n7FxO72mPaZyrMwDLDM5a6MzFjUgM6vup2oq/OaA9W1J5J
XK7xV4pm8ux3MTt1oDHWUB3/PQ5kWzT1p5TFiSOAS9Elu0KGgsXe1/zhUuTmUbblA/R1LeBsYtHk
IKgiLONyV/kAkwky8JGV0wQ5dVlrMtHIi77Z68q/LyaIWGHN/5S2NVxs8ThF45vpDZ+MYJx7Fj0n
4F83Rb4qhIs176BjMKqJimYL0pmq3Ka7cMLLd9iL0o2UKmF7zbjAj1cOttMHreWYgeCw5keOvBSO
eLHmZLpNcfVoNwwA59bv9sMCmFB4nXxYh84/82ZRkF/ybXk3R5PGUz4OxfoAKLNmdFH5Gzu2oBx2
rb2jgmu/GPMNUmDJbM47RgtyacLBYAOVAVN4waysV4/+YMT7PFfnShgldsiCCqkuectLnPigYzKs
nbRPsiQaoGvXHIHZNqE/ajKspszb5pLMhj9OI/JIqm2Hcni009Y5O5l4qNuM5HjKTFE2xGASwDFM
wi4uMhEbyuzNI3N/zCX3Lf6pnG64cqJvBZx6NC5Pi1Vit2n16aFc2NkKysVBLn4CkkfYbPPXXhjX
qcJeyHq5pp8y44UC5++8Xbg+nOiUYvX6sA32Po1DGb1yYU9QDffN6aff0ktn/qot96Cluvdt9PKD
sXj9OMXWg94r52DqTIkq0FDF7OV7WVsNOksc9lo+cL0xXLQjquGUQf/uOizYpNpU7PVxpIB0WbUG
56tIYWFjGUOb8V80RzbfsgGkw4frPZqjejPRgSWz/6UBZgl0Q9KK/d4tH5KRFS3CsTiIvJ5DL7Op
38vAmZNQ2NgGHgbfQBbNMJ0Fi94Nj+UND/MUJK75bbU2wZLZf0Asn3apjiRN+mufENXcRGO/oGRQ
P2h0dmhAXN42KR0cEsRM8ZDEevfRxXVxEqMXM6vBahhby64ZxkOk17gzM53R0pK+SY/5nyNm8Kex
tokzIPDK/S0qoB5GC/V/NqMlHLyW1jBqWnAmsLCM9Xiw5aB927+SVB2lhQQEYZj4eNZGL8NBWQRw
HK7BwJdtuhk1Htw14+yQ1TxEVM33NUpuIFT3xUaByaMg34v3bQ2FKqZLGdU1eqPjTtQPpIHc44x+
CEIju2ekOYOq9ulgytazBu4sW4aRs4hDZZL81nq3CSO9GELLTJmoR8YvnwnQVqYrK8jSzrBlB7yW
eId//lZk0GWAmY853zg7F21H9mAP0icYXaC4ea8fhwpJmb0pOSDPB+45Aw1dwKDlsYCJ4HBi9Yo0
kIlbbsmF8xZw24YcF6mS0YGnT4RA1wAtdCX1x9HIrao0ZvRjoE4CFdmQ3Pp0h+nWJqTVDQnOmKDV
P9pEDDJXfDBcMU24RI4K9NbHIZ3AdyirhIcb1VFL7pD4ck5k+uMtIdp7u6Qflg4n7jNKMdnZQrXB
bN7aMd0Uif5UMHKMpk+mKoeOEVFYOPhPSDxtSylP7ljiZC9IOdgiOTE7ubtZ+SuZSFZ0FqUf8EAq
rfyGo5tsuwuxRyKUiqgi9ywox2JTj8uhpeEwnrvvlSXURkQxAeDchK0dRnVNPPANVsmanuj6FxOK
Ek7A+ygPfqK9Gqa/z9zqT5lWl6YqnqFQ/W0Z3+BFokQB+F6ou3W3TemTXqenIfGzXd/7V8vMvA21
XeXw5Fre66jDRm0X843Vlbdz3PJ8eovX38ZoAYk2cfbSMD80/EZt66p/zADdm0P6R86XGFtRolEc
19RfkoCC1Kjq1FOcoPH42/eMKagq5wWgSkT0nzvKnY5lK+FAuPZ9zot7sUgGu3O9JQT0jm0y4V3r
Qky613VNKaaJLTvLTmw/OHX0YTI724y1/DQis9wMNkeFIZmqTduXt2nd889Wl26agUhrtbK949c8
K+6Go15L0BVB57V3QNnDNvkG9RCFgyHoHxRlfyAKx+E/wTyjKrZz7cSGsGu+bKBMB6BXL3i3eeot
T+CwIupBItAsyLpZ1wYlxb7hCDqA4r3pj6eSZu37RRtuxb5gZ+REk3VvZGHdaZsjIZ+hSPugGFQ9
tc+p9NpnTygap+gxJhsij0aiGa/RBCQ1Aa3HUGnZxYhuTxBzFvh04DOcwT1ERJbCrlZnRE406B7M
O1jx0BEV0Gjp6i91zLpnF/m5MIwvYvH8oljXt0Y9GgDESgPybDLuubP+zjPBQGIUCMcuRIVoRZXw
i7wuLgd3RedIbPoK4DAFCrMnkaGmuyidZK+Um1/0uN4vkdt+ZUx/F3zwqaIw1yxPae1JZNw/UTKM
mzxRsFLUQLXiemIhWZEFdhyPoVUKujpIt2ysTO1Q3sJO3alWSXZFQX0SM5nRtkYaOyNKLEM71tlS
MFjauJo8m93EiVprhj0aQrFh0EEuPWexz9awGBZAxyfe7Mjh0q+pFIIm6TWuqlAbyvciM7ZNKdDp
mgZ4YpwccaoUhxLOgzNZ3pZme+L9cVmEdprYGzJIlDhBPcxPpZPvnMr71UmMg+UQouJAwRHdGQqT
TZAk0Cvnmk6eHyRCpqckLsPJFE8wz3AlDOZOF94rKxoH2m+nK2+8E+SbKawZuunqiu6mAL9A5F11
8oTzLLoqbkvz0AyeHeTY6YKhsZeD145TSDd7i9ifxg9JVzhXFtcgrdvxuvTtMZveNRnU3Vj+Nmu0
2/HaYea6M5V9Y/4y7MhYGUYm74Y3v1csl6Gf2kRdU4rOSlPfcS5o3uzkz4BI+29y5/935f5fXLn4
THGsYrb+P9dUPPz3/6bS/9WX+z//1X84c33vXzbzboiNDLUcFvH/6sylqIKfmDi37f8w7f5nT4X2
L6yruGgdS+cZangAXP+zp8L7l4mDBnyz6buuZmve/wspFtTi/0YpZLjk6b7L0dbHA2t7K4Lzvxhz
a0FXKWVX8dHW8sC0qTyt3PjbMvYp47GtcPrfvqlk2OrkiFTJZDDBQJHGHfvz7r5MgpABuaJq8HA0
LvWyYTmvt23ZfC8mchNCJ8bEX1H5LZmT4sVAogb+xtJr/EnEcrCpp94WI8KyBdmtdOoHIeQHBBJy
zVfa1jeFsg+qASrIVNABfNGz7sF1mUsKiLtmMgOLIJLdl9vUx5oEiZxyM4x/UPW9vfQZXRQJjlEq
o041M5JA5g4hSgwMsU8ZFkrtyWk1CAaDKdlWFhjd3Sm6R3G+Nms13SG3xuIFvkG3cT3Lf7Qx8ro0
Vex8s/wlvObgV8XwxPAbJBdIQSkECZWFoJfVI6PnmOlpDYN1jsv6ULQKuxftmqwahOWNeet6N6mN
DxXi+6nmoY1CbvAAHbEH6pT33CbNU0FB5IL+zujg+5SEJEgEN9xwxzbRPyCMl2+UV73J2Ks3Yxk1
PAviOtBZxg8izQza3R4xLkzv+F92QiOqtzQWz32nuNmNTnWh0uBRWEu9z/XyZWK4eWFb125VVf2K
AAXt0OTHsMDjW9Tmjirpivmq8E9LzFqhrThYx8zW5abZxF2h77UMnuYoqjzMMtDYCRV5F2gXfjjH
M4epDH8bFJlxK8nSXCc3b04G0xCvz8821BDGRDgBcjt7kC1Ox1XYimpN2+gOivCUSjBXSyZCck4x
M6zlUcfZBMITzq3F1OEgZh2SW2fe83HSLha5euQbPaafykxDt+E/QqnVYWw00vMpvPq0/Iffb+F4
2QKk9DPYe3AhQs2jO0WmWX9zzPqXMHmMizbudy1eWkfW5UOlmHnNysHZ5mYeJtRMD7NK03cFHEhy
1XAXx7mcQv4nqH2CxHkw46a7udEUh8McP3m4NbZmigBBsP3kOj4VuQaKETYsgxI389CVSfMgsAk3
UBGfY1obPOfRmSL1wn0AxFdA/8kOXQYcDyn0ZuliOVr0NuwGyHKBBUrwSP3FXrYZkq2mtprDINHF
Yx+IvnqlGwe28VA/cOibpTTpa/IPtb6U287W//Gi8USJE80zpv7eMGsINaVnR9dlYoDvM2yTlu4G
PsNQA4R5Za+ywXlOLHMoOENH0xAa8Pb12faDyWYDDZxfR4QmyD513U5iDeuLrVso2q1t73PxDW3n
k+wm+r1SaCJgQCjFAmrS0SJt50qfN92t3DDN+xQ7H/gEzbG/u/Vc5q1jykJbjrNPqTk7FmoKk/KC
0nqOnPSvcgr9kqRdFDJpxY9V8ChqvNF9yg0T62oOYRHa6BL0yk0PuWfBTEqYDqq0ZuMqs184FtcD
zSFze3kYY5fdkodEu6SB1hvqqubyiFgP/n31Jo5se77h12zc+sW8IcrpjOPeFszpfjNula9tVP+V
XWP+so9W7GZ0DpQvqTyOvRvo47zv00UFtLxFp3o1kWbOQ+Y9Rm3qH4XmndpKxdvaiqstjcXiTB6V
mnR8XrMuo4Mo2FQXFXnq3pltRlXib0I1ncRkj6w8xqHBAHufx36Ntt2qM2BUgK06W7aR3tVNxSyP
MbN4sLzkvbLK5mFpfHdvg1gICiw5e+dqW0V5cxKdy8nRL3N5zjNTUUiSb6ZWFRd2STRYxmTIuiUf
tqVGFI8zXLadXZ/s9jT+StVA50Cc3R3gBZ9jknzZU7vlbJxwoFftwVjTj3qHRYGZ2tl0622EDnm0
qeohofwLNQLSZR01tPM8V0lT/7vc3FwbzpWNzkB1UBwkk/nYa4I6R3CWRP2Y8TdLInjevqYUd5Of
9jaNsM2jn5VvrHE+U88RNADTgrPsmy83MynAdKnStiYe0BWjKao13HNB7nbrRsRD274wN2VrGLvY
yD6JrX63duKdS6KkeEyI26blQ46BN5i7RsKJHr+JEYTgeZ1d13agUltpn+0Sq9GokjfEBO05tmdW
rjSmoCN/g2fDpbZYiNmtNz6mYthKx7dOk0ULC/yRR+6Cg5ktC9/MoZ0MzcVnWz92xSXHKnqhvgM5
ukFl6bSW4K5pno2MnbRrSO2gYyMcrP6Tddb7QNrI2nHf+DnXfj+FaYuCPnPgDjghdXtbSzhNqPKs
tb+nJP6AZAcKB2JEr3Q3LLwRssdS3AaFAWW2k3BUy2fkqT1VUbn/P9g7s93IkTRLv0pi7pmgcSfQ
00D7vrtLcm1xQyg2GnfjvrzRXMxT9IvNR2XlVGYBnai6LyDhkIdSCg+JbjT7zznfsRQ8lqqmAltx
cNd/FOxkti6oZl2Oh0yNXyqoxVdpIeo2rFxRw6aY4SrgVbeU+6rT39pUc3feLG2hjFI169k7Xi4D
iNYzVzZIyHOb2XdgZySBqyw+eik0CAkfAIsl8bhFYvoPjeUXB2FatOSKpuOABP5zfu/ArvoOhd/Z
IUS320a4cAOabHYSURLqetVO5eDPPLOpjw7WhLVrJCl44UY+MlkRN4MjSJrnT07S+E+FltsHFXrA
8xSGFZHhJ5U5iuZMpzRNPztqWuQv6tx+wZ2qXQtH6QuaGAfIr3jM9GlJtnPagNiJAVkbauOT65SV
wTk1/8EZy8fyKZyDOYkORc96tKfQXuR2jLsCuFxfajWnAM6iWDHEauyDHKsY1T4NXTx10mZ4xktj
Uwpguu8GC+xD3menJHCRROKmeCy8fGQ94UVyVB6cH3mGQaMT3hpqDn3H8tSXkbOrzPoNVg4bJq1/
50d1wTXkbdWY1Yu20aObGD3WoY6xPT0jW1AoJkFpOlhHP9dOcHGYoZm8wlQ6F0Ujzdoe23gto7xe
yciP9x6HHDy0yEKf+SKNXxFH64yWs1qDV4Ur2/eC8YuMClYSXet3XtoQnGBQzwxzOjRBW6xkp8rj
54PigIVOLDM8PZni5qtRMM44Rx3M+ugLJ/jaJ+hIJT9PrKnjzSY9s4yNsnsV0px/aGV8axKIu1Zi
fylGqV55OS0UCA7GNVaA1nZ3w0hzrY2tBCKWnx8huDSvZifYPjt0VAKNXIL2/+plev8+jK2zmpxe
28euW70JnywabQx2GRs7mDL6hhozlHfPYOaW6skqTl1naVv0ISVx0x+6TiVrW+T2Gq23W5qpHIiM
NF/KNDN+4O9adC4kL3jFIP+NPFwnRG9pXyNOMfoRwkfgyC8Su7/pRE9ydB6HSLQrZcroREvytMCI
X64STGFnyCIErYrZwhqQTME6vQQrnM1xB+MkcFd2YqiPwtxUSlrABCDNgOBi1SYP1E7TO3PxVzwQ
3com+/ZkTwr82Ni8KCxK9z6MPuJxogC5b6olTuNyzzsPFmqjnmusm/e44EbWdRh9Kzczd6w08VuM
6NiRrn5WfnZoiwQii5k1RzFQCima0llS8J1soQybyz5p2rVesjCkQYNLpjF3VstArpnqkG6q/CxL
69vkuPKxdr73bE1XJn63Lf1v1TLRBrJ/iIMH3YPCRVs9sYTELY9lFkSroUGMmKoE9A5g38y0rac2
oTOPchcKsgKXEJFiwFuyggeqUSdCivxR9ehK273Iwu0XqousTRNhNcYVaMEd0OinL4m/O5BsNjbZ
/Yvj40s3Y5IXHpb0anCMDSTMRVoqcZzquKallS1WDmiH9mCFWa/yHoT5EEW5s46cnJGaJEoWFW+2
WWUHrYTCEosZdqsLQLsB8w5V9ludu+lGBpDR2yZ6HtP2TAOTtie6jAoAeD8c5c/K9tcDhXiraLTv
hdOzremtF7dODJbKDUbt4UwC6WTN9+Sq+wJTA5h3ED/CEwFuT8JYq5sSQY0ZnO/v4hBXbzow0hC1
O4MVuIpZKrAUdHT9UeTzPgCgW+BQoUucXsZ9H1NwNyTFJVZAS4MhOYu2QOgd0UkwVbE5IecOmIFY
R3/gIkDlb202BGGSn+jUYyqrynOvGJ+DMgqWkzlvvik7oTKaW5swKE/PHZMoEBHGzVBRUW1Y0PIt
yeQTJinYkkDVVOw5zIat0tyA2fYWEY7zPcUhTxAQ4IajdxFo2ZI0Wjq6RlWiK34QxOMVaoN3avja
ne5OB8dvhg3/8nBsbOho6NqJx16p5NazTA3mUP9OTf8zJT6GS4XEX01nHtof1X//n+ajKn75r6r5
8RH+qdDnb1/++5jG/1VHuDZtHXq4YzsGxRq/F/ro+q+2Y7ks4C7lVY7LX/r7mGauE7VB0hu+jmfW
8oje/z6m8X/1qS2h6UYHtsuuQ/wrYxpnrif6U5mEQ+CbYZ9LCyqlQs4/5qeB/jUGCT2iM7QOnvw5
fcNf/hhYWfwktA+ThNOXMp4NI1SLbpOR6s62asK1FbAtJ6Al6QNhuOoI44dV9XMQangTXtQvfbex
IV52ybp2RH8QwALIjnAjKudbUjrfnICx6wdnvmE5860LaLa8quJq9qp+05St7UHO0V2XR8O7UNVX
BuJiGdQy3lGrkeM2MuoS91wZbnoTdrmWxuXp88/6+ROfT7MpoIfS0WxYZ5Z3QZB/8nQhnxmPD6Cu
jGVeRtFz0qt2X4zdEwNQk9gXNB1GP7RDR3czk+myjA9Z4X9tckb+uG2/1lW0i/SUekWJAqWXzbce
r6PyuGMA8UKfiVgjVXgJ5gyHhUqxJ+d4qak6UYIVFcBWZzFbnZeMRQMhJpAi3DjMiHxf2wx14S0T
MzzksftAnqhddkDemZd7+5bUnFvimi3w8ypOm5SFfqFaDz5b8oA0Hi2lGX5k/vgjK6Mr+Qh641t6
J2qXaPAoX5kCHX23ZidhFv7OzGCxmH3x1Jlw5tquWfcZhK52oE+iyM9j38Flj8NNAcjRMRiTi/hi
TAl0sNhLNhVUoty/MxY+Dag2i4Ct7GKQ8QB0q9vHpsQj8JEwvsN7wL6pNzBtp8N5qo0fvkTms8iQ
LsqWO617TchNyuYDwSE9jvWtitWuIE8F3MdFEqrte5uqF7cNzyWC26J0WNUrduKOJbk4IOM4Bcp/
Qf6PLrh6RdjoVFBr1sWIhqPNmsq9H+1oHgSNLT/xQbkLMRADLyFcOamzTSPzSziN/YI8wI+OLfWy
ajlRdxwsM0zqm0E0kiQRY4FAXGcLzMBUwy8ZzWCKAIRsbUBes5up8rOLFXwhjemgSpBvJnDaMCs+
ipH2zqoe1qlJXTppghTpgYlbQmLM/+il9mh708ZGpUDzxe9WvvnsARaonD1gKvEsk5E9uDFAu7pJ
m6lpEBXBckjCHA9Vtau1jNz0CcYe23jPuBUZJ5iyaN9VDs8lHo+jN/ws8Fxs8gHXW12177zzzsJq
j/bcCOFC2wKxJXem6hhg2jg+3Ppu4CiT9L1U+JXaqiS/XPtngzLGzpyuKrMeiS3SZx8xYdGL6TtD
5WolBwtbVVhecehgBYOGV9fNtwa+sM2gd9HkRDIrd4QrPeonpoTp3iF4G7k7Nwm/skaCJo52/oR1
qvHKjV4OTwPB9nU9aCtuxNupCp6jqvguDLgnU2uf5WBiKuhgzEEF2ClOQCw4E6A2d44hNTWIqvnD
RARIMRb9yGHl3S1Oh1Pei33pt/WyGpOjG9nRtUhFQRQlfqDDO6IqI6yWJpUVW9sl8RlQwXWobfB9
1KDLXSvxSeeR5jzZBYUlnQ5RVA4Y2aCSvlqhXu6jSK9XTRnWr4nvjcyrkJY+P+uI4gMJW7/mhvXO
jNKBTmN9K+62FOCmjYAMegqowjLD60gmZ2Emr8IBB6yP4VmTc+EYjaWL3nMWKD7JOq3iQ17hWFRU
MCEZ9XNVVMu1MeTLMfDW/lA9xRYIhLy7pyPOHk/cVcyUEP+0WApHDUzWoBmWrENMG+Hx2gjjqUwU
oWa1L7K2Yn5K44keuAsX1+3GzpuHVHKubvxmA8t+iznvLpqcFKc2pPjA+2ntNOj3gdnfu1TddYwj
q9wTyca1eWuC25LdCAoh/PBk96WOu4roOR3xVabRhFGM4PbFOY9ajr85MnBUsj1LqLjdsjR+1zEM
sNoO8DLZXNEhz8BrCtd4jfPFUG3GYuKMqNk0I7Dqrbm1Crbe0xJHiLumEOpes1yqbHzxPaYgmuEd
8iSneYXBoB+Rs1ZNf4Q62z/3mfFOkoYDBQDbSxII+Ri34bFXJ1wc45fAzTys2ajugrAFhXK2trKK
HKoNMOIhS9uXIbXuTcNSVlPvA42JB7d5rsnSLct5mhSloQBTNX9IXJ/pYmvMtj3uXGbf4TqYZyu1
DF4tEw9DIXjPdB6tJPXMwez79mx1oniyddB8BZdWZCfFoZvrF9Bgy20TpuIgnW6EfuU8+eIdbaN+
7mvacAbdp8/FLRhd5/0h05xg1Yn3hkLCR596OkDZltgK545Nnh9pGU1vmMm/e3mQHw2YfZFHjkRz
I/rxiG4tmq6pDhL32Abxg8EeifhTNsezGoHhZZrs1+ZzdJ9UZ5hy3npijJKO2GaiDFc+BWvo9sWo
jknbxevOHQkdRy1HbCezGS3TqmOlJXFDbDHUZmRLP0nDux+prypASPFN+Yqju1r4jTut3ZJtCW0G
6Yb8c/+QC3jh7BfuQ1nYO7/VjWunf7ONsqV6ThvvYYyZMxPaHqk0h14o7cNYcqrr6NQNC3vFTsgn
CjG3mcv27DjtuEqq0GEqAJoqCXGsww18dUYRnsi5R0cL0+xY69O1dUzGj5pcOWDv1kZphMdyJMge
Rx2d44W7zbTuG/nmJKmru8lx54n1az06YLmSyprp7D6tQRlNTKXWXoh6VwfgyXhUD3Q0n63MIU1p
OUSrzEZeQ3hfz3WtFm4l70KV01mzuniXZ27D3VVDHGd4vUx6O9tMoh4gidTvI+/TWS+xmFwl7qMm
xPMYpepLFACWg0WjjqHJxWcNXbd0cD+dGQ00HY5WMnQ+KEra/XQMQlmVc9eIhf9UUZVwsftqT507
5l6SutgwanTloX4xbDMkzx17V6sSy2aERQGR3NzjDvGWvd7727RnPyjaqr4niP3k1BP1OuAr2yv6
LJZ9ZbUrjLcZiBZP3+ce8B6sSWwrgm9pTwP350NjLviuAkCj8s7wLEDouYn71gCOcYICgp7b0xo8
GPENinu/6lQj8XNlyYZVSSyccTpiFO/IC9XGza++gCqlltfwCDY6mnkY4b9yj8VH2Ibxb817/5IK
fo6+VXASfjb/MX/Zt0KNVRTK5j//40/P7kXGf3/5v/yP3+hP37f+z89vAqlsBkL96cn684A0H3DG
xx91m/72Gv72f/6zn/zlxz91zPKRm//qmPX0kf9CHL/+5VY0Rf3f//ePlCrjty/+/ZCFdG26jq67
OkZNlyLQPxyyjF8Nyh65mqCYIWBy/vn9kGX9anMsc31QbMQBxHw0+9shyxC/zmNQ17MtR1iE5/4l
LZxoLt/qH05ZiOrw7WwTTY3Hf8C9MTUxmrIhaiR62u5yTQ7nwe0e43BUT2ZW4v9xBZUDfeoe4LpR
uZgDuY7n3ibEfN6UxLtW9Awhxs7ZI3z2zt5z/K+wCupTb+Pgc3CabJlUUYvVVFvfoH6IS5cGdy8o
SjrLeSD0MOzpT/UQ1dkwmdKoiaGG5M/cPD2XTndJRjM+fT58Jqn+/tTUIQJFnUUYmRLJo6/ad8z4
6aPfww2PRwH1rVVLzc6t5zjQSKjmw0qNkgg9GxfhGzQeCIOdvMvIsQjVMo4cIBaY19uI6GiJM3Th
53tVvjt68R6P7SEpxYBLOLgwFSKDMrKEGcUtyJD4CH7G1Xd4vgAKtZ4Sm8bGUBgSvmyozSyd8BRM
EHzdAFdd4KesYBEIAR9eswPhxOvh3pvO3kBfrqLqPRwxbbn+8JNi+kRqW8CHW8Y0x1YzP6ZqMHGo
L4JJIWfJvF5OTvo0NC2hP1z+E4vNIpIJfM0ffa9/y4AoYQZ7HYX4Uqroe84tcxUU4iEM/S2JK0TL
UadQhLp7H9R2Spnuwli6Xf0Bz3nTJOajVltqlZriVpqXoSUT6xs7L/sppoJv3IT+xo1WiTRd0pTi
1bUruggra9ml4g43AD2TcHzETNMJsXCN/rs3T2NZAt+p9sBzlxDwz7i/a/KYTCY2bXRO/oZrEOIr
Rsj/UBaSF5QDBsDA0ahWiINuk+Xqp3QIrUSjRgtEt8pj6qct6i65zQRpve1pdlq1DOvZ2CLOmPEX
M5KPXZNfa45XOO+iZSLjfWdqpH3zEX7Nju02XXpReJzcd02SyQuq4uKrBC+1iF66+J1Ac7Eylb6j
jJfEISmRmHw2eZkFToBja9rl0i75NaReSgOfdk0S9TWIMQU3HUQd3izNwi6mx15G12Rsvxg60Faj
3MZa8O53YI/76rEuOIZZOuUeelBPyyh1tzTVQehySrBgBiUlOkcli7n5OPwMR2A/rTMkC3b756h3
MjLU1SbP5IMZxvGy8SsSK2lyC4Lq5uOAWAHhWumpna+MAfC4mI/Eor7P+/jko2CL4dh1uHIkffIq
pANBo6mGqT/6U/1E8caLyjh/2mkP6ElO38eoJSDptsumnyoCeaSR7XucIfF69CKsTN6cWGTWThZw
5vQD+lfzg+hwfHvQqQOQzItUL/YVStrCqiecMxl0hS6/uvg5F1H8KiDBEkfFCxLKhN+GPxBawvTA
xXvjlHXSauNt6gjktIN4zkVyCILBYRLT/XD9mXvk7WVWgf5m62c13xXF7suEXq6tNWCN1QLCd5gj
flaesMkK+e2tgx/su9HI7z+QSx/C9SnOsu9tADIgIBC37Nh2nipR/0gBNF/gRnK6cbP32Kj0TUk8
Z5HTOI9FA3KFo396xJtopY/QuVJZD6sIBPtLUupqkYVVdP58Kv3y7l+qRG+fR6ivG2HX6XGA23yR
VTWrSnIZzFk4v7SBKkR1wPEGwS6s6/ytpz+x6vv0YDm5WtJlT3KMTMTjkIA7iWtDX43zzjs0JhqL
AvytdkegPAvDWzdY36GHhMe2CtTKC6Psakb4l0fR3eAayCPe+98fwFj89rTu8mDR5fPLMvPnyezD
x7Dxwkei0OR1E9zYn3/2+WA4XNtlJC0EtQCGiGVnK68fsxN5nWXNdz+luN1PteYDpJDzGwly1uAp
j1k7jctlWJoLlbIV43wgLtGcchvaBDNV0Xj30fRSiueLdEflrnfvJd4R0x2b9ednPS941tjj4fzW
650I2VNrdvRW1mO6khYdJ7LqHYbjDZWcaNWrgEHnpsSv4+Zq+jkCPBgCREC7IQXQTDD6Q84qyLPV
tLfHsiJugFZQE3pD4MAn3Jtj+OYX+rcOIuWVJG24iWA1HOAMxlsnUjh2iS5sYPtpnAfaGNtY47OL
5QBxLMpCPkBWNncB1nTQMl+D2mMJG5uhompL7liePVLMvOcm0d5CThmPw/x7dNrHLI3bxxGu7S63
HVBuWts+fn6iibGmJRmbUrD0wa4ecmuh5Zn+EFb2EmiauspwSC6ScqIBFfiAvz9YiDzx7zrYnQtW
DZW2AUt2ifXHSffMHnc5IXFYJpB7O+nfW/TeR9a9GIPTU1pwLBhH7SDGiUBPnBhXL2gNiLVcbAUS
Mlid4dpPEZtpwnhvSWTffG+Pnpee2WzbqyGp4i3x/boiarhwHe/u9Y39ZoyeuTRmrm5Jvn4bpRF7
kDpxNxElTAhSzDODBunQDpNz0TflsaMBbKpfe7FyozhmyZr2jFaCW84k6EYT0UHzK29BP2NxsVXR
b5UBzzl3mFXBWCQqbYbTQ0lqdg3orliHHfa1Iix2BlMKCN9SHFv/MdE9+5DLIdCWejewQM2GDwsY
ZmjjVllA8bQOaGnWwQxLbWXX1capNYODaGEepDW1qybkWjdFph0/H4xGVcfOfTAz19radleu0Fgg
PEFGORYdF2xsuf2SNymnliAWl8C1xKUzeSNg3TdXYa2MA2FErseurFd2rvtM3jxrqwIOClyU0yE3
GH3iLbcPbkoHj+FPs5Gen0EswdDNzZRZIBYRfLYzb7Dt5JvFaQiMwWa6AqXEau0NP+HqJDpNbWsY
TGRbAu70GSxBnEJnIiMb9o094AXyBNRdnj4fKIEaqQ1OhrNj6+ugKIpHhtk9pH76PfyGXpG0ab2D
mPPKOru6Hd0qOx2s0Dbri+AFlsaRPjLKgWsdWu9gvTlWKl5yKCVMV/dVnqEP+9x9tFjPNzAorAPo
PfMPD//jn5ml98VKi4AZjEFc12SOu03S4Z2bFD/kwvV5Q5TfO5cTuDAzPAqY299AAezkJOQ3HS4l
N/IJgxooun3fv9cyN9eJUvl7T+styKD4m5kkIbchxPWYGqujpxWkXucVqZ6RiIbRvPnDRAWL0z8J
PXfmOi+HXraEZD8yRj+F35skAi8HVbyKWRjsLPSf9Ij5al5QWMxqvewZej6180OgiEaMoWNSXzaP
dU0atzVXNGyIhnUIFHQHlaJ4s4z40uNMzONQPBpmmWwT3HF7PXHq2yS0ReGQEglGohChDLHO24pM
ElAhbeqdt6jGLYoa9NxFLgdUj/dRTnJpWTdexim/mF194SICn/kwiYRxfJaFyxYUpdMYyWsYVu90
FlfIGFZ/CMzoFSAAZWJGOX6E7ZvhmMkFtlewJoy7cUXm34ZS5vc4YVqMX4y0Q9TL7cTmcoVrkS4p
hmuVUMFrng4wI0kfbk2PSvQq7RW8DAcmShRqtxYA0IZfsXOs2sY/5GwDopCkZE8ByAu42GnpINMe
Pp+GDktPm9rV5fNpURrrKmqLp9GNp7tfE0GsUuPF4YVc2aG/DV6qL5tyAj0xaVdQAfqGDhcWnjof
7taGmLgAgrDyI11fubHmnz8f2CrlIQXoCXAG3c9Y699U7tvfDFuLl/QhqluJw5NGW6hJcVuSKnDl
tG3yvniLa/Pu2EI9dJAQt21bF4u8KOBMFkZy1DLRX/Raxasw1BleWtMKev7wPSwROMwi67ZDYLGK
5PRXIOVUixrhfyWiLlsPVPOdwpn9SJcBgSFzjyatFnDeObfAR1qSYtTWAWH3JstOTRcW2DfM/FCx
mVyGTX2vyjh80GN8BLzgJy3Xwiccg7Ieo3U/TSXO1zg/VXZ9KWI3fZrS+IkszmoI6VeJTKrWiGSC
Awhw8bgpVZAICtd+rD4+GVyMshUe3K2wcucWKtRkuL7hIdaSBo9RYN/w+Nz9LE2Ptak7NwInzm0s
oSAHoEMErtNlxTuHcKZrkQKFG9gkAOwIK2Nl0Ca10UZiBbleRNvaJDcYlS1vGpEARShzyrUZcj4R
/3BPSVl9uAbNDhOcILoY3HqbpTYGpMh4LSvill2HYYYNDMYbGAzK9OqrZhJjlY1yPkq2mcZAFxoj
3K9ZLlZlRTDJKLEZpYZ4p5XNWzCEgXBDRzb1WKZxMqwEjx8uw+1gO8yIEf330mThaRN32uKwlLvC
GrRnrMtMgDv1FdIm5M+6866DlTanMuRfIs1AfU2sDxH0yb6M23af4/ZV/KZXWqRBWrEpUrNCDDVa
kk2rLPE5Y4dWRsEypAepjbewdqp3WobkJkmygoI6uguN2gaFMbj90aDv186JgffmQKheVtxOisLY
0itcb5BiLRAaeNWbyeLHXWMmLqLUOnFfKjcObfCWkRWXgPv5otAzfxVWmsuGguAvJIj5Q0+kX/Q0
ZyCnJVhAKJnY5w08T8FNapQxdScD3lMCckTgB5zGKBBsc9zOevEmnH6eDbunkz+dslZQI7BAD2q+
5Nng15x7Cqumo71j0k4eii2EVz/MNUmRHNZ+HahNQP7+nEup4RdJKXhD8HiGNHtN+A1fG+2lVVNx
JQGe3+pCLJDE76KOq23Z++NJryjiNsOlr+MmasvBOKWha5w+nwZOfpCJ05/73PjaO0ZyyuZkGz0f
9vcMvdpLWvudi+HStS0EBD17MTz4tV2sFwcnVPlNxB0AiIRbBJdbFybZt7YC5JRbkbyOiZMfmwZ/
OBhJOqPyoFq0ucDWwRYI8JeyL3rc3WXGqqC69GL4/QQlFNaDmRQbT6vb5+ylzV2f2usovc4F13XY
XWpr2Iey7x9DThOk+336key0upKzW1oVrGVvcN4Rk17CPvO3Wc1IPAG3AkhxkbJ3+uE4h8qUBCIC
/2YoO9/RB9QfQDnRsZFirC41M7oV8wNCI5dkXiYb1QThXkXVHm+NC/gW0sguDaYHN/CrBwpsev17
GfjiHFOjs/KBNq4SE3JBXJg+bsrhjYOH9mMOKoHfhkXRVhPRZtYOY6CUSCpSHanpSQLOZBymaWah
OrGH0Kt9BZoZPU2UWckocLZupg8bR3Vw54rsooBjfjOkizzqkOvvOEXtkIPabdSY6WkeWy5aknMF
yAc7Pn6W039+VJv1jY2ev8ajX91izHYLz8OgQxmovTGy7mOCerWqMsoy/cFsHwdR8w6suhC/EETT
zPX9R2mKfGOxRT7WzoOep4hupD4XvN3HnX1z3JFwymAdfHuaAQk0TLoqmVkX5nghiZJi0nOQDdLu
u3CpcSQs0T6UFV55HwySEJcCbMcM8eRDfZ5rJIq23GTQ3nBd2g+fD2ZHz0dhVwT5or4+MBLLAHMy
StC8AlkjnwLSm21+cSEd7UwXoHrUG9TwjiRxdW1i5hSKAA5yWB6JAaHntNaZNhqOlLFg1ZGgRMoZ
MUSHfL9ODctYpGn0NSkTtWZbYr9JqH+LBDraliowyVASH1sJhh+xav6wJoOyNJ1nvVNorPMDnkW1
65G7+ln30qLsyfxUwmZNTJ/VsXTWyfxZMYtn7ayDDI2UBi9KPpazutbPOluH4IaPrn8ukOC8WYvr
h/BQBTPTXgWHIU07jNX6S0K4fQyMO7A0mh6JPMsG+rac1b7hN92P1H46suyQHDZcysKB1qxsjSmI
VeIHrVNwzkwQ41lRxMTXY8pETclmvVEiPIZGhQl01iIHRMlqVidBcH/hvPlhTFR79R4XZHGa0ZwM
EVA2eyROIxjvuOawGaQQq8rUSJfGrIjCM2R5CXc2l9xQNozXiu7Bm1VUgZw6zLqq1Q38sVXuZVko
vIJQvinbTKgfiOeABjHFWaMdZ7XWVymjDwTcBCHXQdDtqvI4GM1TFAVrvxL5EtN5u3QLrHkCPh2X
SbHMEIjdWSkuEPllSL0jMQtzmZSAM6n1YXz7WnawLK0putK8BICtR7v1uTpW/Usn3W+mQUAqQ6zu
Z9XaRr6GoFy9prOiHc/adj2r3HLWu81Z+f78bIgYjqGxQRSNse7PSnkza+bwtuWumnV0f1bUrVlb
N2aVPVFeSbdpG119JcnSs9nN52edFh1LNdH2OFqgMWdj96zhy1nNt8LBW+VRF95tiwS6w6Z5E4z1
WjZhfuqyMF22zIM2Ia1xa6OnsSZVzB9bmx9GQ+sZQ5nsYwqC5kK8Ci5aSn1n5nRPMbWMajBQgvjF
PzFDy+lXA5VGw4n+b4/dPyX+MFf+K+nnv8L2o/4Gcptv9qP+o/Dz+YV/k32ELn71EJE8QFVINTh4
/iT7eBz1DMQW12QN+4O3zvgVUQcPtaVbhu8QTfyj7OPQIkIvCb48x3dpxPnU4P7e6YN0hib39+e/
5G12KyKGY//7fxnmPxbo2Lwmclweko/rOrwMVKE/RCCZCllT6rds9oUrD0aiQ+/FSrT0nNG7di3X
pxKtTgSXwbkRes5XzxwJSJXl2rd68+Ilrwjiyb4q9H4tqNB7MOwjvQXFRsoIMFyuhkPpsa1w4vE5
mcnDYmYQ62V578xAv7A2asTyHq2BKlNdMacGpwcZpHSjhzETYIR8fe9PoXsnGHQpwsFfi1qJrc1o
7FJLua09b2QFBjAyxwYfxn68y/n4Wk929uaoC/WCK39Sxr1v+k3oN2ASE9fc0teX1u24MzrAZ7Bo
OfGZkTjWfpJsYhs4qALeRHip8Z6M/EP0kb+MbW/cDYXFTTRGDNK75seQZNX7oKv3Jg7JTCZSx+s0
TJu6w9JnzYi6fIbVSRwqK9NKo51BPcQ5U2WFgXEiDuPJdelNZME149GNWjwYmVJLvxvLK2DFRRwq
8w2euD1RLKD72DDGklqtADj5cQioL5M9xvs0C9IjlxnO836kq5etHtuv6OwIn1Ji2tVPQHAxQNm6
RoJugBdu51dAlemt6YV7Bir6bLUOLR+MCpba14q+nGMP2Y0kDgQLHSX7iAcB9ms30A9mpd9tm/6Z
ABj3dgKQs2vSKN9U9qbGLv/gtPp7nNnuzXaH54LM3hTgqxiDNL0BU+UlOtByc9mf2hQaXlzOfJ0x
qk9SDzefRXYGnaq0l9KriPkcnGkrbesgkTU6J1NHZ5LRaqq6ChyT/dx03kEHJfkyBPWBVpnwwWhc
WgqanppHYlY7P4TkM9LZuTPLuLpyiKFeHNT5pL9mPQyjcZypZ3VjHcmTslmK4+DSakm3BkfZ7ryC
i74Etrdnjyw3pdHfQ8/vH0HI7zmqcducyulk5zS1ORX7bavm3C997XlQvnox/DYhlljheWk2IkzC
8+eDBAR/hrRULWK7jjfULQwcpod9PwjjOUrslaMEN7Vefu9DxaKuNbcuCLaDLKdHKnmfKXkrt77W
EkwNppHyQv2YGUh8SwW9NhmacdvNzGs/g35dYUuZadjxzMUGApeetfiF+Ep8oouip0YQCuVM0/Zy
ZDLo2jD3lsnM2x5n8raaGdzpTOM2Zi53GUPoDkB1hzOzO57p3f3M8eZ9/MJEpLiYM+ObzVK1ah24
36pf/Nvs/c+4EDDou38Zxd+2H/lH3H40f27J+u3Lfvcf+HMTFnwUi7GwIXSfhf7/m7yNX3Vs3K6P
o1fYhsmnfvcfcPfClyDwH3jC+n/sncdy5ErYXF9FLwAFgILdNtp7erNBkJwZeI+Ce3qdYihkfoUU
0l4bxgzn3uGw2SiTX+ZJsHz/QxYfk7cwdZ0/J6PvGEL8v2xE2ML/F/uBrVsOoEf2NTJo/9HkjWYe
C81o64O+GDfskuFR0M+nOD8auV5dIsVOwdihApjgHvzS189VI5x97OsXNEl6653UJVjN1Xt0Q4yQ
Cu/5+6thHEktzvZ3hZz04Fw5cuocSYs/mq7bZxBthzQl3GWG0XPL+Ops1j9Z4yxPNYzULUYpouAL
MzVQHvURzVqsZ/7GQHQ5NnRPS44MJAXGADpQ6VCHH6K1pG8kCfNMJ/+aYcrS6dRRjkDMXnX12cxc
DvWBigJ3Su6pay6PlhZdmaBzE2LEPjIB1/oJI0auc1lDBd33uvnVpvRnpfn0J53iv/PIbbsDWg7d
DdI3UyQCu+IUGuMpyonuzWAbeUG8ozV59rnVfGcz0Dd49Cfjj6VMRaOyFznKaNQry5GjzEeusiFJ
/Ei6MiaNyqJkKLMSK71xhAhP0SAMF/UhDH9sZXCqlNUpU6YnDLdIiMoI1ShL1KzMUXlNjz1mqXxr
KusUwJJsPSk7FUwIL+BvFQepzFY2rqtY2a+EMmJxlu9eW2XOSmtsWjV+LQffVqcMXJmycpXK1BUq
e1f46/QylOmrxf0lP11lBbMnTGGxsodFFUaxVFnGFmUei0zjBWaZ+7gkGMsWZTHjWPOhK9NZ/ms/
a7U4aOaqP9GL06/aRqT7uCU0L6b0WaewO3KF/+I0VnzTDALQY5QvN6D8l1BZ36Y/M3HsY+KM17jw
YIsSTQy8NNaPjaiIOrH5tDWp9g7uzzM+QFOff7xxoBjKboZjjf/OUEY80kzRxsCb1yuT3qTsegLf
3qAMfLay8vV4+lJl7ouUzS9Vhr+k0Od1xNYaInSfgIgBKGRwBl3CGk6zDkoZ62CsTIQ5swwtwVZo
KoOhZWI1lPqPp6yH468J8XkiQaslhLLk+FCXHOLKCPPqNMbgZiZwF0aRJ28MiwCFtt/TMKmnpgwk
qPPjiA3kLHoozhhrSD9imlxUxLgtTJgJuZEiH7v1qXQARBNvMI/2FKWvPOygBzOYAr5sL9zIcXXE
ztuEdaVQXk3qFeQ51JwUWzomzk7ZOWdl7AxdLJ6xMntS3fXHVfZPAx9ojR80/XWGKtJmqxm7CfZs
YIsqfFzST7lE2lqLIAh6dcxkI9MIYA35YxI5HS72T+BXTwx15ptt93SLKqvqqEbnHAsRdLlQwiEK
V7aytkb1eOl0Szu1yvFKaA8gmLLC9nhiF2WOdZ2lCVK4iBSecxfPlWKRKO1iUSpGrvQMXs1vWwOH
HTsqjCyI3ifKajwqJaRXmohQ6kgdWTQtiRpniWRepTSUVqkpqdJVLKWweEpr6ZTqUin9hcz7+KAr
TcZV6kytdJpaKTaW0m4mJeX8fsgRdnKl8GDnJN+vVJ/6VwD6/aXhr1ukIQwk8sFUalGJbEQPmh8Q
N+f/UZoShA4guEpnCpXipCM9UWrOSnu3lSIVFWhThlKpeuehAiF38qnV2oYu7gRP9fv5Qxdx7SXk
wFtfPorZldsySbq11LsvhGZ7C8GFCBvNSauRt8jdVhhE3WruthyVtobA9vsrTlwYbrwkIf6mVLhU
6XGjUuaQ9LInodS6Rul2HMivrlLyiKpS8qHUPQ6/aySe5ElD+KuUAqgrLdBTqmCh9MFEKYVCaYa2
Ug8HZEQA5giKUUJtstIYB8TGTKmOudIfw18lUmmSrVIna2RKb43bq32gD+KBLqFi7/wKmg3SZqM0
TlupnVy00D2hMd0d9aEpOIy2Sh9NlVIqlGbaI552SkV1nWOhVNVR6asdjMqaZzAKe/yqSLAEKpwP
m22iRpwdlErbKL22Kup+BX5gfKSx8bBEpryG0VrHc34r7MXfhU/ANuVLGpXMzxThWinDltKIE8Ri
NOdnQ6nHqdKRB6UoM6vH7eo8Ta2khQen1NQ77reJ/ZisiyYeW0FjmK76exbV5DOSxbdUt49Byc+4
r1TjjxWuO+E+UmRjfuJljXGI3UybYck0UGFROIl5CSf9w4wKZ+Ohqm7B3NRXIey/RUSChsFI+uCM
40/KbGwVNvO8cSz0uJGiIneR/UNl012EXKlvpkE80Trfv1o+l7yQ2Nlfcz6nDd1HhWpB0q1qODay
+cm0pjyCc6BXkFElpgnXf8oNvWUwCSqewOSyrruof6K+wwLLKccXn7RAgFukpmKomAPfqXpMIvx3
xmhH7z0JXewsjKXL9GrhUNzL3tLPvx9SzP8d6MRTvSTpTQ49pjsttA51qjDjDQhb3aI+sZ2BkfR2
9PB747CsEFyKRlYl75s71I7nSMp0Z8YGA5WWTBoFJjAUJgAwtJstx6TMeJWryv0cp2nHlVy+RpJ9
dfR4UX8/nxRgHpBi3/Ux4c1Za/uk8rWgViVaWtOMNNEk855tpXutfJ5bKifzU9nb5pa8Ot1bEYQ3
M7YvWRh39HnjiHJUV5etWrtM6rsG1eMlIxq9ItXtteBjB0xI31eumr9G1QGmtbSBmSQNwEWkn/30
oEn6wprUP0tVI5b6FS0q/ICixruZLNqrzPBf/HHuHxsfm12jac0jV+TbSIcjlpCl+dr8fmwXr6TZ
jHsbg0ZEYJOslGqcjhfz2k9euoVjRwFADojFJBLsZ/K4MBxtPMgm8730tLOjm+sZj0tg1+nj7OJ9
mOcezxeYgc1Y608d6zlQs4+MBvoVmJonTfF6Jjt/9j3A8DSXvOSMPlO//6nG6ckwQdCgygR52BKp
rnE3lga9ptZ0D7uRyEq7MhltWklx9ITeXihzfYa2c5m6h75MXkjOOKvpbrRE38fM99fOAiQtkgDQ
TMM85CGjMwpFVph1L4s2njTdOVp989gi9q8JnJz0Un9touS4wGGL4cEHhnRfQOpdaCt4GZv80Rv+
EbLa1y6GUUN76+v7UsTPMDA2lWt/N2irhR2vK5OndirogYiQCgo3WTXC3pcwZJnfUUPIv+hUluDX
ifBNTgcQIHRexfiByLld9LgKWm3SN72WnfwB4KVPUexaGu3aaTF3epReckx9oe+aQH99o9ieHccC
+rZMO8p8uN6mLzX7Bta9f2nvYYmnuBP/z7IPtWjtl+1FtOZhirDGC+tQ2M2e1i1HPoyu+2+sT/Vk
X3kQSRL5xb4SjE6ZGa1SWk1XvJvmQOtam3yIuzdEQ4KP8dnKNfwLD3PlTJcuYZZlt8fJ9bfQUyB0
U8ES4Lj+qZvyMbKribe0v7el8zwni7ESi3WrknpTdci9Ymo/xppaDDwylUcXq6WF6gJwdIeMEWBb
MeitjGAYLrBnadfBPdwUZ6+I9pmfpAGJeD/t3hqCcSt0dqx94TW1vMfxX+Tp2RZVf0dLUrNm8Mp9
b59b1ibpgSbYk3U2/K3X1i/wR3Bz+ecOA5U+Qtes9HNUL5cZ0EhAagQBofmuWoyhyNO7Jsv+/n5l
K82vbu/bwP2TXSWcCyEYig5k9JzFEJunFGqjdP7Z6fSWJGTAQjO/Eit+q8riaMWU+fg6vm68Kid/
Hv1VJiFAzQkOHiuvP0ShHVyKAxLh4vmkVJb3gT4Bt0k6KN3fo4/YJe3lXFr6eIhSKyigkcJoCebI
QJRjHJPI8Wz2+ZXjFSdjmnZbhzKF0Mcok4o1cJ5h7RVVgBuKE8uIFzPy42c2Sg5kZCknDruOwdfW
J510YwLoMazw82gkfhxAQ4JKiFWbI5J0Izuyls5H+koP1MaaT2nMAz0umgYNR4jdIvnR6AX7cjP5
6QmL5mMHViSXRo/Fhz5F5g4W6KEioBRCnNIIk6+bFSBQObOsnAzcrGCMvupiidWBokOiOHFxytvs
rQQlggLbals7aVlejS65VBUgU4fOmRPIhWhr18t7VPQbUorTnVKxqCjiG1UaC9NdvmkaJjvmnSIn
N+vfq9pBecslM2A+8EOjBbVnMbV63TjiNvoRdnLvB4Kf9Dns28r61/fdHKCc0UvVXADbcjdO6YRO
kIQCzDTIaow7zJBaeq83vtLSulOTsXWr9N6Zz5QbbyaBMttIDwOzDvbCeWhHoz3KtjznCqdCwam9
g33yzKa7rCNJ6clg4nQ2Bk8+HFOg7key2ZvE7/DwGViUke5K2583mW6eGofZnxdqHtAdTkU21UfQ
DeR2XLy7w8tESDb9KTP9IE3uhWaxsNpKbO65MbxqhUWxLNvGBkthEEfdE+bR6P/LWP938xTLQlj6
3wMlg+qLeoj86z/9+fufPr/aLxCx/xO0wP39//+7nOWhVgGXFLpnI2wxIflvcpb4zz5/qDscAC3L
/x/nKj5ylg9wEuyjoQvb+O+l7yZJG0a8AskHJuVvCOc/zFH+z3MVk7/qf4rTGPB++OI2fytEA0//
D4OVTHMLLfVkeBApRjPbnhz2VPfVS5GNRZw/eRStAEQCQzum8XxIrLCjXgB3v8XthHIlSJKGHOI1
bUdUYeF33iRdjgJrIa+wnqhfGlSNI1wv+en3kwIT4c5su4+0M5LnWH3odinmWvq+lmQ7uO7fxaUR
IvFRBuylg9Ko9//GSAsKy5rfG3M30yZBfxZXASmxYdetCS+oDhmyJ/RozDGZgVy/z9PsXdLc2fj6
cJjLUn6E+Si2ntnj6VS/FWGyqRwLj5KH5IwtnrmD73y4fm1fCm/O7yaUJsYw86+3oLpYlXkqdaff
gmZnCE9z+Npxq0vcSRugIRspUMB6BdDZ3vJiL099f9RdAzXfEUx/vfd6lHtgNZKjaih3Wupfw9bE
Vt0MLqWJi0+hixznDZq7zdJUpDvvM0OLOulzvxxaiN9LioKFfZ0v0gAzD1Lk0B1TpxRTC+ZZQUrp
aAsZPyFcRCumsdNeb4qNK2Wzy3r08THiTjBY466RySZnptEnotsvBj0yhv0947xc2dKj+4PaSaoa
YRhEcO2wtznvDkHVjZYyaQgLj/5PSXRgBM0Ue1H2xeaB/WFTxj78IL1/99DZWWdp+Yxqa9fZ03Kc
uMBSC7XqrWw31ObGjEA6GkBXDjQGQwyc8jW7GP1wbn2ee7e75X5VHVQbzOiXD0LHYo7sOj3kHqct
eYli3gdOR6nJonUehz3Q4IU2Ml03XKbtIR59ohhA6jy/3DUMI8ifABoVeX2yHNkc6Zyk7ZeiOB9U
KHQADXShbWOCKB9dbosAwLWtNMjjF8RErKz/hu24Z+pFw+Nsic2wAJdqnMrYhFSzNJXb3HvLwpva
s28VUzGt+31tOuU+48iMjjU+91r9ECeg2boBO1tpyccmYQ9p4ArQJ0NXmgduupbIJ37tJTjPRqjs
6MlBU3BZrAwLp2ShB4NEQU6nlEn+2FHbMjnxaRFaAyeynrbpGTZitxLa+ByaxSfMCDdI0rtXOdkD
i9CeO1j70ncaohj35Y1cOMzqnWk+EZ7bW2brnEXZ0EZqGys/paurdsWLa03/eqO/2pae/bGS/BOK
QvNiZtNHg6mARhJakuhQNqkEyw8I94e6QrFbKEo9+33VBPTKDx/NZNPgw3z5UkRO/RRO4yYldt9a
nHYwzV8RA7qHxav6B6w4AR0z0e33U6NJAB/Z527FPSqHR5sreFhesSqdt7lLysZgpLR4tG/zAGGL
b5dug+7jBHDo7kUEpn/UXUlUTppbnaNPx5K61SdfbuaOllK07/roUbzMj3dZm3pFDRy66NwSeHHm
ej7kCXPSBeaDVsXWVZ9BiuIRtALb811ITd4Pb8R84zn5+KylVM60KFBbSVXHJFRdySymBxJY/4Y6
mT+jcu4C6ZBQxidFe4mY41tTEB8T5Wjdc5kA1JbUz4ZD+s1Vk74WELp3pPhwXzWo612tN1wMoubu
DV82nsy/rWyylUwX5znVkwpY7tCfJK0OqH2dtS5jGhrt8S1yvKemHoefpv4jKpMOG6d680ZR4BXD
b+xzlG2ysngsAFHOOdDexGnyP3F2niOt/ptyfAcdWYRPedE525BH9Tg6+nDUyurszB2kCpH1HyE1
ASwY5d8w6h8alt63xsD47TVTc8HkvQXJXx0nU8RrYG7zJWtzfmR6yveITxEvSfxS4OnxfL98osx1
PEZJ9rp0Pejalma4JOGm1CWo0bahcaAGTHtsc3JVWhZd6xifmiD2eQjdmCpRz4eVAIFHm2otWCj3
QLUXHSN4qgMmUbyUJp9v5kVufJW1U91O7ki3Ux+XNImk1SUs62wLX/aWLVQELHPWPkXJEtSiZ/VQ
5L3fX4WFWWCtzRlN+HREjRIMbNv10Yn4SrHuBmoBRi2XK58mF+oJSJqRd5nu5PDie2GtSahWtw4G
u4tTEmtZ0QUdzuBt2Mb0CjAqwau1DCvREvyBWx645UK+qBOXmMLbwBq5Uk9z+r1M7UUjsApiMtx6
YH9wNVHDUpAK4eeB7kVU9iuxxlu7+D+j5YR01jDFDSGORT1hBc16bKPiNNXJxhozbT0nBqpIF67j
iubHRXf31eA+AUWWK96O+zEljObUNIQCgaFkVpBw6OGBhtnVt5WnunrVMmz2Lv+3PsV90HvtPw6v
yPfLXFHI0AWp12C9KlkC5mSPbSvd0FqxICR7xskjV6qFGbDcnO+7kdlf4hYxkbaJibWbkXEpN3Eu
mX7kafGDikw7VTP8bRuMh1iT175R9I+pY2j0Qub+VjKtoAGg9HamVRb3ERA9ZDrmdclrb6Z72LZ3
2ef+IwOsKggJNO08QO4bgIEjvAJvuebLtFx/f9VOLWHg2mlXXN8fE3xeBwuGUE9X0aaU9B8LjeIC
vxnlTlj9Jvd9SgMI7q5dpzf3yQRxXwPrci5mugw0nZ+eSQfDtSPnOQ/uNgXZt/Kgpd7z3t41i2uc
qpCF0S6CoR67a954aD2jcRFyFvzO8i8NgYRsSXfI3cX3XKDlIaUkV9v0SyIB1D0Z723WyO++oD06
8dr3rJVvc9V2wdB7GSMtiuNCiA/G5D16OMWolvGtgBoKzLvO5D2kHoSZyQ/rd61Jv2YtpKPLT9b4
YN4pGnS2fervJ75f9MnuZMxRw/sl1u9e6LmfdI4Yq2gmQWpno6OQmzMvkCjujV9kXNPHlV52q9wf
0+PYdvPR8vKSvFS/HnXnEBV+Fsz0pmIy56BneiBWhDAk21fqnaMlb3epKTtQ3Biza9fUbkyqug2k
CuNBVvS4otrA4rhZXZtDJe4oQiFxsXGo4TBslwac6sGv++lEdOxsxJG5cb3hrZfLlkiKt+bqid3P
zr2Agxtv+umVA8i8LnFjoOgYzl46yvtppW+x3Zw52YsNb1Y7yGf8d8VE6g+I5a3qsO7YAiZPjae/
dhd8MUE5dSThWuzQTe69JpsSNubK7WhxsEysn3zJmqv/RlpAzicX8t9gKEwVc66Vzca1Ma1qPnom
X6JyFrEvkurVyfD3c761q94+VTYm05B89jR273ov8HJqSbkZqMZqxMT4R5X1SRfz4tSUybnSRRt0
ArEppXxbdwrQXHzHWtKlRx0RnZuPs4pQHah/enFLIFkglV5zBln7iQKHOLI6+B45+4VpxcgC+Cub
1OX6XUHalM02rC165C2daHxyWbCI7UuXFiY56lvyBIzD+akE5YBhcWioO9dh5Jjj7zRpWtVul5xH
WmdMI784Y3VCzkWGK3gDzhyhH7JZr1Ad2jUMoWwXdYCjUk7Pq6EJy5U7jN7Bm2lItPu4O/jkNzau
pblBex8AiO/wp1QbzeHIPLgDOhtXC8y1R69VC7p5pj+n38+xTWmqDD9Jwk+m/W0UBf+VCjlSphTt
HIe6CacyP+KUk2efV/GhasKtblbaSnIKCURffjETxbWV0aYji16uEPfM3PYPZNcb1vpy3INZuxNb
+oNzdqxohNLjSdsQAOYdu8AYchxjA72etwW0NWCXhLZpplqPPAKQmghnlSOobr0AcuA5X5aajQ+R
BZER/dFuM4ZFzlXUWnMUrOkjhrVgEKnDv2ggg0hFjDJh0s1D8Q9nMaZQOjcwa2cUKWEtI3qPOiuh
SMiDaqUXb6jAz2QVrrakvcZMTnOR2DsnmzBGZX2FOFkFWaIbb3k+7SD1jSDYkJhZZAIak9g8yeAm
ERTq0UOwwjoPk2t87bX0qUk8yi91C1Cw2u86ARw8+pfO7iWM9fe498WmJA+altx7MAlSKAjAVWb9
bkqW7sKi8s+jgGmHX4izUzq8Z3Z9I+BKpD8TLrZlOM88kZJkHxhO7BvWytiHOm+YarD+6pE4zK09
buuZ5FrEIzwMfgmFqj9WPPabvsVjDhpoDPSJ1nuNfH+20OEHV+vB5iTWTba7Ap/5J0dYJgN961ge
C887VJEPRKqenyhvVtyDW4nwCR3iTJq+DPxy7xOVWk0MwKb4E5clkJROMkMTvCsNVnfmNVs2Vemb
HNWoqMNTfNa4pmczLVZjR7+Db4KCd38S1+OHyDTdVfc5rzl2Tnn1h5RJsi8YzdKb59je2kotCbY3
/HZR0bXSCwN3BI2pvlw0AOLsk/wj060o0DvmHbLhWgI868tz5wGZ6p9tDD7vp/GQOihVEOKZwUwV
tlNGS+2860ausCPuET1vu53VOa9dYRTQoLEW6wY4vkwD/Cq1vWnRzecWBn5s97N2sZDA+Ty4LiA/
sxBy61t4qcvpnT13PblFtTPdnrF7WZsXTgngb7s8XGfhv0gr9jNhx8ffD6mbdbto6Uj1qs91s+8F
jsbkZJn95lCGxg4LI52zpNkC6poifMwDyCT+jcrrv2tSe2YbZiWtHZJAqTtxv8zjY1xkt0Yv+kM/
xLcqLvz9Iofnmt2L7+cnSWdBttMBjR9ftCJMVakqsPp+8rGtiHFFyysVmdLdsjnDIxM69Ptau5az
RlJZj84kNMVa08No4wOxH2YbviOYxiDyrQ2tCO05iRvovdosD4Ptfjg10Zz83WJqvvbqYjV5fX9o
3OwZpvnPpFXvQ8/ARhf1nilRu8lBVaxGJsV+uKCB+AsVZfUOOw172QQ6SsbmR2EVT0yBTzZcbvRw
1mauqKvKLW6a21+9cXnHD7BzckaBPqDEtDX0rfAKk5b2attnEMS1pXlP8uo+WABg81fD0ksmOe6O
zR6sksvm0Ajm5057JHiOjyUh7Dv5ROfcbtgjNHVrmsn8bNA2jnRF0Npiwwxs2bUSIT5dqIctA4Lg
EZg+iCRdyvC+rC7UTrsZmQVfy9/oFrqkofDoBZ5uTVV9Ei790lr7pEkGZt1CiRvavQtGMwK7YDB7
XqWLuneO7qmPUkK57lAGfcWFxSQggTU52qsuUqGRZsyLpyLDnONO7lmmvL1LKoKak9sugIz5pkAp
EIeBjQdZ/KEwCaLDpv5u7fonwgMFUSQdk/ep7PGHYY+VKcAl8p8C/kQCooIaNZoN6W7StY8wpbNl
ruxHHAinvCvPoV0mu16LPyNhblgCjnAdONOlVbyGZbvTJUBD3XSBMNZI9DCrcuJbRspxMeL9aQ2f
AzfRrOZCEBnOlwyjrzJNKMeSl6yS124sg4qxE6R07giLMbx5cf4JNqJlwpf9icY2OjAMfRqi7kCe
94cak5ori3mN2ExZSuF9YuhyzQ/E7uhZAJbWS+2ZWRvZvF5jLCQe0+yWOwbdYyHEY1gVZ1HlVx6k
0ulOXWJvkrB8oNL6O8vwmXUgUVW7A0cMXDOG+cW7nipIfzh2TX6AVTkFYq6vgLMj6JWkitoa609b
4ykz/wBt2EJtOxqutrNkDiFq6TkJCEakQ/R3TjXCM22B3ZgftCxQ1yB/dXTlWSfCYE8EdNeNojNW
1kBsqP3GO3zUGWUDjoDtabb2pQy7i6HbCTTPZuXF4KHJPzN+G/1XI8OvPXY/XQ2EM2lBzrk0LWjR
WWupw+h64wPHEXbVRTV2W5dWXpmpHrwFFsMMhZ0GuXFQf7Jlmk2JOzvz0Nvfej2/N960H6mUX/ft
WzEfgapDC1vmXVVHl5CVhfjRk22br71eXz3ZvUZO+FXj7RJPU+jgpmnOFv2fUHJynl6hsdsPZ2zJ
9zm18m2u9c+NV1yTtoMi3czvJa+lk+OkzSw7WlFm+2AtxlnyYjXWpqFyLHrwB65LFetBubC0WzJR
yHXyPexOJIJGR0ErMSCvtNnZAxd4roDhn7XeWzb0eg70t1icO4331A2ntSsNhZVzmaq1j3mJ0NYa
4tVwzE9Ijq2zTTAS70aOb+Tbhw+7cdakPSnBO/Uh+w/pnSYYiEN7hSypx5DPyWi8TdmbjP/Qt/Jg
A2BZ3dMW7THCWB/700uexodykbRyZOD+o1ldzpxNzXqwoj0lZBbev9o6u1iczN9EN+XWdijJMObx
vMwaY3TbMHcwah8qyemotb5q0d50bGLB0moLz/d0kpn9WmNQR+G5+D5FJUyKrqHW/SPDuYWU8eWY
MxA6+endu9jf92K66YyrGo8s9YA7czV79JqSTNuKWX4Nc/KnkoONaElRk1/wnoEU4xnaPhLz58RC
u1t4jaltLqfljx7VLvcIaE2lYH4sKM9NOxqSgGoYxKJzalb+ZGGWrTVNX1BaW3hL1iYleR6YGMM3
JsPw9TyH2qqG1L201Gc0vG0gZtjEDoM6R/0NK5+XDsztdiZb1hnNjwFZlcii3Mazv8/H5TvWhhN9
ccm2i+KtV5TXJuRxGO2fqfaORllxezfRyOmFCCp+unRyCm87T0BsGVy+lEhvnbuLdcbH4xAMHhHw
bjZbpsgzJQML/p9JfTsW5auptiNZvWm7jJ3QpTfEHHYWGNjNkL9pi5wP4SAFO0YD6bCL2F20N72g
opBVgeSU/+7SP8tpwtno1cAtZyA5ETpMTO0DTdHeXvTyZgz1sCp1bBFuG9H3tGka82AgeFl28xN5
RM3LISdf2JAyqFiR49LcLUbKZXZ6z00acUijWdq0qceaVZAGqhVraQzAYfG8YoMdhDAI6axVU8di
A8iO5ZyjXG9S3mQ9p3N+6dx4J5mi2jGzylAcS1xyicYM3zN+15b0xJYwBZVZ8E+ErrdykTKG5R0A
ZIi5wl/Vo/3g69h7o3B41GVVbmXhv5Csf4Gpeh+rclw3IqYV274h+8D9CX97USEk2Uzg6/xiuOG6
amGo1AtH93Dqh12RPDaa/iwEikGd+h9QR3QO9fKypMUlQWVfwaR6gEn/5MlVB/OHsU2GNy5CRSSC
E1Sxr1DBy6fGEHN2Wt6s/Q+SyYfZcRWLYSoZBYrfrDk/fvWH2cl72S1XrsJ8LtS2UJfUiRUCMWgm
uW5lvfYxjZZMcJDPXtqqVe5j/yaa7qQVNQU17Tvkgm4FW4tKFVvxVPJxTycQ3icIvESN9mli92sy
UBu9Jeda2zqzA+wCibAK1ErjEfevjxF1xFRE+1EaVhT0UMZR6l+koB2O/0DFDJYoWKomJ4HlIQGL
HnDUVdoKJVJ2+9dyeJTqTPyjE4jxDSblGN9M31ITVGuzT6+ilXK+SinqcAkzLT07uTGHm2Lun3ig
5i3EnW8r7j7QLsFmZNm1XBoS/9q2swYWLo9sDr24oyUY4VRcHWztydXV4d4kpX+qkv69StswiGDx
9Jn9BvPr0k4Rm1DDqCaeios9WtcSsvc2HUu5yWVmfTRNe48rq3liiy4Zf/F8pOrzorb20AneypIt
uS3s7FFPwlct78wPLcUOETedd9BxJ76n0xcAnSNPK9U6wnKPA2ivwwx2hxq0Sns3Mh6Cqa9dVkLi
Vb7mPWVRfghn98Yjx/IVFwoGa1oE8GkSk+nckDUftnFl9C+6LWu6lznCjf74x8DvfGfJgR5G7PSy
sOI8hYl74rhafySLR58uHpSd1qbnVBvdJxTzbULSbGPm3byFGVGeXcMYqIcHapIswoPEviyXDvDq
EybCM3AlCVDFdjZFQyNMvUTTzmEE9DEv0xa/YfPS14IddkK0yJOa3igIRBtwGEmg+Vl6iQyhPxNc
24MzKOkdSSqQN1wOam3oj4kY6dgzhlPlGt6THTbkjGV7DGX72gO4/NQrbIqE9PJrLQ0N/R0ugz59
LUmhfVimVq0hZOUnBi8UXeXz1XRGsQtNmHWD1rqXhLFcsuTejUS1ezOhx67ygrXl97e/H8hZYOYm
bLMenZvghnqzpiSHuSWyeyxTd2O0lsvZlc/B4Jd7g20bI4r605yRbSZ4/8C9ODq2eDSNhFvWbLtb
d6h4+XHF6A3Xdq50bJyCluQc7JDN3S7Pw+xWuxxXDdc8VV2752ygcOlxENlkaImc1dZqCZf4RtJt
7rcEf8DfzMRjWTf1bR+6IJ9hYtyZN0pS4eUHOwE849GzCI3xAbJfe3VABKaxB4GIw0It7OFuCIrv
3bA4IxRZcDom657aCxfdheZSbU5h+BCNtkL6ju14Dm8zvBEOgwNlR15489SHpMbwOzOysCf0ep6U
va3N89qavf9K+rCQ46r6ZhboZ5rPpKxXcCJOyfjo3IyexLHbQgqu1jou07Uz888TPoleodwjlHz8
LNJtt4xjQEAXS7Iu0di3XNqkKpFJb7BzW1oV3eWAzwZZXLEi7IYzAFOiHdkVDWUkxr0WLX+NSjYI
R3YaLAz2eE7s9ZBzPCHdla+8evCCNIxRS4t/GFPr9SAx8slWv7Se7nzPInlPs+tS684PS9M2r/8L
e2eyG7mSLukn8gPOw+YuIhjzoFlKaUMolSnOs5NO8un7Y2RVnepaXPRFb3rRQIEIKfNkSTHQ3e03
+wz7DNNBl9fFmV/aMqXL2K22+uQ2vyA/T/OPRpbiaISNH/Q1xkqLpWlH8vqejOGSgc86SHzuj0Y0
NoLhbFzGirNdlFsgFPTuUAsDC1Mndl1iTGTG2tfJtt85eC3g/obMcSXaV00rT6XV9Oi9fNXMb9QI
ybtysk9Tb8Pwcec0mG24UTYH12vjFL+nUSepN1hWUPF0FfQbdLB3/lzGabLWXV9761m36zPdUBZy
QI0kEZl7QU30fUxAgYNMJjd7rU7kw9x0DyI6WLyzULimJ1cw/fY9KqOQ9leGNnw5ki408A7NGD5q
hnUAEBJuzAFPTxpBLQghukR6MaKUmtuytKN7eyiTI5BRQUNBElrVp2/HVyaiw5nTMQAnX307EqK3
Q09k3M5fBskPl2RpMWX41n1NBq5p806r131/NORpiFqeMde8dgkNL8r1DrWdnCT1e8qbDhmYhrWl
VflWk/XethHbvSh+n2x5AQzNi0bN3TjEz6iNeTlT3I0Vwk/aiWJhYIvDcoYCuwPpkBbFajHNetF1
4LV9KsflfCjiu84dOAzG0bfuCJqDFp6xjLz+MdYRdAboh0nmNx/2ENFZp8vxGOugnjpV0Geh/CBM
Qm29vJWbCG4fcOQwHZF0yt9eRHrEm7MN2LldaXYHTrfeukJqWYd8RNdlBqixK5kZ+WhqnPoUY56r
m8fwOyPRbkgzv9pSHL3I/4hTsv6uSdZgEebL3HzV3BTPRT7sFdrBHIUHHPmfUuvUIZdGhQ751OSm
wkgMiyW0x02jcyhUUrswiz52SyDX0Or4s+L1hnnv4i3duyqu9yWMJijIlRFkrAhB2WXPZcG3hNPM
hzyCIRbSBc/WxeuxCPi1SLZGSB6gBO1T1nggRWEw9WxqwmQ6vnjwNTxB18b3/GssqrOm0QBPwga9
06u3GknVH2WjfRsthnIzRowddTD/THlepjqjfU2l2crQqb8oaWsPfVcPsuEEfB5UY+1N25geUNK8
ML/YDLcj81eXw45MKEKkJ/o4tT1jwbj7bUBGkLW/wA6wLEhXBoZge9wVVy8uPo02ec1NFFNuvpzZ
PGYLk/pu2kQLHI3BVlJADwAwqu8GVzl7N4KVM1cHx9F+KmW+hK68Fwy3YC9Akm0xXHRsBsCYnIvR
tgKORFqQaM1jZXTOoRHRa2uNbw9T2KstEb6P2ff2jp5H9441iDucKUc/oT+JQgkQK37KD+6WuyGF
eqPH5XsNJvUdo9ZKq5mcMeQcgrwEb4GOylBBc3/E1AxZgv0krwsZGJcnqbEvUAVXjisfC69+HaPh
XI/TJ0Qh4LgpQWQZrsNkesfmlW4aFe1LIznEffhegDrTB9lsZJQw8yDySIBtZGvJW/ZCwpDjmI6V
3BsnNlDfvtHP10wyycyEeKELmF4l1cRvymL0RqYNGAm7Il04/AWt7U9hn9/TS27eT8A6INNfnY6C
LwQcaMLuSI8ZjKc7vSalJ6KcSF3C3szw0ORAIauHkrrOcxu63Au1KvvMKbaf6GB+nsImO3o2GtXI
DMeepHN0aP5kD6BQRDz8P0JYYHaHrwIRdae5iUXdVmedMzmEp668//s7+ayT9mnATIDLNM/FMJjn
sWmR6Il0WFuqcWGIdEOyT7XwqUG0PfuWdM+3R2J51OvDMUFLPbuj52xVhDrfWWUVsJThujYHcX+7
sMaZW0rGJjoYXHEPhDGlGobCdvLiw8EpAUfF5aAicLv4MQuE00FVj7ZtZw+yHwcKjHO1wd2d3bf6
lpuAeY9Ead4D9NlOU+aelFPs6izgdch+WHE6n7DG00fTZvoPAgA4NClMx5zDPp+YdnTtjQ2rnfaD
hkB1wNxJ7gySvIjrIKORFjZbG2+VJumBFXDqCS0MKHA0oDDw26FngPxNZX9R7fhBX/X4bHB6Q9OZ
S6zVDWz2UqnAtC72pOlQN7XvdkjKQzbISxOq9LFncMQhrjBRl6t7IWOO3aA5otK4OMlo0NaJd8wg
8ygHOCl9nFGuQuk75XNmsW0S7Q04ImYKc6ZbZeAIrpndne61nHGTyVubOjayjO6Nut+V1Mk9h6TE
2IwXBwsWXh+XB7ez1IFPjQnmc04PwFF+dGOSXtrAsHTMsBlFCRiQwJYkcu122nhsG04rWdF9Al1E
o8nr4mFmyrwtKYdbQTTT151HAl3GY7nLXW3aABoaX5Nmekhn/oMoQwzsTchwsa3TCIypajX03VfN
oP0EBEw7lz1rRmw03OTxHQdztbSCVsl967aSjYmevOjMgvZUNuCAXr6c5qo+3qyjCyP+b7LFH0fm
1z9Z9P/x5X/938Do+f/517/7X7vf1fWz+N39J9f+/0FiPcdZjKj/jck2TuL+k//9O7Dkz3/0L2KJ
Sf+6Z8Opd3RQ65R3/e2spUD9H8lwU/+LPktq09lKm67veebfiBL7L0fDYEutO1Zb39H8/0ky3ODt
+B9WWs0mZ+5Yms2q6zOw/A8rLVqacETbh0e6X/Cz9GG/mSVNRRiI1oPQG4bPuXzUtNzc0jl0LjIE
kqJixFA3I6CnsXwWObEK7ILgATW4z77YzKN6bbsaEtISudzoSf41WGZ4xI559BjN7kHZ+mts9u26
JES1U1K/t4zu4rt0xEa+2x2xY5D5Lefu6POHe3o9KYMyxwOTrkNr2nTf4EgnTlWsRziW64YOeatG
MpjbuzyhvrSvkUzgGZJzTt2GjY7DaaPYhZ1N71KKo0X1LJuWjD/8LJovqSnTO4x2bsW9apSSYSBS
SsuNczUkdbOhkiM7i+ijDLWKIKXZr/qF/MGMLvD0ugvCJuzvisT6HDVrp4yU5EBB4IvNR7TzQm3p
xMpCDCgNt5Q5EBWZNPAv7WaeBxP3SO4GmEJ/myAO57RvfwhQdymdhraK2qNkKb0z0T9lQzorb5sD
9D7tlBsJalKaoFOX0j0aaY4LpJ/blbakqYgWnXTYEaPJco4iNK5KKsE40koRjCkZVau7z0MOAiDr
BD8daQs2PfO2dE1BE5G4z/GFMVw01/6M94B4A8ZFm+rapNqXS8uAy5So6ZKjC97LXY6WUViKO7tj
TFwCcmVPnD8L5pWXnJYt2tiLjewGbdunMcfkSPUUz8h41yraiI2pPdvRaZD7XKdbV6Rsg6TdvSYR
EQS9IIhWOnm9c3rGV1qvg59xVbsSIPM4r0X2dhS+Tviu+x6YUq/LqvsZZYg2PipdZj63ZWt+6u0E
7D012K3oPLlSKGuXAzU0rFPU9L+tDytLKyRJf9yPLpKZGeIck133ivMi2rOnCbHsOCOube7KIcZN
BH4rQSoocI8jek2JkJ8YRw9p2A2v1YxFwTdIvYRYa1a9pjsvfhn90NK++lUm87Vn8/0YMTDghsJe
NRGLByt9TP25f0g6VV8JRREUH0+QMhFQUpiCtFVFk1s/1m5f7gnB+DtoruEWUup49sxKW/eUjVLn
8om4Em9rYywOPF/Za2VOh9v3qyJv8UXM9QFf27dLQ+ma9tXooRrBjyRuVARDVAIyB++yK62uepbm
YB4sfT76U/kK5r2CGZRR4KK/YKotLr6O+Xbu/TuO0M8pMup6rLA44OyjFLkcGM/hQah72340ybOT
LbbFCsNUYIQ1ZjbDTPYFslSgMXvZkZOiLWx5hCUVeh/+S2ZPE6bPqNRfzAQDmZcBJtNX9v2EsLJ+
CLWs23NgCMLCHANsLiVGDHByOrgWJpV+s44cfN6zrhnHlkONynBCZ633Al+bgLZR7z1ynIDTZb7p
lUm/ElJixU2wzLP9HMd76ux+cuuhnH4kgD1aiPhVssGnTJq0d69tNBmk4UL3boiZofSYlTB4wEl3
6GXrGn7FfphA5jY2+/7oIESnr+Iu67ZS9McwGn5piZoBBtG10FE6uEmUpHi5t9bw4z0+vcrexFW2
HX2fylyVzaA454svaY9Vgk5m6nQ3Vmd+Z3nYfVnVPktT6vOYyVep+JIjlXcKiTfBFXYcO7ZwtmnN
Z8Uu7JSO2NvDRATd6JV3zOkq9s/0kYPDYSn6YUXAhK3CexNdUW1Ch6ZU/VhptXVJZt63ImvWhbmk
BknDVjMxLat55+DHHgRA9qglzn3spB9GnWPmaRyHJoLw0qYQffzCftJi4qx6HXvHuB+dy8C5oVbO
uErSMvw0F3g/eb/3urPabZcjV+AM2/IK8nmNcd8ULQHRpikkwOxIHNgIz1tXjTu3MpN3qyI97C80
Tm4YtOSmgJ2abFAPhTurlRnCEPXz75QYsxxqFqhCX27qeBKr1iWJ2+KdyCwwHgow5jBuw35oNkTa
C97vVy3Wp7PbpBuzHD04hGF1kRSuXeq0KE81wdK/vxVBJGbISESjDusEi+tMJ/ZYm1iASqy8k3NN
pe9cS1bFbRLN7ZriBnfwYaxov+rwV5+RHh6EG15vF2ssxLVqCn9jy/d4EiSg4RLelxPnuGEawhUF
BdOlXlpqvZxAgPK9wDBpQpl74CU6apy1yHLWItC5i1SnL6IdJvAqGNDxkkXQIyJsbfpF5ItC5D5w
4/mmXiRA+0TS0b63F2nQWUTCFrXQWWTDGf0wXYREhO/w7nbzJ+03XMkor5xFeLQXCXJYxEh24ywg
yJPZIlTGi2SpFvESxbQ4G+iZJFqH+4HTwE3pdFmQvEX87Je/dLt4izSqoZEWi1iqLbJpvwio9iKl
WouoKhZ5tUFnZXlbRFf/pr/GixQ7o8lmizhbo9KGi1zboNvS04KAu0i56SLqjqi7JSqvvsi9uNC6
lYcC3C1SsLmIwi7qsLPIxGoRjBOUY7VIyMYiJjuLrGwvArOxSM3JIjrf/vT2PWuRpEeHtmgk6moR
qzH5u3e3S7FI2QCMQ3yIfC9dhG4g92u1SN9iEcHNRQ5vF2EcwDN4uJokkpPRBVRgvDAK7VP180/Z
kUaWIiquWpZ5K+ix0UdoyddbjC/RrYuVJf4TT/xpCjm/UzMsj5LiWcIPdbVrSY7ggdf3IAv0Z5cP
Nd1ZNFSmyK6buhq7g+np7br2sHvYrtu8NHwinaqq33WnHHcGb/dtznODac3o96nVnj1X2E+N588X
BxPOn0O+mTnD2reripz5BJczBI9cWukWn4L7hAME04FNuKdJ9W22jDEM0zsJts9Pkanjuc+oVolZ
qe+VRslkXSF411ZNrUXSv3hw5xjyt+8UpEhwqT6OBL0VwQDLYc3B8M6TxWHMxRN00/hRNpp7R0kE
dtLJED9w0OWbOZHZwZ65JzEd4GiqvKMpMJCV2Q+8Tx42Evrx3NIx3jUZvZXIjI8t47GrHMq31rA5
fE+AMXvMEhpGjYveZu1TUsv7cfm+6GmETaFsbHsd9HtYQ/Yjx02hQtO9cFpMHY7FobsbQFamQPPy
TAUA275ziyRUHNdqDZeI6Kh1jkb1rCpgdi4GSkESeNUs1CKMtgIKiEhY1Ix4IYThGp+t9FRnVbJq
sWt5krKSqQ5fGjgm0EfjF/ZCExkWRDBWrQ/NBKFWzo8TlFC9bN4zxGbAaii74FNmg0IgTohBOoYb
Mq1n3ziGRfdbFO5zNtuQeai+oTBGs6M2KAqfD1lsWquyxhfZ0NsSS15Ic1ylBKb60f4kwu613O0o
El87WUOkuKbp0I2jn4ZXvmDAwx8iVtMcD7u2mfHjF/5dSq3LzlPqp8ucwInS+2gca5LM3EPSeT3T
X8ho1BixtaqNMaoX8lFL0maxBOXdqd1Q2/bbRabHCcosyCF75SwRMcxQ2l2j6M1uGK84zVsUMxMY
bOtBYQv26u7T8ADLk27PvWG8zmyyV5oxfjmRPq+QMujVccpXrEOvGVYbZ+EV+RFwGJrXVcJWqjmF
bkkgz9k2IBpXXU3CKaagSY3lT7Jf19x8qQyYFl4H5QQf4vfApwec/072hBAMUHsMJJNHPYPLwpng
zhbVjiDwGcWPCqaJl1tmFzzSv6BPMw9JiCMz2pyHpSQ42w+aVgQTabV1EuPkxi69rjSxBwEJKd5j
uB0DRPUzP1BdMuHLdk5D7m0N1X9gG0lWNnd4eC8fsxqaFcsxPZZUKNpU6XZiwQX9CmflPRQ0Dzjy
Gf+nQyHyo8lhiSwGA64Cn0b5pFJkccnhdgXlnrSaTiuSB7OHWbFKqKahZdmaMVlGwIZKCrpWQ/dG
Un/pqIe85Io8QdEjLY9YZfGm8brhAolni03C2GIaDBabs9WJmPrL4TTHur7zTMRppfmPXawdUrvP
963fvxgGdA3fwLOCxPfbKqJnb55KsoCRXBcpTgYZVXdazjLjIrutBspGUiwrS0I9btmfUc10Rb20
+4k84yR33BbOtRw3LSYo5mvxm+aT4AO9trJIepI+KekhTrIBB6DD8TFO3weSBCR2ShgaMvpY0E80
ea5NX6LytucZkhfuTBvpejiSJ/kdTZpaSaPcFihBq7yqnib/rHeTQ3SrI4Hm5/vBra8JXPz16HrJ
RzqIccUknX7thhmHVOUWK3jFmWUY91Zi7YwaEdth1tG7Z+bpDPez4SlsBQGI/DWtM8y79RvuIahi
moJQ0p7r5guT5gnwMl4acp9k4EmbNfCQ8766jsI4JQnnn46ST11RwgHuQa4TD5v4XOLRI2EiDsgX
O2NmJ5tHWr4q+vqhZ9VvS60MEBMx+EF0X6L1AyUc6zEpS2KWnI5H6f6uvGLG0uekm7jvH6TX8Y9h
BezmXa6bfQDKZdjYs5A7ZcZPKsN+PySCUqYe0gxxuLlSuMat4lkbqPmITLz69lY182+rGd+rNH+R
RfZF/dK79Piwebl4iTuiA7McP6zI/vCNasIDiUibI3a2XcUO0s73X1YrFvQGW7rauNdbqgkK1LVN
ModYQHGdYRv09bnbalgo8ZoioRf7TFOvWJlXbs3nJsqfk7n9mD61VmEEF0EKG4nh+cq1ugNWNDfw
mScDPZLrWPMuWDStQNgh2Plk40bjxSyIgypnbVYTuzrvTY+Mr2rqn2fok0Fp56+tnz5zbH2MMALg
aytGkipYSSa6XcBZvGvAOFa2nsfbatSwWdYv1qwuVmztWCfpxdHnHee35x6Q8s6G72Ml5kYHurrz
G/0sTPEVsewHJksOn0/sPbYCk7q489dtpfSNwtMZ9C16gqeOgwrzbRxKGSTAY3Gj5/vEywtm4Ma9
BNXRNs5naboHw2++m7y6AnKBzV0kd4N/0DF+ruuGcQ8F5zW6U7GiBoMy5RFpNrrHAGYFEEFWmlbf
YbnpV7rEO8zRG4M5zhElOvQNug38wvxt+BRjFzMe1OY6TnyWCmAHi3aSLHVSZLdXqU4uxC9CXD6q
Z2ftFruBFY0DB6dQ6SZwh9CIRfYrc6xfkzseODTuCRM2a/mmloiomxoPUuAjztpx02l8ehPuRpGi
z7ng9Bg4cgIW59Dc3BVvuGcSbq54jMeoz3Hf5D9o8+AHLgF3j0UAXu5lDH18NfEsN11hhw8WT0FX
nQrXpfQH0EcACN/SmzX5VHyyljgMWg3jJ0PiZlrwya5yj88RpJnbqsDAF9MO5ZETIEUZAkU+ceKK
ki808VQEupzuDZixgWeqjzmrnhP4Gj9TMrb7PI5xFpfTjlsuwP26O88l90F3SjfMYAvu6OpiGwCq
VO6fYd++mZp57TXnvcppYwmN76yCcDJNvbvuaKkZey/QncH/DPXtuHh79K2auvLkN/GLNF70hAS8
ly/NPxkH0pntWf7LMDHAxv7wWeTT26jwOXUxy4anLyddMrB2pgVFjjO0tQxcBBkvhfWqGv0RK4HG
nCHe2zqnozCqYO3qo8bNqkGCD/kefNh4XYW2CaJHvmpTt2XnU7CsDoD16/eQ5JJsuY2A2HuBiBvj
Nt4scML1oH2W7XSIZr9jLjvfjVLZQChDzPtE2c9MxDm9YvJy0iLcJILbWuS/znHOhLMZOcL4ENha
kX3lAyuSsLRtQS/IKtH880x9mYiHZ4s+Kk3yD4ap9mDxC6zNxEwOhMLRndjNWHswXNrKGOcf9Rhn
mwiLDYJo/AsMFbcHvHGjbl5GnYZiTzD/GAQIpuizyQmkaI33c2YYW0Zd+DA0OLF6+zKMAH8qyRHN
bcgqxV6DBEfcIYStjkePSEiC/DIZ8s3B2sA6SauMlsHPtKxM7Aqt2NodtXudg3kv6+g9wXhua6kV
JDFW02lSZG8U8qpJfmLdFmxha6P/6peDbmt9VB1JDwjaOduS+Td3E3khX7XtxgvrxYx38BuaSM7r
jDziw+BZMX03V1ZMaxUNIjoVO2AKxXFaEi5+p2vnCevQPvceqKWe9qYFoQ0eDqYYmW/9Weeo0cft
thFOxvc9+J+szxsvzD4GI5rXRRGSA+AQbXHofazI/U90qBkzZAIId15yX8juFycJopcefDvO4q/+
aFib0cIHzmmBYBwz/t6IqVYRtaTXiQ2t7e3IOAzrLOS3bIfvuY3fCpOKOhPyfpDyM2MwHXeiTHHM
M8qNCRISkPPPAmvayh/8d+m2xQVI9DfgegIDvKmE16Ge4aePJzjfXhw/O9Ik22g1nAkQJ3WTX5wC
l2Wh5ZQMU25VtoR657g/4wjUKZGhTBR7Kjx9bVXL/uwgehr9gHhRTXykVAMOxnrPi6ImLNJeaNI7
6Gp+ESlxIsPcClzSmPAnsbENnQp0Pb2rJS3lBoZdGNn9bqY7DVjgmhtStEWHYs2WGSmoVpY8b2+W
ww5bU1jE4KfvyW1oD5NGzK9p+gOVXOGDEbX1RodUx1YbpxXNjNQGxXI1TljAKzyDccg9M+WJqeY6
PncJ6TocwfEqzlgqeQvN+qLEaKW9KhRpLaiExCz9jI7J8bnUtV+VoYU73QOoleQoHHHBc9fjjFnN
Hpgbr8KNI1Iil7hCqCnhBNAJdm/UoIvvDNEKCW6CA23V/7jcvnTqtqZ0bXz0eoOJ6WBiV7IHi47P
28MCK+5W0dLmigFUpSrjnOAmDXSoNpGXrBsMGtSIg8TUAHdTaCG2WG+q4+1bt0u+fDlY9snprXhn
5V55/PsSLxzNG0wzCad5X3KE7BfY3jDN5fHPI6p8/u3LqnCXkCvOax8CxLHmE5r9eajZdnHExVRw
5AtJaKqR8p80LKBdcBHJPx/dvvT0gn8//JL2XB5ExXpTF27IWGh5eLs4Y6m2MDvuLShIf8qtQJkT
a3HDZm0seb/bRTJq+POo8PxB39y+6ZVNl/PS8Zdy3Wj4gaaPYvnQtXAP6Aoe/3GxrIRDtTqbRSw2
U2t8+XnR4GbEKe9H+trFuM0GwW+0dbhMqzPPYbhA9O+cxqR3rKIiEdAhL4eKoFXrWBzEFB0pt2fm
9gvfHrHV4UlgYKQJO/BJUvEhQjRLj1lo0VzMBtCxQfkur+5gvRCKp+aHxDIWqLVrVvWBObV57KiA
IkpEmdoQJidFieVKS6CR/f1C3V6t26VbXsFQmsWmMAz7nIUcm6xxcYzxcST0BCeXBo6lK2WI1jPW
yIsX92wu27bEmApFFYjhnV7G+lEfG+Nyuzin3i2nSzFa5paaUKYdsz5bATnsja5q41S0+U8xJvUe
Cgfn2uXCvDu6xmzUV/iWOI3qBeQzm3aq2x/gphFkH3GQ0DNLqKRLEOJtblQTmM7L0+hN5gUtBamP
HNN2TlTO7d3OL4Yb+0erMQO5hAdzWq2YmhT5RcnO2IuoZ3I1Jfgb2U/eicXXcqN/lWaVndtkuCRT
/qIGMw+A1n7IJchc2FV075pzdN8wwrjMDdMwr008MsbWtVFpe2KvkrNoMg/B7Bjdw1kXd7rji7u2
nE6ckT08qd1TlzJ4xM7rnG8Xb569HXOhF4n96WzFNWdrC3mwx94z06giuXWOzXnSR/qcUm3ojyUb
hLqpu6exnNpthuDIrtSLdllZvgoMqbssnS4NcddjvfTq6JHelZwhCzzXWpX+6/Htb9wuFgtNENX1
tCIDpU6pavKT6ZNehD+BRRHHvTkcARyIPxfjz/fRAzZIZ2izy5+4kSmOIhSsp77TXeK+Ls4NigDG
gyBZ+sYLF3qNJvERmnWXXAXa2CodnHA7953qsWlr1daVOok4GmLOtwvVbhAm7ISJ09QzZ4sz7WxZ
ijZqCJR7cgRBhdw8ZOV81skfboXpfDMKU4Ft4aFcWE1k+HKt2Fh2ByQS/DII/SjfloAqVzhm2PUu
l9uj20UYQwp2kUS6pALsdsHkowWoLNhyG8LydbnF3xOeZqo+rp0ERtjp0tuPtf1rlAiKbI1H8qw1
Deque52Ucq9i+Ol1mrxqo2ncCQ3yn9dz5k71gfFVlObvRkvOQms4Z4qy7fda5mosBSQ6aVTkH43P
Olv4ajS0OxfWMJ+5I/Gqe2G02l1scqH/CAUObOcbrkL03+Yb/9ZvXz5WRak9VZ2W76qplMEgYucs
DebOgVGNz5jpQac6mX3OZ2mccTXbMzKOBuPpwG5m2+HXO8riD6q3rab4kDCrcMc8PfeiT8/WOLGZ
IryBCNAlVXToHNdYTyUSMw1I1oH2QGTQWTp3LkOarddnfDIZpu1bVVsYWiAhKLZsGzoFd5B+sIHa
9G/asykPHcPfKWzxJ8apj1CmgCkwM4Lk3WT3c6SPq6rUixdyoKehQ7RPvWm48xW7oTIqzKMzVOLk
OezoxDR+VQ2z6ygzH6QCvJrgBmazihOXEe87p52fRsdw2IURRUERASC9zz9Qkv2ArD26FGu8WxXp
pjeicCNpwVx1nYVSFybas2a5TFrcDQyh6OhhSgLu2L9kKRM4kVM03nG4xMztA5N2qYbKHx1u+ztm
Hdus0p85GS/cK5ONlJqyy9jaPscIO96a0oZOWzX4IZLo55SG072XvnuxHV3hqad38JEIyY3UH+mF
8wK2IbdifJpYHGL3WqkBFdPJXgBDEwDrtU3k9GHQO/VS9lbAY8K4sfANo71G+OtiGIgDIPs2xOCZ
VxiuixSSYtLP8VfbJnfhcIjXFFIvE2nuzngTeWtUhLwSLdzrg1buJ2P4OYVpQz6Gga7stEPU4ojQ
up0Ek0yYkdZ4YRfv3mBPm0ZUpG3ZXO0AR971WEd4F0TQd1FhPaPAqFD1h97btnMcnUiNf+vF7G1S
k+5Uy/W/oAlMX0k4HtCwCHOSZVZpBMjejquDF7FF8JDymohAXGk3kPNDBMsVLkcDV8isjqVHR6zS
K/URls2a6enOocfnZRn5za6r73qv04OBCo0XZu3tQRrUptZYHL20yGgQoY7Uma1r5SmbyZI1rtoe
5YZUbXlReaPv3cr7aofMusTCRU0gqcxEhHHYCA/DINhMmOQ6hcla0WN258yszVbc4Idlz3N3+97t
UlbGOo2Sk194dMc7pbehwJc7WUSzV+W3xTZtM5fmtjqwC0ohW+gjjt98MtEZAjMU+4Wj+RWPrCiU
Mw4F+CBZ2vAzPYR6HAqPpXfPyzswYanHi3T98XJ7xK82XtrmsW2Mu7IP232FcXRdU5QehG3frZNR
PNGaiCGmiDArMtYLJjvEQ7Bcbo9Q335bhulvXd5BlIZXGrUEONCP9ThbB2RAhmSDDPFlFyUynEX0
LaQ3y3ZTWs2SBU8w6MSOGD6vBBHte0crnnnvNrQF7XUMj+sMVuxmoLsTk2VCb0pU71q/BNchSrlN
aX5fmfKiS1XB74NeFGH+WCoNWuwOePgzeZk71qa+ru1d0UafNcnGy5QW4GoGbvoOywXVP3AR8tu1
Lj6V1upX7Hmb0KhQ360hOes+p12jgkGvUaJdddPDaCTOniI7hU/pS5ns+ipp3RV0Gqq+kneGb14q
7PbDgDwS5QKvE0izUaHp+lLs3LKKgatzAeIJ0mhpLo0hLXcFjeSgU5PZeko5AIeWWbEqU2ZGNj7e
qezBKfyjFtfZafCwAy3ZIcuUHMeZ8m1Asd8hGIf73vXZQBpM0jyepzazgrG0acXJpmcfCwKg2HI/
z2Z/8WSWYy1FYMD2AdxuFukpAwcI0FF/r3T4t8hl5iqKSmpqjUo/uz29e7anZ/dOj1KxZBCF7+Kz
If2+zMhIOo7xt8vWCnv5OfKKb9wAS7Mor0NfW/Ki9Wyvu8EOjCUY3Q/aL6oif9bFyEGlKo96YSaB
3zqvVUg0GZcsN10L4FjcFAwyVbr7/+bD/5OiGs+k38z5b6tqLlX7O6/+t7q0f/1X/0R7en+hpOAs
JCqo2Zrr/W1A9P2/6KLxDCCejgk2WP/bj6j7f0Hc9GlEs3TP0PFV/8uPqHt/3RpqCGSaho93wPuf
+BGZoP6HHZG+NkNzsc9y/7EMVl3+/N8q0zrolZFGhGcP38aFftQwEOixdZhJZQcdW2uSCLQEwL7e
FqYi3jJAnvbZjiUjhbn40Z9tNGUABkEb9+UhdlqONikEAE4MF0+lKFQhwZ+mNYYHwDXWWkTdpxiA
k1dWJZk4RbjQ8IQ4ut8ikmUu7evduojCX9jdbKL5v2LGZehXPmIjZU9QtwnFxzHTfzWHuC4W3B3t
BjvslAJRkwNJZLU7kuOC5CYALbKcZpDlvbuDvlzys5DNTJ5Kr+OHmghH6mnWPgjqGlRsk3aSWXim
G2eVQN09i5IzEYiKwjefYPNBMAP0sSlDIoseqUhM/r+kS8Nb7SMFatPWyOoicKe3GjBpVMOmUHoH
vvN/sXceS5Ij65V+FRr3aAMccDiw4Ca0Ti0qN7AsBa0d8unnQ3Huteq+Nk1y1tyktbDujIoIuPjP
Od+Zu41DluhUROLeVg9xnSdvRketAqz/c1Aa4Z4hBe23hifuQqtPdh2Xi9o1yev60fBc2F2zhWLG
ZLEe7qTqymPJdGmjs669lChSsIQgTuUw7HBNSQZsFgR7AgeYbDzjY+j84oFRtOOFsL25FMnRKJY8
wbASSV0fALKEW2uuSMkGn7GvaIgLo4e6j7MnFWmAInbDPlomm8Aq9bZvDL0hNdnRvg7GP/SA1bh2
AroBVtbkn2TjsgRG1go+Qn6nblzLOdpNI+O1ylf70smrq/SiN6skxR5ahP1k2az0opEESWivpVWP
5wz7+ZpqEM2xCtwgVekZFefFd7M3fs7TnO67eC9nvEh4yl4ViskO92gBPJom5Np4YrLNEcju2nMa
luKxncGnqtK9DcWIxUtP8UbV+DL5YiOpAo8/VVlcbwrqI0iF+oSGhOStlxp7ipPwvY9fcSumH26f
PndJVSH4x9nWRW+5xnBSZm5RpGocSYMoh7naae/aOqWYTREb7eEZkPvOJurSw/modfJtVMEu4Tm7
MqE/2FWaUiszsrEEY7guY1duWzc3L1FtPSRZn+0G2XrMny0mng3nMsaW9wGe+zuv8ulFWW7DUTpo
WEVE37opix7oiroLqj65OpNCJqEzrvD4JV23dwqPSVAd9TcX3OaGYoQIhZ6rBo/9A91raKS2C+12
uA+Iql4NI6XzD3XzNnVnFUTbtl5y5Lbh70oGQSeb0qIqQEB21ehsOS/6gBObd1118UGyUevmzncn
9Q27NbaYJKC7h/xhsYy957Q6NY3qGUdPay04fEy1+Z2GFR+2KOJr37tHVNnwFgb3o5rvrKSBcTkw
SHIxFR5JUnMOdl8yO3lveQCPDENWaW9DPk34pvWDfJQ6vpisURscswzHKX7jDJR8wQ58tXym3lb5
zU2SrWsCflH+W0M13cr1sPrF1TgeVSa36Z0my8dsLm52pFs/wwpOaUcAekPRJbAR7Bh+9ta5CO4+
2cFbiQFldK1XvtnObTTT5znR+7VXCjiMlhMcAidjOMs3vu8sdChgVEDoP3Aw1bv/3bH/Ozu2cHH4
/11e4L778TX7U1jg//4n/9is3T+UUKYtpSB2/wub/Y+0AJu1yRbkSjZJmz3b+q3f1PzDE+zeJgEC
pla/EN1t2enoP/7dUn94jrJcE38w/1fH/R+FBzgCLOEAFoewLI7f/+PfJWQTZSuHxjvL4shgqyVc
8NtuXQNVoRvDEgxWRool6LBfmXyVr10HG8L048ehke+liOc7xm1n/6kiWXYXGczO8EZU206b5REr
8CZZJk9xy4Q9UFO+TXwkwDovo1OuDaTvkvCM05fJjbNvss1mRtbDdMUSi0pM8yep0faisWOunSq8
1BXrZp6G4FriwobAMpZ7DZx3Y03kExxBhk+TKzvbUpOwVn7BDp8QK0u6Y2LC77OCXF0r2HIxqTIe
8rxaBF5E5PmTfwVwsnE/RABGMgmazzQowh0+azyKXWmftBfE+4nUsNDSOPezve5EgtZSB5HEIyF+
dGaysPUL7GYSq1nkoLj7VXOefjFAvPnoyo77VTgLbpTzu7Lal9LFfzTNzU8WWCZCIbJEKOLixscc
4qMjcVqjIdyo3Fy5hOCvgUG1xyRO1Zwm2Bnm57SLnvt5sK5Kmsa1kfKJJphpH8RRtE2i+qFj4Xty
SvvriPPNTdL4m+Uz9Uh2iUtGrK3ImgE9tPd5Fm7DlqOWaDBSzhYWKKBkGSPAQ+7ihO7GFC+sBlNr
V6E8q9LA4m3ZazK/PcYwEe+yOFYE9qri7FXNT6/znuK6jvdiQoHpo4l0hA1lrMedUyCIoG0gktc5
2xRHhjXvB8aPMP6etc333jjxtTLPg5kXqGDqlQQyIyqmP3gIEJLxuFnrZHQePD/BmTitw0BYkIOj
B8Sc+KlK2hAn+lCDPeUYpoYai0u9cdmG90nY3rSh2TOiRm5STSmfoiyikHRmMaf4wZjpSRZZ8m5V
7D7c1Bj/4DlhAnxtIlQ0nyoghfh2tNLc3eeldXMjMYC61ufAwbcyCXVtJ13vQjahtYxRvDzRwAbT
xbYua+qVlIf/KAg/pkpaW0lliB6XGXyaJpe29x8aYB1bN7MUHGkr3gEuYgNso+eEPotj5+pHPCjV
gSZrZkp2sJtSMZxE3VjbZKqiLWfHNxh71ju+KHRDqs8ProEw5mJfv0VO/yKDiFSxk5+HGh6NzPIr
B/DmMUiHGxDf6pT4XbiSoR/uu16FDH7R4MzQv6/HS4V/budNTOAYriESeqNYZy2V4kR//UMJlUgJ
Uz/HQ06730DmwUrfWAHDHZa2MKyutedWe5afaEUUnuZFe6oP4OxI/QpaRCjzHTdFMACwtwPImVNI
lBeGYOrlT/4QKtLLTsFpePC2nH5/+G44c+hR9h5LJRJM1Rwj3sbMbCPwFISHG099d9iyrxP41syL
PimWZQ6ijWIrHQz2czz/lG4j7z3RPzXZkO/LFb2M5bZF1YbRVgEbbbR+wIxpCAWxrzCtnVxGbtSc
ePvWD+UbisI9LlyY5e19L6b23gjHWz84LWCpPtsCOxKvgvrgKg9O+bvQYftRkFVvsRodyIojL8yx
f2rDtt8PfvRZz0l2St306EzT0yCmDvd7vjTqNNNzR7Pdymxz5pIZRSlkUXmzKrn1Knc8NpENrLR0
o1M2N+FLFXIScdQsNovX2XJGQg85TFcooeKo6X3LASVtmLS5L1bIFDNV3c8qiOZzLbKTYB5Hw0zw
FbBFtzOjvj06FYIKWJFTa76SJ7cv0tOX3Ma+hq0m3GH5Z1gjMn3FdIaVJApPeeeHd1aJ19J1yWdI
OyiPbddel9DpoTVAoYXBpR4GLnc4a5KKmpKyLRFyiycx9vnDZFTE/dP+LmxIkrV5tfc7iHJeHU43
q3DfElPSqWXN4b61rWA7DZa9DQycOf6UYHbMelw52VpyKD5Ubf5J9eeuQaY+T6HjXjOgpVusyLg/
zCm/1m6ExhqGB2QkyoNiUW5Ub6yVFTyY8dxfLLN86oXV3HAyID5DUtrlacJ01HC+KB/CZnOoHc9/
DGTqP+YdDmLQPQe3F+o8kVXBqKobVLemv9BvuHJzSJ+iZtxsljwjmYounQugLLNBlfXmjPzQ+gx/
HO9bIrda12O0WtSdnmpgEhAgYtqlJAtYcq1MSPl9k6whI+XbsseFEDhiI0gxMajDYzxVWfgoeVsg
fBgPg8VvMBstD24asXs5Gz9rxuMU0fnnjzNSKWmyfRRE8dVLxLObQUGA/e4fVU20X7SROFPwKk3v
kgUuJRRlDbLNdno2cAx1oinyM74GiqCFwPRS0P7jwjaxCtoEUc2PDrBXumf8720z5rssH2/jYmwM
jXm+S7nvwy1x7iw17MQcOsfYyNRWobyu+QrvQ8SwrUcfx6G1uq8K0y9U4yA6gOCW0JyTHDl33kZG
OJ1EmW+HBstD4+rFQJwcOsF8tvHbjntveehBFd+UlOU2sVyMRcnZ8uTNrEIAAGMH8iOoz22VlRtJ
/G/r4Kba6g1XI3VPCvHTq6t81yYWIfPUAOyXFLCwjbF9YBOw16op5l1BzsPBEZWnhbeh44hxRhWm
D3A4kwcSFVD4B7OmzHMKr0Pe8JrG+ZAIi7Zv2UYfgWHvTc5jL4gjrL6TwEjaeJt06uNb59bjoYvq
5pQ0sX/OMjz+Xml6nL5iScOaHp5JR/joKvkxEiQHnLplcm7VFVEHQyLxlXhlusyGBbWIUWHPi0wq
2KayvPp2Em5n29abGmsoUiiJJa431lOKQ3qDOUMDxopwsQ+Z+HTIzrk2CP/WBOmOidfaTkyWPvuv
DuODHRgjvY1D1e9StKJ1Y/TBKemiWyi1umQ9JOcaYW2MIDJNeXglND4xyI+da+miMXTyMYjSYm2o
rnvHIvGD3hfzWy2Tw5C3OCx1fQigL61iw8y2JM5Xys6Tc6EC51KBL9xgP8dLG4voPKTpga9fBLNC
CaySQbAFAgk0BO2Qqj31xsX0GlEAcO5pV9i5QXqOlkIqMUyfsapNnIWoDkWrQhwvvX/yFpB3HSG0
WXFz38ImLXuZPM1KM2h3AMmNFDadyJmvgf4T8dOIR4rM0KVJiao64Nnn6KMMY3TEeuAsNt95qnn3
ZnnXiWetKAAQlsUHKdC4BOzezK6e0LIWvfMNh/gTWSOAo05DI1rqHnVjPuSVlndgMLdOpdv1VLMj
ZeOJFaTmBYFPsLG3COQxX/onMbEkYiRot4LFzlff67xB4INNuK0Laycobt2j78lVGQ37VMR35kwD
qWwg/KeBsYc++zOzop9lQ0vHPL3r2qZHtfJo4DKGa+KBSO4UXAE8uwleJakvNjljRG+HQc24xzg8
+htO5Ta2mwGOirbkOXFQybcpGMdisr/lUxwQIlTbOmt2FZbLszlNIVlVeubKoRF3SVq+MxusT10r
6AgTPYi9Og1hKIX0LYfMcR5FHKQb6CLZ0Vf1R+x32ELRoG5p44NBdb7Wuqb/BaK0oZLorRefAkXw
a89JxqAnbxf2+RdXZHS7z0ytogTfCA6Ggc8TO+wy2eoDm8xEkbi4xyuybfAkGTXlpDAHZz6VHa1B
hXkcJ3hB3VgOL30SQoOyqPlrFsOMa4Kdq2UbXBVxzKX3LtgHDhwbIP6UgRSjvSkTRqFF3atrkvNV
Q7p96X2w+CWr1yprvC82/PTnznZa6MTFG9T28p1uh9Tx3PcirY6lnWUbOzNoD+X/hBM0t76NjO2p
enV/6J7yTAuRt5ZWiVnX3Vr03dz6GZqkmvsBWxiEs8xLwcnBC0+q/D43e8ZYfcG0qp5ZTF+S1HFI
8QCFnwks7YEYFU/UONW0FU5YrdrmqaNm+yB724fRgjxHIXeynSXIGWoKhm0fJxVgFledbRszRtMQ
hkx4b2LfcD8m/8tQJ/ldiwa31pz6T41lkb7RMr4xFawPcs6uHAj0fWdwFREKjrDTj/q+deQzXLTo
6tasb1U6fjXsjNxLdkoi37rJoBePOtcP1kI6k4OVkrUxUGjS/jpqJ4DKTAKhVoRQ0qB/8OziDpO6
+AKhZN6aPQOV9M7wBlh3b/RB11+UN9fH0MZ3aJPjO/o5jyl1ImjTbshR0XuMM6oiYdFtOeXmTNqY
iWUEgJkCI551k//GkuQS7i4WO6cHlNFDwI86jGxh7EHy8SjsYz9ZScO2H23QMH09DQCLx+eJ1vEr
H80p7sb8XBZtdOvsQ9nWAtgzjTHBOAiau0G59OAtoujVLSfIGh0MW4a4ff0yphOJRUbUeFmCDfCd
ExBD+NrMjpbUZHgcpoovud8Kbmo+0Y04W9ikoWusaQvI100OI39qbE7bNWf3Kb14hY91vvhqYop9
p+eEGkQ8Kzqlf9sp++ekTg+h9vqHEnj8EOjoSsSTaS5XvZU3cZ+D/41jWzRy31oMFpULSjaofHOd
tBOyd+H0J+Xb7qlndMfVm9qKxpBb30vjkwT109Z9uR3cIFhHxO7vyp6SRUIgguOTEewwSqbMHCnI
mXw/37dz8q57r1j1mSUh945cX/KJ/YtMUIgjuCtcycUvim92RG8tDpMHa7I50ajuhT8QZITBXs0/
rXBsXgcZnLUp+wulJZamqQhA8tFqaGjHjDCucV/P20bV9aefvZuVKb/ExpK/8iZzrQfv3gaj9OwM
tdrMhsjuIhaSQxQwrOwiPV0yI9M76iHDR7vtJypjve49EMkHPl+qFNMh3o7leNMF/HBwa/ihq6Q8
wDN+5beKLYfKHAOUYd3bfhQQ6K/f2LDjddT0+a2heuReVxAoXdY0sBUKUi+NHCpoX2eHwEi2OLkA
uz3MOd1WI+2sHPAJtKYj3lqsh/2dTFo+huXDC/E0cn1VJPA1pT92D7HUXeu4s775/W4OBsyWoaXY
nOuCMwRAMg0TYOXVVB4yL67IwBK60iLn/sBx2XFMgGuJjW9x6PWefNiPuDbHYwYf4d4Z6cMZ9ext
oukxk7J/9R8dc3Iuk4hsfMy+WslCIJ7qVp3pjgFCnWpwDdV8KgQHZE/mX30AuWeqbSjGVCFH7SR/
LQ1qMRZga+SX8Z1q8B1ExiUJYrnmqy3XoyPckzVY9y23YzQEcnOCXpTrrx80rJXX3n3qSuhqBMuT
C9h6pzX0mRbY4UhAdSNjNZ5HYzr4mslB0XPPgN0F8n3tRFPxMNT+R62S8Srx4wA8HXMWaUSVfGT4
MpikPSIC8RfCnvHGQlM5LiTY1Gb9a9yyoerF6p/dYGCyFHGRLCs6edNJ3I05p1MY6eHeWZSfRQJC
tU3ehHrIF21oEYn8RS6yB4QjglCnEiUJVm0Qp0BGF4mp9r/TPZvtu0J87zNfrJoxeheLLFUuAlWG
UgVYKliEK85UxoWWqVWziFrOL32LcnBpOfWyHoMNXUQwiRqWL7LYDG5hkclQJO2NNKJw6y0iWoSa
JhZZrfwlsKG0iUVyGxfxLV5kOHMR5LxFmqsXkS5e5Lqo/24kueQwqL4vZDmlJO2qjdusRjtReLSN
/ZAbLY1KEemVrvpMG5qnXVX3QJWscufNhsfupgl9l+Yt0yW9GH5WHIO0QfdaaIbZ8+RP3a4KNX3o
43IA1T3E58LcGSWMAawCLDgcwtlhyE75tPA5jqOIGMxrzGxcAybjyLhtn4mG1HyT0c/GESTK+hvp
eohGNGDUkQvtWFLFY0+Nt9d6+j5r+tFHto3lTmcSW4R5gF1gnzQ1HU4xybo5nxy+VByCuQU5uwjX
+R7o1mMyS8QUk5IHJRi+ldqnArGONkPBUIovd7RzIq5USSKp7yiHdBVpYTyVMi2OeRMdOd/SpOo3
eGUbYK19yhc76QnXBzWIaB/8Qaq7tQmtOLKCXdhk5h3jinydm9aah+rOI0954FoQHhaBlzKxGMoZ
TpN3HePUjOr5kgxOcZn64WSAu+Jhjr4BMrzpnDB9Zo5fhRPFezN0tikI4HWSAzlwWD0CY8bPENI3
PTxXSWDdcjdi3VHth3bhOGDssbDazCtL2evlosJmztiu4l6k1ZNULsHF+IbfmW1r0PQVD6MPFsS5
6fYjz1N3q/2kX9VN0a9yL0VUZJq60j9i7ckXm8V6VXP3nvxGn/9XQvnvSSgCq8H/m7i0+kw+/21N
YQeXiiL+/LenrvmdvSTc5T//J3vJ/8OxFMUdJk83Bgj+1T9aTS35hxCm6bHWIJaBrvsnikmoP3BL
uA73H6Zdiwfin9YHIf7wXGylKBqObUPSl/8T64NFqervWgpeDFspDBZg7X3fdtRfnA+SmLHbMEq+
2AlR+ZnkakVA/sQTaMOIKzmSz9o76STqr06STBu/8wkMJ/YZVpskGjs+1qIbSE0O+j8FvD/hvv6t
6PL7kgxDi0z0l5dmmTh7bN47LESuCSzqL4yosB69OM1UeOlySWWFzZOBT52Yq47K7dwX006747yd
OAAe3VH/nLKHprOf/BQiy2Q5JNET+jooGApWv33a9/+pNP3+ygR2ld/ftOWVucLxbBN7JkURDp/O
7wIUnBzuiokIl7PDphkFUcUoI3bni5c+76yTidDhxjUmvdLRjPzIiE8qOEY+lLjar+JD3Y0OhdIU
pVfY+kn/WO3e6qktFQnFRblL2NbMjMvfv2zrX1+2L5SrLEd5/PgX3WxmhmHWYIXP3kx78ix0sLJa
Jpo6CfAe5z010nZNFNF3npha1Bta1bBnd9b171/HL33ud/3OFL5nYdyxJHYbjIXIlb+/fTnkKWmX
PRV2UB3IPDPMbLEnoMfZOABgDlQlbhWc62w3LiQhlQBPwD22Dx0nuc6u9a1LrOzI+SLauVzHOfcn
T41XfthJrI6BTqpdHrk/xtp8TDQ1sFxaoNv6fXr0kVDA2LgWNzQ+Hq90L5VDH1VW9UhEnJj3JM2o
3UvTnGE0FvLEpXaFKk1nXU5Jc7NGbmIxEHvT+BE6zKOCvsX1WuvlroE45lEUqUkub+C7WvuqCVos
5rZzQ4f8UfmuPg4JdISqtr+0dBhGIiUsMnpYedHlYRgcMhKEzPoSn5YNiL48tIDZ0QORIKZ2uvHb
1TGqxNVws4YcUG1DIK8rbMvsoX//If2yPP3pQ8Il5SmHRUHwsqX8y4eUTLOyM4YHFKwwqMvLrtth
H2l3RTRZ75E8Tum2qsLmbIREn8om2VWxCM92Q/9anhVbbSTU5howyRzXEPsycqf1379CsSxNf3mF
OLVspGbkaEv+VQZGASClH1Yc9zwxrTrLNPdq1gw5AuPmxtO3NJjMjXYyziq2jI6osVe3hZFBlptu
PSrYEsP/Wru1WI0Rtyx7CL7zmG4k+zgi3vQ1CQkK0WzIBaQ1Of6kRomOtYS0ATn5sN5uf/8H+tfn
Aq6JlNjZbOUKU4jFpfabrm26Nm12kIPOfeU5K6YaTpzLYyEAmxk4N4jyVE+6M+fj7HNRMeDPq94q
Gd9XD25iWgfbK9uXgXXRntSPqlHFo9FgzaEG59gEImA2XMqHsvgcIIZvy2niCk5bkWW9plkMTB7o
GChNxXpF5icR2Uh1L9HEXkTtui6Riux6N6djsQrcEO3P7Nwd49uFPw6+KOGpRrrR03oQdL7NJW1W
CYWwa3aw7qHh8LIDGJluddffJOCtUzNazBk4H61JfVTrsAPUUDhNdu9JFyN+nySfldY7m0perWg9
0PGP0G37e82dXzBMuk4cHIlLNu6xK7nUYrFSZ98Lr+7S/capD198lj79/Udk/dV6wKVGslkqB3Yh
iFnxlz2JfE9lIVcNZ2R8SCVlF94z1bs2z+UQehQNhcmK1tf8xcbwvakKay990R7bsZk2AnXJt3Rz
+PuXJP/1MeAxNc3lQfAciSvjz9+aqtHITHrQZ65mBElLouvBAjIo/Hh6mDM/XhO4zVCRDHAFZfYQ
aC5+BjDCSAfZkd6ST6HG4hEvE5VJTtRhkrD6VUXVyU4ubtquiTPStN1PEQNnnDCkPXpcHFZlXPoU
QnXq2NXBDytR71ASTOZKCRPfsmqIEXrRzgQAxIyR9PsAUIFsiLcbuWtvQp2ZJ/xX1grj47kRY3Si
LWI64D2oAAbRBElnTbmtiDusSh00VzW1w86JG8x5hr/1ATe8Rk14b9LRMDT1FeCEuatNYuqDCozt
37/Hy37+55UG3xYnLg+bqPT4qz+/xY6lIx/vgD6PdGEffJ5Qr6VkiWQUzJOGD7qV95PdywuCYvRf
HDbk4mb58y/3JRZZ35GLGweL6p9/uTZ7CCl2WZ8NFkMEKPOjqfJ1OAzuuUD9WjVNj1I1uXtbt/um
GLnNF228k3Pl7tLYxlk21fe5SEBpVeFb4BoHL5nesrjTzHS9ZossRBtuHszrMa+mS59S1TO+uq7r
bbTkZleT3gFYA/RSq+oCK4mBsOWLNRP43WAzlPJYQ9dOVz8kKmzXtN+kbzQN5guTgaRfqGg8qp0z
kZdrYGXdqeEuisfVEWt/dG/ai/Vuimy+DGbV8seaDyo3xf/Hm+gtzy4kUo9T8193sz7pPUHhUn6O
BgRnpAf/xOBybZpIJyrl3l/MWCqixsnWJUCKw+gvmBWQRwAogUlgC8xRXUP8Myw6yWS07zXpCH9E
2BP+uws//zpUM4WroXXtJwYKvWTYRA0Xf3A+BR2/RlXDmc5kijBad3RRnlIVx89Z/jYlBjEwyuzA
TkBOIbTpr1thzHujhw7TzX76RLoS4bdfGgcN7LlT4MZvHkrcOu/Na9fr+dCHrsfxqP5sU2d6yB3/
vpgj9V+dCXy5fNP/9GV0hKMwSEuYrUr+MnL/vkXZrNUGg8bwTNg0OdfWPqtN+8Weg+CKzeN+QS1O
nNlASBFQ7WWz9YgE3KKA8SAZ6rWdIRDWXPGx2qTBszXoJ0wm7GVN5OzLsH4mBGpfZdYGBx1BL1Nt
hQPBz+GeRY9O5TEpCIWxyUo0UJfK+c1YS/+hI5O0MjUdc7/+1pGCj0Yh3faopFhT1KeKHuvCHz4y
jRRgGfUXY4jddz1GW2Vp/dUMY/gMQM0IKVEL7NjPsOR+BAbNPr9+zA5lT72H4yWld+bRgCafak0c
Grps5bo8lSVtUZX65msdgl+XI6ki7gCRtI4YkJ/QX8W5z+2PKauhdeXFcFbeQ1fAqCi70f1i5+7Z
qSL6chGawSYO4Tm3mXKrPP9OqvgtXgy8gn5NfKH9s2AB7tPk3db3zMejE4YN9GyKE2Auschuk4FV
UBTti9eU3m3oWmwEbBA4B0Tz6peut/UmmmFaFP7lBzcvYxXHLft1h+vAiijnkQueVbL9wqUfV7WT
2NdpbmN0ImCddSjzrV1H+SujoR/QD5Of2M5Gvx8OoejEEb74a51K83F0yuQaTEtzbliBpYKiT6hz
Ki4uONET0vbOGcr+3s7aZ+oa4L6Dq2GyK75rHEQvdo/2b0fOawPE5JjjKtlWIEruMiJXp3ZuHtO+
gvrnv5VlJ29hPl3S0fHPft+9AjidTzXGdvpsDbXJXaJMdG3mrEgX9sfx+uuf4EsTK98EGNMZYt7F
/mgfnHBIjjJStGXJK7zJ7q2YPO9aReCLUpxOb5UDLLENDYpWbUWjTggxkmE1o9T6PiAudfbjWNBV
AIBhZI54xC9r70fP+2kysb5gXvFOBIz0CRdzRskrOu5AY/cmo6tWicK5yNp2D1VfMEKkQStSS59z
K+JTJ7s9pPn0iBt6xenf5KEjQDgHZnLFf3Zw28LfGh7HC7sG8RESXb2mzktkpVyYOsnsEdGuAnqM
t+iiZqq9q6V+aASXRK0o5HGOT/Y5sMxTmVrF2knt9ILArNfCTK0NEdDkWPu9/TALiqp7zXKYQROh
7CdGpXVxxPfjsBoAnN/8xiQmOVinwA8/St+qH/rSXptwJ2iqJHFoDZQNcsWttm3o1vcqTSH/j9XF
bcLhZNFdX46Fd4NX7hyrdD60DohJNeEj5FJ59bv0a521XIvQtfd8Q8UGfj1QR6gZU8upIVT0QgbU
3GOsma1dZhYfDcyru45mz5XQyfQ5FO0XGWT1k7lAlbDgUDDshjHDwDh/dbLype0Fm9Cijxe2dtf5
uM0f7XEOt1SiymMvahg34JkYebrB/Zw14gDQR5MEUG/J5FXHYYkcN4M/XdrhriZxTEljl5+zxvri
FSI62YOZPwpJv5fouzsg8tHBGkhkZfel7lxUbVYDXy24S0WjCfYUG6NMXj2K0dqCxZvPgLPpU0u6
AFPLCN4/Mel6MDpKIWn4PugAQAbcu+4cJ9gWtQvRDMl2n5RxtIF4Nx4MRlWbug0EthtIKSO69gYh
BpLb0zhkwPVMSfGUL4NdkZKszsOReFeIYX3SwGUi+FBs3cQWp4b6aiAoOecyuEfEWaDkJHqFHZWH
3yhWrPNgCLmByLa8OdmAdGpTKdjZEantcXwk09Yc7RqT2BSw+dfCeedoCRfLdr7McbOg8C06Lcz8
hpfCWxldVZ5DaK1EtrlZBHKyLrTLvJv1AtoBfXpG0SUJioxhIRrezxUfXxVW3oGk/2LciJuzazcA
ZAjI7/PZx42ZNuVWqhG2ET6EVerCHqjCKNpEuvo2hol5lL2zxsY1HutiCs9Ma3zgH6596F14VFXm
1yfisprOsUPthcnT1HoPI+OJbYD57g7mp4PQxyELrOk2KSqyjGa9ooEHlTOj6ZynrrlmdCe4KPeb
IOrUhwowRohAHkWn4kNslfFLZ0GBXpCBptsMj3nhMM7IAZsYtYu/jA2S2u88Xc2tDSK8iwtG+B50
i8p4TKsWdRTrwzulqnbMya1mZZ0gaAOUodO1nHdpwd0yttLxju2Yuh/RXDtUoFU0eyFElJcyg0hR
UqNDwgXcpadJIhvDhPjSouW2snpnpzhQJu5d63Rlm/n07IjkBaKNvtVwFITp3vu5jm7FmO2QXZOH
Xz/Ar7azq89iYD2TRf5UNxoiKMUgaPbNpuaseHadt9qm1QTDZXLxyJusrWD8xIjnrsduSK9t237L
IHt+KyCMzYRFi5z8ew2nKypFd05n192WmbynVfVVh0X7FqTZQ5h7em/UWJjApruHpusJWVTYSNMW
kyX4FACDGqugA3bKZ2mkZKcIDiLkax7q0AHD2Nb4vfLqEhYRlZ+p8jYBAuDRpCtPpRFm57JpDmif
Nl07bCceN8S7tkufQ5G8eXnSf0kKCH+hVTHasq0fSdl5pyLR+T7NkDYni8LVJGeBivvwMafYt/PH
ANT4jEGsmjcySuKvYQ/CW3EEfOhIGB0aq8yOeKPUnZ8Kd80BjPBs7R3dXKJ3m5Xxf9g7jyXHlWzL
/kvP8cwBhzTrfgNqFQyGYKgJLFJBazjU1/cCs+pmVlZ1lfX8TWgUQREUDj/n7L02AfVWcZjc+c0m
AnZlGk3GYSS06SkJ+AIqeXLGMrgvNShQQxI7wCSxohmxRaoDmOcHvVgqZSGqFIgmbFgJkcr7p4T2
G1bdV1OqYhatk8CZkZaV9YZOd0vTHr3Oea3NcIdGP6RaZ0ISR1CzJ4y+xwY1Y+imzqFD03zO3eCh
MeKdMbTJu9KI10lsEATpLIdpp56YcghmgSPKY9LEVJOjHl3yHhM+uE8zHuQdL4p0eyYjmSatJ9v2
n213uuRhGd4bfrS3TZpXSGAJjYd+CYPJTPal0ChTENPzQeXZ3iqi6tj3gGI7DKuCB3H0jnlc3G5U
UAyQGegFuW5tLWVBErDBEx0nrXCJNXlttCykuLjkLG57yyu/QO8BXA+IYzXSMUOc3oInE3H43PUd
YTZyCSFBPLRNdQ1yaxZqu95dQiMP17cHV22MOwx5sXOEw22RvTLo514vH3VTxXuYFiutgpQ19iP5
s7yrmzLHeKtJgwNuE6/bqurBs5G3pIel3KMQ/kyJZEbaLPyTQ6CmLyz31MAtWWL2yJ96B0VQlSMp
dbuH71XXVS/g81Nzqq7EkLl8QzaJKNTbbRsg3QOrnrVLG/etMVvn2VXpMkdGdAdK8OhPYBF9e7Au
BcMuKNkUKBoAWUCE/Efdazlv/0Z89nliD6+1BUQ6DM+6xhuTu7iVEQpXMPCYPWrFdPFlc43MQaNY
MhF5hqShRHJaxrpLEowe0vxnesxRrJ3e3P49T7tHtDAXe5T+gyuQpAAyeIzpSi2Y2YDcBIR5yunW
kF56z4G/X8e6xsYfpmxpuNE2z5tqO3imBN4TYq4yHA4r1ZA8tuXU7MoCowiHr5n/A+PBt7Lm0Iro
g8b5sKvt+D5o+2TvjmO5DzLxMWl48ZFlO4cRJk/haeOshNfvbSIKO4cqTvOEumpo1CJERETNlN0u
0LrgQD43Sne/iu9c2u8Yrx9HUH2rKRlHAAa6WvsrnenwU5b1F41U3XqF5uMbtS1BbDH0SK8Uu6wc
rqLv+JpIfVw0jnloi+zqud3WFzmr34xRulGFbic33NKNL/Tvr4OK6ZIEmkFs8l3ABbjCOPuvHuK3
v/zXZ29Pebvn7Xl/Ap+Skj79r8u/Hv23x/gPN//xn/35Mm8PaXvIK4aBDz+mdT6aazG0WMwj69vY
mcaPuvEeXOuxbAfyrhFohAzIz6xnRACKo8VKv4rLwdnXwgiXGYrupCFGIhI2s+thwpQSJi9IFwfe
7ENR+t2yVIS/IQHJMOfq8gxjHDFIaNX3+OtLwU4I1emLmYPFhE6zTEv1jeiG5JUkH4K6YcBACttW
HsYgv2nvrNBnoxAQpRtMZDK5iQ0RsWE7UFTF2k2tchfb/CIaFFBSM8Wjy6DZ1NFsxbVNip6jEpAG
IBmdsGk3umz0E4Qk1lXJFp4jWbpNAJisfNl5a8e9R2RUb8s+1HcVCsylamwfTSOTNbaX2ZtQ0dJ0
CNYC+uVtaoQXu4bYPI5cxGEwlTYzn0yLdhXOW5hBpcUmRy2QdkTgjSo5+S6UkUah6s/0V4EB8xRI
gSlhCOARdvauTe0GsyqgS0tWL6RAr+mrAODunnA757uuvk6Vqd0ZQCP3Y1Sdm4okX8IHo1VSAko2
oqjaNjkKipTC99mCL1Roev8BopJXNHbg0VR9bTg05qIFKhNVzaqJVHk22MGyij66zoi+FuQH6Sha
udSnFgdKCjbxFJmofaoaAE9aO2c/8PyrFfk3oMXSKkMdgyuM73CUa5pRqMRF465qpB+mawEoV+3D
6FwMHdKisMZ4a3hj9aA3r+kEv36sRLU1SHaLDRTIdVkiOUcJY1fo26bY8i91SlUsVGptEBokPEKD
OjQvLv1QBd9MrX8fDfWGib17wqhJoVZdFPXluf9oXbs5dgaKGLZrT3T2tS0QbUwwebpGCNveSRw7
NGkBiHQq3Q0JazCzz/AKZTi2TqIVyVvqhSA13b58bF0T82/iQYk3h3WLpP659mgLhT1Q7NtFWTvy
wIYxWBhJ5p7yljaR63f0odV4hxdG04m3p8+wi/r8iheEZvIQhkSZdNi8pK3dN91DX1obzbOnbclc
8x2p7fAw5ReNwLa7pPflnZOgl0vzQj+0WXanl5a2wvnWbWK3lOfW6j5ta8y2QVLAckd2uS442G31
EV+V6QnvIMEtfY3bUG618VREzXQMi7Qn7Kt4zH3Z064cEexxVMPvgrfa1b92brHB8L2NZWnTf4ne
q4LHqU0sLbiQkIDVLRF+IiZ3z8w0VMb8DA0/PRvNGO/p0q9U1qkHJ/U3vU2VZiRDclcG2ZpACNCH
KNYOWuCKQ4jsNRCY/z3PQgBdA+rMYWXCKKYEMLgNGdWxwxZ4R+gvbSK4hUvE7XB/qtK9wiclc8WI
mVkOfb3EtYTS3GTQUg+iWZe1m5ytPHqnro+W6aiG17EcH0SdkBkJBDMywJrlHqTeZmB31PnlRyQ0
mxA+Us+yuJhmQ/BVlWWEuQFdV54wFZh3688DsdNMuIYHUu+gD7rJQJsGaspYpePz4Fg/FNtl3xDp
oxjd54oD9MmtRvjJTabjlSTJUjqBeUID+NEp68PMhn43VrpG0owZbAut+6bLGV9aTwMorWSaVqin
qz3jFtYcUo/XeOL74xS1Dstb5B4VDkWIJJ4gh6/Ij5bYWfg7aQCWvubupE1pOYkq3g+ZfmAqXz6G
IofEWMGTabQC2ew3W7eJ9SwicVZmD/4nfIiiqD6pBOMemt6VZE68GsY638Zi6E9i3PXoNc9E1MX3
bQR0nKbeuMYklq6FM7Rrz0rL53oWipl2tkWV36HVlcUiKSb3M5kFP7SgXJGEr6rrUVJldBnsKqau
BVG+M/UUoDoxgZ2Tu6dON9JdlUIK1cqAOQkwFlx/YiUDLBV+GRObJ5IH2vb3MZOFQ4tr7p43E3e7
PQJ1KXFmj3Z37rrAfE6wt4xu/+QZsXrISdY6ZGQ8b3oLNlOEzhppvFfcd5G/8soeZkWWR/gliva1
L+11WMkUhS+Vrat7KZHJYPzG6NHVfbgHIjRZ8W2YobGs12NiviRCle9OShFAZGkD3jshcpVW1tpx
mASg7cCpWjkQk6zi2bewaLJXTraNPSjWm8Tib8NsZzMDNUgHaCXh4ZXFelSH3QYjCuHpNmQI161+
4AltkVJiCRNSvMWeHUNnTyXmCU2sa9bweOlmltwlbZw/KgESXCjW1rKf8GfaQXcFPFbU9wZj8ofE
TPOVOxQWaNT8w3KB3Zt9rVaNrJ9sSuNlVcYCdxrpKJQ+F9aMOc05rw5TtGZ0JI9j1ib4vsq3PvOY
5E5Ds02GLGSSVsqrMjoa0XQPFl6FmywVKIz5imk4AyAzdXkQ7vUufxfsuh9wmpWrEJThVDbrOo7N
XZGgNyR6pr4XmLbQ0iJGNHJnjvnx9l4OqW/wYRvpab+whAEvWOXp1hbD1mcgtPF070LKrLHDofqp
mRivILNxtGsqenCY1oIqL1dgAb+pwbvWQY2tasizCziwBbFb2o4AAbmM3eRHUA8k4zCiiIC2HETX
xMveTLVl1/dXLQp7nDaG/8CAyA9N4j115axTExBqnwvFDyO6cmG62Ln3WVf4VSN+4KduV9VOswvk
DOI1AfHWjupXkQs+PxAVnSGYz/tMi56I1yk3YIeI5AQ+HhHsW6fUkjIPxC5RabQrtfhB+jaetc46
OLlmnCzQ+FtTkoJkZeJB1rX/XAXZAzs+NjSAyz61NH//UUS0M7TOE3sMavBqBzzhE7Y2JGH2g11V
W5td/6XuZbcFoYK0ej5Bjqht58+016x0iR+82teViZyjMOOtL4MXDj64HmVofIRa/TB5fbdlvt6u
pZ8naxF5wcWKunEjAsCEQTzr26GBvQ4chAKMZXjtxZ3sB3NPEh0t3DxX75hpvzS4j5k+OxYBVkG8
z5q+3RKGOT7nWf4tsj+ILhNf7SlZFXMHgbjHZjnZQ7wdXQ9aDYP05z6nAWR44kG5BghkncyDeGo/
R2yqbwFCLM9OTxN9kdeR4NINGKq6HyBJZOqMpWMk91eComyyVaXX+Q5tCY3N2tOetLT8geqiZrcS
p0xqNRZGYjCPJciLLZTEkDXUq08dnd5aE0cWXSgVZnLfd4a1zJ36k7WOauwp1+GQVMhC72MXnQaN
ZhJKinHT83+VFU24saz6O1GQzQWj1IIsqelANSEu+uojEZCSSX03lqFGI1IfB+dRzWhEvRrv/cIB
fQKXLG/cllS7cFWy+1z6Sg1UkxwOg+yx8tRjXE7je9WQuoL9wHRE/qWu9CP6NrmuM69fweeyLmWY
GIeBseDt0s+rZmieUSGh6YASF6ry3nRhvlEBGLLEo1zoPpDj+Jq7vnPXDtgEYYxL4irS+SsV4Wsg
7XA4msyH/WVJSjxiLVyL6eSjJgc4ac8nt4vu6JW70JOn2yXd9XFfNunDIKoaDHHg2yetISqiDNNg
33nesKzLXJIdgJrBV61Hu1+lR+RjZ+hs4lRrPWw8mNprzD32IrV9dcdsRlskps1wKOqjC0ba2d4P
xC5yokufCiIQBVaQlSVtm6q1D+kpKgouP3QfkNrb6xRA58qskHs3Y+s+xJIYmyHnhSaTexenuSQw
XvTMwohfTBjGXmNHeLtE0/BRNAjR+WkMh1wRGG4XCvEXzG3J6u02bP9yL6y3bQ4HTa+hKetYiFew
e5q9K4w7o6voHtm5uDD/bXAtT+WmrWnFIFhK3is9e1T64O2NJjAerSlbmHOjntHuNxMQQMrrnCOC
3yyTLPZOlYfKJ29OyvBNQ+nMQRFzvRVZ+aYjOnWC30TQE6M30sITcOGV9cLQZhXFsjh1GVtzTYGp
pzLPUYdUHQIrkgg1zE8DwqQupPAfg+mzxGWLlRmNjWOgbBthxDGRM3dZpm0juAKXFOvkaMlLVMrk
4gf7cAi0CzA8F3mGHE+mYCBLl8/HWz72a2e0H3Dg4P/vycZhfyU3FUDv+wpPyxrp4f3YJy9sIFCO
N9lsdrDWTA3qY+gIsTc5CG6Lug8vgU7pOZQ96qhKE9u+442vy6pbRhoIHCuW6XYo9XSNZE+Hlk93
w48JkmHpfdHSinBvE9EC/QgLRvtC9QHFVBJ80aBt6zMmNvbkfT0ar33WYv7NwuKFXwFgN5ALup4f
/VL/4Zr8GhTB32C9DtUE47xil61HfkFYkIabFpfXglY3XFYad1Awqy/BmIznOiyudIxqLCqxsWvG
wLlzxReGCxL6hw93ll/NzrMdSNMCIJMagd1QZHrPQSjvJ15JY0wReFdCqh0T1nivqmvocdBrB1+H
vUP0DVZXEq/Ilw77+A5H/aIo4mOTsMthMokGyxpWxFFi6J58cxXUkbbG20GBP1xvRQKQ2xBfhHpE
gKPRg/fZBbj2lyhRFbJEvBT6lPZ71EeM1IAF6pnf3dHu3bQDLoUgJv66jOwVMZXB0gAV++Syr89F
RAKLMbg78LOlH/9gruY9Wy3RQ6qilWVa0byNSwjR0aYPgvzaB3hCC0u65gNRy3eD2780pi5PaHCK
UzZahDhFxhv6OPk47gYN6YEZTQA5XSdY2NlIcipxque2rg5iitKjo7vh2h/SelnVTXoy+or1JEBu
esNlNQhSfQnyTKF9RCRANCKGuTW/ro+p07N7+M/5Pch4wJByhq1kBeEh8wkkiWMytvKQzwPDCU95
QxAh4rieroaWrcPEyZ4Z3AIuJrrjwHAkY0eJPK4eLbSJfqEDQoRS6GnTgF5j4lxWu69+x/8nO0M/
l4mVvMQkftyuB1cRndrOwlOLC/6VdTZf29Sf0NzTbZarBJqXItNmkNNdMl+sI4C3k9U9u5WMHtko
EIPIYZwvvXF0U/N5dKvXwmDAXQYobCI0/NpQYJZsk10T2s539Cawp6X31rFlW8XmEN/TX5n2s4p7
a1jEFaF0sDc+BLQDPaavJaOzJXwN55BWjTzlgc2gLJ0eEYPZR4sqbJ17lX5J5h+pVpbjPRVjswlM
uz8b5Jpt/YCjJ2ZGC/NrvtYzELzaCDsyG934HqiWuS6Vp6BQzflCNSxgXfQvnaLWG9zW/xrlM9wi
lnSkrQIYebM3BsZ+7uTa2NVsg355j+ux7u0nSOrtrp9ItZyqfrx4ercJicY7J0XytR51l56vXjG+
jiA59JF3RfGlTpDb2M/HMCqLQnIYi8sTThLvq9bF19Jh9BBbobnnHbzi6qgeMjJ+H5ibPeOdau46
C2Ou6Sb9xU5xP/O763YDuUZubzQfwl+xxexILYuo1hBHL+o+Hh4djYLE7Ic31nJ/UXalfUk7ZJYc
jb75YR4fbycY7g9WONLsS9wPUZZ0/5PKP1ddMOzQzyZEQ+XVg1VuGNXKS+Cp95yt675OodhNYwHV
GeJYXZLMPZb98KgVwUdazfEzuROvxroRn1WVbKuuqvjK1VA06VipkAFkAyRgb6dlfBeaVr+pmHZd
6q79jrxuN2FBPt5OXKJ2f4qp/ieI+3ksv/+f//X5LWNjETVtHX1tf/d1oDBGe/f/toUsP7Py+9fw
+z/f529eEBegpUX9i9sDeANyvl9eEM/4LxN3iGOjrIK3eTN8/C2WG8OHrjto5oFrzRLg2aLxG1kL
BBYaDelZDiLB/y8vyKzo/l3bhaSVUtR0TbSkhmn/Kcuviz6PO6OuGPh1KE+6fWsl6waQn3Sy/yBa
/eenQibiEf1t6TYv/U85nqKzEaNmLXZA894t1/ls/exZOsOVN8b+D9q/mSD6x/8l0bBL5swcaIRl
/iGQ1QYijDXfTHYuFUDWF2uoCoswZXanoktEuSb9PVj1/aCV70aeviUflkaEgXiKIkgDFSzdVDPv
07q5dsr7D8rSP8W7tslrkwhLDcvWKc3+UNknUVZxxNeTHRRUWgD2uo8a+FzBWsTFfZ+E+9++kJef
H+bvzhVd/NM7z7dEd/gGCnxFfK/4Rv8u4BuDpguT0PfoSktGXPa0K3MU8KHrvHn0xRaAQk+9DjlL
VGKNsIeU80alG47exSoVWPbHlu6JoZ+MofysosFFSNJl6yY3QKF35AbHNk00G9DlJBKKZlraA9wh
Yttqdrx7QPEFk2F5zMuIlEQ4WPuITuEydrBW1m14sZ1eXyh6wLDLHsGk8IpQScg+3cd6G0Ey8B/L
EVmSQn8Im8VjGNoiT00ZxvRMUxYO2yC7To54QfW1nqOKYFe4QhRhr7osOmCvw0rUZjvTml3WEdR+
LHU/7JZW6KRTlMemj9rTY7JS/sgJPaUICKpdmhACSomhAuOkJx1T/1bkeJZrD3liGz4SHvjWtFZ9
spmJ502+FdDj1kqD5g1AxFhmTJrsgGBf9ibjZYD5A32EzOnIvzbCIWqYcmpLriwRuc0okVEiC9Ku
fYK/GOWKu4ycWFAkByGqFeO7zrd9BaClZ6pcp6uuLa8BVtEV+1JiG+kIL/OZgv/vvzq3Jegff0fI
kC3HQ/eO3cJz3D9U0FjuC3vsK7nFNT2gdhAlyR71307K2CFM5udlrNrMKP663Zf+Ep7AMMtfywP4
D4zkDlnNv/3J7crbnf/2OL8eYmoGtWDbyHSmC0iZAYFwwJ1NL7ofaXnmsUaZzA2F075KNO9YcyQO
rPkkLiTgjjJG/TYHxQRzgkyOgufnuTSyowXRsNXC8+xXNQfUtHPkye0csYskyHRBuU/9DxEAGVlY
85PenmrMyWmeXONbivGIHxGT5EUNwAfLUk8v7vYA2LqjiYkZj3o7ca34q4+UeB0G5KUvaLG1qck2
YH7GaY67uf3V7dztuuoWieNPgb+ns9r89Ti//vZ2XTzR0vj5NLdb4iZ2IP4mT03Ce40yvjz4YLLS
RVuXNdC2/lHrNEIvNVMu3XkKLOaoHFxR7pwyxeVyIm3251l9ftPkfHI7d7v5j+v61vj7HX8+xu3h
WgbnaKvnR/51p1/3/O0vf918O/fz4X4922+Xf3umP1/i7a6/nu23h//t/7rdrofnxGCYMqXDORmb
r3FFgHmoJpME6bK/x/UBAKV2awxVovlkxvmI9LV9rpogPASosde3O9jmk6lk8OFNjrXJukrtmFt4
L50wt7fbVQ58H2hjdDKtSn+oUuiqFe3/T58XATxHNBciGGiEaaX8+UyTXd5NndNe26qp95lthpvb
I6VPYeGknxryuU0Ob3dP9K1zbVV/vN08lJm71LPaOfVRal6ikJS02w3AajJiL7ryoU3L5lTOW8nb
DTpl/xCE3UvjRpKhEM0zdgLdh+j3t9szibC1oWm/L9E1P3v0d27XhyaRTrbdiDuk7s49ByJS7Od/
aZqyH0WIfaQ1mY4bEmfH7Q5i9NahHQyvRInFu6QKkq3lZPW7bSEBnt916DfFmtZ6e2CYZT85UCxu
18fMI5dBN6qzaIvg3lB0GW6fhp0O7wNopSe81ozuklhDAzNx5OkgGEqIUAusfu59bbTNXUa5vsjQ
ix3hBgXEhUWUPCN7fMCdHbAoT0+DiweKIK1isuoLmDroj7uzkdj+tqlhbyDkpAyIxvBJidLYWm6U
nnrCCn6eBBCP9lgEjGWEF4hyiyio2zkq23D+fnGlEGFirvO/bgqhEVDv4/Wm+JZHdNUVTeywJDYM
wc68ihGgddbbBN4yhRgtppzMEQS9L5/athxUiAmwwYML0tip9Y8wqbfI41m8mAWeK3/bhUN86bxu
EZcenqS83sL/KOnW3rvjEW+eu2ZFUqsadgsBlVsRYdVPeE82ZiOyBdEWsC3JOk8l3WoDW0hTGl+q
ngU31apT25Z7QIjFuYBqNFQyPriK1Km4+Sx0HK6KEusYdVOB1ikbz1rMLB1WNN5YGuDU4QWd3ZIm
A5HRdrJjAHYScDeP8opy59gR67TRRfrmIxtjdNu+s+rFK+T4wbK22qsMwZHBIA8ZVfNLKif7JZ0I
bZKShnyiG/xWFBa/Jq7vp89+dlAMNhwDu13hO1kQCjqQ2qiSdWjKcjtMZs+0Nd9ZtfhwY+diTSY/
22Ffenj58Xk+R2QdL/1m2ngWomCH+IYNNtZn36DpOKSkR+oX2Bu05PV62I1J+FS4sbvPva5cdI77
yqwvPMkhIUiktJgcdOY5QTyxBHYy7LvWOuaFfycrFV80GwQ2yfLoNjUoJb0rygfTM8nMhdrg84v+
EvP5LEai2J2sGi4OOVQQC91D51YIxgUk1ABRZae3d1kZfeae5DdcOdc6IvXLVMnGtSD8JDh/8K4C
p0wV7EyH7O5BEjsShS/xQDyJExovbgiihqCPNo7UoXKsc4LE9BxxVAOhpLGtuWCJ23rQhhbmfDjg
0IduAO+OJ+RKsz3srgR4OQziib2tjwENm+1UZpCwyLXdGrlPeN4E32sa/G9Fm9Of7PeqJrXUaZMH
zRc4JmCPFk2uM/tadi4FNcKDZ7PZsUNviKxl3OrIhlAeu7ERfsTtmt7XeGeht636KNgkuMF3tNdG
8C9VB681Gl/ogb/GKGO83m2+u+a3iL7QV92neo41E9BTTyp6iRbvLsgi3ibdTT6EDnIw1ZS49/G/
bxLDICFYQwapMff/MNrh0DLyXlTGKA+Z0ZqnTPlQyOR4NOCePuuowgF7y/esIAXZjOtvblinZ+FW
X+3U7u76YA7YGZ1gT5WnYGVW3ftYWc981GrGmvirQoTFk6a3Gkgg2JvwAYyd5oSgYjOj3Ie6TfKP
GRhX3uBPP81JP/dDOutRIl5LQtOXgXbosmw41k73VvWdtp1S2jDkJmtkmYfrSKH9N9oi3ZBnqt/T
TiDhLKnfaH8bWz0l3skMircgyR+Jr6W5CxAO1R9+mOHKvGAPP6VfRlJ96RSQL0/mxgosEuCiNNhW
pbbFvfmGLpyw1hYaeJODLcymtTuw7R5GEtoECb/LmFZtRhCvG43NwpP9t7HS6nUVGAfd5h+q6jAg
pz4nA425S8jIgAb1VbTGlx7WIcvUR2kwwckWtRKkU3vTWTOIU0hIbAKMviNzodvokyR8vumgs6Bo
0TWPYJThK54vfSFYzJFDG2f4+i4aUjR7Y7QUNJoxnxPkmSAhALVJABgd1tfAivoNlVHLVeWuy6gx
xiJoVx7zM5g2CODwzgW7EkJW+p13SkCkQiIr2ViuJ5NGp8aXzSY1FhUAq0iQE85mP7ZWk+7a6AGw
DdriLEaL2mlnP2ohzNQxcZBZu6gww63bMYX/Cy9d1+ondLk/XK1/9RUgKmDwSPnH6AfQiTMRu/nW
7tVO0wiNQTe0EQjVVZB/h49bY92IT2ndRUdz6NCDth0UbKsNgUClNJtwqU5SdBh02ANNksmWnxTL
vPQRHkYGwM34OQJKQwpw+GJJrBB1PTElS3B+tnV2dBowf/UQbT38+4sQdM1a1MyJBW5BvBPbkMyy
a6nTCVThKp34Qhhot6tcPeFFkosBVu9WmiCj2kbH/Ec45TFTzz3IjAOCkXGJ31VfgdJBxGCnr/04
aRhKJeamAJDOYHsru2aeGVfKvOhuX0A1VOYq05Eas5qoVWRODVpXjudm4yjcxkj2Y20ItynLha+C
dRZam1yhUbHt4YvTM24t/Tpc5U9dYTRLOX/E5iXmeL7NLQP8tyHWrYOfY0Dk3JdSYIHw2XPFqB0A
52MLRsXrQBpq52Bk9a0yZXQYVX8eBmOtJr2/MHNaTqPBBqMhzbZzQJ53zOdWWp++ZKIpwCTNXF7o
OaSMOoDXIqin/svUXXLEUi9B1XxxJfBtHovWoRwekpSZK/nLP2QamJupq0hhCDmmaAx+VyKjAFV9
bR6b+SRz783Jom+JthttvfcjBeKxScs6YWpLLru45+1Enjuf+D6AipmeFUXU14Nj4OC1zWBcEiOp
Ef7nWHeBn1l3hjPgNaZNzQYmHb5PHS7nzs/Npco8RpXN9DlahAV0iVraUdSvBuKNjkInAkEL/VUf
S/3db/RkGybkTBKtAVqtuFZQyja1GA9m2GzHrpOr2DdbRoBRfIzmk1bD/L+4Xbb8mlQ+Av6WCey/
5e2620l9+5uqbyNCI/tsE82lFs7Y/HA7l8wXb+d+3QD04F//iWUQIdUaIdYNFT3zquHBV3gGh/g7
/hC2lV74lYb8F7qxLyKtOfAoY6kPEVKCQKAYcMt7X5kBU+XgDT7B+9Tipjd6sr6y9LulwZ2vsdSu
MFMuWXwIEqNAmWiex9WQLUQAGDY5C6hq3+oiEWCF/WEHRmgn9SDZJwPrjxqDdOE0OK9pphPd4Qez
2J7w5OxZZz0JlR+eJhmRpFZAeA7NO7x4m5TktVOqZyjLsugLPo8Wbor+HajK8Kn5BKNznMovwm53
I5/ozlRCHYooVpTekNOWSD/+dvnXLYEH45J97edcMm8dcmGwSm/y2eqaeK62jrrU4WtvzW63IFor
RSb0xsxQwJGIc9CVtXcCnCWT9l11DKdFyvJIdFRdecXa6X1Szd3pvGqh8mjeQ2yz5PrBiEgpqBB0
m4tBb3/0ghCXea3GHA3Fjm1IyGERP9VM+tpFsiDb1g++1yp+HLPkSqOI9nrCBA3GEvB6/1zOw2Ej
okG5KCylr0NVIEd3Z36a8FCYWFC2seWC5kv0RxWpC4iZF5EV+XMbQ18sc4wGPh/cfdEkJSBhJBoZ
cwrdNRlHyjJ9jHqskoSIeH5ePpv0BCQV6cOkA+LPTPFppcomeFXBxER0AkMrgRx7kEoqUAnZpnXk
A5os7KdTYB8CU1qH9q9ztlgV6EEOURm/3fo//9P1/w9df5JLaHT9m65/GH2Wn/8Qf/XzLn+P0xD/
BWlnZt0wF/JmB/9fACjPJODKgKdJOxb8E3f7CwBFZgZ/bFpcb+o4DiR93L83/c3/smhmm7RxPeE4
Ov3s//7f/0BVav64/HtHWP5Td9yl689QQWDVlxxO/2gI16p2M5cY220ZYxXyNXZNbggX6BI2GZI+
ogYWyqbNMNifbt9+d+vARY1g4z5CXPUU59qm7KMJ+aCfb5loKKRjT1Kl8SaoHOhoUGK6AdiQj8xR
mMAcEIMQbcGk0QFHni3Ib1xmaIu3jZE118r6wHguF6MrE+w40JxU3zp7T9Yk2yiyo4jy+A80IsO6
4Zr+YfDhurpuMK50MbzTjp+b9L9xV3TwpCOq9W4rfO05hXWL6+na2zSkB4znTLOJpCue3KjcsObv
bhD/CegbdRaNznMHgzGkOKxIRSBZBLJFeQcJYSddkm6m9qkmcgQ1fN8Y7Mt1IlZ14ozVOaqZKTbq
owjl9T7Um8/ErO4R6OxDo72Le/cug8iv2pMBXMWmo/7el2pdJPY5RQA8R2DEufvWmjpEy2g7ZcEW
Ch6U9AVUp1Ne6Xd6dW8NFoIqeUjaflM62iZqC5oA/SF0rjLJliNl0KR3z5MB6qnOmCXiOh6hUzl8
EyZyL2rp3Kddvk2kXM9y8D757sXvsfuejVfiU3DHKHlM/T2ug2BYV8NyeHJo5X8dGdvabD7OfjPC
h52NrfyzzNEj8VxbP3qw/LApyVFnCEFd3jzU2v1gvmjeVve2tfdFaE8c1NnsH0kWxhe3asJdYYOT
X6XmDqwCnF7HoqIpFv7QLei9baTbrsigLMZdjJL9/7J3JsttNGmWfSJP8/CYtxgiMBIAZ3ITRkpi
zPMcT98Hys7KKrO2rup9b/TrlygKIhE+3O/ec3sqA4pJ8U4Wb0Od7qWRbGQq95XB39Ae6cXY5Yu8
WVjtKzqsaIp+pD/2eTD1s4ZfnHKXlUsjZWrv4rnfjgnG6qF3djBp0PXbW5stB7VQqxUb+zK2nw22
+YH7Ep7adYXLMmtbrxqOLbwD0/4MhbhGqvDs/L3Csp5pi+/isg1zY1Phq2pt5ud95jzJiRHztOPR
3zUpDWDyHu8Q6qGPdS8GIhgs7boizGOW725JaHefgTAOtc+Jx2lh8CHUdVroiA3zVRVe2+Y1BSAQ
sZN1xDdtbkxOPL5jgtk6y4VQHbt5cIqwDIWv4aKfwigmiZ6OP1kvD6xM33GIN9mhoCZ0txlOKrWd
esZDRmnzt9GF0QQnN++P88zbJTwGr21ItBHfBAd348WsLtOwNhNPveCN0Y2vXESbWA/XYv6Np4Z3
h+1hzFmlVAmkpDpL7R3RdL30T4OOgyZzVjNdEmzYxnPXfKTTS+KSyv1srevQPXMadF5HippJsJj5
LRaRR56VXZRPRqk39/U1YVNFK0D9YiwNpaf5hiGNr+xjnRnrxN0vgdeTgOWLmeH6Cz6sjzI8GPo1
0z6gueO2Lz+HdH0/jLdexzQr09y12TY7AzQsnov5/lqCvNt0doTlKd7rWcFaEW6gDmyq1OWT45uH
xdpwiZMNMNuOBo5YkaR5lWnwQAhn7fyBVO1PKfZUc/YS8B46/WlEWbcJzsKQkxp4vQP/5Z+IvFIU
nELQcF3qdLmLGB1SFUItTSNdvFXcQ6SgRT3rYbjyGGSRnw6G3+FZHpkg6bz904Deg+RW1qyhLHSG
Zt4HddupJd+IC7h0+73I5JYJ3kYg8aWcqRk5rYjdZ8Oyb5PqwSm0qxVY+1rBg24gtnXqMNwRDp3x
hAvTn3MkIuo7RqLmGTLO/dEOBQm0JFxbRbZaxpMGYxj/6kRnAhwDcaEXp+m3YbVmsFKSn9ZB4vmc
oJLW5zbZhKdKrlDeFU/FcorczxH7Uja/qvRXrGkHi6hF0VRb0Hu+qQOIhaRsduF5gskXBUBlGy3d
zPlgbyseuuOUOXyxm+QVS/iAcBEEH4WZ++SrFaDZGWl17v5k0ySee7iEHstMNpokeOr8qUkj6wYj
sV8pQPJhjpjt5tDHlwojasBNJdOpXBWZsa8Hrd+YS/OdlnN2jTXGge407uukTE4J17J1hYi211wR
b6STE0BpjMcK/XvVBtDZ44U2GdrpkLMjubvf8QfarF4y2+gvte3udRB42iDr9xwF0GuDJPWb0iXG
2hAw0sXwUUHMvRTigpEAqyk8hHXsCD+qEeEGl066roM/r8XupmGa/S4tBplzbedn6ozUK9LF6u+H
Vc5AaFEkRMjvfyqccrnO47Y+Dh1pqsGe2GDmY6Ii/P9Fo055GYdk4sdXfbLyW4mbcUPriruflDG8
G9T9jO1ovUxU2Z/LEUZ0lsrxfYR7t5lUj2Q42xTFadMjjezeHHVIFv0woaL8a9z2d+amQ/Dxpjw5
//31cnGJyPxzLre0yvad2fRKp53gMld7YzAoDAq5EsYC8+G/B3cNF+NaKb5ibfoZyFluHRFom8BR
JYJSIgk2p1+lmv73nO/vH/z7w99f+/f//nPgeP+4v78GPNrPQx7wzigp5YtiWa9NECMIGpBhtzoB
8kNopuVhznOuaXgvy4VSjntPjUUZx9/fiu+///eHqMh5JX9/ipjIx5etNZJ37xN89gw/A5HhLo/1
B0sUfk1DSdZ3pNzJnxkowM3N4pPn+O0HfOMTWAGNdphOmzxDAUnrKNMIOoIzwN0qgtwNz37YPYwK
PxEpjYTe617RIlkyFyjHvSzUXqiPHp030c4jp0SS2Q+069wbWBiH+/2s/CD6vN+Vgs7wqLghryQ9
szYg+c7PZa3vx5xvAQDcpalYOF1MehQStJFfF5GvDywYXHzlzDSjTQ/gMkH5NwzmcWfWnAVa/75c
lTCLawnqAzCZVdnrJE7PCnADwhTWdCDbsTdwJS8Ti0Ww9URn+KjlPvbpTQi6m9L5s4RNIRxrk5G+
BkboGzy/GfbTJqXLoDB9zUj9PNF8jCJ+VXG5WzOCht5ifUJroYwr9ty+JuSFpziBQbmIfVnDyMGo
G8XWtTKSizUZl9mC7cy9VcgZebU/DOAIclGcDakTuWu+6vyqNc1b1rNPBctraC/fZvbS21R8Os6J
+7s/EGIHlENdXXcu4+oaW/0+LB9gdPgdMaL7N68fnI1g4UOQ3IlEnMaWXaNlu1HumoO8p+bnAdRC
TnWYi/7FUNoDubWdB7XVKMlyMdVXMLqDgVGMsxx49i8hZxU3St/dZH4i5rzTipa6Fz9Cvnfp7HDb
S4SCkv1JZXe4N69C2vEjFOo4kF7aYwylJQJHuU+rWXQ30NOxHWfVwWZBI/TCTZlRkE6sEz80AG7e
qSthuqhw1fYexuloBCny0yI5Dun1VlFvQO4nMRdPjdbG6JtN6aDdApfrh4FQDqGI+SBo2TNhQc2z
s4Hx6Zb9QeGPsILBByDmQTQ/mCVr8/uoOVcMdSuKpzlvlr7gWcj0yZNj8qTxAkfJI9S1tJHmPGW+
mig3S9Ij2PWTJjLPhqBIpBrcFA5mRfiWf3YPdrZwXiUnDA1ukdsX2IEt9nrANjkaRQct6n5adUZP
c6AAUHdSWpjTU7RXewI5cUUR8gown53L+sD522z7Df0eW2a462AxPBTAzSgGxsjFxg2FB2eUV9XA
vfabPKSBaOSrl+6tlPB34EvOL24tfaHmkzvVnDUlWN742NSYzWNqNnH8q9j1Sw73nFD3xicWRUJU
TJ3DeVWzUGIue8FdDTCCvjgKxXoHhyxS0zLKwzJNnqVu1dwcxoqwpxo2df/pQkKdKiZ+BJ9dol6z
jJ64UbxLSs2rMnqhYrccq4vFtRChiKe9fAEissnreSeN8hySdHcH5dvjU1nHu57SFivL/Zz2omag
Qi6ed8ooOcJruHxwqqJhxeZqbAImCChIy7IawpuQ9/GleXey7+tI+kSeDmZDIqynzmNOD44ePpZd
dTK7N7EYwL0fuGV6k1q2xmJ7ech7TTc5+DgoT8kBvySHHgv7hLFjs/fnBIJPMT5jkfaLpToM5as1
odcmy2O4TL8yq9m7PXlnt77yHRrs3OsDE/lF31dmsNfnyee7eYwa+9Zgf6aTXbtSBUckZ+Lb2pA9
SglbWpscstCgJVsJRaosIERRoKKqnc3ZSRlAn1JBBTsYzdijBsQPXeEJhxWmAv8SG2immI85IOVY
mDEk4yzaZyyBiX2zg3yr1eKrdgOQhcBURLBXRutZNKlU1BZ2rM0z/Axc3/2yyjI6hDLjQHo3qL+a
sfqoGwO71XzuA7VH/2MvOWREGtletlMOMmk+Mo9gRWx9m7wKs72VyN513iD3aF9rb8Yx8Rp7PpSj
fino31zMP+P4RHroym11ZbTF4wxGNnb2k6UzRLrWRgpPmaCVMXoLzHpbfsvG2s3tRGdOuSmBko5S
R8Q3/bokJuW0G+EMrE2PFtFGHNeHnFoDZZMMwj5v2hV1lCeyj9toFyuDsFl+Ul4QLF7QjJyJvcYY
dlUQ+mHOG3hhTG5Un80dWqpws43rzKq4bmveNJabhjHfICjhlIT4C3url1iKCNXh2idGUnFVrbOz
O0WnjuibMvTT5NIpTC9l7ZRvwxC9pJP+FBmYiAK92hnjWiUPMwcP+v6wyokd7QfPnAdvRm08psZy
sZjNl+4jNs2LKTM6xWgAPlBQ0bie6j5lqG8teFnjljE0r3hKL07z4n4H4y3hGoqvrUmYVx/LzHdk
e5YxHEggUDIuX4SdP7YMjgv77r5ajizI+1g6B6PLoXfavwmJfhDFxgKSHKImomazPN33v6nuD3et
IYN+W7ndzrZ4MajI+MUeC+woU/tUsXKIbREW24rIFSmF9UDjBgOxXftkiHZP9po6Efpalm5vjtmj
TfzFAlPSRwwhnejZaj+0ZNmIYd4zotxLOaOAdF7ckj61u21gDgez6vZIxRKoggmTdg7iSxcVr7Ma
HhxF5cGwbGrl+E2wIGgTNRwoYvsodfekLeVOBNnOBJSG08CLbGubZsRnOWza+mv23Czs7bQ1k12l
hJKjC4SZMCxfFsO6TBQTYl44T6Tkcgdz/JjuBmQoICS4iYaHZpkeNC45cQ6Ay9xxmNwMjC1khkJS
qB0yzUNchI/DrNGHODxWYrpWXXRwZLSzH5dgbRTpGbWdubIuPVlRZ+3C4ZUc2KjobnBqVkBYib5y
PRfPhKDOkdB2FcAxJ8TGQABhDIJnoTmvytWv9mA/dpN1iesUjGGyQUpeDfEdddzd8tw953q0W/QO
MgUhES0EBZr4GWUsTFWPIV1jgblcM9Xtant+CLXiZQ6WW5osJyaqmeiuVNY+Q+o6ZSZnuEynPI9b
UM0DhlCFzt+71n60w8d+nM9UVp7gqe6X5uQM1gEYrK+V2k4G9Qs0qFcn+JUxdwsZ4+Rhe9GwZ06j
n0tqzwuwEPSS0HuxH+GPGgOh34G283J+AzS5SzP6evPiA1/fG3jjWy4xUWrlY0tb0XRfKWMJahBv
Rik/WClfXU51Zh1ASEs31lgf3aD9sJbgGob9XuvICsFhK1sawcub7GCSRz9ZMX7Bun1Yqv7aFqUf
D5wrouqsUURU1Ts5FtCRqH53cQfZza0ujUNKeFdWxkGr7UdHWnyW5rWzywfVG9slo6Um2ePx3I21
9PokvCG50p2XPTSCms1YuzUwc4PpnraaTw4tI2DrHqFLfRaRfaBY5OH+FpcJyQBr2INk22oj4UWg
qpO+F0N3IE98tNyRBCD4ZNs6tlwKp+lFsjX2Re0VfAZUwl9LER6qGi1CBWuIySYEWI3Hi1CIp+NF
oejo1Cdqb07fWf8KcmHvGOHjaLa7PrCPwJrakdi3xXfeqJmrmzR4lELfuPZH4+heN1enzEATMNSR
sAiBO0JxhO2HLHob2vgdouCTHdq+GJPVYsyXyn7OHPp6+/hcOkAjdeoYnYKghn2SRgA8kCrS2Z8l
tSmTWPeOJG/iD7q1LeBGu/Xk27+mUnnzqDOStdbwordNulz6UF4THuOQp3TRXwSSWxiBCKc4qCqp
ebXavdEiK0v7CHfJM++Ne4LIObGg0HorLftQReD8O674bxr082CqfckJXjnZIZPLQajqoXEnsFva
ijveOiFHBvyH7Pf0QCFO6SZ+LDm0Lqgf8XLU9eZV8LyN5JZFTe8IvYM5PPRcdHuqQE+YtQ9wBsfZ
wxu+Q8PB/aazhcamp40UiFILp4Hv5u4rbO1qQ/GscWXUTn+mwe6Sp7yF/9aHhvtS138PRXdMo+4x
RaZomd3qgaLiS1IPJC+2rr9kmcY6Pf4Z4NdI6Z4qK9vhjDKn10xS5p5TiyXTcx8P6HAAL+uIHtQ8
2455eROL8wJ9/jHs7qAv4c1a+ki6exz0XZ4x3w5XQ5eS3Ru5uKM259puIOODknkyinGbVgYwU87a
rXGwzOlIGcqj5iYX7uIPWRidjB5DcfPFwPQ0BMbHTOja7NUvu1M7y4CqMASnlAmkPjBwRJYd4v44
zuYh0d5EPxDjZxHjH1Dpjd/3Awc3HJZJd8TUVR3J6R1tVa1RcDe2qH2jt9nWilOSsSfI0CPfA5L9
NjnFx1KI9xiitwjCLdrq7AucRshd08R5a9pWP5jON+SmbEQ3XZpE1BavZtnDyuLbRLs7ZXF36x8I
O20sC12hFjvs9l6p/xH5T0ujQiAl/NKBA4bpWXXqUWtgInUIaIAh6Kmg9TTV72zIMoFkysghWBPq
mN5qo/yqo3BP3zTvQtd3UuZ88SvP4JEF6qp6Bpuldh8s+jBRHiin4vL44Lh0eKTC0wJza98tNUSS
1ISGVLAVWRwxKF5IXG1nal+0LV7sND9Tr3lKRw4r88KdjEt9g4By787MxWStRRjxykxj09Olk+F8
aHIWIzNpH6WEDICqom9nfaQ3DMUa3NHIQHYJfENgunXtR3MqT4Zu+amtTrFeP+HbiNjNDMhFzraj
pZGiY1DSsxma4O7y9NDp9idREYQ0By9F9r3USFEPGiXQ0FVodKIaJxOmwCJAuNyguPJsLO9JY5ym
AK5IEbf2Oo2HfiVdUgdSK9RaptYuqBjH9FrxJ4yJBSq3tm69vpi3nv6NMZqiy1QL8zanUrtosIz+
/l6V0GPZMwuyazQIVnjWoQ5n6ZRibou/rD5JKM+YXNL7nLb6CL3Ein8MLb3i2l9x56c1INaPMuvY
qvWfoKR5u49og+eLuYziXcwIKXVZUlyAqT9A3LQ4dnZNiXe1+mTaXFPXnT4T2/tkXEX5N/+WJLe+
OZBUmy7Jv0y33Vt0sID0OY89/HYLHbvTqLuzzf4ieA57og2HaUpvhVayulDUTZUSoxBTwjhccMFw
Z82iJ82+3EP7Xh7/KYblRUMvgXY37Ee9NlazHGKchETc247BfvlaIJvRxxjh4Fl+9ADRVYjfVjWa
sKaKW9nNGEjM4tvOgxB/csRavEsAV8a0/Y7mbxEP43akEtizmK4XYblJ9USt0zT1rIoT5OyE+Pmb
4qdIOGA1PZZcOwOr1uCkAeCM2yNXD63Zg0ZxKDJlA1srNPRVVSff4hMiS0WzdUafW6PmnGt6PW35
burQLDP7aoSUrTs4rCowttoXyVDsnqbTe6jWDxOARVqszGLtuqA3RuG+NmVb/dTZZ6xFdG8TUNy7
VuqR3NsPVVef9dzudlS5hpx9wxe9KdGgtLDd1AMcvCVQ41HF1rMK7Ziqa6HB9hjE1jIqP6+ynkjI
t4aeezXr2d3kJgGXZQ48oorLoQ9iSIZZcKzKAWii3l9jU1nHWhvnbRhp57TPMQhOxvi2nVTyUU9W
8tqj0u8YPQCX0hvmEWWAVp+2DxP2YsTxVHwgC+yatg5+SxF+jNAPX4MclS3PAnnUbQ7f7Tiqe0+m
/c6fPqbERX47bfVErVjxlo9TuwUa0p5CgBQnyAbpdmkj681NuuvfD9Vk+wDruHwfzSTYSCrXOT9j
X8y7xtl1/ZemqghhNkq3opPMhkpIGhhc1ks1xRfTBI9nWtUvXGfzD8wwEsa0YkHVuugCYAeHX/CS
IYwzsDDLa1MzLHQmxz0L+RhmsXY2Rq0FOs5kSPbPf/FTpWjJJ8WttpmciMFKFBGL7momQzV10aVG
jIPrCm+iTNdwTQ4UEipAKgv9a+Qmejff4WrdjNXMEYTS1EwMb4TD/sSNeq4H1kKYEIhD4HkEj0Nj
f88dfzSHVNgr6s/ou2MSp+G3Y+Q7p5sJX9xGc7w2B6cdd4BnrajELdV8zBVFmFGoOPnL4uj0fUBV
JgvttKnvDFCd86Lh2q9dq668X8j2B+HvcIoMDhy7ziVZq5MtDZ0abmGXITeoP2quFFidoVrPasZ8
FuXmYYGFXIcYUCYq5SxXouya9mpQ3S/XAocQqLs3N98adHBvRjN2PCd2QXwchMFuOOrspIFme1PH
Ab6tXoyCl0YCj9GvKZnbBDLfQCP+nAfR8W0c9o3thkezat11V3ZokLU31CgmCdR39tX0WyId4jXK
E0+E9quM5Q9l2NRtdmhU+cBD1YYPbUmZiwObXPUpUDxCWbhqcMg19xaUvtcPDLdXdhFckvAcEI4f
yujdLXiIy6IuPByZg6fjh16Zs7Uv7Oq1b6dfVJjqayXss227KCAoNltzoV+non645Noi1B/D5Vw5
WsvriOK6n8YZ3IFkcGhb7J19Z1HLxrUt5GVkHLljaEtF72C4pqx1u7CPn/SqIqWvsjPMQH1lFXic
RdcVpxI2ftZV/VubD1eYQ2enU+k5S9CNdf0QFEHC3YgH25j5AWztsJEVtYx9vTIbrdgndxV3HonK
hcZnosmnzID5sDh6xwqsEwJIedPEITV6kYywrU5gwmJM96zx4ast0i/qJZknBAgQmmZWpzoy0Atq
ByGSK0TuvFfFGP6EpLarcBp+WaozVhIN89FsHdBCMRhzZ0zas1uN+ZZO6+Ywl6Jfm075LZo+fpIu
qNf6Tt8pWC/6eZ79RlUBIDWs2dkoDpCOo+9Mk9Uak9T8wPZD9KakT5Qha7sbEixXLeewu5wJM3aq
6i0ld+0qNSnTas0JEn9GwaiKMP7qzadrwR6brKnaLS+zoJ+PZqVsA4yERtmoUB7dg7OXaWW7Nnl0
t65tiG1Tfqm+b7dRdp+wAyXfVDQWbEP9bLF9F/o8rMegqShfwEMZIqJrsZgvGki6URMwdufEOkVb
FP7MLxT22b63jX0+5GfHxGZaWJm4ClEZ7POpScthAhWxF9GjbQ/mBmYU2RA708+kY6+aUZt79hAI
B8LOLm4ExlmHvjLFJYxb1Scv7pJSO9Hy1w4FcOp2Lt29QScb9Iyxudjzd2aw3SMpbLpZZzpkMPeh
1wqkW+ImW7ADySa38o8lACppZdTtJAlCYa4DRXXP5NDIw/L8bl06MmmhcOetanoYuIFpgsRr1kWW
fv/lyZiD+jE1VAyn2TPjQYfNXW/OxC8uq9gYxDEPAkqCCtwYBQo2YMiKPApVnEMCImdc5rMml9Gj
urz2+6EgihsG1wC/7xoMXwGHn5kMND65nBxrcXwK6jsstYALiZkUKwyn13pS4gQjQ/O4LRJC6uhr
/icW7m91c0jl5d1zbe3sqpK7SeJW7hnq5+HYfEWY8KNoQuuUrFpIn3rijvhCRyrgm3T2Ay3xSvpW
dlGh4dklX79pksH9tBm42ISi4HMnnNLvT3ntmA/txB2V/Qr6l0iQEqcG8HLfXWiUZiwO0n7di6m9
SR1OhF3PD7l53xDkwE3bQo4ho7kWvZFdgoZGEDAnK9Eq7VybL/CAAyQhTB91I7RzpRe/KQKoH3oL
Q3jB3TpUwLmibg96tLxZZj+upEywCpjOobWS9GGArr92acTaTrphHIt7PmbqO2yUw1lmIPOcwTmk
zXIpEUT2WW/KtWApQGTut43BIFKv0KOcvv0ZmZRg3HWrq5YMTyYEwU2HZWwtCp4qzml+bQa2Z1n9
b3sBziF0iRm4MoElsUcoPfUgRYFJPS6R4fjCGG6UH8xAfJ0bHnbt0tCbu/r7IUuKKlZmmyhMqr2Z
0ayOi5tqWck7NA7DlaQjeHRm46CH5LLidPESiAwbWVQ2+qj+2Xb4Sto8x8MZjhY2J4NNwlwr/P3e
FGCBqReW3r8fkBLBODRiGwJrW1jXBltQp5kkOsjUIIEaxdxh6Wrc1zXqWGgyf6Ll/kdjwnJ3Vlnn
YIjfg04tz5VVRNhbXMtnwnI0Shm8MqirTw31NrDhjfwxiK1jU1iKewGQUTZ3+ZowstUSm5cMzWYb
jcMqVVA9NFsfrhN2m1WhaeUvs2i3HLNIiCz5M+7+e4luYR3SKipvJbEL4neN/m2YySWjeffS9OVb
0zJrwasldrmbcNuShAC7BBgR8Lmzgkr5ps3cfFKJFa9linZHXSO39VCAeJc3j6GjQ6IoG4eaEpeQ
j7B+YMlvoRZkL8nQvhjDNAHVQYVU7L/bugmNB2nZctcKJkdUbffnLDKMLV3D7VMYOeGaqGvFFFYv
fNpZH8NoWn7M8A/xMRhrEwPFcjai3wLTivNLTY54D0aHsoemDl+AK3NQ5ch3G2JTbJNgzB76AZCb
PsXVcYpiXGz5rO863FW5yz/ZmLMCZV+ON/ToiCh0Rz0JxearVnP6Lwd9v+1BxMrpqxTOz9J25vvM
F4xzo4pfHB3SpQDldVtql1U4tKaHPoMLylTYPFKsTvtr2sl1cMf9921FgBnq674x71t1OQz7PqGG
cGFKvNfmUR6bFFUI3jzQeqesdsDZl1MbR67fThIFLMneC6fT/LklBfr3Z2K00n/+bPyPX+NB5+gx
pdy/lyLbceqyjvQ3kgMa1HSAQj4c+tmu9wHcgjVO62rtBEbutTW7Rx2GkFNDU50sFfR7qKYjY662
IDfar7Q71CVWRXeh76ljiK6hxsdwcyfGUVu7dWbsmniVJbSa7ynS91KVzDy4NqwojPH+v634f9Ix
y4EaS+//xVZcZnH+9Z9RIv/8E/9RK6v/g/ZHOB3KJopvanyyf9XKSuMfFnQHKuogS+iYe//tKqaL
1gU74ho0N/Gze73dv1zFzj8sx3bv1U5sCQR19f8XVzF/+39BBUD0AGPCy/s/o0SCYRj6dLC0fdya
R0VuERghSV2KCkr13/h3TYsX/V//MkvTGa87lilNx4Jpwe//J/tuXY1z7vREmAczQtPI7o7/gXh7
sRzgy5nHmcMqVwQqipb5Pe+T343RvafOXXRzh9dQ736JJXnvQ9Fvyop67bD1StUYG72KUH/Sg3RB
Pkm0qz7lCF9GhOJrAHNLilALhIdCyVhSh8jgibtboci8wZ34cq3qiSKoe5TxLUSqWfV3PAVdmzCA
OiJcYUOcLQHOM3OLUrP5i/KcdZBzyzQjd14tvDpn+DDvDLwkflct08Re0zH0hvYV07+BgYzbcv9O
T5SzchYdC6KcrqWL4pfc3JRePHoA52dkocREJlUVGRtTPzSV+ACW+gKg4pEw0rYvsutSWA8RELIU
+2E5qEenbT8ouobKPz2NQbYpkUs1mxqCLEQN5mLQIuwHDgk0De1dkmbr4v1UVZh00LVhNCkI9flb
hGsRnFHMUopZyG7700xEcDUPtb7VjegUqxQEByN8s6bTaGGT8+15wahxp/rVhN+4j0jf9MIha3Bn
OMOqINWdEfdo4FV54J1GHBNmMnlTJSQB2jTa8go53ofcbYzcGk8YrTk6jAiR972UG8xPvYi7UkQW
L4vJcy72OQ33MrDrbxViYmTJo9bDivxwukF8pvJK49sSESA8upM74/9lgyKo9SKwmt6JtTCFgeQC
ctKebcmNiRGfr8JcHSm4ZZhIln6zcAUl+Ka+3Tk+lpL5dWn32nOth4tvdKzxFaRy1dIuNsjhyGC/
2tq9vSsmB72EhpZ1ZMTBI5nOxZsivKNi7A56JNVLywvZlwGoNpdxTtI69dNMrvWpdcNhXcwJFzVK
e+o2MzADjMYtt7NDoWCT5vN8taeIN4g2/unzHmNYFszbuKHHb2kudRj0K/JxwbqVyyPv6C3Ow+cs
nJsdWOtv3cDWjWEiWWvFsg5b1OqhEu0uaBhuqJGxRfclOEqCcy5vipvdOp+HFydObiGQ1STZM/eZ
SdyVcOeXxVzHDLADp6VAyJxjZhbMGrkrfi0ccFazZb9HpMxMtvkR9irRbezfBqnPektJNjrcNL4N
Gg/JggOKHNytsM1bUWMeA2q8H6j4gSMfrMvCotONbhcgqJ+Y5/xOgozsDAO7WfbtNlDak2XfQUzs
4z9DAay7bK79glUjI8baWeEznc9kusPB5ew0ILBtVEk0p1n0V/zQ6coynJcaIbwACyoA/E/2w9BX
3gAEfgYbtFJ22WwqnSN5J0Gkx52zrvT6J0uSpyIuTlRL/WEt9ytzerHTXZK9de6IaB4u3+XCqtYx
cFwlxUNoyV1AnQzA+4LWYALZZf877rJdNQAuBF8MSHNXtUVDsww2av1ABDEiV5z/Vk7iDWFBw+KQ
csRMPozcvmm4cFqC7Cumckwd2xbuIRm9IQTVF8macT4czvhrspY/eaQ9EiNdLfpF07qa+IOL/019
mdq2WeL3khlRKzBB64l1QGV/iCTJWgQuAJaR2ijwrGRLqTGi98silImfes16cxB5RzR3rL3aDQsA
eD2MO/WF1syKYM6c0PGWmhJLcub0f4DFqVXb0GnjorPqdWCSvUSomjKZrprIzjfU9xHnrZGOJ1o/
LHyUdJj5lup/Ccfmc3fW5c71Ft2wtxrS9BhTdHPaaUQ9t4ZcBJee2V47R7StG+0yp8GND1ohyKLU
H5kz/a5id6+qDEl89toMEzmPlFn327bqj1r8zsEbxacEBjv8pFW3der7ZEpckBb9Qgsu9zqtpMDr
o4cMSp/0Jv6+5/9416Zqm+j9TnP346B9zkX+zqpI75K2PLVNemCEclxKl6m6dXFMG2SN2PXZhIcJ
ELM1ZT/C1I+58vUggMCI0yscjlaOYgkEAur4F7OdX6E73rOqL0nXM0PpTyxCPRBu81tjScRurq3y
1LrF+uibaCNBwag8BbQvFg/AKeld+n11RjVdcm31ZjfpnYeGeE6b7tBmwbnFAdavQwYbUksOVHKt
C0Njapmtaws9KNK2s0rpZ5vqP9IsmUtmZ8v5X+yd13LjSpp1nwgd8Anc0ntSEmVvECpVCR5IJDye
/l9Qm9P/RHTMzP3cMCSe0pFEEYnP7L22LFa2g0wk9wb2s4zSLfUNG/mz78W2l5JS9RrOZ0KMHLBh
7YUCo3EIA+sgfBo7jxe/muyvoAwjaK7uK+X18ec/+N1jHZx15B6tjHadCTxpCD8ktwyGyA9gQ9iZ
fGsZeWRT/oEw8MPsgn0Vy2fN/w2o0WO1B7/aarzw0bl1hpU/DhnqemuCiUCsxUDz0dDC1OzaS89+
bZ3Kf2TebAJ7pq4nOaI52AJ41DgU3BlTE7crN1pQET1NM7RUNI1qHxLmSyNB8OpoVI86t5WjrsXY
M/PkqncOx3j12frqG2PUU+ZJrmbbOCeeswJfTf4HJcoChMxxlMxBpjp81DSF8sjlGkP4o7XNPU5I
OXVM9mgTURa9EZqvRejoCz3FNRrb4ti7mrgZRTc3zfqH8jNxdxi4xrJ+G2Rn3gfCp1JejTxuJCL/
YEdwjlz21ieRZ9F6Mty/J2D/n8fwv/EY+o6P9e8/NwOrVn2y/fr3buDvX/KvbmDGBzqWAMolXEPM
CLx/dQPib4al0yU4tqETfIu/759gQfdvCHAE3xtNiO9Ys/XvH90AzEELY6LpASkkP8oR/yuPoUHp
/19rdJuWgIkDafJEx+pzT/LvNXpcxaS4piaqslH8Kjs8vqLu9RvGQ/0W2yl2JLc1McrMMkKRokiu
owedvtZpx+jCliK8yTghgK3TXRAUiEJgPDQQMxP94efBz7qaIImq2f98KnBCbNCi2Ysy6OxD5tgo
G5OIYdNfnxug3bedmR7/eioKW9da/vxrSJ+5t3aEtUoxDe4mV+mHvMtYK3utefSLvDtGAFQ2yBCH
PfOxu0l9svGLKX8aRg1v2T7g5zyaUSiTFUy+EJcGuUwzsduZYd3JaAm1IFpPrEmWKRY/T2pTCTgj
cji9gNMilIjZygX50ZYhubpebL8H/hxekvvdLaxH95rn+Oioyax3ZwrQxevNU2imMXOk2AVY1r+X
BZQ4o+2Y7ttlyI8DkCNtSVkz0/ApJ5vxQJSWxS06sd8MvCBk+TTq4IRs9DvOXx3R6ikeWaNUbp7v
tQkpSuBkZ+AiuxF7y74JfKrS14CBOmwieggrqd2zapj7RK6/DdrOeTTDB9Nrk9fGUIxjnBBWaSfM
bVRWv7pyLK8MJvCPOEr7NPTg2kaxeiZn6lMYCkUvLCAGoPjlMktdi1xDD+pXx7qn0YkSidugmK0/
krZhDAfvxvF+r4ohfK86GwQZxtuHcHDnpIAcgogpbyLu/CWvVx6L/tlnf7gIxdh96pN7dhLCe/M2
nw2Sahe7kbH0ia7ZTnWdHiMj/5W4qYd/BiDmVE7HepKfyaCCXUvJzjfI3tMx+Sq1knQlDnlqdYUQ
A6z5yOyq0dtLmPo3WdZXJlI9fwU48Mz9ri9BP90nsl+B1KUuf6sCSamRFdvA0+7kU2xRbaymvD2L
AEIwAmgko0b7mQQZijN0LdRaAUqk0lmxkHkWholFsDcQjPZsGTzBOL/djFMmT3Qz9EK5RWwAfj7b
zG7doGkHU4wEAYVQymVMThUq2IWMo3jj9Qxu/bKLLl7fPQkrvEJqcdZ10IDJBki2t/CpejPjbZho
NtOZxufPdCAnnPajFkH3MiyDlLP4FgS9gY0FLAbkgBhbkc+uKiXo75An5LZhbnc73Hl1ThXi0zGX
H7XE+TmNbXfIgpj7rCJgNkXx4bQsggA3gM7ypDx2w5vGnP3081BCUfv7R389l7Y9P+O6HoJ05yRp
dfrrwYqtZi3BKTL1TVFis6Y5t+yUV0001HQs1Bdu72/TVGj0JJPNOVCKk/C5Vi0tDDHiWcWt7NjL
VBSH5CRES0/U8dYcxVqf7AH0NQ8dCsWDh+iOXRsaED3pCPT1Iqs8smT6xwPsnMdEMwUhfl5wCLNM
Owinxr3rIRbXAhK+RDaaB1GaGZgMGtreKO0nx2wu5uDY7yZGiXXYhuEe6XD4YPnoGYgJ8gb33dXQ
QSbZRBKRk7jv0p8Oqefr916SUKRKsa30nm5Y1M27F/3pHOI6B46kg4LhMEGwfIqqcuXG0ke3rBML
OmjqpKc23UucHtyide4DfY6WuclnkVrekjp+OjVQlR5yIspZOAoujMiNb5xk5MCoWF4rSKGXTpIv
7QZD9Gl12QXb2yrPpHUz++SGwKQ9Qk4LF0mWVu8BtU3oKWotMhheEwkmlJSZZ48WBUEMtPN4+G68
YXwzDP9k26FaC0yIZxMkOG9QhC1tGMu9yZYO3SBFbCDeuer2qg935Owla3Pq3vMZzwWfSALjXlTD
+NlUzYkwwpfYUY8GcNS4cs6xK0ZcEIG9cDS5j2kDVO689SDZF1HOhpVAy5a3CMINgAyclkn5zsD+
HVQIiVkCQI+PxCA2p2QRxA7gT18dhN1pVzGj6HDo71zd/ogJt9g81vbwqrQQBWbt7hOd0tDP9VXB
33pVoJNpcg1DNJnaEx6F0OtJYxXNDZb/s3D1X3N2GHCOYy96d2c6VKNJHqdrIhzzpVKxjtroO/AQ
f6WRFy9yK6ekNtIXP0JCVOcXi0jk0AjhUU14FCGKX4n4W/QOvReC0F13cuYtS8GtRih0QkOyCthz
udNbbLPgbCWz4yQluzPrjqai78vTmpBdV20yXqrZIU1+qi+fyTiVIP3JvUQog9G+0r+ZStdvFrYY
UqHFwsDQymauPCkowpck0C8s2tD1gNkp+koyo6GDkA0urCIdyE2xUXVps0fLEAy0F5oHaiic80BF
Ne3LfBgX2MvumcChm5o4Psuep2BiyR2VcrQLeT2lvbd0GX1CPY7IDUIr1ehnZRCi6Wqo/3TO0RiR
7UZNRKtxqAweI8eSt37Xa3sbPzLJih3xZjn7QuelJBFg6WgB+k2CwOpR+2jC6Ej446vjp/WaCN9p
UZCpFIz9zsqgIrLgOlEhsbdjL7oscj9flp0GHMGq937tbX0PSakIuzNw4j9xkBC/LBZVKZ/10di2
JjCanPfCqulzglsIy3OMZuBcDQ20AH710Q/Gc2w0DoIBj3ABTPWmq4Vco+F3IzqgW7UWXctBB1QA
8fgJwMtFEtTH8KfHBmGmq5iAswXqOAIqhnHtml2CEoTkI3PdGMm9tDWM3yUErLE7113yztodyZpd
7XqQL5u6xdc9eCNq//yUcTt1AnzYcNWXZExcgMaxxcdlx3jSrJYa4jriV7hax9RcAAreBiBg6V6+
xOgSWKHGRWRN36g+0SQAJjo5JOMSRyu5iwOJ80mM6uNDkqfEYwibQEzEpWDRPDxaiQnihU6YRN+1
Ydr7FFXNIwpj6pUTGKyvWNMpEX2vp4Ey11M5jE8ORyABTHpVPxgybh7Q4laIWHyOtp8SNm/snUOC
2lLVLW88KGqnlEBfghwtG80h2oqfh96sq1PJQlbzUfwNBkZUaORGXEq2tRAdRn44kk3mwjhHmmzZ
zdUN34Kqrl8UEoAHgqKOP5+BkR9WusAgXUlIDGH74oGAPdq1tq00k5VxY9T7CBPDWMbp0qgm8wxQ
1mF/I95Un9YrT2Mmw/V3Y0OhbTEN8doHFZ7gptAOwTi9hQfuYdXvitC7ukioRgJ3eg4S9qyyxgA/
iRCbgu5+pSjkrfitRg35q1OIiFruEWnC4o6T5DsNoqsvO2/ZGLi/qb2InyGfa6UzZ2g1UhTMOS1B
D6c/IU5RVshUkBGRYCQbzKvXAkJUOrvDXTHt4w6/VDYQQ9BFJhQMK0jxuE3xKickZa0jwkfoZbYb
a7bLkry5AiHgLyoNsGVQYWHqR4K5ypETXBtUfouRiCzd5l1WOdfJkGuXXhPB3x+6dBi2yOKSWv89
YIc/u6sknNSytFCQUJ5APfRG92ISJJgPVM7hAGKANWd8JponXvcmdgKGzuW5KfUSf8xMfvTz419P
JaoE4VjFa71R4ymC8STMHNkihY3AuUcHsQj9wV2PEJPPQ5UISA3GBRdsxZgrAYvgNl9UIdm3mK6m
6onX05P+wW91Y+kQd3NBCGoeITOptVXL+F0r+m0Sh9OmB1a8d8HMLQKZR0uIULOFDmyqhThno6fq
gbAEtZFN478Lo+B9ZPufDQXEQvklOp/CPcvGFodajiYeXyC4mkHJ0XlnZBW8IGmUMduLPozacm6u
pR+G3uU2UZXvthcsmNkRfdWqZxP51zK2cTQNmkWA98EsimPY5OUag9BrOWe9OdJ58zy3XEsH43Oe
rBrE2dcoiLVVOhAtAwYAS6U9AS2D2ZlYaXEQvcaChbpNJtrXLN9mrtp8OuUuy4L6y6lR3AYZ115k
rJzWwaFZDudwSKft6DOXjMsUbx2aVV+w1RhaIBF9U0OZmrWGGVHdRtwzBAu7363WYoLzWUcoMpoD
rFtjFDknFJhbdH0u2XrI+OLOQFZf1HA5mu5YTpO4FhXdLR51RHQA4IyhjNfIYzyWu4ugb4plXqlf
NDLbCVH8rplQ+ZXqbM6mXUk8Z5pxsI54ApENYExT3jOy42FXM6UFamOSUDvbZARGXTM3qUCVET2a
OTY8LScKa4oxyulpvcNsRJFKiAXyNWzchBlNZ0XK03NaViZbL4RmNLLUJqoEINGLbpPOHwURfoYu
6+OdmWdgOmlFYRNBNlSGu2j6xnm0YpPPlIdOM+4OBmrPZTqrQSZR3Z2p9a+BIXeurednFNTPU54u
A0OVD8FYvBDvdGitztqXdl3ep6bPtuQB6SsAOvlKDthlemMIHzxkgku9b7/bfJJ70KKEHoPR/oS9
uYc4l75U5pDvEzAjm5/nARj4VqkvBZjdk7DSYFPN03W/KAp0x518TPEi7TMtOleiXtS4jkyrAlKf
y4vWlO2DU0YY8dCiw0mVy0i5m65v9Ed0b1i92vI3keFvRIG4z1o+QKEx6SLkhBIiDeruJcC4NMVa
80lMMxmDHSjE0sZU7CWANaSR8z2Z0YGTJgUU9e2u5Yy3gxrwq0COLU0fO2cKhLZ8swf1p3ZwuUeP
Ee6ibRXig8a3VOwHosmAznjmp17dh67a2QW/c1nWv3qHjVFT1t+j5hvATxACEFvfHbyhUSQU4ciJ
PcgpygrKrZPWswGRoYM232jECE6GtN6DyHY+ikrIgKduaG44v6KtpmG+aJihLAejxCimcz0FUXgQ
aWacyd69KznGa7uGjKT51I2u5gVXeK0z0C7Gz8adPtW5bvNdSnfDBEVtPN7o29IvrGXERolzEmeo
0u5RxHFF9PlwQHlMb+sSPeDUtzHB/WJUjbYq84ohCPmgSO6p3U0reKkE0ui6M1dJxpC7HTSxMlQq
DnrkjSyKNPg4VqgfI7/c4xHrqDNGYHx1e808q2LDawOAQLTXhuptIpNAb6I/YRKK1TiBm2l5eh2U
KebXesIiUO1dkQZvgqUwlzhiCgB2gDGQ2BD2Ym+z2P70q6Cltif9fSowenKW4nxAmJHDACdo50OT
fnpq47mbTXSWyiiuAeAy0ur6+sw9F8F7AszWHM+2H7yHxuQsSD3DnxXX+WupscvF2ErYYXWWLazh
vGEJnMdajQf96pB3Bl+6gt6S+zQfEtSToEj2uF5Hq2KCQ0HUZDkDg8bY9cVUH3xa1wMbkvrgiUpt
+6A6l+10y+vB2laWUss+7n22gex6HU0cWtsKDhCkvxDaDWj4CmNadwWVSG+h1aEUiitSn7KIil9l
96zM8qc8d7InE0Pzgqy6U+oFZMK7Tv2Y+FV1g0++tDh/2D4DxhVRxD3Q6pOtE2F9hETpryGCs1mT
JEUp98XMoU+xVT1UOc4cWfi/uk7/bbmEeGc16kqjhX4h7ebcKeKvaWhrKK75tx+ePPo1PBDRd6C7
iHaVTihuNc1vePz0jq+dwekniICL6Rm2LJ7HqDPewwkoTs4yn/kDKUJuCTexn4x2MzjxhoPYuuRo
DohaB06h1fHt56Hg3UT8z7XVQ/KqjfRYmeF06ySpVyZHIwTCh0CT8T6XWohCzEAZ7skZEdBMBxsj
2789uPOn9M311sr6N6xS7Mnbvl0mJam8WtnviKZ7HSZcwgourU9Rc+1Lj3ugDYe2HFouChUxQBmK
dxh1mMCzJljBXjBXPS6AW01osoMzEDrGXcigutqNQiw/Wgqvq0DTaKMvTHX9SwWD+5QG2qPWK/2l
76J8BXN3i/whQKoKUYi/6rlKM6iq6dVxCU9C62uVOe6Oobj6KQMiXScvvUJkhG7zwar77Fl3nCcD
/cW5Ij7KGg3cVJN371LmErXWY27Vh2hJthEiYN2ftlyY1L31U1FGLFAb+hy2qfAeJcfrWG5KlC2b
3syWMkLHXthauWlhwC6AkccgV1X/GLpavMY/vgVs5mOSUp9o+JCMxpZ8DBPKY0kLJD0tAfuK8KxK
0qcxxFMzoD0hTTX+7VvObCCDrVTGvv2yyz50wCVQ7vOzxCfYz2mjlVn6F7ibZJBpUjwphhBLSA4V
EDgMVB4n8yWJDP9SJe0uUaO3GJTDWqd44oocTxKY5zJskhXYOuveoWIHfJIXG2tgEGPW0JJTQJhB
Mn70BZS6xuEEYkDIfYgwrjkmPmc47D3Xgbyl3G6jGNYHF9KpVcWHEeOWGVqGM6JWyV5447SwRBRu
ZASsmJRfeCB5VS4aBpXbKHeNm5I6RVpkfNCxkwqnPzl+zCg3s7ZZo72akkWm2/9BbEMeZK81wIcr
TmjNLVYQuv22yU8/D5Dy7omHD7+jRNAUOCpXjyEvTdkVJrz3kkaI8WAP2+Tm4m83TG6MgflpZ11F
EyogG5CosYiEq55pOEY2xekjHBr/VLsOJPDRKgGMNbzDgNIuk2HG200wA9pxPUyN4I2ceNs27MyN
O2vCw9Z/6XBBxUPYL1P+xvEA2l3FTNKa9MgKe6X5en+28uyIG9vjIJxg8eU3fS464LY6KC688jog
WL+MTR0Bum3unhq0tWk2N4cIs7VpySen4KQlunytV/GL7JAHNe1g3KJ8OnglbhE347yMRIiQnJno
stZMHyK0h6vA1fDfoYFBW2v96rxeHOWgtBMp5sEJdxNamE6HcODFDTf7jKxYHzzGtQsB89vijxhl
iCqcBzPTw+sUwjztPW4/sUX29BS51xT54J3BxTcKKXvZDO1Hh1kQw8KmEPxODnfnEd0ZGtn+q2lH
0Pgaw0HX8zbAFjaMk2tGNM62Ff57S3vKvhc36lgnCPRnsciLEc45cLrzABgda14LELlJqg9in7RF
jGcnTcsOBHV6EZ4JWgVD25gf8rh811X2adT6xvKJIQmGP90AdT6y/QdhWRdQMyinaH9DC2A5gBPP
rl/BTBIwYdEM2ZtQlJAC3Y2fyj9TEFGvj89DQO045/AtzLb61aMEWUXT9CZBqC6GQPv28WOPekqw
ZEnUkIWPdq0Rb4Gg5A0YDzTyeGNp/L5WXB6DKRhWUaaOTqhtQXw9J0YFCkISj+xmf7I2fvJIcdjC
enxo85BM5Q6xg8+Puavj9NpW7DIEKfEpuVoE1xODOCVgEPrO/OUsc6Vri9HhN0TeBWpsxDgpVbWO
6GCMfPo1VuVmZDwC7SlMBX6gcFHYWUGtJ1ogiCQHp0ORXPLaIvkAafZKkBh4+XnOJ6gVaLfTrvSy
Gg+2zWTa6JlMT/PDz0c5iJ3NVOPyjiYG89rIQ5iUzO1pXYdV6M97ctUeimzGGs0fuS044P/4XJQN
dwJEYdw5RCT0XITEgzMHsBL70RuM+l4RM72QxFQdpzBu7g3xqesk46bx81/zVIMGBRRpEZPyei4c
H4sRxn8dj+Odc7C5z6l6+Df1y89nfjMa9BvIbpvINU8yqxjHa6wx2IdHj3hSrWXa9NWr22KsAUsk
v+hOt6q3WyKjsqcOIvYy9MmSaOsM4kbllzAS5gejCJtD5Sq1M7jzrvDTocyYrLnnyp+0YOhubhx9
/Dzd6C5CZ2rqjcFk4S2czRTSNuNrWobOfbTq9c8/y0BIH6IEgg3j0F1s13PcYFEfGANoj1UfNVst
yo7WSP4wW8buFwzKjTUG8g3tFw43opzNtLgVVsf6IYUBENnqPNpucft5fsB7f2my8ZCzvfIbm+zU
WFxbz3jz0iB/rUVqzGNOPGidKl55cVDQAfAeHKAkpckRYPbh089D3k/zrjN7+PlsNDpj46i045j1
wqeqMeNDbubtQcg+2umx8ctOY3HOdVh7qw6j3OH/dML/E50wu/t5Zf+ftQHb9o9Sf9T/Jw74xxf9
k0Ds/U13BKFvrmfO4oAZM/wvdQDhgp5HhCB2f+rtf1MHGN7fyCg0TN+0fwDEDpqCf2qF3b9ZXJge
JF6HR0Zz/xutsOHo/1Ud4Drzj2DZrm5aCJCdWU787wreNCztlvp5h/zyqnC1EdiKCFBG8T0OYfNZ
kfYqLa08m4gNsdaY8pBXSXeq8hSFE8EZRTrlj7GPe6WnOB/Nvj1NkkSb0QRMVUC/EioiRQcl8qJr
hnk85GOv9jeaSsw7WcP7YILQYZdetHIr8VIxld44ufHcJBmBQFr7O+9PPwtLEYa3RM+fI+hNTGsG
61Hzg+pRkpQxSBORf8jqRqp7Cw0Ie6Wy9h0WYK/Kt1D15YU9Z2osSDLup9Ccx8DjIarrkYzSlKij
jI1N7A47rBfnMazFHaRedcgm7xE31nCQLc52vv4fD3VLu5YaOop/cp9A1tg7g81cVdOevbstmSkG
BpbVJIP2SdcYcSFpojeCGaR5aXpyrGgttMbd2EbIoKHwNni5DrgwjGWYpvq9LIWBj9H9RgNRHsIh
gYNsAjgYQlM8mVq9Bfh8bt3a+gNDJfVgUIHftY8TtXaoLgHsupVr5GSSjJ1/mpzMP2FRZomdzulj
4RrvZ34IXMt5wmmQTTHdZVh4e1lOq8hNrIcSZ7jGMHWV1c20mi0+dMAYyw6yt96YotXHCVSylrRH
1vabMor9XdSa6ugz+PRAHh5troRNYVWkLISDA2qJ9J9WJ03KmTQcEXh7k5qtd2LW31UKW9CrIH92
gb+BHeqvcMptzJkCEjWePEWKCVLhxvolZlMyVlG2p4MB7Mp8uNcr/6G2jiyA5bnwd92QVFeXjR1J
0JOxToUtryGjbviAhrdrbfVhz5ZQv+q42fsPTV4dvbLN1x3beIZrMEszZemn1PXCRRxxb8jL6JD6
RARoAhN7UhfNIiVJ92rRBM8T+X3LCm6dGaAK/NQers4DfcyRcm+89r75lgVD/GgqHEiuKs8Vw5SF
QSeEQ4bsJYWkwLYwBSUI5Z/bP4I+BOzD/B5FfriQqkB0jSpw3dYf0iTKqB9I/uips7U8qMgYv7gC
tF7QiCcrbu+CdpsfjahfYRFtQHBjD/ixdRlzOqL+gFUmFtlYmhf7hbdRs9DI8qKnLvDxM8nNjJo2
CfMm4vB4CwroV5szYdfS5kIQ11cY0whN4KvT3i5OMZtmwjG8RQVzzp5XquRpKG49pQQf1HfNjiHB
tSWGgds6q7Ssh7zhaZtaD9kaoOmNevzd/MGrnZZ0X32KdkCFDCV8TMmNEc9s2WgPVyDfG3GlUcpz
N7eY6LDKIDmIqyPcDAWCxqSuolVfNv5aEzMRR8fPNTnlJYSD5GdBAkBR2oQ0IxbWc3I9EvQEqaog
fJGwsPUlo1tL4nHHczWt9AalY9uMv+1RITxxRkmah1utssRdV5oIV2GcdRdlbw1Fa5Cbyp1pwmBz
hbYPVMpIi/ykhD1C5uO/rvut6NxslTaGt9RQ1DqGDQuuJBFqoyfIp/T0bpaafRld4wXi4HuAyod1
FFWX5mevueucwVBjqyDAA2A309A2+STXDkO8wgyU4XsHWSSHgT6SyToWhQbMh/8qiOkS+KYZJX1J
0/xjMSFUXobvIJdEhfinqxFzSRK6eep757FPBsakYtTZmbkL3VbZXlbRG6pN5xmNeGzBiHN8fjOq
9eHWBMPVHm+YMMML7gh3bxf+yc0aDplK/w27tyZ1fVyS4gYyKZWHskEDP3E6rxiqBkffs86BO4qv
plFEi69a2ZKKkbZvnhn4SwFHAe1nMC7srF3DkXUO2Gz8DYqAAXsVmsf2WDY9OuwwKy8ansiz7G8w
TeJ1WJLjLMrqgZvssIar2O76jPlEXDTlKcV9t+g1anSDnHkGypmxxVQgF5lrJVtc0JfOsGv6XxPj
nSmLhZFBYCUXDVc1nD8tgHFdFO/0otjeTQGAy8jvk00uDbrqjuU6EazKza6jtMM9gTfhumRV2sP6
eY3EbWoDYyljw9yBDi3I3LblOnUZeVrQv0F0ZC8jzhiWKXsDRv518GS+9SrP37EsO9mJDdSzCLOr
aANaG5uJQd/W/kWwc2Zc2Jy14RpFzFN9heKVDePJsbvD6MPuGVMlliqE5wwBKntAtH/1OrMgryb/
imTAxKLI2sfQl4gx8nev9PyN68Rbz7P9WwycbeGphPkhSqp5vW8z6suCh0ZGDkb6kftq23sLY+j8
Q29nm17oEHhZwkidNYdp+wcGevq6rhGX65bhbV0tWxDINo+24JEmdpmvbG1jTcoilx49icu0NoDK
A5OncReZ9MOnIbV3BWYIPb3oVbufxuqN8OhzD4YqQmxHMlNIHNQ47rJC/6M0GrHJRERekzllWl8s
+N59vqeTiZ3b5b/bqJ53ydm0yFsY+C0JgBaQAP4M8iEJ1TXGjAr6qF2NDVon6ap6Ddvig7kGnIpu
Sy3yNWVkpTcYkrj2653KAGFkXgkbDk/gQzSSL2ewzvabYWMINiutm+wibfB4xcN+PQjjj9A1xCGE
G+UYxLauUZ9KScUQek+JQtRClhXxiHZlAbFxQRDQ+JKuJsqFE2GasGzis0blj5sm9c1NyRZuYZo4
zLlVoightWClW9AsZk4Q8OPaYow1VecJ+IBNTOPJCeIKNk+y2FSRy0E+iX5RNjHrfO56w9iv4UEj
DRjScyqDTTqkgG+TauN7JhefPR56YYxLa24N7QBLTWm+8hZwthwZr4GlYW3GsOXbEqaGejNzrDWl
Qe/fAVZZVbVHKH2WkQLNCAA7UTC8G4N3rHrxm1l7tBdFHD1OtnfTRuNBlFs39b9N6KPEE88I6UBH
d8Yuv9fLpaPckxdYuMKyeofpepnlVbrsqWrMxMXPIqtjNjTvLQTQOidPGC7NSJuugq1ik7KY2dVr
T4QKYpx5yzImXoa+N2vB78Y+DlAcU+Y07UnfgE8JM3+ni2jPBvakGLsBXktHZILmvUgM8rKZqAeu
dqxHhyzrZKIGMJql0GN4P1i3kVfJuH9gaczuLerJVxO3vmIf3fP76O5zDQ9kQWhEl1/Q7aXrDhr3
YqSOWAU5ypFmdJ8q7SFt1B9hta8s+KGeTdE9eMsiI1vJkFEh8ysUYXX1q0mt9za3Iyy3BSkByOgo
20Y2L0bz5cryTVaQ4brlILGudPxbDtxNCihTenmzaH3risHqVwsd0zcNMCNGN/P5TbUaEhBKtNDP
Cp1aWZrBIrENNgSmuZ1vysWQ5cxvAbdaRD2mrd6QbOEbtN7TUkV2uO0NddQyRipdQtxQZbcw0qoP
O8SeY9fZB4J66WGJZtvF1lvkt8Jt/+CeQhSPpVjzGD2HyjmT93Rz5fjL97pXPSb2hOiEA3akjyQB
3Mr6/TkwZ8dzvXb99K2PqX662izWhscC2UF/wvLN2uY9dglYjlOCNg1900oxYlk2eFOWOjlVXMEr
3R3aVdAMX71ZNttoEKeoueXg3hZjzNFRCK9khgeJnVanWMpd2RYvg+/Ig0augfSRGxrhV8IZuJDa
dKum+GIp46hB925H+zG23EOuEQsiFfu7XCxw8i8Zu6zwnPf275J3zToXw1uR5A/KN/apZwMzTsJ3
JsO2yd5NVO5nirozxLcCMdlDgs2gL9xUOozYiNajt3EmWohUajuWu4qUjsY3j94d5fIF98bC8dAD
ww1auKpfcW/frJMLYAxWKURqLpU3/upNQKAx+7qlTLmYx7kKlDorXwtta25qu76OkaWIDBRH3XUH
rEpHwY5lFRIOiqmyWvdz3Vkyh935ol1BPeIYFnxU+EVyDgwDEkbyVIfaqyPEd2Zr1RKhzqInLIrp
vFwjVw0JinDtZ82AwMRqNcGERF+KvS/Y5onPwpsmExmX7gOh6gu+nMDVSZ+HJcpfSshwS2LakuMY
fk1lr93539RbCYsFME3wwJBneI5jZnIOlq3SaGKQSq5kI2ZZmwq1Cqq6AtJjx3AwUwh9HRtZSO9E
itEfHr6J9yRzX3YHGUY/iMGL2IcPYgcbkk7543besUAjrLNzY6VPWVilDukaobvsB1xWsSKEgSXi
oqmLJ9yHh6CSb5nUTt7kXWPZPvml9SjzssFdh8XOm5dWRH7kUHNca+cF6V3ABQjdki0ypbDgCKr/
H3vn0SQ5kh7Rv0LjHWMAAggAB15Sy8qsLNl1gZXoRkBr+ev5UDvLnVmSS+59bWzSSnSpTIgI/9yf
18kn0MJn1XGpNupVErC2cYpNmLsfg2v/tJnQlMZ4j5QMnivi5I/t0xTbn57RiqVhVim0vKfGPTKG
+FkFXDpcOAReOW1JOfdLtxrtpWqAHSTFWQc46gWY0QysRFVEXUbS3nERWtYChRFg7tF3O1J5FGcN
VrvM9Lnovino8jT1e0tp+0HDd2izymrcbmt32KTSwt5qqcYdW9t4Zgw/pwqoG+zfqzr7KhMSc1Oa
X4cmeuqikKRSCx/Wa5onf8xXHMuQ6MwrE9jCGnE8V8Xn93cfGq5bxfRGbPizcMGZTT38cCezrpyp
IE2Bj+EAVUQX+SrCZ0tk0jfbzkEB+x8e68teOPfgrLBGdr8cltkLot2LEu8XO2guubG4Z5G7q90O
7qQGmED28XIWZQc/ueWSgvpMMTHSqPVe+tDSv38YY3kgaUZ7KLaRqAnMymg1dqztkVI/JwiYfCPJ
3YH0ANL5L8ZX5IWM8M6mdKdNXz2Mh+B65dlgxuzpHcEkVOQmZM+kX4gAB6sSS0ZUtJxNTnbDjMYa
IupXDYJKDOWA7ezRqCxsYDIh90tE0GrFK+Z6zDlc18q+17bJ6H81ngXmLPVwhIcvOVnytaiIg9bS
BbsKT6WdzIM1FdvCZnujxQ+CsedibqhfBfVZ9eqtV9m5QZpdR3M9SuZq2PXAd/pjSIKjGT48uyO9
mXm8jkOD9YN939KNCxzy0fAzxbu9Jjeo6+19j8ds3TfJjygAFN8NzDVCpe2yxtKXNRbWdU/ifpm7
A+k4lUDX52ZmRL2+bE0YWb2ARVQT+gSNCKi5pq/XxP+BB5B2a3w/A1cFX2TLULoc4ILmoDKQDzZV
JCN9vaukQPLXVg1BbdXqsKdWJFrJ6Qk3XtlBeI5FQhAjsV+oM3jVW5xE7sgUoWA6RiQsPFkuh9ac
S+mzAf8R3nWLI9d3W17UQgceKwMOS2zOhYgI1g6N2BST/0CY4bNjmt7JbHhpG+fJzrur5dvirqsH
uUjzsVxPVQY8saXu1VQ2/dnu5FyTgs5WLnpW08JR5gRUtS73VUOrgGXPfCK6QHTNe/D1att5sXkS
wgZNk2f93qZkcy0CuZ9s6olbVooL1ByrZUzFajjeSVCQEM90BALqV3rM4auiqZtl08ZXT6/LJXZK
euuxlqym2TIosAIpLTwYFZXkbP7NlYUiF1q+syfvVN4yM3rJ0/BRH3v5DBDjonvQWxzMzJC0WMHa
VvDg+cVOE319zKaeu1B5ZAl3hRcAgZq0/0T6mX2yrs3+sa+pu7fsCVtiYo2LqrR+NvBJVsLSIIzG
5Z0fGV9ZW9KIFPQ/HTzwm6kJxILlK774wOB1HdvHJOmXkwTJSf+H8qOWdSU4VudBQZ8NMaAMwcXL
5S4Io56TQ2UInV51pbAZ9FJELiAgTr22aO9csrXIVimtgmsLbHucZcnGV9pnh1GMQi7xhUUrfGoM
v9sUFdQxM4iWXSXwOESVvK/Cz+93AvuNZmqcPLFiXjnGH5rr1Vfa5uGlViigc8sqpZdnaYO16lES
7Uh8cBM37snk7+2pbtbEX+Sqx7EP1xtXV8uVuE6r4mhpKCfQoo2dHw6vsTNl7xCSAMipwDj30aX2
IvtQ9z0xdC0dd6ausNvf+Z3hIVc1y7ws2PmqFhsPS4IGT+jGlQCwkGxDtnmOg5cmk9sal+7CdbWF
Jxrt3q9tclmjZG5hxSSI5481TbcNyJ7faRUKEgQOzuLKdu5NLXbvjd7KsbTX1naQFYDY1D1VQ9Xc
UoulSG8Swo4FYWs2govSVRAps13pmxKoEY0m4OjcVYEudcFXO66tJOU4CQvjgic1Zn57P+CgOmay
+vH93vcDahXZC51TIrfxNmeUlO3CwZT3VkKOeEhzpNn53e+PDXpFqhTGEGwxSai4KW+uZpW3pJR3
HlfrM1kE8kMhs+WpzQ8t7MEwsX4wLZWXCHdhlKbpZeoYbGYZmxJsm/16ajygg2Px5fUHVmfxJfdH
b11maMKyNn6yh0xonew7rCsi4PTyt2HPElJvdOM+srN7TP7swoo4X2Q/wXNB5Ulx92sSjBJlqPku
9Wtq1WqmcucRq8dOUqaxKLKm2BhcSneeG1nz6mEpcH/PCyVEDcPxdjIfSWnhzwpDnoc2o0GNaiMo
FvYuGue4FhgLjTKMgE4XYefNKiJaNzfacmlh8cB8+iyD8C3VAxw9sPb3DOo6kHf2qo2nYMd5cHAa
VuOdfOZp4Bai90wrLbICLr7bFy8bD1yClrII1CttUyVlFuwMvt/laK8WbBN/VllfIbokxSVO3PSk
52LdGhpu27lQJoknqrpSS482rYrVxnTZApkAuKipQYMeUhPyHncF+46WpH1XGeM2JWbVpsBQWN30
6cWg3AtnczRBsKYN2WuUw5HqoYGETPO9SvslcxHtJ9fJzr7jriZHsZL9sMc2PDW2/ZTUM7sWarA5
Vd0Vh2j7lwca38uFQk2OI8dYg7ujr439ZQEwIXstsResmsDGpJbZAcc81/BicPotRgnvErruKvdL
7VwMjD2jlJiZ6PttPwuNwJbtg2uaYtkq2siKQOx9Ixm5XxUgGLDuLWx8xB9eOL5MyFbMFcZzp1R1
LivcofDWMDRb3B7wct+NpfcDx+ciiEX/PpXsa9oI8zYCG9GbOmxfxtZVKOfOwG2KfXgK1j5iNrJM
aNWztG7v0L9EVUNRUBRBhqacizb+NZz8/w0nPQFt538fTu7Cr/fkz8FlQ3x/zV9nk3PPqQ7JyHEs
cETfs87fZ5Oe95srmAcyt9T5vP233LLxGx/VCarB6CBrrP8tt2x4v0nDlaSZiUx9p5r/mcmkZ/FD
/oQWkqYlXA/RU9Lb7TnG3w0mWTIEVaZxCTIct9xqcbob2I8sDNHdot7/Ad1t2UocLXX8w2uJJ5tr
hQgg03zVTfWGhtNtEBvrgqbMAU501BB4sBmduEsf460BDNk1CebrFQZwuW0AZ9vgYxybPjjsKkGE
MMMZOMX5JrDoHCgfRVrsWkY0BkMKKCbUaIpVb8ebuYUIBhLuMJoyGgNQKq55bg2yGzghsc2xcBrE
Y20+mD0uZW3LKHihs7dLqwhje/1UVgPbyYywqrnHvMmaAWXou+MEJ4i7bGsWIE2LOi2D4llM9o5z
nVJ6ssTLKTXODbGPs958VF1Kbhl6xTXxQKW7zode4p8Yp+Fa99qtUX20NkZTHSNmnfbABAu8jkXj
0Adt7bhZAP/kxSd7nnGb28GT3kTFGrNKuleiL6CEUw4YhHb5Q7wAs6h/JBeDPr1dkdKy5hHl/OGJ
DIy537Ex4rY01t15bPAP5XF3ppM2XpP/izcF/eQ/iqy7NxzHvLEwMe9Cyvgqmd3gCg4fZW3TBOGp
s645j/nkNlemsiAFMc3PukZzNarsbONb3cV0gd1pkl22EgNMNsvJkQEb7qvej8jT5FsYMScBWLKm
i8M9FjOssg/ZSWWd3691QJG7oB0AdGLVYTM6eJQBwauA0vfgZASs5DSVx5CIzgPu9XwrKDhfx7Fl
/ejMJ1VOuyapzEWrTEo4Yj29DtZSMWg6dgQXuH2a/QYdEAOPhq09IBgnctPMV20pmMaZO7+b5M8m
Q/iaDOOzAygHHKSybrQ7JKtqLPcxefDXqlqFsihe07F4MSOP4H3dZY/KwZTszLKApQ83zemexEiR
mhUE/VbEGKWJ6MhnjsZVNRETclSDHEC0es9LPJy1Bo6FMk+aSG+q9Mp7mr+6rXB7dK/YNk6ebKwl
dfY/1BSzhxkFBB6Lwu3Icp8rOKW/UmRnphfTpXZgbLOU60/g7JqPAFTUwsjK6QXHGQZZ38weWofk
h4eb9eK1PbutyqB/lU4lR0Mq0yc6VCgKNO40DRHITsyDLLvpoZu5ofSltD9MXSeD7063PG9+0eek
lobrcPz2dvKsNOJQyi3te0IlJppdh+LoUW5Eg5W+1aso2ARJ6oHbJAviJ1a05A+jTTNT1Q0Y8XrM
+SFaZz7Appq7jXGuT3D0uWeWI42LuEeLVYfF562pgktlk31UJDL2jheN9+CUnINdV+XCeIlKwi60
1tJjpJoa3ogi8Kaksa9Dpua60cqv8tnS8juKANSpb8L+TtcbxmPzgzn3wzLT2iauoT8WBQEBNrlU
1jWtXLV+X64pYkfpApx6SAfTv3n2F1Xm2zHDSk2m+4uC0H7NJIb9XSH8fe0olt+FPZzGQpsxT0n/
mOEdVMZsK9UHSP+BIza6H5r7juvYDIKULKUxp5PyyraJYbAIZLO5Tmsbb3NSboqkKe9yeOR7xV75
gEAWrd2yqpD03IG03TScWvhsK/C9VE94GobBRKl5Mjrh7Cs+u2aqV+CX2/WY+PEp9sUO6/+9lpMU
7VU9bFs8ZFtSMNHCcwfCRY2ELa6zYl1W0XTNVelSjpKxbtKKfgWjJX7KuwnujoYkmGPM3HW8dLED
4ZRv39ftZ8v/5Ugka1AmQi2GBMCZxg+9ZyRidcXGpW6kbFm3EyGgQys1Vl3LuS2ved1Wm74Ltp6m
3aVRka5tu3imMgVa2WaM/fVUJA9pTieNeM3tcO/QZzJk+U7a6qtIOlZEtoWbK02exbE28arUhJ2i
VDGJV+HFppoEz59dERM1WQE2KHmTByfcD4mLWeBvy4AOOHaBOCrdB7tADALRAVZoKB+1LNIPJMf7
hZNH4aku2+gy1SlzrDbd6ZGf3QnHMzZdNGJayNyOugkrXSVlcsXaj+e3wJeo8pz4uguNZszM4pky
hQZrTju9N/lwN3TqAJFBHrQQoAAMMswmk8eyshvCTYtIrKD+krdpCTcMMDcD/S7DxDeZgtWv6W+c
1iw+MG6smTevnCl5Ktmf3Y/ONF1smvwW3OyjH7GprRvNw0nnGNWF8Vp9mRIT+oHNC4VYzizbz8vj
90MhtRyPrVmbOysuGdgSYCmN3MXTaNfrkQHHqU6dj9LtkS3wI3F6svUJUgMWgzDIL842DTMzEnp9
sBSXLDOo6gGJXEV+wc0zKR4Mq7k5vujPQ9py/YnJECWE3xEhKXPzHdU9ADw2rzHCSprK7oHCtjXF
VONK9/3mrqvS9xY7OdAjMt7QPIeV6PE3qzTjtE1UvZmUG+MDNHF/DxjHha42TYJyRXAzeMzbyqXX
078zcmc8Tl5TczWZ36Tcdjrm8PFq6KUYr0s8u0It9RYSm4kPfNSTL73yn4oOvCt2KiLpxtooh4fW
5WxtmWgwDNtNpX2QcfAxGvauDN9HrJV7Ct5ODLpQ6TmalkYN3AlG3yIW5eeEBrYZg26Dbaa4AJI5
406rVpwgX3U0jyxCuz+jvN8qOVzYHm0DBpZEPMpDHRK8VJTYzfcBp3608E3gne0IsbHCSployalM
1oRPjlOin5uq/ZEPHXuZelCbyR1+WdF4ZJdLm277I1AFc3xXp+yYO6JGgigItnZV7gw8sAszi/xl
4zCZVdnVmjpWDGO2k/jsiR7Q0ipTxsdV+RpHHdJttfDMcWN57i2ZvHfIKfGCtoYXjdB9LMJlWQ/r
jE5YtvH5uytUgLDhHQNz4mmbmU5TcjZb0Fa42zeRpy/ckmZGvWtTSiUWMtAv80TPELkCxx/SihGo
ew3KD62kBAjssPtJqwjRjVC82QnLyzIAGjnIY2Fiw+ldwAaFI0i3j7BiGgZMy8bWuJ55H4iCp8mv
61U3K9jz9h2NmnpynOMrq3Duy2rac27hpcONbjrpc5aIx8wTFfZeYtuZle2m+gohMTlaqnlP9Cft
XFo2liBdTgulgLWNNWz9ZDjng/lQjDBN4BO4RHzfNRWcpNPte+g6oAJmZSJhnQHnl1fIe+wYzLMC
2BgTQ1D6t+9Cy1gFXbSpNX8djsQVjT45J1PjLCz+9rQHwgYx80Qj6YOZWskyELm3I+hkLEtzOpaj
enFrh5pQv0Uw02gLKcNL4o0/8a+/j2YTki4L74cODvQk3ppCFKT2cdAhzDLeXURC7p00QU3VW1bC
yr6PgcV5I93J7Hk17hpotW2woVsE1dnmpSFxu6G5nSa99LUJpqeeUCh4H2DsuaKJsfPJK8ktfRIw
/7yM/LMfU1Zdfho+2llp+trGZdsQB9VHmwFoNCf5IfkdMBCyYgofK0tvVp3od3lpi0XfNA8Qo9u9
oxvqCWjskqhFf8MNqJ4inVt539BhRwQHwpdDls0grR6kJNiBy5Sn73dxbuccLCxlvj9GTBD/me/Y
4Y7NXLQyO+zEY9q82ALpyGJCtezHZlxwqXB2jlX3tybO6QHT4FGq4kXE9ltNnxwDkzK66kqQRjSR
WFjj0zHdpOO1MLolqBcNHUj6H2Z9TIEt15tsatsvE/LyYhxjVJypoJpqGEHUzQ80LuerHprOQaPP
1Ema5tXXKfwNwpyUoeuPb4HF9qvWuldwShR8hPjc+8Cuz62bDIQyrfSAChvtDUeR++X+Rpcw4XOW
VPKuzZmja/WwHIg1nkIDnZHdoNigfUzboZsTL+gPTaOH13xMoVARENr2WXWn+f0P4Up6fQRRgjKU
O12dhG0Wx5Z8yMSa9OiVPyN6LUsYTxlrglXhWBTZkYUBZJifzMDU7vv3kZlaYQwmgAkz3RcetgwO
ygUmmnxneRiv3BD8Z1eS/ktY6FRxW9/R6zav/OSNqyoj99KngY897k6YPxNchRdSZzuCVqxEOhkd
4taZNo2yp6X+PaIeDkELo7bUK+0CLf058pjERHaaceelFaawKmsJ95oy3zJd46rjciJ7+zC2tvcw
UJngjyCok8645pOt2B7kydL2dbCmogHlTxgaxoNb7ZShGujaxKRqwyHFltG+69lyh1/tq/An7dgi
uZL17w7fzH2b0C60Suc+FcjzKMOJuXaSgl+6SqMjSdxkaTbOI1MpMAQ+uH4HUZwUQMRWU8MTUVsp
zngNsiq2SMsZ0ZRrPEbSxDkZiUzfA4/i4q3yC91IuOdISsiM5KohtnzFz4AbX9e2hMmwmOCAw0o2
bKMYAmau0e86YtYhzBS7XQJviN2WZL2T1qk8QNd4nco3MpiQvHT1BGa12mKtYlxeYpsh1rqmxT3c
MbjuthkZcsd9bazmXe9xqDE8Ivbdwu0ohTiWevnEgNbAvTS2zHqoTE1UmJwUkTSWF0uTpeTWn0D2
tTHHROovZyP3uqqdh38pXv8fxQsknsC9/r8rXnfv43sVNn9E9f3+Nf/F6hO/ubgMnRnQ7VrfwtZ/
ufElEG7pIIhJCAnubLn/K6tP/KYL6NYetD4B/MD5m+Zl6r9JQoceZ7PFxst2/inJ6+8EL0B4MGjn
b2dzTzBtfswfnfiBneAQUFZ+KDWGnh9l50M4jjkGzbC/cuWloAFlDrPH5x+epGuejEGe/VvWptcc
v2P9H//+raT95cP7r//4d9vgB4My10knMIDwpPg7pa1KRdVNOlSkQqgFqKalSSXSIWmcaWWFCaP7
gtZnyDGbHl04BCRXznuvofnVZGlO85nUN1MU5bsw8xb/+Ff7H9iFFrx0k9PONV1eNV6VPz4nbRQX
kSzq8pCjYS9VzhRVmYAGNYZcmgYvhpDotu+yrwF4eBSRzcw9oLRuRfO3pJ+XvrB2pQR7YM1QW1lm
47YITbUixrmamCjt+zh4NAvch20Nt1cD2aqMp0LSKMgw6qNtkxOBbDyYsbWZHGaFQsQWFWrecxKb
9FVq1VlZ3DGDnmQhA3Ua1xmqBGoz1A0WbpBZlK7eR3392Va4pIrYNxZTx32pL1Ch0qrlYpRfVc7u
itCzd89aNTswzITi5ExvKZPIE4M1UmO6BjAneabkuGStiNFU82hI8YNi+Y+f8f8mu3IwcITrtgRn
aaLvGn9+xr0ozUKTWcrBdsieq244GpogNTqzSWcvJRGnrG7UqmqTT6xeJpxkWbEAcD9ql8wwXkCq
0NJxEWcFm3u907dirKiVAZZK5RW6rKFQ2sZ3GbBcLYv2FyygcHYDcF030qeMKIWAN0x/ntUf8M9f
U8cLUDDfYgVWr6q1chWzzZqdIFzlQb6FyLD9acw7TNVMSXCw1V/ZmbYIa/2Pnxrz7xVpnhrOEh4E
krlDOOfPTw0ONhZaTHkOYiLEK1KhLwozvqSB/kLRdr6GtrCP+WvBh7O4SsQ66Y2LUQ8w8WPprCqz
oESeOqyzlsZPyrPbpYfeSx+6CtkDh8vQSYx9DsoKprl5agUsLD1Kfv7jv2LuGfiTrm5bDmc8j1zq
hOWa+p//CozLTIGDMDyQm4WoFrxTbEiX4gyLnowroPNSsg6UunhvSYLzWpkfTUYMH9P2qqVb8v84
4DiL/9svhLplU2LHg2O7Mwr1j+d4YqPJMRgPDhYQxKbHFcGy9cuWfr6sh7eisuFYtNZsqyZ4ouqd
YEG5gyby7nbkhkg/P5Vagld9HlLWRLKzYTu59a8hAEypB9UvDLVG1d2wCKdLPQfl1ENhGc0zLQrk
ZBN+HpDNazPhQivzAdpT+xlpH2hLBCtQBJ1RY21k4Eot8VAE6UGvmpOml/FD20MS6p+yyR5+heC3
8aIAt6fwTdLc7UtCM9lGt4rr/FIfouzSlJm90rR2o4OHWrRHy7mvhXMqcvEJ4chiI5g/45d9cIbh
q1R9j7LNYEOSUUKeJH+lnuMyOOo1qGNKgAUrmCW/GxuQ4DYWNLyZeIvIeIdLr3qsWrbtLUTJVW7F
xU6J4Kcfq1dqtPojpbjHNKTmfaosjtMybVZj4D3AGCmCPnjBmnsrXYgKJAtTvru+jdtiOKAwsbeQ
yWtoJosRJ51r5O1e22mZ469VPDz79XRsQ2Eu7Dhz14XfgLtSxiEq6UnRM3zjnJyN/opJewb9DPs4
C/VFa/oXz0g2YWA9mBUifyGNTQCyB3zdY14Y7wjvEeMaB/dWkjPuSWh5N+nSq/IjvNSCXViIDVAJ
dirTagiKR7tGmNLjnAM2ZxStlRW6OSoF2+kSXCsYSfNBdl/OiB+jjmle8qPwBvxPLbweTXhw5Kqy
i7cud+JlrK1Mn8O+csxlI6aC05dWBOzSiwgBhgUkvqScLLWi1Qur7IKA7rEDF7HpDG4KPj5PgqV4
sNN0y10iZTjePzlYTLsQy7gfxtDVaBww9JLqPl0+6q1LXS/jiG4a0JPNYu0LegsaW5nr/KHtAEio
GD7UUOQ4ZIsEvSMPtt2YA1n1w46rLFp0xu9BRus1Fnq4rDhmmVS94dxV5Eu9G4gAXIU6jWBafJx6
Z6MDQl8ModWvC+rV9Am++by01eaHGu+T3XfWXsZdfErn1e73W4PMp72d0fGVuereoUljadOpVw/N
sIeYVTx11nBuyml4tGKHbwU1g2Uwl/sESPCE9LWQ6SROjBHFqaTxYt2jUMw75uH0XR0BJnA8gv/B
gNkKaiWNCwCa7hxydN1w2i3GrB0vaYVpDXPVeMDsfhiHzllqHEUEAKyjqNTKa6dm23QcrIlF+XQ+
xgdh5OEyBqRUlg8Mrvbcwt3FWKSvvOoAtMqNZFs5tv5ucEnwGQ1neHdkWEEzsLyr4xL5SdEQ3sGk
DMYE35y/bYg+UYsEYM99tbvWZ0jfnfwex3PpDJcC6nEKon8xgHCbvwwL18pFoyEzR3Y9qg5cZ5/6
qdsrGHQLuyjvJjfa6ab1aVEt9GBEGSfxkryYh9mlgTxQDLuAwNRqqKr7pDIoMe4KbWlmIcZEJ7p6
NbNPu8r2fQXyA/H3J+DR4SbKYhFQrBlBLVsGwZif6iq59kq/M8La39FYOFJrO1JqRrDCr9gRKtc9
Tc1aRjUUU8veAUbvN6kG1EaZYXY3xS1HOtc3f97ZjY1v7qkleauKyrsJaR5cXp0XDPkW3GK4rqoi
12cHnLu9px6ItU5PwyinLS1R9c7svHXVgYdoCkO7WYVF+tz3v4zSrU4R5SqrZpzKldPVEIS/H6Li
LSr0+OAOorj2tEoA+qnl1lTnLM7sVzMD/pfk/XOeEFhVjfZZMWRAcayDh9AkdBaXs1m9j8+MJSeI
iS4Qx8g2T3rDJ+0GODviHjvUuFPHqpLWHuRyfggt7xZGmr6VFM1udMCaT3YmfpW1Wf7swFCkbqR/
gAIEJtxV4b1fwX8VnTvtmKUwbzLRqLHFNLsSPDxb8rh6IJBZ8RLby8Tw3Ov3h3TqKNedmwBOmj+J
/q1dSa8uuSfDSWvcjOCNa1wG4qsXU5P7fk57Z9/Bb3vOgBuEwd05FY5c0R5GtwkPck6VQ69rqQTM
aZuf6dNuWCX3vsNtsFHUM5t2L7AN90zPp4Uz59LHOaFuYSdCkSG17s35dZ4nThQS7ZSMWc80urVE
3cc58x7NqfjpOwdPIL5gbHbM54z898cDg9g88XlrztFHBOrzOVlvzRl7EnXHCkP21p3z9/WcxI/m
TD4/d0euimGKoOfBnBP95DiAGk/Wo4GH6dKXRIXIRyevdG4AzhunbPv9z+To/3AoLr16AvARl9C/
fHXBDWwlu6naFTNYIJgxC+H8YAoT5ECfe2rjFMSXad1BMoG53cfetjPK8lPiGgKm6ZUvGGrFsunT
8KZXebgx0lYxLoR4oM/sA3+mIIwzHSHCznvHJPT++z1jpiZY4BPymaMQzUSFYmYrZHOUxhugMcQz
eaGdGQz6TGMoZy5DNRMavj/LUtK6cYdcFN8ghxGkAxHpZhsCeehnFoQz246/3wKO9Ptb/9PHQCG+
ZUYMfqyYmacqoF9SYpELw/HmtiMOHSpeHJt4GilFli4RUnwr08+G1alSUIvS8lGKiVpQre0vbm+w
UJA3GskrVlHOCqO6+atmiKhH47r1/PBXO77YsmbCqeYiKnvM3rBpdXVSHrRY6gvkM3HSpwKm5MCk
CbEmdsPuWA5RhRAqJPZt/MKydIHszS9kiVmAWvYeAcYtrMXURr/YplrHSiKfMhFlalXUp6JOivtQ
o5uxEYR7rfaqD3FDhA2kSUPR6dH3IJ5kKVUrMrO1vY65ZFVZDDt6BFlGO150xAW4VgYBv7SFiUR5
3PSUWcE7gL3pawJhFM7rO6DxW2A4LN/sKCTXlwRbtjwPnV2R+KppnUnqAr9rUjGE6H30t9oxHnVS
XPR0mFcYVP6Ovrt0Scaa2U2qhoeUvI5VTMHt+71RB91pl+VbEnTmumjVEC4TjVC3DOyB5FeSLSZS
Dmc9qqJzEodyC6zrB3lZimGH8UDta7QRvfIWpKDWfY4SOeYGgezUcexlMJlgcCNx/n4QRrgzrdre
hwxKT5Uk4BMb4OE0ei2jflIXsKIDS/eXXjR3TAwCEPkRPTLgZXnqyKUMlje9o48zcyFNfsUw15yq
ZkxW4ES9Qx0FVI0o4Oa1kwVnesOz59pKnuGE1hetc7wLN/3rqMTFo6QGiGYAMJ1KQ3BaY70sAQkd
NM0ejz0j0YV0wpgiQoMaHwymFQ6ShySuwnORc+vvxBi8NjhJ10p3QkLx9O8ltquvPK27nyjnvvmJ
6ywdRZWeGVHEZXPtyYeaEiXGvlWF5xgi1eOg94ytvMlZF9wLlE1HraUZnHGmsTc1UqojFMwo7XDI
Fqx5VfgwRPAP9HSeN4fweiwdQvKctxl12qQhim6jyLiG5GZXxaxjMGYEfcQ6C0Zg89jrDWbr2kY4
KN99qZO/wBW6JPr/CUIvJdMWu1tnapt72d0ZrpDnLgzaRVsE6bZ15XhnGOEP3W9dTMB1eCRsumvL
VBDEA+SQRQ1CBBb1rZ0DLSqKDydwHk0MBd60EzGbDBkKDpLpSPobwA0+48Ug+dXNQb1Upe+dm9pN
NoLDta+TBEQ6EgxBDC4Tdb+AbzAuEdXKTePqS7cJPvXY/EojG3dTzvKU0Xi0qCWax6JUBk3ZToRD
XyAfhS3rl5D0mAx6nS3nmmGidS3p1ppHnaTbxbURPOl5NQf5JVhx2zo7VqJvBzJim4IAh5G69AqX
2jWee9tbIuVD1995U9neA2+6GhYqQkeFzVoWUDSVMe6oe784qthmdXrLygdo/3FopneR5V2SQBQH
L7a/JkYRmSXMnUs9DFoN3OBE43LFhgysPlimdE4gkUMOiUvDp2VdLEHaehYmCsiZzcp0rLMXQ14q
lMMRYrkXi/WCdCcdcQSbUB7bEphqdBglpVK2154Dww23UV+Sl0+3Qu9Hxj/5xuzQXQJhf0TWS2NW
Gbg7IHXxMIlNlvpHJw0IMZZlSM9wzRogcmikD/wVIzGKKJPJWhgoGAtmeph4m/ANU7SzyppsVZFq
utHv9Xn8Fhb+VSDzfxTImJbu/ENZ+vI+vH/+qU7y9y/5qw8TUVoQ1+VQcATy8x8YMZ77m62zSkaH
02lw+dZGflelYcTQOsNoT841MqYz/w5/ZcTYfEpC6ULAQ67mv39GljakO2t+fxSIocwIDKLI5nD7
bccCYvNHhWZQg5aZGd1oTtp/QFDTl+ZAkUlBj0FWrajVc9lw0zDuDiyzbCpgQxKoHHqSOgZIjNtI
E/eVMD+rUAv3tQn1rG97oBNOrvgH6paI/JfX+oeGDdTOGHFaj7GDY5h9nTWhkQoEjaYHAdWWmICM
rtn3PClvWkA/o30vpeadTdVN674qu3XXzBm1VmEWYvKUA1XZBtqIS7k2/pO989iSW8my7BehFsyg
pw7XKjRFTLDIIAlt0PLre1u87M5Xmd1V3fMepK8gH5lcES4Au/ecvR+XNaEXnUgFu56IOraSK9GJ
5eg0/pGT/C2DxEaVtzY2IlobKjLhaGKoZs66cA6r5kdi2eNmMKnnC5dFEnPQVFFw4Xu1GfvV/u+W
WrswZXALFNkJCi5XVODedXHdN8UEE1Qxv1U0DuNDwqxGH/xx0XWVLct8QKM7avPJLoiwwhX9WIJj
dt1rmY7ttYx2n7+opmHdeTaDudXpCdlTSYUsQO6tLp2rxbQc5SfpnwmT/C3guB1W/fDa0MXdjaQE
x01VmvYxrxn5uRH8rUVZ0UHYzSP0YmYUjuGEflqJu4/ai584hpJO3rAVdK++1Z0DQrSQgcydPwpx
myPvPeYc+IAdxT/O9esUZ3zsDsVuMjr7HDdkB0hDJk8ZHnvWowutk0xwNxQEoVLiVtu/bTNmUD9M
Vwv0Hc7l/E1aa3BEg36Jua271NkbK4/pWU6SOidJpnR8Y0fPTHn1bMr/FMca17dvq2yg3QlmYfo4
mtcGSicMj4DunWvmle7VlI118FX+YxrsbbcQFfPBBN0/H/T2974GUFqz2D5mo7uefZ23+vwq0l+V
gfNjklKeCS/pKkfjb2BEhiYVqwrEf/SwFNLHr4Ly2Ha4nEVojVhDl18+wbeBpt9+fvXPB6DnBrTm
sy/6/mJxh8rYiGPwULsAD/zWBJ8hmSsZDLqk4AXlQOwj6jCYKfEzh+snAvvvqxv/Vg4iOfI29SFa
WHpKt39ShgGAjRLyk1BW8Ojuyhw1Htb08tDI5evAVO4613V6RbPDe9NtfxdV0D9H+XS3XVAfa0kP
mQqVCCefN5VYXGPfd8VbPg4vPN9biv2IKoBUbiwYiofBhv4mXCgZpjneUaCnF8dtUpriOIn+Qrz7
InptjJHszAp92WBM+ULMuW+tdscfxdmziOIQJMN2HfVIVog77+H2zHF3DFM9iewHcjKBq+hQ54Lv
ghetbKRzcAfd7FxPBNYigsSoIqQox4O9vousRP5RL8B0523gFWvYmbZ3NbPch3LQPBZCricwxVTd
QJvsVhpJJw6mz8RJEjWeY9tztqVXguevw9bMd3Fr4U7PIStBvzh2qhrPeDu9rbmCuna47i5IF46F
5zOI5uaqsrrxWru8lkf2zHvShEboGjak9aq8OXMtdnMjhiMk8IFcb8y90qma7fQwlQcvEu5FNpzB
F2OTLEyAgVvS4B3WW2+p50hk9G/SkuSgUM/eSH6mj6zHeZaIa/vcxgJF63iOSBsv0TCd5DD/QY60
0v2v6Mf7BETkWPc8o8GB+/1kt/QN3ofV/ol2Rb77VoZ+iRQhnbGPaDLhgfG+HRj9sqroty6p9qfJ
Vz5xK1qkkAtzDraWB9jaJlFpOJzO0gIflaDKqvIXt8WTKXqzDAerIggnvBKJysJX+pd/faV/zzda
cp6NfRhqrgBVmd/lNPEQ+xkJOX5pTiRNcyCRgzN9K0zmTQXP+cPnA1sUYpKKIWrpO//4vSrmbXl0
nOE9nd2Rc6bZvijWTcfVa/sw177WZJitI/sm6v9RWATd+NrYMnrtRn0vLPJH7viM18yrKMyk6c+q
MEJPu4Akc7bzyuTOABCdiHjHHoHQoYOZEsO3/ZjNH0WrztKP50uXVRfTRIHbSI4ndZGCMjWhyiwV
jhzPaCsmcsHBNJzhabWAnXMnf64W0wV/A12ZGhuTtHn+qlR0AolsnWIgNJvVF+7Br2fjnnM3HbNI
28ois9mNVfR6/XXv4E0xF/PQlPAzp0DKXRtZoZuUYHnzkdy/x4h4SgSA/4T8gw8P3lyAXMmIf7SU
gw+Zp7r0KvBvCteWkOx3Nc1e2cd5ndotKXtAS/1Y45XKkkMLw5eEaXOMPRC+fBqMfmJuvKZEj5YS
xILc+7UPEFCD+48Srzl5rfnESTg6FtayW4Gxb+yoLw+GSyfSSCUbbpr9ZstNcXJr43Y/euZC9h7/
O3qUs6rMrWnmgOQoM/D5Yc2Hakq/cU4sbp3Thrz9MhgPxhdbgIqZBvfGBZ1NdkIp0Mee7Dv70vH9
Eyzn+UDM87YuLG7iEnQus/01Y7uCH2GzTs14bGKdWk/Sk099lGuVw4WnfuiXDvwd4jSgdtnzcGGI
9FBnyRgy43vx0qB+nAtyS8HQ/fHKKMGz01fnpRh3Xg5+ek4ik4ym3ZyKdn0QNMjP8MNOXTPegG/0
3CzpfUfKdGbxzB0fp01I0yq/F110hpqW7j2H9lXRMeIgcn4i5Hyv8NWfoE1tUi9t7o2lfrWtIW6x
wcdb5UzRrXXe4l6Km0pAYJcMEEFElQ+c9DlctqSxJyK8ZavnjLVY7iafU1EfdE9xJ+pQ2KNJDtjp
H/pa8uNtCh0X4vN0LuIT1eC7sOzyYYDMdWD8am/HMdgqrvHvfcuKOliN6R4XRJJLN99j81gOaUl2
cLVxR09RFya8pN8Cc96IZb5FU9T+KHP+BUoboZHN5nHkDphpNK+xzwqHpHXdblrd5vB8gppOx0zT
beL4NvkVCTZbkwXc7tLEXFMDd/UPANyv5WId7PhGSTz/Kbjvsprq3HsxO6LR7rYVQZ+XggVsl0X3
jnbKsaLbeZnLRF1mc3G1ZSCHwxMB8sj2n//tnw+l/qOxpf+71yEZL9MMynnDmOGvv/TPP/nXr//6
o399PTuoiTd//RPuGHEnx3v18//wX//WX//03//uP/8ETc72OGX1l5m071XptlMgs4FTrHkequWh
qW1768zzH9hUya6tzBudGrLIPaNHYbjPVUpL0jhPWdz9XGoSlkwLgm0M1NphCfborVwWFe/NEz4m
TcJwh2c8Hsumrvxunw2Ug5QFNjplaxsO1ZycxeQ5+6GS+dsqzZ8xKopf02yfHTGLbySdoZ6OYrgu
TtzeBtRKWzHT5+qAGn3+USNl9KNWA2sY3rTFCxg/yuY2DzUJ+6wPNiZk5808DoeVys9g1M927pwp
i64HXPXjng/+W+4PO5dYCB7K7kH5OGBHPX4f3ZOhIBe4iTnsYEdw9z4lxbZnuWLPTIQeHW77d84i
20MHGfpWN/R+vKsF1e1UgHGnL/M9b9v7vNig3twLrCemgXYSIjX6scKRWT2YuHySQ5lroQEvxMpT
6rw+s6w1JalX42eGT8FdYsc8WiHigb2XwhsKG7GtZQMaqnOuBj+KMaPAUa/5TQTiwe0bWlu4zpMO
3bVNMWnClxY2RRdQ158eRl1FSlGSTXoxKAaD99jKaEXYf6qO+7iefX/oPcr5T+FlW8+ozxt21Bef
1QD5RKh88SiSkMLrV1IlRE96771XqG6y9aN162eKxm9c39mm54pErC0icA1X+q2MicuCaRx9jJHw
K4vf5cGIFZQCoStMLylMxBDqVFy/qZHvh2HNBXr+uBeBc8FOz/BZfqtE9sTS9agwkW2RZLwPsr9E
3KEHxtdVWfYmM7rHJIcSZM7Z+6CHmDTeGDY5yTGpv1Rx9hRT6dsS/GE5GNOcKMnAN3XIZYS5ZVH8
FoAbuBttfuD/s2JaqvjiGAKy3Kbke16UA65NBu+LOe3GeuV8t7R3mk/vvseHaWbhqs6BdoxQOBtl
c4tPiHCbvNTRjqnyHgLMPrVmAIONSTCk6bZdr4ZzDBzqDItiOH/+MnHdLKS1EV/Wbl1O6J8QmptN
QEeGhxa/4C4pSmf7z99L15gFfmtg8dJ/5PNhMIutiiKOTPT/SbVyIHYmSmbm9AGj5DLbXXpKZt+l
tQ36wMnwUti4g/oyFASlTvr9kjeOx6jbdKCKy2jXDjWcJUu0b/D0ssMIE373+ct+bfhQafqj6Bmh
1ws8jqZ7FLPR/vWQxFQH/CJqj1024yIyug/aRwEZMPM9r3uxl4t1HA2/A2uWvibscUPbNbKDKsB/
1uR6j0Vabau5je+Vl1Ca5EO3UswXm+XGuQdQ02ziWK4cE5AYNTMiKKhNzW+zvidqg+nbJNf6UjPg
HEs4OBFSL2TfSMkiu99H/o+5QQVAxilcZ4h7cXQLDD68msL/neeciq3BOi0uc4iGfVbvsRmt2h3L
m+NatWo3lLyYUxVtDK99diGo9A77D1a9G9fk3Z4Khwpg8viV2C+fKlk8E5ajELryJkYDeZvi+Xvk
N8OxTtvnvKlwRfpW6AzUJdjKneB4XseKtaIxpQNTwvKLKRmY1h79nKWq8l3NzXPdLgjDS1JknH8g
qZTBvYJ2GZZ3CDqvZR10R6w9GnlUXhXr8A1vUv4J4mer4b2NvgPtaDJ+memHWFCkErG3N97c/6xc
qF22PJsFiazqliwACHtz/OXYxVEVsP7yunxz+bSu5zI9Wqyux7Q6CWLA7nz2zB5PiEfMi7JZVNg/
8jb7wYpnPLal+cppIG+5KrgfE6h8ANrFT/J627maxr3E1FsN79EsAboscc4UCHPCHAFXJFv7i2k9
tsVIwkgKfhAvQ4wJfWO0M25QyGK9AcD/ZLpquMbdY2dJ3gBtyZyxm6UrazQDi8q5G7ZdCpQHi9/B
D6p4O3Ce3tlOv27chE9AvICwrTxe1Gr5oLT+HRr4NQkmh5s9Xhwei+NrNBI3kezyACZYsOQy71Yv
Y4EJVhrcAKRPZsQclQgHyGCQ9zjTgsBvL01PlqS8iQpshFFzl7Xag7ebnFTs0ohPoeG76RGUhm+U
XemAVafYaFl1IwPrqtF89BPXOCVZRArQkjx9XMytrJyfUp9TXV9lHxNwxGO78npvE9BOq5LV7rtB
R+2QL/1LscbOo1VNfwQAAOLQjtoVZexe58Z4TwvnZDd9djMYbjuBEEzCEVz2DY52OHinudXCKbLn
c+Isx2WYf2cQEXZruagdJAz35Fv5Cw7W6DK6wS8P3SPp+wkkFbfPW2kOxSbQspmOD0UOU6T4asmn
LTYHIEeZrG5raLQCYEVS5V8rzvO6cGKoqn/FhUi/FKgQ8Vq5LfxZhgWfl8RP4mjXjI69b+erb8bB
I6e4cBy9+OJy/oHQjku3WLMaDvVw70XTPkcc8PG1LafPmyI3oig69m+Naos7qHiiMuaSHGVeal9D
I75F7C6VnyW7UhVi1/T9dI4n4MOZae5qg7SUtNpnVTiMGUvjBapksI/rMQWo1XtHCrdo73rvSeU8
l92cx3exeugk2FOwMvje8DNjj54vO6MrQRK1IxZXalCJDXal57C9X6V3M+x03EFpuXiJnKi1iHsy
9+7BQjB5isimdkk/XLOmv5GRqp4BxdC6refQVUX2za/KlzGIzN8VwB01eeR3ip5LQgtTw+hTCird
nRc5zO1mazGoPbS1M4dDajeHPp7jrdmr7MUos6ckkuLQ8cYKcKHA63rqIIOEfYlcxgSHQsq/mnfA
H7/EDDe21eisF9BPKKh+9e2c/PK8ZeuUDgi7JFpOtviDQDw/eOxpWbtEV/QGDf0Uip0pbpxDV7sv
qKP/MA1Tl1pFTAsEP9MSzv5xCHAEkC87rrFlX/o5N8JBGFFYsoN7SCr66qUydmkz14wRmKW17UA5
Nd4ljW3x3U0xDKch/0ZGZW8Grw5npg9sSD+syvrZg+l6SZPmKUgTmgJttBwax3nhQm3c2pn6fFcZ
L7E7vQZQ9d/d/jzEUNwWiUBFUf3kbFvcK5sTm3RN/kGdfbFiv9o2oMe369r+qZmI3AGnvFWYWC0W
qwfOZ9zqFdBEVj/fcROiydjLIQmUf15irXCaAip79vp7NrPECaPFK0/Tyk+AEthlxQ6ZBBY/MNOQ
Z+5cuLVYkcQYbf0Drap/XFzrfea7CZf8h1nP6zVpMpKLibs+ipKtOSsBAqa0RJnVnbjfsze5F9Ap
dgB0DYQ/L45k7SwXnvjB1x9kiIYPij7QtnS51nFk0kS06DJnBsO1prmyQU0IXq5xOIGYXnnWh7zA
1DRW2d3n6L1RPUvxJKGdocHZuUZoKw3THjRW29OA7Q6AE0fFp5lcFIfr4Bqp+n2hK3GcZpDdoAzq
h3rq+bBEkxtSya8fWsF0zKpurXUZ9Q2QA+/bbbgyzBoBnsACLzUUPNZ48FiDwoVGhgM92scaIk6b
K9h7cMVrDRhPIY0vmWaOo8+1V0KTvcaRW59g8hgecqlh5ZbGlhOeTS4+JPN4AIKlNNxcEDERrttf
FLVp7j0vfSq+eUGEmwccw2aba0x6pIHpCnJ6/IlQh6Xeaqh6rvHq1sTw0nJeohbw+gCr1NUo9sme
bouGsxszmHZHA9sDjW5PNcSdIqlGumd+iWywOvYusHcP6ruA/j7F0sM1L92DMXFTSl65Oito8Upj
440MgPzE1iNcYMpbJPT2FpT5sVDuXljxLmN8dU20l8iHhGYuKdyefBle6rRAglpnw2Fovic9KHvc
pBps3zYg7jNY9y1gl7PIhX39fCDGZ18bnuPzPLqcCKnR86HjvsK8u0XUYY8SMiawwOxBeMb8Ojps
Ke3CE2BztqlPjpGLcl3fUy8rDy23CUydTxHX9lDNQfPaWcGXnO/iGhCtLNbmebQL65nVcc72Nn/z
cQEUkgCPmq49joBBywLcUryxIEItFDtfJnbJ22EJ0hOsVgDdmXxtYJ5q+cDQ05uFxE18knnhwe0w
zaSeA6szM85NroYres0gbLye1IYqn6diBCQLz19aDtesoa8ZAopoX7iClZHwv6buwqojMpPXrLCY
GXtaYRP/mslBWUqROcQi9AB2dbqqFo1hl1TcJ9qRYt69/HZIxy3rYZ2LBZqnnnVWw4CY2Co/9P+W
dBhPdIph1zpZcougH2x5Kx1bWtYhR2oy6MWADEclzWZw6xL/Cr+Mk4G5dSK9Uz800alMoA6bMcTi
ySti9KCoEnGhNBtvckBfeuSms3FsvljR9JwQNLxMuXxSq0yf/Gkmb9oW6kcxJlxJiRs+VrMYb6uj
D4/6PwyQr1r7a7pGzn0UKr+2FsqbAhwHSNJXaRdf3SaJ7x5OMWj1BMyFKdqzzxHQj2uinYt8gHHi
PLSKPnjKbsGDgUeBDsXyYOI89ujGkUtsrjZEy60HLDgUyoTMG3DFCuqcKz9C53SVmL6rFid3MMKX
W7qZD1q/fVw6UhuqWo6GH5P4xWfBBgNdLB/O6Cq4Bm9ymRWw3h2bznV6h7lCSNWq2rv0xRMcuoha
+rHtZHUf8YjPrYkMid743TKoZzrmEqGY9l9RzNkvo0KuZfXg1pRiE8BNxnDjgmKFQQ8Vd/Zq9hlB
xlw0b6OtYU7pNS+TbZF78otPUJi9HW9QjGyARSrub3qF1EHlR2Ia6YPKBsAFy8q6JFHDw2L0jyh7
yzf+cdTP1Gr3vanJq5m7vqcLDBuVwb3nm5HnoaFzKzFY7rJ++a30xMosa3kEfXL0Y2e6Z+Yw3VU6
mheZo1ukAeM445vJ8eaNvWOp5GUSNIeb0cgfrRGsAOW2suKQoJy7KFzYGYS59oqE3/H/hwr+b7pu
Fi9eehD/567bS8o7rvpPqYJ//J3/1XVz/gOxCyQmYTtBAMfpb+aZ4D9s26duYVL/oJVO0eV/dt28
/+C3ySKYrmk6tOAoa/wjVSDlf/DbIKRM06MdRE3t/yVVIHVm4O+ZAuZcjjB937FphMh/q6GIyTA7
EGIVtiVh75vCPo5b0jrUkxUJKOATBJ1TDq0p1QTibqCtg0i9OK3zcy7SLpyn5ZgvrKcyICc0R1N7
O8X2lyRx38YYc5tURzlkP41lZK9kndAdrrs2CH7H/fwu0U4e/vbD/9906GzSFv/27VieZUt6hQH3
CP/SoXPtYkmCYFCXte/+lIqkjrm6Xyai3WFnua/EEJrbpJ5ZdriPAQSNlQPDrkJBG0pbdY9F9lQg
Rt7llddesNb/mqvKPnaRfQJBEbMOlId5kemJg4V38iaKEA7P7iFZgt89QdY9MNHs6kXcWkysXUNB
35xiLyRkmbMaFpHL7XYVMy8YrOk0FKAjEBJGy1R/qzRIy+6YWfKtVVx8R+O/KfH9W+NIP9V0Ln2X
lxtffvaq/qYYUlXh0Xdu1WVSCSNZgD5q9t/9uqUwTUQ5XJQoOTGqaR93rNhFcSV//ysG8MwN+zDq
Y/T9v366pH46/tOrj8Yc77BAeHyIW778l16hE1nBYEQOWU/Vw2saZ2/vS4MTfp8/cvvYwkNEKLIa
80zcOwYVNdoX0FCwfZv0ysraDvEm/RFZE+3sKFv3JuHgC7o1DNRCbQ1/rnaijCOm5V4cjt61KlRy
goZsPXdNuf2vvxn2bf/+3fCtaB6b5NJvuv/S2WMdJ7leVMnF6UZgMsEHoRT73I4EWrvBxONWFekJ
Whd4lnHTxgyvoNWMXstINyh6LtTEQNg0GeODN7ska/vknlBBNCH/JY0cvq/1/Efaj0iUm1swuvuY
2NtjTsKHCszBYI52CniaLLyThnA5Gxmowtl1Nk80ybb0aCiLBME3s+5abtodNtuzh3A6SbJTY89X
b3DeMwFbR0WoI52IMHW5tkQ9kwE7p7O8pn7khY2NhCINGHemHUmeaDChis7PcT9weYe48CVwy4tl
G8WlaygLOT7CHjfw+3uVLT8jOkHAjrBITsEESMY1d6YZOaFCCfjNTKqbJxfvW2kRD4wIejoUSZhD
DNCAqDXGhfFqzoeYTMsMQfJLLBMfqknmhfjqn1e1/MlTQZa6fpIBal3Vzw95SWDIBYx5LlRKjFQy
FlJ9a343AVjONJKW0kxfOm86dL4o082fYPbhHuAxp5iBpIRWxnCtGnLkeZsf+CG9C0ja3xLwCAc2
BjJijMDgav0uWFJWrlGHtW3OF1+2+T6LQ2Hy54LR91+GPOSQSa5zbbwv/83Lzpe6mff3dxGFSF5z
AV1C3kWusP6luYf6Z10Xz6vPY+S12zxJ2y133fGZe9RpO5DY5FOqji5lG4MG0zHsQAeyB4RNOqDd
6Kh2okPb3OOEPEMz9BQC3SbJbmXSTdQpo+3iDPIAYl2ePR0FBxNUbthkQ7PWQfFCR8aVy7SSCLnQ
YXJHx8pj1Oob8qrNeRx2YFyqdxpklyAOSKNHxld23Nkfnw/gjgtB0NnyT81swK8YLNXCf84D6ysN
yumhyfEWz133mpJ/H8jB+zoQP+lofKFD8glyyh1r105F9bOFB/E5sIwHYbpAgYCMbTzV9nsBa2U7
DQ4Rfq9iwABGGMcjH/3hMAm8fvA3zpZ++PwqTqb5TOZsOXtEfreRtkcWM25J38YoaWi3pOoI+vz1
e9o8OWgHZWVjo2xnsvboKUmIERkLG2BXjit+YqX9iMu54Ts0cFdzBHd7TiiqhVbNwDpzfpIhJyTM
ZwDZ3gVBZmFX2yhJbz3izMA+el2A2oRkHVrNGb0m56WCbHz6wsr5t4+AMxdA72qUnC5qzhRFJ0z3
me54BWy47qCgY0DljAUh41tMDNbrA+pn2vi5fro/tQQUGWijraDpujLjxxNqDc3PVZtDF5wkIduj
NxOpaBK0v+PEp0PSHC2kowXyUWJB3Ml2X+c6v3BfLQ8ggLtUf4erA44XjIf2mBrzbzugBMCulzpo
8WNYi+8yKZjI8EJDhCoRompqIUW+9YvSrlSYEO9sqblvnyPSvBI0sTarrlX0pTN2A2AaFlrqgVoC
yyFkrEQ4D2bB9+vhp6LisS+0t9VZbLmb1vVj1U5XF7lr5Y3L3ciQY6B9JYXwzhyETQRC2KJ1xtdA
O2IzZLEsDQiDxfhjLW2ShQ38j4cAzSxZuzNPkcPiXRtotYt2Mgl4N5+C2lS7apsZa+2k/bWe9bNd
kFZ52mxbfkpue+27DdyEV/LSuNd0Coydb0XEzCzz7Ji+eOyV37zlZv4lirxdP8n5VPrti7vAT7Fk
/xho426DepcbHmZR2sYbaS8vZz8NXMPVO/JxqyhlsuH3H22t843M6WZD4xryS6d9v5k2/xY0Xlkh
TeGEFFjGQ/CFuAcTRAphTK+gYgIUOtQWNuF1Jf7MJUJ8eoa1cdjV7uHexULMtSO4xkv+TBCdZYhH
O6vT1uJK4i92tMnYkD+kNhsDCdTlRz5ogHSRUtMGZBt6CLxGCcGeAxy9Broo+JLtiNVVnJfXz4eo
uiFqVds80rXQgD1TLjqaOyiYBSrmOQ6+OkCoD2KJv5qmMgGGhXJa3o21ZW5iDOLRgS5zUNrx7Grb
c5Nwx9HOnrEzaspOqs2yUzGBl5EppmgaWO+GdkebelpTIESMmAwil86irnw0RkIgpjZPs4tnk6Jt
1AZaasZh6dZCVG3D1QPmgLt60hbrgNsg+rQ5tUgoqT419Wu7vhR+5GxzbcFu9QhYe7EDbcieO1zZ
UluzO+3PTlERgHACFtNK7Nrzp2cb4XZMnuUG7uZcvp9qbeQutZs7AsKzj9B1L5wwTqs2eLc8xzmX
1V0DEuaxMWs2+fi+wWPVz552gLMp+1FqK3iLHpxlSEq9oJ2ec+0OH7VFvIKhiLkIs/isFeM2rvE4
wDrewa+WCMaaHt9Xpc3kbd290MjlxylXLp0jEamVqVL/aTSn0b7JVv8VWUS3b9GeS+0/F0yE4SUV
b752o0PxppKLB0Rb0z306diq4n22fHG1V10hWG8RrfOjuy1sAsNFO9illrFrK3vMfOBLgai9i2b3
pTDND8/WcR1k7quF1d3pW5oeyIWahzhwmYphf+8NjLDY4Dk2YOXWhnhu8iL2hIq0AbGDetZ1aG2U
Z/sZ7yJtme+ydLOseOcZm32V2kSfo6T32a6Htmkz88cqhkCjA2OBwR557N8fKm26b3wOKZ0STK4g
El0Mo2ZUFqVPAzX5lk4xVZt2fUx4J18GO33JEs9+8JATGlb6+PmwtkC+yrZgoeBbdxFkewaew77J
miAs/GLTcw+XrS/0/rZOGojvfsxsTAzmygkNHiyZ8vhukcFyM+PgDXqs5ZO68wEP7RNZCd50Kttm
VYmARoDTcywhvpMLonNtsEmzCJdGNuhaxr4F+T5ruJHXOUYe+oVW5ssre/19xuKE59F3L/CK+IzO
zqaiyVKlRA8MyQzb6uMfBSC8yedNJBKuIJ42ceZPsMGSA/Q4opG2VV1yF3VmyoRnAu5bmh+gyLXX
SrGpqmjMKu69ff0QsXZZ8LQx+kmRVRusQUa2gTXradjMhFiq/oHG4javevthtuZrb34AOJguHO7c
Y91haTEb+WxV9U4GnH4ne0z55KrSLfjm3Wy24t6UP0rPSLB3fT568bQhoVXi1CyzbZOM8U218Y+x
rrkadW4HpS/vbxAje3SZeiMQxxc7U1vZT9XJ7m954KWbzFA9ABLFz4mwBlHc9Bkfj7Nh8NnsZJPk
uIH85cgY1DPL1zgK2DXkBQP0UcidxYqWFws3RWYEBbHhVBEr7czpAYkmw4BorJlX+zQ6+bk2C/dK
tMcXWH2kxdLNmX6v3PPzHuTh86uGNC+LJRREnNM5Bsjk1WgHmmARDaLaManQDOQOLGU/dA1t43W+
lW493wYv+MdXcVSM+8p/HIzpOfJJ8Q7K4ZRTksUZcrKqc/dmKu7k7Mg40rUdtzSYflRt6u5d9vMm
M3huu4kpYNXbs8riu4tzft4uWAN4tBjt4/SCDCucrUrxLPJQIXp5cJKmPnqrl9Nb5ffWKIUtgLCw
XNh6Z14+hxNakhxqQmp4j92Y2ze/8j9mdpLHfp3VrRvI/hUJQOLaZyvNt2bfvZwEZVbmz00d2eAS
iFgSYT1NwVqx5u/E1vQ8ccAjzS2HR8wPdYqhmpAt3fSO1K9j4rlO50LLgeouM8sNrxqBnDdusHOW
CN5iyuJOwmvBsVbSwocyU+TYOCGe2APPH4zsPyg1djvuoK2DLEXChmOdrq4E9TVOw9c5nckc4YZ6
NBsIs42z8xwl7ktuPhhO/saEahOkFbPuRiKDnMaoIyeU/1S1056gGn2UyYiWaFndvcUP97KYdh72
2fLGOlp9rdJlR87F2lIHiMmjVOocAOHCtFb84XBuXUmg8CG9LFVodQWpEGv6xU9s2XJ4zO4Bw91k
6rOvTYubgmeN/y9y5XUsAJQG7sVYClI+i7Ns2btkF2Ze6WsVuI9tndrvxFFyZrS2f5l7dIQUFb/k
ESDCxg9k6HiThcUgjp+Dxv74/H01QBEl6c69CPu6J3uQECf1X6iDxNgwhRvQwfXJo+tLzAT6X27i
ySSkBRKudSRrEodvZVqK5eQWztUOaBgw2iEwapXG3rVQ0kHg2HI14ezeZpumpWVoz6l1JUw0YE1p
3Q1L+fVkL1AcmedwiPShWvb1Js17dWjIEwkpxoOvc5PtABqwLyP/EJn3gZN1hrOo9cVugmW+CzCK
hasLwWbIf+YlKz8oTWGv+svA7g9chAfCwVk4XkQPJhoaC//NMel5sryKFHaSYHSPKj6+GC9s/Jhj
XK7cB1Y97c5IBs5FHa08/n4Vo7BQvEGn6btX5+ztrSg4dILVTef3GdYRYqDk05trpmoSGrR2bnUH
f08le46cP9qhZY3uRXxKt96zUfJZmKvsbamJnxWw2ZvUXEKzUdah9uHxATNf7OE4ZOJaWel4I2hG
RiFmAWN4O4L6HIJM9tm1AfLVHu3hARjPrmq1qHecl13qA6pkDLeznFUXS1lXeKhXsHh+0NMz7p0r
uV5RkiwGde/HkGRb+8BJPwtzhB47kgPf2I1+C5DePjBIUGdvWrlXjcvhJa26KaTH59GTAWsxtEX0
M8ucx5JXDGDFwQnRN6w7udjGtfHy4FxXNfxrBTqJ2Nj4RMqXpGZxZpZ7I1OxPhf/g73zWG5dSbP1
q9zoOSrgEmbQExL0pER5bU0QcjvhbcI+/f2gU111Tt0bXdHznjAobW0ZEiZz/Wt9Swkc+Khnq2mQ
oLls7yJ6Vx1CL7lN2QqCCn41lH1XCUltlhT2ekocc1WAez6xmFxTJZXvcY+95J3tX0qbyTATaxry
zFBey8I4QwEl/znFZHHYYO9dA4Pb4jo8xVTA4mOrzJVt3veyvauGVN9yO3JXyvqA1GPf6KEHLkGP
jxx19skTHQdr92DvsFwTNJqbDOChjpLiUfChJdT4TPZcrXGN3tcuKaWxMtcWjtQA/Gp+8L/McinJ
iedf8xXs07ZWPRxTWWGCj0EVqnA4xCpdG7lvrac26eGB4XrPsJPy6teDVV28M6b7DT5wax8jo7hl
JU9Y1raCkwfeaHzBcGauKfCBsNnB3+/rQy7nGvrKOK66vGURQBejTebFy4plNEccKnaSU6wr56bH
qT401X4ex49GNdrG6Xx3RR1xeKF0LD5lenwgCpM/WP0MTauR9iGlwc2YJRAJPWcvz5Ic7ZrZTu+0
H6xCwM1GHjxubrR+MecbLdbQIjTx4SsNg3arXBIveBRUSVK8zjD8lxM5Ht9wgHdor3SkOEeu5gnj
6nJfIEIlvaGf4bUCSe/912zMXwq04Y0pYDKWlbMfjRlCTzGme13dZNxrAr3pnQ2QD3WK0gAz/m0S
htYJkpPP8ewvQaWQgjDm61tYxYszOntFEsDLlNDYJpKuZMhnkT9w5xKfvMJFS7HZOnekfhdn8P4t
q9qrkfbYYTHWOUO+7/2OXH3TrhsK+TZ6V/eBndUDtpQ0xQ0Gi0vk7jZufYasMfWVrpgAMJXDZ+bi
xaGBZMUWMrq4evVKJXi8q/G1rTLG5FAsu1VstKxtvO6Vy4x9sORLalIe6svuWyQ0QmTyInvN2ciB
zkSLtuEAriaROlM/D6UNcCkFatphp/d0zDu65tER6Oq7Bj1rNUqqsfOiuavmGTxTxHdhsb92XZHe
pik9W3kNXr/peDucLIXOmXSMqa1DEoyCXpgWANcq7fXn3lv6GD131YErpyRd/C6wedKvJd79notB
2mfnbkgpo5gyTmmLa3BEc94+KykrEG7xgLS0iZjlLe53Wo4Lg6umW2cfhA0CUdG5ZeBkpPzUgwSm
6/ZDTvluwxZ1nXQYIeJcv4BXpWTL+OwmKNgWbeKkC1iBK6/RVnaNbrs4lljq4efEUrpx2gEVK6Q+
W1YL3RoKce7W+hYf76qYXKQHFTo7nGHf/cI66DQraAWrrWlgNE8SA6BPtFg2SiyVPaXuIfP2vVmy
i9Bo7lzRIbmuY4M/E25+ze2COx4ujsI1wRERhNvGxq2g4iHQWlrUpd2ekfqabRKbzrWNGIMPznJq
aiUGZXynBjsLQ7ETHu2MK1GXbOkp2zd2mh9VGB2HZSKFFHLP+glezZLaLAhC/fFmmzE+Rkf0u84i
ab0Abr3aeMwNYo8sFy5lgf2EMVUvdXETWQ81kJmLiHBEUwtR7WTnPVdhu2PTE6LhRruwtORNQYPC
0mn66mHPe8T/usq5hOp+m1Niauk7NeNrtMcFcophFKM5NRoT7b1RCCOZGi63ttRdbpzobCnum/gW
oARRI7Id60SM7mOb9ctycgDNayBiNL11oVh82Og9PwV/drv4KuSmEhALsbZAWO3G9BT2Nkd1gyDj
cIujMQlSCXx/EvJn4eW4nSzejw6b6L1Hp+aIp/XWVaV/YBpDcLLvxuuXFOkEa99cDXBbrwXKJzUe
mFwGjSH+8gpUTegwXIcc4FWDBt3XyW9cp7y3nTR/GQ05b6Yo9E5ppimc/MkZXreAd1Nco76guUWE
arFuAI8pdG7VXM12TeK/VekSKzFGtkJAiDsMnmWnfSlLV4ekQ1OO8+6XRoMMa5l4sRaCiCQXEHcj
wIKweR0KbUkgckPK4ebHiRUG3DMw47Ov72PmCrkiKUVQpvXcjeElVwue1KZPzEOntXBA+LqpYOND
Rj9mdwFvI6U9Ea2nSSC9TJL+7Gya3nHW3Cul3qGHv/o2xO6fNd+g9JTAI1bUKEc86MLpVaT63RST
muooKjnqvOo+PQxba8b76ueYOgq/LgN+EW+Xa2wd26RmF0BIDlNPqeEg8SFUGUDBUhRC+leaG3Bb
NGIyrBAWvTSWRyqxRk7PkJjAWJW04kUB0nUOX3xVWNG4w0Gm8ReWIVvk4U1vKPzjDWCRjodiuV+X
rZpW/k+hFT7hTVaU117Im7qe3Efb1e6txDl3Uevfm2acr9uWcNZcAMaQ8HODIWkTlENaRzvvaR4x
KopBbSJCJquyML90YmMr8gvulsTeyPqfUui+Dn5eLSxg3P5QwHzWFT5a/yEcmcmmXQJsZYwDBL27
vkRTM1TxRQLnccY8j1mt+YgdC7ygX0ukUF7QMEmeyJEhqx05jdmesXehhX7Ith5+KssKZrtoDu7U
PuPe6wOvRmKtZ3lKB1cPQN/n26GG6qUIWOCHQscZZg1FBKsyr8XbtBDZErteZcJv6CDQzoLh1CUK
63fd6KODNjrRXvvkMgu1o4t2/ijiIBFtdZOaxbASSyGwFkNI10brq0ns6BIXPeMeFh1B5+kdkzSR
g+ErWVVjxipG/bds1GY28+SL6Nxi1NupzLXewLN8IuuyZtQdbqUtqhoYsdfRJRGZ9GMYsJ4hcjen
v6i8nd4WeFbpZ089WXqyRdZboYUPSS3MVUKkYyOWm1YYFt+KTM9cmfcyjz8cfXqnxz6+XxZkuZ8+
4lddfk4VUhWIF4FqNet9mEvvHPv+vFJ1tuyRp/gRHNQEzpDx2RD272XfmWc3b7UDY3zodIL2FNaM
L85s4OwR3uOAHnHjq36X0ZrJoLARN/FoPCA10VmR3ulTwzeS+HE0E9xKSIZIC2v6rh1SqhKv8dZr
vRs/7VwWitH4ZA2McPuy3+sl/xGyT8Y+Lhu3oZ/5G24tDpODxN1PLCwzq/Yu7Po3Lveffal34YE0
3EvL1hIx4NQMFOkY1nzXGlwErDmpjxJ3xD1cuF9zuqvS2X80cRqvYTOWu4l1ldOhyOqhOiYIBbui
7D4ciOATg6/ScuMngnl6NlWX1lbFgwcO7Og5AyGqCKSMSzegTm+zgsGz0s1Rbi01Pxs2E6tc6O0h
0oaKWyhNcKZ0/KMoScqPBQsxU/rkEL2JinZ58li2byrL1VYmlPULZr5r5N0xDE2uFFTPG60ZGKDa
bhUYCYtFQ5jWgfwq5a3cMzYe4FKyzvE7JmIYXCnjj3o8F5qsXpz0zkuG/hUR1zvWbe+tfz4slgSl
kyXWCS8h+1+c8KtCfsd9Zb8JA/XXQC7e+01lvcycOj+fVwVJ6hQK0KHvbfUMF3BXG3l1O+OMof5m
LoIkTaML87P5RlfMGAjrGwc5kFlri/qZIqTm1SwBMblqBY/Of0lUzhTM8bFWUjf9onnDr9HL6msK
xO9xoJL+56s68HfHOacDgEVss0Hhao9j29/MIvdfGh+gFJvZAOKhPKea51000K8k5skYNRUrBpa/
X4xf2lXl9+797On53uocojZxM9yjE5zMrL81x2T4sodnPJDJbzPRPmynG58h00SbuXCZItVUmcF1
Jk+vzeNbURaflaf8jT7KaefbLBo913lNMOixZKqmtQfCakcULt41Kt1Hretu6Jjqz/FIj/KUFPe1
0Ktt3nMhq+I6hXtZyDtHUYqdA1w9zviHNxrJAtJTzhT0lPriRV0AM3WavfV9++SbNVAvtow32kj2
ocdHuytNPDmNoBbejm/dvMflohuIGZ17KCLadiBGO4dktvP7THKxDmft3TTa+NhZXvRkxMU+J090
cpB3QGYy0oz0qmGvXBebSnnpbZ+D4ysFFbjpWO4Tsmrbxpyct1m8qBTIcmvlBroPMnJd9rdlUmtr
H+Q/689hrU2I7Z7nSSwv614f/H2okzBGFuzWcZNfyeQ2QWSy5tGXfvvR4NpoWI11dCpS12MCACOf
w72TO5fQcmmtsTbD6neNb+c7UgjAyrTkg9m19S7t5hCE4Eh1ZFme5rqnrKaOtec015goz1P2BbeI
3bVt3etMqtYJSZ4uhPG0MuzwWEWm+JyG4pXbqfXWWmlNPCW+wlawnqKZnpWGC3tWMJ0rivg9Z7mz
DvMivR9H+xXvX7vWqKs6G63GkFKlxd6GHr1yY5lcIvHgNrS95GNzm1RDeRksliILAjOxaceARFWc
QJDOOE+4+vfuUx4hYw86f6E1POoKjKuQpXPFHehEM7QnqtjHCqd5awF81lCz06tpa82LXfvcrEu9
uZsbGR9klJq7XGBhyKU57OAhMoGovHtqTRQUPiw1ScblbVTZeEMfGmW1mCTOzoDtMsINTIOc+Wi3
iBiDO07bkcXswakmf8VF0DvrTfPQM8jnsADLxiQR740YPGZK5XlirCQWiFsOza1ZsG7ZAngjIFzu
MNdu5gX+1g+4Zn6cEv9LRvo3ZCTLhCX+J1NJ8K7e/8/3j/3x5j3//s//eHz/eG8/yz8D+//+f/4L
jaT/zfcYldvCBNf1F2C/b/8NMriLqA2K4+9OxT+jkZaOSkuAETAoj/yHidFw/2baPk5JQY2lb8M+
+J+YGA3DW4xif7bAOJhfsG1xcno6jkrjX3x/rl0Yjmo8c6cRVGcTVlGT0cvyWJpjefRFh/Pl55M/
H//8y8+HPw/W8tX//LBrqywwMoUNhoDdP77Tz3+ql+/58+zngXw2vuR+72IPWA1mxHiQiW2KEE6d
2TAMLJLbuDj+PLACxIJBzCbAvvX3z/08K/IBP8TP1xDUFai6kuocQjnzOgWoeUQwhu7RGUWxw7Z4
NM2qPtI2j82/s6uj3jacqFXyWhE/JBkY4CwRx26WzvHn2bA8M7B0HDvXuuuqfGt3rIHoJHOIxAoU
CE11vbF3ss45ElVn0UtixqY3+04omjRJiDx2IxfDftgT08juwUZB/s17/5Py44CLC2uYmotqXUDz
6xLqKY28LB77Zn7u4+6KvZutVEd1YUmAZZdkun+Xeck57hBNKtEZzK2SpXes4UZsTbZ/ExE+A4q0
bfQ8xfUXPTEHue/z8AuKnbY1h2Y/h0WzoaewXIzgIdkwkhPRGvQ7elv9myMAqmZ968vJXwJJ8N6I
rRjaG0626cZalu9FDya+dWFkgugxQ9LRneN9FyLZVZpFiBb/o5Xnm3zbuS1qAUXCnSvMIOozl8YR
6tMS3uzHNt/SzD2fBuYru0h/B49JDXkVJ91RdMBAf579EEFRKKSx/ue/8AfYew7YPU7W4koWiWMN
luw7LZTfVWar+4nFem7k01FeohiaULPNh8a+kCbYF4AX4y6MzhgBVuwiHoWpAjLEEjND32/AOK/7
icM9Gysy0gYZzzEz9/MQLgEWlpLfBj1znkhvvPqmVwyi9La8YXt+k9Stts1rfd1CrAscjTQ8JXrf
ton1CSTv0Yi9X+A1XzUg8IHuVbeJ1BdsDxvWtO3AJGXNS14lz06Yf9R+9On0Nuv35Fv4OSWAiZVA
z4wfO5OAhKo6ZKHl4P45wn+e/XEu0FN8/Hn287n/35f8fA5mJuorNY67VuvbRUCMk9MfDxaKv0wS
eIiETf74XPfzNck/viYlnLyf+94KBEaQVp+OQFmmbdqWT8zh1TpOEXNbI93xWxu/ZBwGBnfUYMq9
+OTG8RAMS+erGGxGz/N7n+MU7EKTwd7MhKl1oIY5jZz3gMZkULuxxaQOiH46huAu0QjRA33EiSmt
b0zuuaI0z+OchWfP7M563BX7rEq+y7an3GFw79MFnKkBx5aGeMi66Ct12W7Vi5ER7dWxSCuLqvzO
Fb94I7yHupUCN1m41VzxkfM2CQjlq95wzrUX7nOVBGUjyfTS5MbSaodvstk7lbbQdzgPZjkcJz/J
T+VUUcfDBGgFAife6PNQ3Lk7pKN+izgdHfXEjvcUhaK1uvld7PgG7rkYcHubGHfYP4oMh4dICko3
HLXpvI7IvMOujklg5chzG08aOrOHzKDX7qZWPt7DZeWxyUFXFzV23TwG5z4VUD8dZdzM4bgm15qs
NL8922M4HKH0Znv8F3SZ5pd7zZSKPnFE66j2jC0NLi+J+0iJxm002+d+oSrbdb9WDlevtGgeHTdl
eKs/5j0F5VFUvCUoauNS9aDZD/U0BCId5pXe9WZQ+GMeRJIYf1UV41G1iwEqZblURZF2tLSF0FEm
rGc7jMyTxWRj6ZN3ULBq80S7m7eyvLDZxFYS36Sa7p2j6tNEab5xeL043bNNAcl9nQ5qvh0QXkZW
wlQ3ERuJVq1hv5NKvtf69D7WP7Qco74Sx7botx1DMSJnlyGfLkr073ZTvkoaVGZgYKI0NlmrvaVS
3EMjTlcJ1ykq9gIt8Z9NvkHfATDL50PJ0Oeke87WTptrFWbBhF94xfKVH+F+LZPk9XJj36AgwsQ0
+e1Mjr01UIMYIk8+bpAuraBvx/Ju6BOQEG3YIYmKb8A1xnGohX9HYhi35/KhzCL/YvTEm5e+0+L3
IA64B8DRb+cJ6htoEDVOn6SSvzJtfPYbypkHdiDHqR776zA8cOcBEFRONzmjmxCXamrBN2Ug7buz
F64KMxq2tWfN68hxzasnC+uKdZX5KsmMlVIN2c9yZ9KtuGpN696NKC8ZUu8pM06iujSZ/DQG3yb8
lgu0WcGBem4aYxNZDotakjXbyGImKOQr+cdXY4Efm6V7nDOJfLaLxvaTPrDH2cFoS4dcieuWggsi
FBQUDqY4+uxHSQm/iBgJeUr7X5ZOga8Y0a7nin4Ln8KMnwNsWzec04CnLXQ+7yn3B2/ryh5O1cPU
l+dhRKHW1THvzPLs4fmbG1r+EglUo9SjRZnGSyY47CAIFoGX8HKUEyd/WIBhnRL4CS39WuodaR18
nlds/bwYg3aQbqBJJDUtuVMgroEe4DQ14qCVzV3kCuZW4daBG74qVX+13dgIihrh1xu+Q9NPdo1T
OpfRwabYiugQoTU3pBaD0u9+xQSpiqFc7p/turP1c6k0AYG6LdbKejY8KASR8dZk8ck0QL3OxNiV
1cb3DGye5sUXysXhzs8YqbhD80uhhaxDuBFgXegUn6oH5XVXbSTY1aTy6ugpeb3xBHWXjr7pkA/O
y8xKCikTEwuxqhdU1GOmo7rHRQeogpVbDRo/hWmJCCxuMTBSVmhCsNX4Gh3JApgwWnOaUWyXAeZa
5m9ezbJHkQI2S0Y1U1GsTYPahiZHKjajiEmR7VXrwkwPyu7DlS+Bc7cTE7hMhlTWcJk1gdNMzRfN
ss66iMCrTPahHPUbr7qmnXlvhrAke0cTQWwgEDElx9thz4E7Gk9DAnR6QBCC1gWOEerL7IeYKIoo
WAzgDPHbeotDsl5XxTuM7z0Jt54dnXyNZYUBqjYmelXnjaWcKDAmnfR64+y5saXrkGjqcfDbq87G
ELsQTHnlwZLRy00GpS1KEdgFMbOkyHd5Ft3X1G9j7cCk1sozxP1G3QpRws4Kn8KhpHSEaHxJRxtv
zeSyM+TmZypaR1NCxIWiwCn7duFQk8wt3y2uhHh24TnUeHzDjJSCV83XljGCNOM9gJfHBuJONhIc
TMRvx8R6x9V7lw/JlSiIHti5oJu7Zt1MbrbbhaJOYd4Z1MluBh2m5ci6BVBAe20w9ILE2RJgmJix
McseyS1P4dr3enx7cY9PQXL10rpqg9ybw0hXj05dN8cxMUlR96oF6uV6x6xMPFpkcgoN+pHjNJHD
p2T5qTRN/k6N8BUC3bVCtA4cA5DYUitpSYYc3LEWbEbx7qr4uc6Qlh2jKlaZkWHhhf+3KhDkWZi7
/cpCTVpXegmp3qG6fnTe6ozRoQ49HJ4OANWoYQLHKnZZDcikGdelV4/rEH8klRoCk41+21aSQtCK
kH02XiPH7F5sh0GSbxbnyW0M4s4aNueuuMyER8+WjgZeAkPaJBBCEFvAivWOSg9+q+kclMrpkfzn
/jzqvHx5ZsKCJhV/GJ35WRpVstFt8T2FLbV8nYMD8QD3ipLXHhhdLnxUGnCuqh0/c7d6VrF3cD2O
CEdVWMXModiOrOVXjZG8dom91iqOk/A2UhxhXWcda9vbDnnnEnmRdWB0KXU0EUUxzIBo4WrljQBj
4KiFXZjQHhvrv93Gf2aElFADnHEbGtOPGElx3bGrgiRXb9tSbeyK1p7a9XHkOf2B5BVWwi5+qxn7
B7HQdXJvRorVYdHgq6cBAXNFomnbWyD6Qps1XFweKSO+4a/HEg+wBecvlTHjuAkdnLJuM3z2LuM8
xzQvgigVnp2RyKuzmpgjHUdzmlHzODVAxADfSs3vmfPqylCYWvfaP0S2/SDhzESeRXt0+KmHSRa0
rXmVs3hGX/NpXfEDik0tEqCpzJG8oxxXNTOWaYzrJ+W/TjmdvRHYixWdiwwReBUjrQh8NEhqNuHc
RWzS+oyqxN7emihvI3OdxrI/JP3sFgZumItQsSoMM435GM3TNymll7lP6lUPlAgXPfSufK/RNYqJ
WZGDZLHWUPJiGTvMdjlR9aw4Fwb7tb7mfk/LApW/KFBMaCNxdGIMdIWGI9dI6bucO7yNWgQ332jJ
WsTGJdTv3ZEJLucgMAiHaICU9JOXM1FqU8PrFsMGug2JS654uzLaf3/bTvVpE5/lLBip/dZLFlVl
vQsVWWY7plsjsrEjR/5718zeXrHsW6MEppdSVWHAIqd6rfrupm3r8Aux6qqROXlJevxD0grFOWqk
Oofcphho449rx+bh50tjn5JeI/de9dAwcTJgQzMx957MDvd+Wej5M/OvXzQihl8NMzxCg9ov9hZV
MDdUlobaEB47OuC3qU6nWhR2+3os0ucsy39dei0bX9qQk1s65oWCJ5xQiXRPrTlc/QUMg7ganvCF
PYrYmo84obZmlql1RsguEGGXXpVDAmvorpjvdmNnaEylUiSLGL+7ETuPU2gOp6p3wVN6WUu/ZgVh
p40otR+7zWzEj14Y37Iw4kLrqv1QqfrSVuOh0iDwpO3B8ccEkvH8ZsVe9Xuo5YtUcXnJXZ1qcZ/i
FpwBHK1AIzHfpdmzRc6giOMHQbxtoCeaPBfmUEnph0aRepibGbY/893ozT269l4lmIX9gppe450F
1qfNslrGeymEc8VwZjGPrccNZN2c9CaYadm+0Uc3fxp+9sEWlsFSBwyeue9yKx/2bWTfDCNBi16f
rmRuHmB54Hfq3K+MGqEcfVuk7bkVkBEM96CV2qMz6yc8KoypasXULqt/49+It6ICAMB4Y8sO11xz
cBO8U2dpgP5qEgMORfUNJZwte78h9RBF0cXJ8W5FovgosKzRLV3cCWgJm1rTvmi5Wrfz74ZaZzZC
TErdtnwuIwA1UXYd9Z6Sby0HxUYH0YGb+ibvEU/jb73xuZq5t7z50QPTFwk5xHcDeOXDPqKAbqEK
iC3bmDs8gRpmEPvsiO6WjT7VjQ5tvmzrVgkBAYa7dHW3B9rG301LB4KROx9ZYTLkmun6EPmba6aP
Zu1gB5nyt1o12Alqowwayzs6tC6V5U0ISQDztfaKb8kOCk878pdQz239njP1GMfWiYrwibAjM36M
5pqUv3XNNYPUs5lINP4mJlSzml4BTHO5GnHaeAoUK9pXj89d35cJK1hawMSdTmvtmOrG7VBr4q6P
xuhWeT7lLstVC+y5fVRG8e1XBTQulkFpxBvk8TevU4OLMDMgd435Ac8BBA0LaoyTzJexBzSXakLb
1bhVhi6moiWLd289Xsy105QfkeF9RXl7pTLurQETcRwFG24zduCDdniOSRfJhTAc1110ofLyIXHN
M87BHX6vczTclx5IQMa84a4ESAslmD7MrHEDA6PJJqXpe5NFYDaYNG6YHDV/hID/VwP/txo40Pz/
XgPP38nLVO/tX2Xwn//2XzK4+zfDthxBY7XvmAjbqMz/6K3V0cGJ5NPmqGNWsAjs/zPL72AmFp5D
RhN07NIrgP9TRf/5H6b5N1PnW/kkcDzL9XzjfyKDm+jpfxHBDQv7Mk5o1zZBbJLz5t//FPB2Vaez
NS2ng0fkci0Y3LCjSe7mmS0QnRtAMrBBsO2cVripKBvHyN5U0yE246WCL/9AIEnWRfltyxCHv4Zj
y8UtJbLkliVNkVWfnVUHVcLNY0ifDchPq6mmZrDTfv3plb/+Idv/pQn3X9X85Q9xmBnYrsHUATTB
X/8QX4I3ypmzHppZ7HMfGHs3Aj8WmBDNVL+2glUB1Z5h7H1gjHmpfOcyzd5TJdNfGrsPXaKfGM+x
x1ogHBi012jL/+ZX/NcuBn5F02VuQaEIYW/OxL/+ihYatkWHDDi9wr9VBK/dT8J7V9ZZaPmOj/UF
TnzlWV+JJde0Yf33P/7/ifwuP94jOu9SLyGwcvzLj3dj3EGk6EbUCn6O8iu1sUiaOHFNjHKGThpp
6mRqPQNnNAs3ZSw4ldmbl6TX1qkDbagffVAq7N1y/Ldd8gCN+BumcL/BKiNXULaGbR8hLPyb35sz
5V8OUsdwOUSFrbNftamx+JewcgJlThuHPD/QBHOdDPNpcQi7zvcUue6Nadb7TnjFqtGNn7kxTtwI
+2kTP3WluPMlkQhS7eHKpgYhsen/cf0GFPNsxwdXavkqscPxVAOy2mhdlm261snvRaIFnaGac6m7
45JDX7l9pJ2bqEuOmnAvHqm3C8Olj9TGlWeN8NW1md1ni58pSNhyQBEqh2PCrP1YZlZ/VKp4MnMn
3wvdjW/Yi/EwxM/a0mfcpQjzoTor6X+bIfIKQLBsw2loP7gdLnhCrN7GjIc9gXkCcqgeJMQxnTeO
YYJfB0MWGnhG8N6DZeZVUtCVTk4WohfISW7nSiv3vt50R0hrRJ7BhwPN1kCvsf1xj57ekx3+efrz
ABiX2TYK7gZtjIL4qPj7Qzcuw5GcnRD9kWSelwdGDONxAppwLN3pWSdpsU0Z6516YjInhcrC7mL5
OK7dfZkvqFVL7Aa8Hy31rSo+h4Snzj/PFg2cMGz0iWERw2EhquL082AKJsoTL9i67xf8rN4cI1LP
R7tseTbi8SUYdMhrZOx42CpElGOzPHh2hzW1TnU+9vy14bFpsTvJuF5C6KbgU8CK59nENQXfvDSh
5bBn1FTrnpwk+fPDz+cGYHJOfoZpvVK0gByNsqLtTB/JX9uWVp9/PrY9440JmbkrtVixD63fK7t2
d1nYqksVx6hBWSd3uKaHm8hpEYwASgYda1HSh2V90GuIS4MV0tHGAy8Y05DYsjYY1cJb3g5QCGGj
AtWl46Xx9OHsGfXeK4ziSu/esPNh1a7c0AuZ2S+fpBTxlKR5C1VVEa2LUg2SJiVJOHxwBbWxfQde
cbxTj8KGNTiWYOVZDA/3csgL6kpZII9uzvKjhcGqsIEUE0zc0YmvVg5sjJYTjvoRJGs6UrpUN739
0JRdwHQi2fpq7DdKFu1Lhft8Lfswuc4s5jZxNU17qYoTEyy6CtCFuOJK4db7m35suntlHQkFVoWT
HFXjWqidY0h+DPevmrxfbcyGbwKDuGnqAW0x5F4DP5plPcmiIYdWqnG/IjOMDNcT78PUOqxYwANc
foxsM14prn2bKWVv0BtXKg54QaX5MQvxyvgSUFfjz0CaGgOy+AcI/KMwi6+QtsrATeVLYoOTIGc1
Z5AbDJKtVg+yqq7fpfC3mKeJANBoC1UBWPNNZS/vlOHiNQcNVWoLHQuiYlIoVqcJry0W79feliaG
XPd3HocTjuP+m53/K/nIORuYIEpDW+XgXcpKBC1IvoAaV8PEBGSJXl/TbL9yl5asxrNdGjEmF992
d9GH9pvBZr3hBHjv8mFcmxlaUCZdSKdsIVEOasj0nkTZjWvKIwVlFTiWV0brXz2mXBJ5glXDIzzd
glu5eYwrzh0N3z71YVRHmEBhGEuLr7hkCp2QkCPcePGihQczuq/GII5ykSy0Oa8hwMluXUY30px/
V+DHQHmr35VT0YZR7kOn/1IabFwdY/OKTWku8dLr2GxKwJREEeRnPjXPGZYsQIGU/9lMI0FtENbl
l9HZJW9imUk4jAAzO3J1gSwHgIv1dCuT0lrrWsxlsmsvjWbdNEC0irjpDpWlfkmr3rJHx82ruxou
NkL7yw6KuhKPyRNkcw2mZG6D+RJt9gFDP9my6URlo/N6N0T1SyOYf831APAz9R4TiTBQ44omp8V+
DAQLHTPsluGTQbYWgQbA1Le8amu6jL8oGN06RR+vjKQ61dQcbycQFQGZn+QQj7VcaZr1q4D5FgAD
UBuWZ3e2d64wSrW2DUU9w5IMEo4oK5FCL+PAAlwR1N2HlrD/CjvvmOMzJy+6I1ubb7PG3EyGP66G
TiPGgEo7OOWL0ZA8sDTvwSQMQkNzy26XTVTcNEza2MHr3Pvr0rsVU7kf7flkhvqG9G9FmHaRDLyt
pvl0Hnv2R6rHpCCYic28+5nypjXpnphXcEkjgF5hgL/kkL8M4jJ5CQnUGJxvZIAXtypoHpAYGKgK
4qYzYqnraf01+ea9vLMYfOJxx8Y9LQVWif8UZjHrukg+cy8nPuXYG7JYE5557pKlSa1v5OJlHeLf
oi1uTIzisTT/L3vntdu6l2fpVynMPQvM5B70zAWpZCVLthxvCEfmtJn59PPx1L+BqpoG+gX6Rjg+
wUeWKO5fWOtbjK4YomK5te7DCv6xiwlwnfADNrbq8OkdCYEYX2zzpwitbzUofgs5/IRe13ffQyyY
Ns2kO7jyg/gLCldINXH2xXT8MU3sJ7gtvx1SNQ8Xau2r7nCs4i738NEyJsqZBWDe4YfEEsQdfhoG
0Paa8bUZu+mKFSZZWbOsvKHKGTbX82oCBlOw7cPT+6S1MXnQPVsWp2AUY9gbVakx4jP3bUeDTLs6
EZ4FzGAxA5oQdZwIJ1GGIwjn0NeAd8BmwAZL6zsJQBXTW+ygeZ1oEfPVMCfkMOQU8EoPLWSEtsMx
5mMRYS1v65iVkjdhTvepIvZpLi/lIhDuFXXVYtfyHG0hEc0o7yaQGoPVHRQrYW6FMwqbMNvlWL/r
4dyHEP+JxHZY8o+bsbZfHRxTkcxujkb3zTTNr/LbVMYgRAOxitzMYNf1qMLBBY9qww4QKV4O58ns
YuaNv1ZXfialWFeZ9tbaM09X6M+ATgHRz3fY9/luYgBDjPOT8Tv/OrfXiIvRcCtA75sw5MJxeSdC
RXlrs+4oFgOYyxN3x/oroorFdJC7HtZReN4AvKIWtt5QYO2EAdBNuD15LaN0Ok1NibKY8bBvhN0l
ZXLHQsj6wp1xsWS/HRF+LvV9OnczEmf7jPoQLLXQThm5ypPh2BveP/OuachSfVc1vMd19ZhIrPu2
yvJ/dusHlQvSGuCFq9Mra7878PbciBV1P6rsiZaeQdr5j1ENA5sjuDjsEBBvkzHd2MbZ7h26iJmt
G4QhaxHkfY+FuNmQHVK9+coD7C+iJH7aZe5YcgPS2grqftx9QusHlkL7BBYBsjHb7iQS7y4dou+Q
C8NVaDxlFcOPeiKenSzFXRsaxbbsxjcrbDfjlKmrIaht9C4talv3i0WQZKjChENVgq2Tt6wH0gLd
DqaBulAcppIlkHYANHZKfe5CmYz51MRIJVQ3+v7zz2273AxxQ4dktAzJcXc4eoi4lOylcVGYl9kr
WNqMt2j8bUt7N8XNsHKnhxJFmJe1cETiErCVTXHnmVT6nnAJ/03jRSp1zot1Yro/SipAldFjkMYz
+FD/HX906GvpjHcAuneZsjIt9TdSyjtVsS0PkAn1PLoejVW00s4HaGeE03o2rjI/coZbugSzW1O9
0tOXNO9Z+4egpQW6ppXefAJl5UoBREVJASb5I+mIzirGBZiU+Fx/d39+oKJFORlYBF2SejTzckBf
u1iWb7K+NSH9hDybvtA4sjTjjf0//plWWh7Qaaoc9a0CzKqK8EMrku3APom8aFTHaZshhxigd7lk
BjcWroaQXG1I+OVjXRTHmSsv0QFvQLnoPLi7h0qBMmajo0JjwDAzSy7VZP4uhzdVsbFyg/Cb+OpD
0r2bKrLvP99yjlmDInvA0sZ+0JAoPx3EppP1NrgGPqBoY0vT1xvKrLYNiQMdi+3oICJwDRZ71BAF
U9XoOQ3dF9VwO68R2L1wW28bE13CWCaoGFpIgXZ0M+zgOa1ArCZLkLEIOXIS3OZQ0whjy8Fh1AT/
RO49PUbildlA8nuJzzlIjKP21fKplwMBWU1BETqLicw9obAUznj6Rn0pDPzloYi1TYs9Q8nUK28b
cQB5/075w/uGPzOzWap2PlNG1R9xEFPrdMLnrVLcxrdThe4wVIkoRAcbls0tA2WKRwv76lQS3JEZ
4uPPb/VNs0uwbugR+w6rXjCpr7aQBSejspnCBOeJcD8SBOWh0r3VHfSmz1zIrZZ9LcDyiRRcan4Z
w+znOXRB+w76yZfK/G068tWs2s6vmXCOs9RXfeYVwtiamrl4dM3XDvnmCg5d4jkGN6/GmvwUaVJT
gI/PcyXjwNAyukp9fA6d/F6jN0qzMjhq6NouZlLf5ox3mOf0rDSZckwqMNyKYmo4MileSzu/Z8uQ
7Wvdyl+LKVo3ruLeStNUUOgwQKewYCQbd08lN7SNxB3NmHOMX0d7/BEWc32mpV7Sttm9rQevGqmt
jYoeoRjqO7PLOMITPdvLcr4YkuA4jrSMrYkVXiAvRJfeerbRkBAH5T6jXVQ2nUlbnCMWPOVKkPmF
bYlVVygzkXrc57qiMjHBzQycUSKuFYv9+5TZ0aFzAZe3UXPKMWN4PdNfHPcbQNLvNRWWFtKlxyNR
ZjR6gAC4DEtm7qpD1EtihzdTEK6tpdxUkb/1Wvcs0nnrxlrFyAHTTDHD8u9z9kKR17WDvuoaQN4a
vVyqOyxCUBc0yleEJsHoWnyjgTyUZrLJm3mbdqxlZ6ldKO1iLG2SjfQIPMBGqtdVxjWr3MSzouKI
1duCK1u/KEa66Ylq0xPEDWas7RmowYs37qeebEDQZzhguKyrDzVuG9IX9ZIPkf7UJQHsgwo7e11a
qzI1jiIIHnURXV0TbXmo9reynDesxnd9KaiISGzMKPMBsWD0wivMtzw6Et55PJhYsVxyqYdjjk7R
y93iAbIp65bYOlmoar1areA6l+1jiembLqG+d6PxKHP3ScWX4Nm5+xjl45HhfMe0DoUXFSvyULoR
WYu3oJTYxjXwurO5JRZ8RV//YkPi4dhmccJa2jJMP08/myK8jGH3ubyldABL0oH0JekaaN/Xoffa
2ii2BpsP8jQ7VAMMi0JsTJNLOg2IqrvUGXek7jzPvXbLOPOjFIwesBButnb0qdf9a9+QPKIp49UZ
A0LJDUIDu4J5mf5jRPa3Ur6W4cRCvO7I66wfJDxKL0P3n/TfQ9l91wqdsCTrU6CxY6XRbvifNnYY
bl0FBQxZzh4qtU3qwllFTMNHCSfPylClZ2aZlybVysGyxH3W3g+I8RVysoJK2xNeRujrsDU72Wxy
GzLmbDxi5yK6UXLo5RAba4oXBkHEj+ovsYC5rZnTnjUfvrPl4mbSetELUlhDEouNTrsj/WETD+q9
m4z3Qhj3GYknFOJ0mUEGfRNQEmwaolqfiQagOvhoevFTsWr1A4r/Cd0KE0DHj1DQUjwfutD4dBWE
wGGxgWaA6g9PCHLmyuVmIac1rhSWnOW9DNUPK6JWlMnUL8JVCPXZd6jX6ALb8IJdEitdX6+jBMuS
5b7oQmkolLJDHoIailx2mBVAvwhTSpJPqp+ComHOyIwigGvSdaiNFyxz1exYT27D2g5XTthtulnV
DqWKgy6jyZ7Iv4SAvlJH8dANcb6FD9FSCpfXHvdGHNDvSQK7fFiaEF2kdRIBSsURLdYKLLnmMW/y
HSSDbV1dWi27iSV5ZMLjhHoDckIJxSSch2eZcgY6OGI8NtxkL+hrJ6GuaUGx4KppPHsMf5ATMV9u
6QCjamW2OcpSpEN1au75LFfcPNx1BHeHXqveVGkZHhlVI3DrmZx0mOr6mXjYDKY7WXTEa2dHnhq3
nzg6temgEeIW7m1LRvs8D68UrF/AfOHBz+jzRr5zUfyQLfctLLJjmatka8hrCGXNatMR14W8dW2k
LjLwsvjUFbzm2m6yGCuMtQrvHvtrnd8HFdKH0mlelEj+uEPwVDEaGupxC+2g8GdN+VFs5RUs+wog
7ta15Z7Qk20n9/j5DvjZweO6pEm1WP8k1ll4xOYbK1nXz/TpM3TBHLiKClogn+u1FuFscUzYLIHK
kY8OF6hOuI1tfuQSND7rv55AToW9KOIQX0zNY521L63u/MAnRwkYfBM4tMUbQ0WpT+BcYMPUlRQr
+zPUigcahCcFAojsf51e9ptRsWD3sL8GBQ/9AvOSroC+CcO0JhSLztVgXOXMzXsnu3QzgBunJ9Q9
GWv8gNEM2DH9NPPmYxLuj878wMKc7OVa9Z6RkrB2euq61tTu2qHZlvLbchBQFzkYCpO4OO6+jk0b
mUYYBHVm+YbZtsfIAaXoCK8hI6Kop2wzpXrt9+jw5/Q7rLBhl3bzYqQonzph/GSywTSIwBeMCjZK
uQtRRZ76fHxEo0ciWo85D5Nf2rCqDODPJA4O4B6Tm+pIyrOs2ZC2CQ0Pv6IXB9FBpGipAbUYdn/K
CutHGaeXxDVQG1IOeq6ioJSG1jr3wX1edHczi+ptOAAuWrTrw7wOaBRBhGVnUbpvnYHEzJbD/YQI
C6mEXFmAn7xBxDct4HuWoIk3QRbQV3Rbur5vDWLYJiLaVZ+VwKuT8Skoy2k/hDZurCReM1D0FN05
tkI3fJAIGol6UvOM2fmy7BE3pmyfFBGtXQl3APn9YXK7G9qlBrI1DKmKCJspPPTEZmlOO61tNoOe
McZfLD8sQDrk7xKoYwZi53T6t8tIy3O5AVmS12siAMPj/H6GRUGWhvuLPAe/f7GQ7Cw8fmlgwGgK
+kufDehh5c41uW2SQfZKqfHM1dNtdENeJ0pubVbVlai6Hx2Khl9pw34kJAfUBaKxPCs3YTbJfbDk
XsXBGbqhn4EK2GjlXrH7Fn/atKqy4UfPlAYpJOyGSmE30eAHpwALYFytqAfumW7GIymQdV0E27p5
N+2au0anPQvHzP2SD4Y3tt2niqWY+xHwwiG5R1jBnNWtyM1gJh5vOgHrCEeoPGvFnHkY4uj57QeA
Dd256IJiPSVo5FTCwNnmjQat/AjIwyU7ytKZgpoyq7d6Ae+AKSdC2Izpj+0ylUrHeWsb3a3XqRYx
vw8MaZuATJWqyYmMk2Q9RnFk+hYGUi5PAh2Mna7rjt9WaHCTWH1JuzhZBYNxa1FceLGhTivUZsi8
63RDewmssIC60Tp4JXiZ3BsSgNVg6dEZ9dNXJGZCDBXh7O1mPifLV39+K9XUeSsz+qwklQ2AWByf
pnZWx+JrQBd0Cy2SPBM1YXS9a1twYEmufJVQVsKyu48xqq/iksM8rhGB4pgCXd1GyWPapAtI97sQ
SXXRW4AHc1I2lOkVkrUCUEjJwqXgxevjFBNufQ9p60OMpg/igPGhiyJqGM56zRVq2BM33EocSpl2
vJ4UfKRCyAYMXxMYlxyck+9WGdFDchXjq2gqK9vSJAISclER0n88yGTOfZdgMZIcyWOjL0EVUq50
qyGzxh52iztrq8r5s4nqH5dcb1gV7FIqoTG94S95aUSljmyFcIwk43KOGZpEzgSLVHhMZz7SDKrl
EMCLbBvryXRbG1pzJvjbROSGyg2cauaPbk0N0H1Dw8K7qSLZjgi9tJq3sVG+JTicsDIK33Tdg+Gg
FurvUGNxeo8EM8CcRhjb0xBDsSZpSQec0scXut7fiKRFp39LBc79spk3Io11vI4gbpyh9Xl97W1n
cYMwo/aFjfCuUNRnVCP2plnIdpm6yav4MayVrRuWI/K/UdK3O36smgzf+mLeT26410cj5aQAmqfV
2xlTFhsDrnWNW5fXBmnri37W/Hx2v7QwJ/aLRv3UlYOK9JN9YTNG70y/qRJqIqUBcClDD3FyPk9V
1awVBWgjxUZl6jaAJ763ajkfLI7W/Tyq+8wpL2MVr/uivs4lzAYqtJZJhVVp37ap3kPaSVeuvqlG
qmBrQtsErxYSzIALK2QMVTCk6JClsXhkl4KRPqERHMIC9VHUuzsRuM8AtBSfcu1iMJIAWFZ9R1N+
QxcuCZ41ej/auG63F51GM5IHH1YOYwTOLl6DYK027X05AejhZTf9+tgg9n2buS7uCNwzV7lhlm9M
3Sh93Cy7kKwdXoVWfkr7YJrqyJpSQXeoMPxRq6F/KRJ2KfXMCkeZ2mhLKKhyTJeHKG0ApVgD97yp
XU1aq9OJ8/4yNIfsEtokmU7x5c8DXvJzRFTuQSCCyoRzZmIxEmKbm6RtDNkxD4ttagbNHdrgbFs7
zWsNVveoVCI9JviIueymu0A3+hNrLSA6KjIgeZgd5kklIqBtBGOYTN+y3iV9GGKt48vUSZVrx0hk
xYaNg0zDYdPBZaw1JqIz3XylohftMkjJ2WQZkNeG9hDPMZ1EVk/nSk0qiOPOojwF2xnkfjiX+bMm
3OKKevNgudVL3wXzkUk4bXWVaJuAnDKp4X2gCDmbpXsSZXMyR7s5sP54/qNkz5zP3izu8q429sbE
PHFuy/uwbx7nkmTJMKovUVAcKDkTmycSZAmQ1XzAi61+utP4iqP5gVOGvpQ8v3FBNk/FnZi78dBp
9UNYF68pQU+9Crha0GaZyXKLyKwHK5sfVR3/uxNbzAWp3Lpw2lVg5Ehxou3VYMpoSs7WBVZGlL2X
nbw3CgYd1CbbFp6WkiAJqAhEfhN0GFtSxLJ1WGePiK4ItO4ZGRIoTczdyNyjicSxphex+hxrpMpM
PKkcPpMuKcyOPupr2/i1EqLnrLboL1yiv2BdAKpDWKDcDT5HIzvHVD4Rjp49t7T6Hw/J8iWTBeZh
FRQYzjTWARUSA4eO3Qh+1QrTy1gPHpMH6bWWzZgJ5Om6GEBPKjNZx72B8ixVi5ugOhARLJ7ZIZVc
n2/TwBNELjCuEKLvptzo1uZAaKnqunCMIwjPDXN5VW7Z2DL3M3Lbj/uIdTDTMQ4Q+6wwpd4qKFQ9
w8oxBOT6uGFzeOln+wcSzwaP1Hz887fpsefjuDxwcd16TtvN6Iy3VDPvspTRZ8PNg4lHap+T9Ih6
wgt4GU95rOLO6UlnyPX41BFKcEcKeXELKvcJGJryUVX0SrkKPxnI0HjE2v5mTNHBWRx7aqAmB9Bw
BPMEyExzO5Jnm8V6khsEZtkGhzFmCQpYNBfIg0dzbE9h92gtX3TAlndaO1zqqj0HBmtsitQFuxP1
p3QqrxzVr1wDLzqaZVELz23at1ZnycMm77VDg0q0xOjFFqWRVZh74Fh7JVkvu1IF90vfvKPb3cOc
5VKOJ22tCu23cpWCyA4wVXVU/ehN8KDaoDWLaep5R7mcrLixd3hyg3XMMnVVGmn+ipDzYndl9dNo
8yF3gUTmBjSekXsXsB6EkSMAH1dIiQWkHK5O0d6IFK1eYvz2K9BoeC2MhvVzWrhbAyn1WpIB8NBU
xhurkmYPuYdqz2aGdcLmBlBvfNGRnawSOKr8Y+1sMXDZjAP6kTygXwu5Qw36fHIKs9lnhBFNsZ0D
qnTfjTkIVuAKcL0tD1wOf/3qz5cZJIKNnkUfDksFiAdrQC0zejBNmXy8A6WfOUWH+An+2BRFMUJL
IID7P19ThA97a3mYe8a7SWUj261c2kcly5M9DsxgZ1US0ZpSI0iumYV5Bo6ffRAr351Z0YBim1QS
+zeSgB173nQP03Ox1RFLeQP57pI0uM/AaEzkMdjOBhIOVmU9QzMyiRoxnFL7FDEsqbbI3xstUtfd
2Gj7kjvZNRC0f7nDLpqQROt+EgEHg2M+gQ42t3WM8RHwV/GEfehxGjT9UzG7n6F8Y3mePgjWmnv2
1ckmJczyNUnndZeM5qfL3p7M+Sa/VwJ7p7l5fddW1J+Dia68jMk9qU9QfjFY2HYN+LvS37UERS15
WtNjYzvbjktMt/lxhMPSlSEeA9ZHgUETFUfoY/gk+tsia715sAKmbpWU7yMJXj5gF1jJQPCYDgPj
zk/DTGdXqyziWvcMKZAgq/FZj7nDLhMkjkjPMqZXPW2Yi+kNMT9ICmzw0I77XYLpRFQjVy2EpnXV
zBPFvk3HsBxDeEX01CWdKouYEUO8sPT2IS7wfSm22NWU4DoxrbrGnS+LCdvQI0KFNas86BMrk6rO
im0MDihXTLLXUXAHBRUw+/AqxTIPW4xxB9F4KsuLKaMYRbq+SWUPXCJU9ou4ck10OTm+KfdNgsvg
P4MBus/U5LnYs+4ShgUWgBmPFGPFFFrpEBzzBoG3OJlyFTTKJ8eHPDlWlT9ZpG1iD7ORSi9fqlr0
YrUVFpe23Qd9xti8d0Ho99mqc/CTkupske3m+NxGjA0lVOU7pvVdzmXm53hg/SqIH7H1EMcY2y8u
46egb/prECicepMbM0rdVBMeOpm85XGW3WLm1iQsOBG4RDPGSizNgV5HDO3dmCZHpSi0vcnNxDR7
WqWlOGrQKfpQPZJ7M7Ut7F27SgHSUeGBrZGx7R1KGHJ0mCiWDrsXmTaHtCHblwHAux6Tnc3nA63N
xErGUsp1sYSPOm0YnxvzUU2V58CpiBNPAmvT5Db90xTJHZmhGKqWLws97o8RaiS6i8G9ZIW2labS
XavJWpMUbnL+lco+7maHv28W29kFEmV1bbO13LWjRvl11kH3x5BpmBGN7bVPpbPWk47+3sHiZTjg
D+dJzg89Vv25IwvQ7V/ChEOtI+1gFbC23FgRuUlz9duImZjDOEb8GnH3b4gCUPPgRq4AyCFJ05m3
7G1FAv+Uuf6e1SIkO1mwrVXaficK+VvkEOVGYJwrkGi/iplr93pLw4u/skC6gBqd3nGVBCbsMtj7
+3BTgXH00qo3V70CKbwFXZdQvFvh4O4aJzU3apGfJrPPzyZtHKYXdnUiDeyL1cfWXRVhyJHLGJ0O
4pxOZKiQ/WZiJLxZTVs9qQXq/pa6PrW1/pA4Tn5GLJmf4QZjVUmzt2r6pBBaxsoFmdZFbu5qRCp7
AfyGVWimvuUyWWkolD+hKGEnM1IHo2GkH6VdU3EmErhX1g8+Op0eDaFD7oICUdyBYueZsCnv/zwo
wZyyvDwjHcxWsU2wek9k3jos2ndrnuy9ymJwj9SJK1VnYlvo6sjHkYXpSF7QRh/nYYd7jywSMYF9
ItUiJnXTjyrN2f35kgxBe1VG5QiLcigfCyXxUVEs03m0W6lWtA8Ueae+Ncfrn4eKPnVDjnm+skUy
XRH5jteGbKt1mVZoqV5DB6mXYevWE1gGy9xqFU7KITZIyVweaNA4M6Ql7qpU2g86J+Mhpdsjui/q
v8BhyWwKv+2iK1kSJvFlyLRmT+NZMDZE71uYjyKlI0zwqAgdzhWwHJqplhtHJB5GO/gQyeCSZZK5
Z9shrVnLdwO8vr1J9vq6lnW0bnNtuiL3nK5SZ8tSIt7ZmlU5bFs5l2dps1ZOpwTymKZcyrhWLp2m
3hmiSU6YdccC3ZK6HtqUeOwqRtQ3dNhbetWL6hQmf5M6G5wLzh6kZbPVcMtftYmFJ02t9Ypg/SYl
+VEe9fEAFnCblqq1EnlEgLMKet24WPFgv0LbXA5MFgFhOl/mquESS1L9PqosoJ5jk23jMNijK1d9
Iw7Cx6ZgXQ04v4vErZjhtEFddh5AGe7y0c7ucFOcyqwLmKSvyJzJz2qRAlyLEQwMWtTuw9nZhYzz
zy2RaPf4ujgEcha1Iwj+NC+CXQKuGHMKo2dK5u6hVLruIbfswsf+C1YyS7qHP38wAENErPZgzlp3
yRtGfO3gHrM5YtGd5PU6ntJPVDFw0JkRFXUZXQ0otgthXN0FbZfACDWJ5bFjDe91XKl+6KbJNtHb
ZG8tMtxON+x7xsVfvTGFr13W1FvJReWZxQBveao5Rxo53ynRaO8aQrTOJtp8XpqsfbVZOhipNf+y
TQCwgOklCQgGye2224ZyWAipFkFKzZStAit+VUNlutW92uwgTIyM2XDWlq17052phWKrMeFbbqaE
B2e70WBi/udPB9iNHhuwhB+80c4LesWvwpq+sbfj/eBW7iF2kMtGasxemfwb1hztUfZJe5wRwzjD
lB85wvJVbZA8UDFVA1fCtH2iwnv488BmbFwx4USg17h//d5oFE9dQdUqCeBkdNOyao0UHv78anlo
Yz06EFt6cWLWu65GOYR9F7lfYIbwnp3vIpPhJShnrjPm9b6izdexaTGPNWi/Mqqc1aQK8RBPNa7c
pKloaoZs3+cWwcxN8doIJkRCb5xV4VhPorQeQpq4VRgABSFtwW/L+CXnFs3Yr2Zb0yLPoyG5TUic
QZmpz00evBI5+mkU2lslsu9eiHMRkpPQdc2KIn9PqDqSGIbtE7DbdNJe1TF1ljlXyibC8S1WV9DV
vZSEGvSqbUxAmQffh8Or2sl2+FRaszglk3jK5XSnNeZr5gRYpHMLiiWFy4wFbjLLkuDvYCdarMex
WX4anTjbAZeBObvEdQMHnPR7qbY/RjrsqPzlptAZufWCNAOY5J0xXudk9AGZvlvlWyAH/V5UBvs2
TTkriom2r0RoVGrqKSjxGooWymo0FL46zjdTQjZzmresEg+hIr6AWrDYUJjdE1Wj1XA/3ZIpHZMs
IEKBfNIMGibsJABsWPMmrfbWW9jTFXdPlggaO4vF9zR+jeTgFi6cm0mXd1BiHgGQ4DdgPzNN1P91
HkimsMFPxcDSn0L9CUkcvlpzODYIM7q2bX21zY8JDv+JMLsurVkNARAgK0D3OrYTRtK+mG1A9UVs
YSJ2E+GKpqZg4gz8NjPooDn5l/8hTIg3aicckTVeLAoOYX+T7QhF5XGM9MdUN16IZQlxURzbyr0s
x7VW9SdVhYIEEw8pkP6g9HTuc1keu7Z0fO5+lMzhGw2Tgp6TmXVgMOEdrAn7Wv02EScQDWRl21g6
w+p1SFDZ/U411wEQ0XkRP1azXJEo/SDYl22tQHmk5iNOxOr4iCjDnQh2qY72ucE5i2zbegp0JJyf
3chPRJEygUb3siB6tAjJ5mS7ItVBzNdX8DSYiJn1AkZJtLWm9g8Cb3Vn70RIXa1i6F+gCOncEtIF
/t+HIA4YlbZQg564MeMcJPCi5hmMk80p7InuVKtUoklLPQHDmKsJvI+WHcZBIeDlQxQs/nNb7QkE
Q/YDOgBvA/maBlFLE3naCDc7v5tYCqjWwJCFisIjBFlfZb2C6whxmIpXFcHECRvAgeAHjl7uJ4cg
ekvbiTJXxYu9gC4QNr7ps/3KQAqhqjb9I0b0f1xy/51LziT//J8cPf8fKe75R358yW7+2/fP3+7C
4uMrLpdfZh9/O2Yf/c+/WOf+8b3+0zpn/N0SruFqqqkTeWsutqC/rHPC/bsNQsVxNZMmxVRtHEH/
aZ3T/26yK2EcL6ghDGGSkPuXdQ6CnIbtCve9g3/uzx/93//4Gv93+FP+5TBr/u3rf3GcWXynf/HO
YUsSlunqBkm9dM3qv3nnQFhWdVU6YBErRGrTzCkEuHA0UTLZ6WszF88Mbs7pKahr4BDu0eyLhZWz
c2cgcS7aaSSSE/u+AdMpmxHUBAdIKO9a3R6MuSUtU2oHuOkbpR38ytL3ZFHeEJQdhVXScrVUElP0
UsfOTCmzCCJSAM1IHrEpOeN7ns6PsaudkBHC9rS4gzd8tJVHXec2YWVIy+v4WqMGadr8sQ3H7fDk
ynCFGemCIewa00lXNklW9LtVQGiD0A9BVu3Layby7awF922V3iGpP4Y9Co8hBam5TQt257iGJ/eY
MGyw8BJkLXqH6g0O6akn5siL+3gPEcXIskPXBte0HlllOg9C0x66sDg0ho4uihqOqE9iqfZsDw65
wVyHxQnnwq3IGQ1cqCZYqEVPuC2fFfQHjP822hDu1DDZFmSHIAi8ZpN5kEJSEqOYDC6WlHeVQGDK
4UsSllQ+CWk4yPAurRZwes+guDhZLkJwN2YeEVN7h0cVmV2l9JeR0CT8i6fOde4Y197renWqs+Y9
BkMwCMYc1n6u0pvUq/flSaLJWmskEZlI2d0iesom3v6SVXm7CcJum/ASq5HYMGhcW7y9mjSvhJ9+
NMXSmkBqEwbxdMZJtcmGN7K7f/rw/VdGSfXf845tzdUszQAfwkXrOOLffICtMnXmLM0QyFt36E0L
j37w0YzOmgR3fypKi/UdQNdxPjXQi/y664e1HLq9Ogwk/Rl07BljXEmGimxqwlLGR5e2xyMPUvcq
hxN9CscVZ2nkZd3SASuWTg5BzwoheozH5pTKbx3hDtlUXs7gcCQzpFSrLaJptk+pxnxAhl8iuQM0
L7B66aOXGQQhVApJrQaKHvhTI8WY1ftGHT7ljXxo0/AumQhZ5Wohs/HE7Ou5Du0fkiGouFLTP7Xs
pwdKo9KiDAOiZuQqelfnJffjuFy7GJ8cxbyf9cM4SWIQsGjNhOaU/FQVgGjTBvtXrGeaP3YmZlys
XYoJ2vK1NuC5wytk3QJqnTQuDm6crWOUfla4b9itLG+0o2W/cxNeS6wKeSeutVnsUqvd5CrBQJIY
Ei6rmKTEvMFpEaP2Yu2nyv/mfWcautgkSxrOsrj7/j//C8ClhVqPZC7ImzRr3Ln483/y+oqhmlqy
rsOd6ziIVIIG8HwX+3arQqsL7fAuUxli6gHbzaokj3rqx+sYzulRECaKYqV5KuyZlclcByd3nKfz
SI6JL9I6/hy0+OCS+PSsgKzb6gQEbd0RyMXUaDu3wpTvNHb82A7yEwYP8TqGvFWdnnvjwsup0Wzg
xTG2wcLS0YHqTNVRWRg7NCITOvUJdRBbRbVvLn9QHLVIn/I1G251B3w5Je8X+1rv4rEJZ3ThzkL2
6brsouvJtlaZGw7C+aUAUFb9fOjs7iYXOhD1YVppF2WhBsWmuBoVGpGkXGyCoIXchTGULLAhoEOk
yZ5yWtO+RMuMxIPyfSEUpaCKlIVZlAIvElG9RQ1yj9YGsFEM4EgupKM8Ua5cPPCCFgpSnF5yoEhh
BB0ppdapjeQ8L9wkM6gvykJSchemUglcSV8oS+bCW1IAL5kLgSlZWEwuUKZQg84UZvauLj7EQm2i
IiJwZSE5hTNMJyQBh7pCMaGAexodBejx/yPqPJYjx7Ug+kWMoDfb8t6o5DcMSa0GPUGC/uvfYS/m
bSpGPW2kKpIA8maeZIPtA4IaGkh0NQJLMjOi+pkWFbJDXviV/uSHVwlOihaVcqZLMX3k3IINEa8z
NAR2v8SDmplIFc5sqnamVE1lstfR1pfWTLAqwKBD0IodVFZOThagK7JUKMeIK8XMwMo5YcxMrGGm
Y+FM53fPxCxjoIG0S6KNAqaVtTNVC7yWMWO2NBhJOYSZRQCU1UrrN2KSoBtXBf5x33/TwHUBjyaB
SawXjBf9tjcYnhS/AqSiy+mRouMtTM3YY4bFsA8MLJypYC14MH3mhEUAw9qZHGZNKWMtYGIKqJii
+zPqkr2sXusMqwOYKOhjtn6KwZGVM5csAVAmAZVBobIxYwR7SDQRA67itQtHuNJmmm49QGeUeG2d
mXxWquEG0L6lQU2QB3VJLjX3FlgaCuZazfQ0D4xajZ/Sj3JvBQh6IBQD22hmrtnA1ziVL3sie+OA
I6MExxHMnDYdJA/1QLi121kJgzYKzoftrj4T3gJQb8XMfLOAvwnOElDLToV67miIC8HissLjqK2g
xtUzP64CVbgJZ6acLmvocrRrrzzXYbsMes6dGXQlMLoQKN0AnM4AWgjYnNhYijspKU8MsY4aODue
8T+gAi03IhProfSgb1Hm+d607w1IeTZKcPECfLlcnSZey1MKOE/zcga385DQ6oPvQDtRfzIA2vNn
4h6aJJ8PDL4Mm49jqK1VkPcWXvatFPp2bTDnW2MQWJqUdnR6DjedzNmJDEzPWzWfDyoebcuk8lER
zumkSVpMerxMkcFJkG6IU5M5IUi+0tiXot2XXgHOan7RYtQOMg3tNu0jQU3I0KD1eflhdE3okG7E
dMKvkl2RN8bSYG+wyrO0ewTM4ypkMGmDYSmF129IaKKLghdft24pt02cv5mRexIq7h6Z4T9zinlQ
/JjuKU8l4pIIEyMkT8Oqduh5SyGaMa9CwDPcF6PlTTKMfTb1XFJ1/PA4qG4TORO+MSWFFFYsPWrd
KF7LvlHobL1x73gemXGJztjCQt6WcpaCiwWMbe7I2tcucdWxIHEXL2zpPWKAX8fGaNpjzX5uSRk2
lTm0Ixzgn/DS9v7WHWjlZsG9AC5DLcKsuNAUvCblewfyOtF2NOzfyBpHXNLmW8V6twikZ+/7eq4l
ilIGZQWlCZ1nhrvIbK1tZ/mvltJ/ZmntoGdFtRFVeUsjmhRazqnkv6VO4E0XeCqa3NGWccFHFdBY
sGD4jFmriEJQb4Vgg2AGPPdHPIjshpfkWSzSi7Z1tOeXf1/++6+hYhJkpOIQdIIMz/yiI+lS6MkL
x/10HP0j2xoiHKbZrmpMKqew5geNYwsTh5GxEyxDGmA9W6N0277DnqvPvplrT5qLW9dUc8A95COh
pPHVbRSOOP+vzHRtr+kvhJfru+j586GknXIM60PSIBEmoatOVohxd5JteYPnAACubfe0J7WbggH2
u9UPazW3N42lXV48T/szqAd7oG5feH62bmz8zDkzTozVdMxPnesQSqoObT4w2hNjf/n3MmXVnu/X
3nXtfCePA7ThCR9zGaXBtgjCaWXEVUPwie06TVr0ZwZxe/dMUHVH0BrlS5hiBDBS80ZL33ikDcZa
ZDr+16RljpAV1vtMrBNRfu3JPjNe0j6szocixEDEajP6ibzcwihf8DisRnUV0S+A94IRV1yuGASM
9FwcAsuoj8RxzsE4TvvEw6Vr2RWiOwcXrY3aU5yRp2EsNBzCASu81OkjcMr4Fsf6p47XHrF6GA+R
FRNPQIWoMna5JTX3TPLtuILJl5v12fLjmp2ZVm98xMRNbfQ4RUx7Oo+FuaqwSq07OGgUiIa/LVP9
C2YiHdxnZf3Eax75+JFc+hxN2o2Tbh4/6/2ELt6z6RnvWS+7Ux+wm/QFVtnE4DOgX3Lji8ZajelI
P4EzgbHtiqWSCuaclkwbdHGGmcIwdtyWz3GBW9CH0YmDP1uIrKxuHB2nhQh6SlBHIvcO4biNNdvF
pBG+eqnzxnoufxzDhtec17+5E+2GbpgZVJLDVzzHHmmro3mHxJmSUNKaLJ3YCTbFRnjBxNXsYdZs
5qSj42vvnqf/8dxA/ZgiOfgu49pFZR7NgCTfwsOPqygU2rMrA7hiWS5eVBXftar397yTxiYO6BVq
8uHdLSM2AmUW8l8E89pAxu+QZCC0lKjQVdJoe1MwTBatLz+Cgo6FerLyr8pp3/3Yz37IDl/JFxJ9
zOqdPvTUgCTA3XBer8qeghI4AgijpT+8TrrLLgMPfeab5XvdlGJf07PNsSyTn/uMVUvBmL0WbxoT
iVfX4HuoYrfHZaFDZW8ZhOMK+6ER0n1Mqf1a9LSgYPd/T5hpcKV4yZOfK8IJLGgnM4HDmQzS2Xly
5MGoxR4PI9Ro1q57mE7FNW/T4hqnkTxNffXCqZTjRBTvx3ksleCyONPwvSt9xYKPAmy+cfDBKjg/
x9OgL7bCYNZHKH+VB2P6XHj83bTKa6diAIfFU+9hW/FvlGMak/l0LSHeFjZrKFG3ahtQ8c0W5RBC
aNdK7w6pC20yoE/UlQ/Ge6+apoBCMJlbDpoqN0Pd3tFO/lhFfQkEY8lWPpHAxQfhZfW6aR19Iziz
EVTZCJ4+K9wttCMFSLVSDOeMfqRcLt1A5xYVPPJHzLobKOF/C9MYX8rGW9v1VF+rmBhzCKLZdftF
ZBcO+3r72dCccq0b46sf4VYKW7X3IvjFMAiZqlRy2UoEBOxv35yzgs1UtUfqNAkCe4gbIXQ+6Hir
bMTePqSc8QG60EDcZFvNGaPtDNanbTpYCIuuGshFT86U31op7nlpspYI/AFTx4eb4d3lqVZdVDke
KxcweJQeVBVs29h/K+3u2E8pKf8xnD15iKQF4wDqrzCtH/59wcz41dHVwpx0arqwpdlF8SETmnpR
UvB4b8qJvnE3Pjua/Zbl1c1nko6PkHz3Qm8wIjrJLmi1X5eUyRLjbZ/mv77zLZuCVmGov4u2JFxg
/dg97VlkoEI5V7KLE4Wl5UIk8SOqm3Ph6Vh3NJyL1MLWY/uRyPbOsRbOIVM239S/hOG+tlN2NV3j
Q/nMZSxJd2OD7dNKD/iUnw20j0KIaxWGx0l84CHYpFN2AjTqM4tYUlWUb2EJVRFJob7JPmk2O9pm
/WhM9c4IOE+7d/YED+XhfJOhc5GyeNEGb2ffbI9npJ6wp1eW3KV++8AN9hPT6mcb76I62Q68GE7y
VZ5jSwo/Na0lWg54dKCimr9eLLuYU3Ot5wBO7oOcrgwLnxJqxxODVmp+Ui62jerhxgoWkaY/4txf
FlP8OqmI8EZ0d2LryjLutO4tpivSIx84ZtFl/n5d19tYZnVIig0lFJtqGJ4GKid7BR+cdyYn7IcT
94YZhUTHKqKNu3CLvR5lbwXSujK1WxS3t1mYo33zpEOmaWhEkhw9gXQue1KeQxvBzqHCmQyvrTpj
ERg1HwMGsVmJ62IFcyhdz/pAk4YXfSqJGqXrTKvuTnW3zPTRXmp77mspH2jqL1Hh7OxGPMWptWnF
cGMJPlDNs3BG7ZFDoKRduADXMHI8r9aayeErbugIakb6beEJCoJKy5ao2vKfuleVZ2L75L6dj6nr
rxpD6LFGFvrs6uLimxF5VCvbgY48hcSCSEocPOYKPfHQ+UfN0N3cgtM6/cn6YNEG7HOXlA8zG9/S
u+upU4U1LRNsRRV9xosATxvVEmeSxFtTkYrIkANbu6Z2e8vu8xD53T7Bpeg1IalxFX52BEd1WuCb
AgQFnd+tY1D6Fl/oLH+hfOBrFj4doU4J2YayKN5ZBD/oY/h0+SYxdVAM5zzGhryg6TarZF45MWk8
6XHFt+5MVMe1L4RZfnKcOuljVhH7ADtOiGzZR3uvEncIUUeSgggH6SNBMRj2nYg3ARokheNLwc9a
c01P6JBpmd+Lpl91XnR004ChHj6V0ttG8ZAvwjRcpt3rSOyjVdnZHAusKNbPNFbIHSbP9wFCU9Y9
uU78HNXBDSPANwrKHmPQNba8H0WNo6q0g105R+dhE/OfLXip12P559+mooJnWGd95xg9Eu7GwuzV
4iH4JyeuJ6ZQfBjOYZYxHSIrJfFAvA7SH56Dis6wql4rt3u2Uj4Rrb2GEbcRrOLDZD/A/+9HxN9O
T16aQnvtWA+CKP2epHxS+vRUK/2elgGT94pvmg4tnINVrpHZb06ao16jDLOIj+8RlA0H/PCp5/Z1
ahyYiL2zAEw+5zqLpPMf7i15zvyT4i7/92/h9TX68jbW7n1WZHvqr6EP/xKsEdZm4AZO8ZXjI9kZ
8D+tdAKvQvch+h5NFi9GiL6LCGxxr9BFtTANhlOFTsfI5BCcNbvvbo7wJ0CYYeCAE8L4Xt5NHgUA
mF4CdHn6m9ZTnm4gx99WPeSpha9z5szD8cnQk7vB34lIbgYezANatKoYiRfr2aLTtMdsvo95+9F3
7wL9Gd28o6ZeFzhPyjmSD8Z1oTvMEGXj311CMnMuTPGcGqml0CIADcr+mL/3sjLvvQsPB9L9rKC7
Kv2TxOLdKE9JyyBBOcx7uRU0AU2Ht7mXcgt092uo448RglottjVPqfmHChX5Dt7ngN8KF3knKP2I
r23NwVjEP7HJzK2xxi+SAx9x7f1ajb5yvXIZ+ubWcNVFcRN27rCkTv47HtEP+vQa+0wAzJ4uLp/v
uHzk3EO5750HYWyloY7TBG2eT6dxxL4cNQ779s5h1VgXhnyjt3pdmsmmC7tHUUSXuE7uyk23jDEu
Pk2ynEdO3iFt6Hnoks/WfWKD/Fb38S6vzEc3ZE+thsNf2ms06T2eQcJzPm1ibP2wgOGYWFE/lWI3
5mEjxQ4G72aWca2RVi46yW1gnTn/D8zBCc7/zhgTps7iR0PiDYaXuOuLXc+0EkzHxQ8rDnu8DQ72
HQYpeOm4EoBcsQSnfkUJsPuoDdvYgZnJE9KUnUcohTHFtGhjDf2NEYfPqDS1p8tKaOo8NBirciJN
DdgFG8bXwtXzZRGgwNS21BcpSCL86FqAWczVV/SIa7tBs8963v6RYuyIKcGoHeG6BwCENjHcm0Wh
gbBI45C1L6JdtR9c9lHKQGPHVVOToAuIumB3SSMoPlZObnzax+PLiOK0rckDgofTJKws50e26V6b
pm0xKQ2pFN4N46lHYnHMVDkVIk160uwA+Dc2ea8MDmQNv4gM/sG5UK4FoW8AResg99LvNg7NVYwn
aFNTX84qIN0LQBJ88xmni9A48hsZChp/rJCDaQPwiPDwj3SNtY0dxXCy8aPnULvUlWjWbLebde0V
tDJGTX7Lk4yjdvehDYIZPOFBWu9989kR7rc+bjsZj588Ibn8S9/eFqnvfYwMHOZf7jLYObWOSul4
ZrRzND965w1Y6WHeHkvg/iuTsknecAJ/SWMTynZQOx3IPFQSTNraMiL32c7Z2oCX2jlOeC2ypLkX
1VRd4f0uI/bN1x4xdDTiGzNNQL0W7TdVpRuntBqPph+Z28CjnXEU1MgH9alIW5hME0r8kDJICXPr
bhnP0SCrjU7qfQ7im9uWxnvcaJJujN67FPVvDz/AVfpLYPQ3fR5x68y6LWbech5+00u1YBaY/ZuK
a9GHO4/J5Twwzx3/2GbWWZRBsOozuSEp9tcIB3Pl0BJPiwCD924ewUtm8fP5eSHn8Tx30vRPxc6Z
3Oc5NS+ky8KF9jXOo33qXbIjoF7Gu5d0Hv7HvrLZ1WNz4sk7zgYB4RVbh9tgcM1qY/UW20L97yS4
FrPZXxAbRNpF5TwnCvnSC55qizCHtP0XkQ3rOCDQZcMqtGajQjlbFqL4rY9yiC/RAPAP5XNlfWss
/eVsgGhwQmSzJSLEJjNbJBy8EiMdVWSWtEc42yhM/BQh23PCpDQnO425LNj0MeGAekVJF8632a4B
7Ps9TfUFlyc117ieiCj3fCLLIAlge3W9zkc4Hni795Big/XUkIirsHaFdvfjjOFGetg8Bu7jxWgM
v26cbUkZLZtIe2l4fmEaz6fmiBK/b4L0bf7ZnYlDNRlLQA7dW+lEqyh6k606mIW4gmLu12xevhlC
L6Z/zhvp/eRYcXz14czOHAOLTuzWxdLpJdkoC+MwNp5i7gQS8xnNwuIjm9km1Ge4frhaov5TxwzU
YQpqMAcxPbmVs1uo15FIUB13CiNRg6Eoz/296+E5xHXznMBIAM32LSsGOwZmpOmfKwl7ko5NSc5+
pXx2LplYmAqsTBxHX+q5QqBzGu5QaqowPXms2rMHSp85LB1zRhd7VI9NCqwYm0pTeDiOjfcJKxW4
1K8w8x2AzBFBMdxWJbarHvtVQE9ubY8fiC3fqe29Bwym3MwP1zKyntvZwZXNXq4wc0kMBdrr7LeO
Zr8X+LABN5zzVGIFC2dPWByrkOEIgeIgh980BAU5cexqdJ9kF91R+FhyNHswk+2LfxFB9RyVXvma
iTo+J2w/F/++TCM1rIgyMRPyoRg5xB7fjR4IeD6JYCsbZJHYrDkbtl7+ESP20nVqX4pA/tamPZ6Y
Y+FarphSW13yJwpC82Q5LhxOwxmOie5+0lvGoSNTzqlx+7/1yEMZEF4PPKxjAuYD5muj+k+p16em
kLcCR+gI8MvU1W8QstXMjfTQDMbL2EmxDZX5Tt/CCRH01tHBtMmZFqCueMvc8oNdBNGNaorXog4w
93TFFTD3VqCbkqv1B2Y15V6rWQcT3+QA1tEBVlLZFQeX0dODYz8yRh1tRryTXKW4qpfM9FG7V20/
1fvs3+OFlcys+j8GnVOroEOht8f8tcvVA4rKWQgJIkJIoKM61R+OEqvea476O6yMhdVWzziR98bA
AjpB6lt1LTAoSaKUVNdNS9ObCuoAu12RLOs8udMfsHEnfLS2150bFyiEqCRxYlhSlove3AGyBzqD
0C3P5YiclGTe1gjVtHT0BLeel7Baa/fImIJl0fkfkVlhm3UWydh+dlF8tcvpaYgCvBcdd3CQJGSY
e7by+jXygVLipJ5DWzPuJwmOo5x/AJ6kAatoClsJINHOchMAoclHo8RrZOCJDupZ8qVjafQ+zFgc
3ZjpiblzCg7HraXloO2SPW1umDSFjQuuuHpp8iRKyOtCqUU7ofYEHEfbttkm9S61VcAWJXidD0NG
yt5PuCnqrfxbJGG3ocFzaje6YpBZ2swvqQX6ArVMHUVgXpMB1X0iPmtg2PSLPF3ywHrK+/nCJEcX
s9uZgg+yFtzWqUavWcalTEvAhC/RTyBAdTY7ajm9IdXAoQWACAF3E40zu8T67SBEACw8ScpDLeM2
DTN0JbWe+Ek3ViC/Qs7vFoZMF3q+nPNYDDbLpo9WwvTIgk93zL/FSsr4z5hOnw3zlnjGTfT6j/7L
/IEhlw4OTrK0jQ0fA26LB4UFamlWMw6xxqFTW6tGs75KzT5WQbdNIkqy0qMbDH+R7UeSsuVH3sec
9Jy9D1KX3R/mupFdkVtHG4ZadGMMwU4j+QidRVBhJGkEmQRWucDa1wyOuQYtZ9Go8o/VUQ0RrRKz
vNEFCJ/MVZtahRTsGcNCEw05h/yjIXZa7GXMmaJ1cAhS8wAbH+tdoLEt1zJjTk6MmDBC/VZyOxCR
dZ/lyCAxDoFUEU9jdiSXxNCskw/wbdF2evbky/ZDZ4R4jDo75pkwOJyMyc39ewk1QUD1vy+l211g
SK8d004+bIN/A2wX+ktqcRCZshcTX1HheWvNKOS32wUoAYX2F4fyts3GS0VFyJ4EJaMlJm+bJrmg
ScfoKYQXtKB1tyEhwKWvXM6jHRklgg1u3U5fbsW0mKSxfO38URB4YAMSSqthJcm7w1AWON2DfIX5
v9/VLVxWYNYEfRqKBVqHYYNHcF+FdnLVMGOeOpmwBygS/WAO1bM3eiYGeg3FB4LwqODQVuyDE+A6
myYKqnVBOvdmNOmz6s32NsJbWBmhT3IhUfGVciQAAGWCq1nczGOfZ6+CyiVAY2wrHCf60xflznXV
vnDifWS9Z2W5hdTxwO6/TuNhg5XUduSr6bf5GuLFBYrXlgBmvXFu3J/duqQTNEDo5gJXmGK58kVd
blKPU4j0xo8Oow84Z9riqhkzk1v1D86Kn0kmp3TwtkApFzaS4c6tGmMh7JmgIM3kJTfTfhUDrLjZ
GWVERTrcfOrcZysMnDg8NgPzlYJZP9HIbcfStaWHFLeDau/6AOjX0tNT41Pw0TcTdzODBkAM0z3O
ouhSBeA04o7QdKcP5Sorp+Hke/5wYlbAYm6rZB1UXXEo+t7cl1lTXWjF2LBy9TvPDp01LX02gZGU
YFdFSXumg+1MHG4sf3KNPWczayNVTV+CwQY0r4aF42b98yC1kXFIjAVHZ6/g21q4x72fL9Ju6tdF
3YBATPuDzsZ/qP7wuYdPnrT7g4cDnHaQGoyPX7orD7DwOZB8KlEt9eceAkw+QhVSZdKhB/MiIru7
OEMfnZg0XuJnVWjOHx8JgTHIYOz7NBr2ftSofWln0SZmpPGlv9mMdOltTqBABIRORFqX+8rhmsbo
RP9GZX8KuSLftjbHdqQEp4chPE5YOXK7Opi5bz5cci2JhywjmhovvdD3JlwvqLk9/qqpDfYpJ9qN
ZUNUKGwcWLnQp6Xd0j8q2LvcG2JqCwuA+qvjwepzY/YOIu7/MmnTn3LNfA2zuvtIbCtZVtzQD0jy
h6lKa6A289GbHO6usBnqDYnSdoZubtmQqm1UxepqEskAlgI+sOeKWEamNb2JeARFFfnNt2zHE74h
kF1TeMWuDVevMo30b2wj1NgUvFojxbJYjGKUIhuRGfqa2XXGadJrxps6QW5RBdU9tPKnrtIReCfC
IMCvowTOueZKaLS1m1w4t684eriv2C6ApAnRb70WTHs/NWSc8UShd0Ktye1/YbEq3FpTrS9jKlDP
I3GejfLY3eqakVfkQAViV9m/8AegILFXss1mq8hbHXQ+nv3oQohuPDWAKC5ADJUsFYY3S0Wka8Mq
75cGz6xtaRXl3k07Is5B+THNF7lXW8s2GLLv1vwKvSR608oM1a3B0mC7334VMrxI6stYOHOYs/kk
7JhRshOmKy0VwVMjRngrqWB0082FScqscCqJFoEqLd+LvjavqG0xsYFR3KjLy4A11pvecdf57LVw
4sT68fVbkqxjaisbysVGh7wZxxzmkLhzAoBswxamsn001bB2Gqc5dVaUPDde2ixishXHWOvPFuVx
x6EYoUuO77Lm1B/54a9dxH9nSv9WxCVPmQIx0hXX3m5ZMVnicqncbRXpm6pMw3XVEi8f1J/WDLdE
Wet120AgHQr/YJiIZyiUrQudUjQBElhBr+RUvTkS+4vMYXfIxkGj0u+EFve1zUEtH1hXGy9/GByX
YoHDZiwejjXyHHK7cE0a2lg5cMdC+UyH4xV97t1LWLSq/kuKmLmX+1Ha0x4DKBQtD7tbNYswgRdh
5igcWKmhdWAoDYPGI+dSdE7yqBlb+aNV3fKQzZ1OMkJMeUB8wRSraKb1MG/XT0Y/folRmg8nTI/t
yP5eDKZ1dJz0nITeG8Ds8AxZJlkQkg/X+WytyC1mEV2a0vJE6gUcPJ6eMTHmgxOTc7DrR7bTFDXo
2TooTf6dqamgqbfPcUqxKcvFDwD835pn+zs8o2Kp6a7zBBFbpco+CyJ3M3rp3HS6v1eBzJE0UlKh
lkc+NLloPqX1OjzqZaVTi1mM9JxZBa6DlgygaXw1pWSapPfMLyzXf1hKvaYcGb8Gl7klz5kG2LdP
0CIZjIcZNrCp0anI1LJSc/UIUn9OecZ9Jc/oHBy2jGzL+cK6jy09tBPZoU2WpXJT8kGsGPwT0aXn
UZr0w7vw755FHtgrvZb+1WGlghuNamGqCIBRlAw7v8riSw0icNUTa1Uq1A4plaYvrQmVUQ/FJxZC
6jjZbu7KUBLlH6EeMfFZ16zAc0dafG8Q6O513mbrcIj8VU6hnlhOX5YhmMirwVomQ66YoEKvTQwa
U1O7GyEoxBz/+uLL8hPvNqB66tGapKixTqH1rERsVEfXbpYwTLl9aZCiLOMYG+7GpfWQKtQyudCm
vCOJCFHfzNs9vWu7yoXS3tU12ksJFlIT46FyMQECCsM9zaKfDWG047HLzDBS3+lE8a6dV4SOaPzW
Wj+l2E1j2j0Je6/jPhqa2r4mrb4hPUFhbKfRQJkPvF1DvkF0/u2lNh3Izu/1wspOiYtvIqNTde0l
pkm7HhCrusiPLoQs6tnsbi1LxJQoZJASMr4+2WeTBB/mL+iWQUs60skQufnDdLJF8Tm1mhA7KPoR
5Y3s5Npp2E+jsxotnHalwfzKE2rl+5V4MqZhMUhSeHoVAwXk5Ib9x6ZPt6MH3LEpUlQc3UY+nwUd
x+neSiRnTtMxHiO0XcCmMnLZ0WukRQfp/9QNY1CIfotoMOtV51IUFtL0dsJ+2S81Ew1gdKfdlI8A
8KPu1JSUhE8WTDSvM2lJIxy/gy/xFLq2/xQ7ffAUJLs5pxY6g/3BlbwXtj9sCqx/i9YEXqXr5YOR
RHdyDTbEnUZQri8p/mVz1fOw49GeH6Rd5udIg9KassFaD5CBz5WvBFxxUEAq/7IBfuwqMyW4R+K8
CmRyzAlRjnVnrX3YYNQEKraJpGrAnVhvECUGkBYlxymKPrY2KdS+cdprBVGrzVL6uzwAjylkYEkX
uq9lr1AAqp0WnNTUc0xuckFUqDo3k8m2pPdpAaohDGVtIK5NhDmqBoiUmhj5y4gQZRamYpPhNVlA
XDrZaWSd9OiNm0IeeqgSPpQJCGqq3YB0+jZwFxyBMh3KMJpIIbd/dcZaPGWxsWXKqFaKhpERwhBX
PbXpuo1H1OvoK/YmEzWHo0g61eKFntjoUEVIcUTKh30eSmfNJLNjepdp64lSdZPKHYb99vjcgVYC
qU5LQ2lMD06le5z6fANdiqV36rZtXwcHkwpX4HGTtkuGaGUarfo0P9NiVivAoaSO+Yq6SBVMb6tV
KJhJmiPW46lQN90+43a61YFw3jj++1u71Cae3Tp0HNOr9ti3tapp7vYU1zvigD9xi+zuTcNwr5v6
1dcT/yVwOZ6oIcYh3rr6TZDrJaPQPg2UgQABIq1veDzp57E9AArK58GG2EyURAXyyCwnfdek+RmJ
I4RLf8Spo4O7Ad/HAR4Zc5WLjDwBBIZy7LJtmnhn6vwqMN/w8IMODDIkc/s09vE/BxFQ2DaGMuB9
5OMPy1ZDSfiA2ZcR0NJygADiAHHXXlCKVY3cs63jbqcGRTtbBX2twkI3BTVolwFAMqwhug3gmUGq
pXQQFjb5g5fWTowlZ4ZzrhrF3ir40kIiARPBGWlZf/owjDY1UsYW1YLG0IE+iaL9NBQzHJ2Gz6Ip
VnmefXd0ISzL0v3JNVEvllWuk3S3ux0OoK8gs79qc96pESOcimGdyf4QFYdJz/cmmvFcsLnjnj0E
KWyGHPeQbZN9bfTujxiz1+I8Zbo85rZ56EkjWFn/PYe18fDDVJ/in7aHFRYiy4ya9wKCGlWvz2n1
bRmomDWdMIpYjAzULrDb5/Ykaoj7XUVePiKxrQ0dntF6RDwxKk6rZbpGIWRHbPLUKKP8NeQovmyx
4Ox5b04GSwBg1upgDCSvk6q8lHH9FIAx23Vi+EA/OFMmaqwkMCHfLYfD2PSU3C3olb1FhvPi6LC3
SL4VC0Rhoq/1qnbkEzGVRetyu0NuL9YlcaG45Dgxl+oQILpWBvXVob33+5bq3DD89TWuDs7PXRPK
tdtExjIzkp1Zf+uD1myiJnHIddjpIu9IRuNs7cyJJougf+9L3zywkyFESYCkxygmlKYD2rJ5O5Oy
PWhypIWgyA5e1O0KL1oVQy0uKZ6/si3JfBPOX1qcdwg2t8BAZfzcQtLeG6O1SyQIqajQP2svCnbQ
6n/qZBB7j0zpHAFv8RxoNYMPXia9UrcJZI/etDeh1bso5H6cKBt9mcIGNmlaJtt/X3ZaXGx0ow/X
ZdWCy68cbzUip+hlhf87XuZ64Jx7FJZFzLMGoKK7a6w03mtgFTKt+WmcHvg80ga3DEFJlyEnme1V
p1fUmM8vTa1Vu2hi3z7892u4jRyGeKW5/v+v2R6WtVFN4162iTgGwVwhAlf3ELlgE/o+6tAc+LJ2
OexAQtQPcQ06GJ9I2IcbI92Ih8VJduXqXjuvXzs7NdqDTCzqIU11Ean7iekDKPRE1YEO/NAMPllk
vU1b+4eCVNe+9WivSWzgucCIDMXIWNCmnmW/sROzuOLAsmU+w8Xjhwy8pyhU2JN42GTmqwrp1fQ9
qJCdQ8I2yj9FalGmFLQ3thRgr5r3Vs9PjO7whRmfHj67VVP6O+pd71VsvkM5ufJGY1Qx6PCpKCbo
ONEjAb/EF1f3h6UKH22icIBW6KiRfm1xNRPGmWtbhnwXzLKXajn9uwhIcBBXY4JTiSD0i+bXT51j
/Dh+95M23iebFqoGXPvN7sHCBIDC8bjj5Xaa6rgC43bIoYFZw19AfZwO4LPiHYp772+ST2iMrfY/
5s4sOXIk685b0QbQgmN0mOkp5jmCZHDKFxjJzMQ8O8bdaC3amD6w6u/qbtkvqU0vKisLYzCDM+B+
/d5zvsMgscAkG+nttq0NmAIwR0NYX0XFobrIG2g6DJm5VogHDhtWZ/NaTcm5j+cOhc8ZNHZP6Wwj
cJxVSGLysh2g8HC+t21mBInGtz2UDlDOyGVDS+iADAdqWIJ06voCh6dkdKbTTG9JPck/ImA2nLAi
gEEOzXXr+1UViCobernBb2tvUNyTYVu7gXO2RqPG4exPaxHfxEhdOAtMZbLimyIsJGrbNY3ncis1
BI2zdJ4e/mqKZ1BkmW8aR637Sp6HmL8RrvNpa42cjIB3z/dL35GLlLcDGjTlYdOFBeh5xTnyOMlN
k/meTaCo/YiSURvd6idJ0hsaW/47WPuJPS6oz1Yn2tPoKWRRYhBvs+Lk+6WjoX+qwkie9d61N6oY
wgO3L1NLZB/rqO1LJBSy2SgbUWFng3jQbRYvEO/d3pmy7tHqCvemzZPQLoHOO0vCg2qoP0vjYFnY
DTEFP4Z5dSfPNuSAqp8nF1mGNQy/R5tRBaPy60TzI+xdtXcTF+OKW9uo1OimhE29y1MrO34/eEbi
cs1/P3qag5j3j/f89Yp0fq0yiBrrfLnr9RFoW28bfNQ/fez3Z/jro/74t36ooJUKondn7+OfX+b7
E/71yj++jX/40n9+iSwkTG3+2gSYwlPv0l0fNPaxaF++zYX/lgn6HH3VRVP8Vv9t/rCvokQgFoTq
21n717N7kfH///Yl/+kn+qfPi2X3z29vdh7/05N1riI1PrScdx9/NW36x/eA23d+5f/tP/6XX9+f
5f/kgnat2f77X//DP/y/uKB/fHx9qF9f/xIV+sdH/el3Frr+N9fjPxupuOmYBv68P/3OzMj/ZpJE
JW3bMCyHEMe//M7234RtOJ7E3yeRRs52zz/9zob4m25atuURySNo/jnOvxMVivj3Xw3PfHU6+46r
C8Y79ncq6T8ZCEORJFx/1j5vhNoWcfXqIs7aWbmS+zEBfmkp42CkhkNc/fzm9wMhEX++9ec/z1YS
b3ztauxtcLXs2kIN0pXs6i9NYQ5Pumt220QbWNliXzu680MmAwMgIJo1LcFDEhnJ2mvKcgNnhV0a
SlnaxHN2tYPosMkMzHMO3oKInkfB1DlFrsOApq+n7Bo27jui+nSZJqdhUJx0gDPiQGjkrnNLUAom
8J4+G6r10GXcZs0Uv2s5gUt0+gXetEPv4kBr20zeLbKGOkqB0PW9U2vm/gO0MSBZhvjx/UyLpPdQ
JsrbgHjZ46v6tCR7XBomj4R/nQv8Mheleo/pqneydGM6Jc01pWgHcOSDhSskvTtKGFu3CZLLJDUb
JrgWSSq0YG/LWKbGogxAlnFnRXhCgMQ7Tn5YRT9es0rgS9URM5TF9DyG1fRIob1NE03dhqBcU0/8
dEvRv8SJvRoGQcBDN+y1wBywY7Fy6X5FxA9zmjPuzeCPh1jfMKEpDn5FtaHqqnpRWfQSMJ5ZjSou
julE9FnOFz0xBbbuFQKqAInkI2zTeyxIfYk6PdzDtiH3TxftzverDu+t8i/C7dhNhGEdx4r8IIPP
u5BWILi+5qpiPYXwOqvENHd+YIKBsznASkXhZSqXZDymQg+iI5sQ3yKLsk8V7z53nVs/VSMxtK7s
yiOIoIUKbVD4uqghP9d4V0yzwNiIgfUY6HhHkqYhb55zKApMEHxO1Z+0EVF73VBKaH16M2VbnwsV
oczVn802kbfKN945pYcPuFhKvcg3Zq2snRER9pAaEGWrrvhJ9hXXLQ4xojGDGB0uiL5Ods2isnTz
6H9Omsv5iC+3JkL7uemFS3uwSW+9naMjGpCT2mTA0MrRKOEt74Q1n75u1Ud8ZyGfpR/3wnBKOjpk
LQS9ExPC1CUrr3fa41CB85zYjA7WlNEuppYBePzWEzoiu7G61hlccDZ+qMqa8VjKydhYmQzXOpBJ
1LzMuhCGnA0rjXZpELYrdxD5pXC1/NL4Dk0kc5g2PTkrOglCwbJHbotevUY7rH7VMecbrAfjJbLl
uNMJU0OT89F7Sj4V5ojx0U4omD1i0JUZ4faDqEJrG28Tg6YROwRGxlw7aPRbl5ZepPtMZb/9vE5/
sT4uM1KwPmIVEEdsdxpxcegaCZz7UGlQXKkqzS1/TU43OmRPK4dW69fJi0qH9tKFiILablsamUBS
AP+4AZ6D7X1aV4rxzWBADDJTI94hWN2w4S/9yay3LSPPfZz6waNDX1WBZVxYSjOIdw/JYc+4/Ota
hVdfyzAahlP2ZQZbu47Cn9x6s8tcz2+xKYuD0VM9kUKfv8SivzexDtBK2u8+zWc6Gs5Pmlm0Voog
PaEE+lQJww6AKgdfzw0owq5x6qrBOH0/tQJmDXUJUB1IK+OHeuvholCFWBBMmd+6ciqurfbCML+7
NuUAMnkARkB3bT0JNLmZqWnngaufu5ojM8Wu6nL1MPnkEjm4F1asaw1SUGBsMI1+2G21ghtxdqum
3Jdd+Nuzkd1MFSMa2Vkv3yzyfAAGr6IcedPgFncgxAReIS3dAv89GmEX7IWWyAeBO2yvp/GPvlMc
HvMw1Jj4zm8WYeiRSIfKB2AVA7bavWYh32HQuOapgMO8smtiLot+yLY+7NFVVyNJIiAHYF+UoNO3
ScHx0qgAVhEsXUywx8we200XunLR9D4sPi8MN3CA6ndoELdRlyz+AVZoqGLxiXMZrQ/6rRSS8Kbp
r0bnymT+imSCQN7Zhef3yZ5uQ2T65WcdtHChrVSdqqaT10I5qJP8rvz0gor8z0F79vlF0c93p21k
gq0PBjocow373mu5PkwrgYdbmMbJapCQlVhOyMqhmU7oJnq9qnmrQYT9At24ykpIUOZQHWryViNV
Oh+BlcK+NmVzLcoOp1xMcdzP2Rs1TO6JLfKVrMqVMaFr0/OGjEtD+bN+e0ZpuycPPdtTBLF/XYhk
4NjLT6JMq9wVehFtg8lmyK9NRCT0KaEhkesfEEmwMrq5/ZSjQ2b618dLBKTxnknhqepK5wYH2Ln5
GWgPtOl3NPr2LdGYHYV1FhxCDu9Lw8qdW0V9umVK+71/DWP9oTvteGXfYAjL4j5aY7MLzY5dOABC
nw5IdMv0qUjz7Emb2gtAtBxusFWtPLCqa8SCdVGHT+ZkdE8NHrlOb4OHfmrv+dAyCOiC4mBHZYGZ
ID8hr3kotVhb1/3YLmPdoiXN0HF27Jl7Y+jtE8F2ajYEl1LP1nDGSQQouNX9No4vqiVhMO5Ut4Wp
C71qKsafjalj0o/CDxYtZK6T1l9UoSWostoIwMP89+j4bVV5WD3kk30PpUfoT1IipqWXuwBWWJCp
3KlDL0R5MzwC01LVOF+G8xaoJv8MmxJsUjgGlxX2YP/8/WAjuyf4gHz1QdyDnSan4e4kpKn1ZJsx
ZApvYe47V8XIdGnADh4T1V87cjteQrpGVdNP9zx1iicsiOvCZP7b9nFzsWbK+/fTSAuLg6A/uvx+
Wo308+qgO3U1RA4jCN2jUVb0kutaA3GIsoe0WFjiFW0piOv1th4td6vBbXnNRrkCdNl+5KkLcgbz
1bYeOOx25ZAulanyu+YP3m3kl8VvUeOAGKUXFHtTaY8s75CVUfW+TiEMxLiT9VPQqXfH5F1ZxgKQ
VQEa6Ta+0PNP8cbQrki88tCgXnieAhKyYxttomsF0drTS/t5LBUKa995GyTlnlLIm4si3Pqp7twL
u4wXOQMfLKDqJiMj3/vmkNAkqsVjkPrwstNLn/f89Uhm3UE8WU+xq1Y9DoZdNc0Rw9ShR79i+c7Y
pp9o6HlPnBKXtbQJiQ2g3xLO4j1pOgGpKmpXcNPLq1XGPxsKpS4eq/e2aDHuAFQ/uya5KnYlzlmC
KdFiu3YIHFgabQcOQiKswFGc0e+cJWlg5ZdDHI5705pcwBzM/zFAJU9S6vcktV+EmzqP01BNS8wf
5UHAh38GYf89acd4MT9t3FqtJ2yzegElociycBUZlb8vWo9YyrzWT5WBD6xvG054JLVGtsjOnTk3
QhOXQdiEGzWuxocmiIeXzNXHdRuS6ackBSYrkOA66tF0CjCIY1pmD23LB4QJcTZNNSt+6HFkXaRY
HwwCuJyEzJtEPyLzNqzobDb6WwNQYj5imPC3rZ68T/x0Cep2O9m3fqtu2P1DIrhwHImvSeuanWD/
WJYiddeubKiqycTMQzVt3LBlKhPpr6lHbEU4IT3siO0is8HJYVF7WyvHduzOHOwqyI3zNKLbxBNG
sPrN80Jz2bHpL2q/jx+J7zg3XZRTdOu/rVEXN8M6Y6NGdlnqDsHsRCrDE0Zs5JjDfaiHH3Bg27OZ
+NlakZK0zVJ9wUbf7Uklqg+DjgC1rZCOpTqpRLpGhlNfjNkmSL4IGO339WTob50xd2+Di26ysALW
oIBkTsLRJhFvxQzRJoNjOsKgSt5weQ0wuacRLpqEwk58l3lr9ca8YWbzmPzeKAn7ddsOHfGYdvKA
R/IRRVq5c4VxjHJiq3H+szXWBq0UsFro0ypsgFCLwYpOZG9mBuxios5Ql9FGsnGeg7EaUF8s5SCd
DVT88pQltCy5Sk5O6Tin8u9vda18al3yhIbAQTanbHOjfBOAX2an5intOhP1gUmYRd9DuHDJA2hS
2zw18gr71z/+9Z6smNJtV6ivgYH4iTA6b41tlHkZcZ6pmTiHMULwpegKnzywOmc2A1ygVTF3efun
Ckd1n1rBobURE7nhL5Mj7Xup45eqcGshFkMJR3jPvfCmg27HznuUovi3NWPYTRLpQAbK3Su/YmvC
HaYCKpyYSlIMtvXOOOLSicLCeNWS6ZwzjdFquk5GrTghi0kwxfNmh4Bk7lROPuD43uUG8R4d2lXH
7wc5v6VrEoUwx0XgO2XVLNs6HA/TZKGMmB8EFZGUacSWEixJ1CXcq6O0ngwzv1laAO8HYvkihRR4
svyJyCTu2YXLtU4ip9hxpzbLLgC4wnwuOVuoZM9VNiG7jUy1duKkOv31oAY/odu6Ttv+zL1env56
KGc8wl9P++EtlCXnrpo1Ci8NYwKJp5xICLXOgBvoY9sdVGl2B6f4kSoPSDxb6jx29frUOeTxW2oM
6mB6CRBKTFXLXiTq0E7fsl8tuDWBLqBTh8W6Lsd9SMrxQeIlXHgm9EYpsvxQ+yBVRVLsEzOOcF+B
cNFc/5I06ilEq3bRO8ZVnJzCzcTeizMeYIct6b8a47DlZqMmteIbRo4lBYq15wwN2iqWxSlANRxl
lot8vl8JMV2w7DPj6+NnYUT2SqYGFBmfNocWxXOG6kdQojztWkbVeducUV6tjA77hsCKO/nZtkxw
FGueZhOVBXSIcKv7jaBUAphDba2E7Nei5jJJ3Bs94stoxBeZmHJLXY/pA5MqVCALfUHwBdD1vR0w
QGhD7O+aMGcL1cZjaVfXDi7HXuDU65o4OQ7Yd7dj5pEh31W7jKDtg5dmwbZxrHMBf/kjlGC3sqLt
n7PyPS8qb9nHdXnT9PizmAwyw3KlP6CEGpdOHQfvZWbeHTOVtzpCkeaPWGMVVvtN40Xeaiz16hjb
3i4gIeeqjOahT6qAZT3R2SHGDxVG9bOu+1fC5TQU/ezByFhJDSmqzxI+yLaGib1hcMbawInitRUw
lGL7MXCgfDCf2hpx45zNmLrVg8Rx7l/JnJg2AyKLfdl3u9a307M/hXvAtCnuRZqnuuvoJ1kQSpP6
5SPJlvXBGEmt0kLiUA1ZmsgE9PFAL0571IFi7FqNA5KjaQc7zayjZVJbiEm9i1Sz8Q7a5Ix2WJ8d
G5E8e9i7EWQ0drvcufbR2JFqz0y6cnTznSshIWRYZMfKSaIXmZK4l6nukYgPCd1m8o9lhwQ8HBxn
/f3U6aV//H7LsEve0sadEiLYIyBDdmq4Sj+OTMd67wGEavaUjWUPuiK/J3rC/DSlSguhoh51Rz9m
QM6zBYouHa31qO+IrWMCMVDfl37HaLSbbGSl85t9TJLFFMdH2/GH7V/vStsuYK7495fUxZwPIEht
HS1zenDSSO1Ll/bO99Pvh27Umm1U9w18jM5ZprpMNygagpuXFyEWwnIJQEQrpbhGEL+ZzCQMVeAp
sWg1vX7T2CNvCBmTrfCsz6y3996MVh+nQVyrykSElpGPWOa9y54sQ9bDKrkbDEC2U40gxNiGMcMb
7L79Cu9etMnRW61qN/KfLU4Y28Q5tqbtLWKSdiHvYGzQQnEAyKX/8UAkcs4Yp3U4xYr4Ctwuuc7Q
6nODNyjNh1+pF+cnI2FK+/2g5W26rxtxr1v97+9ifj3FSPlbNFag9fL6AZl6cNY6BuSNFzssXtDp
3O8lH/HtEUAaTq3v53+86czv/X4+SAm5wr2nVqSdZ5vFSVneoiCJ4Pz9Lqip+NNtzH9jXyQM0AiC
YfZak9+Tjf157IJTiZp8V9BdhPBy1pUxXJi7IidEs7vSG08/2JoggVpD/BGbZEzFXv8jdexfhZGP
D0XJacQR1XOBFqdbJJXnIRTCz5YYKzEB0vOa5peoi/dixG3DCb/ZWHh9N6NGGZRxH+5ZxeF9Nemb
4zrEKdDjXHZard099DNsgslv5D7xkXaEnJXn3/Jzwj3yfVcDGEEmfBmVUV9UuRGzPFPTfHlJTfAY
rsn5wjFxSYaAOskpbPPrSBgskIFW6FvpOwzhpR4F6ypHjz1NmzKWH3xU+tSBL3gwcXKEPgeYcSLw
OB0L4zL1mmngFJrfzH1w3sNwGtK63rHplEufsf3OCrBp+LHlXANvwhnWqWzDsUeh4+MhZ0khT3GG
d2b9GahHtE9CK9gozfvBHyk6M3YjkCfLS5SDzd6BD323RfnhWOSRAhTG5qdzwinrUWzzOGMN5XCU
2/b4GMeJxqefEzE8NT4a0UigWxkOmxhj9IOH7gDYBRarRhHBWXqki6Co3EGLvjJXrG4WJjXMFlT8
S84wBhKFsb539UDN0UpSfuen7DtoImGZFzbjNmgtvRH9zGhsQrGqPyyZbZLWfzTrYUfJqx/hy23z
PH5BcbSnVX1mfCsJUgaJwz1hLeWUbFyA6gSUNcG6MNJordnyh3JlsRuttlrqQmSM4XkIJ1nudLrt
ZZ14D0ZPojahpBefdsexUNM5SYwFN2L86ktxIL+GgyvtQrHSHUcdQw1SMqCkdJ0Sd72h+jFXlgx5
GnkhR9eaJguYYvpZwy6Okhx8PN0duBOVldUHK2APtr3BXfUjHEgZNWscYR8kbF7NRsmXIKzsY2dA
lCt0R74oNY3bqNfadRU77mmaQqJjQzcndypGuO2BJ+rruaWjdHeLQFfjmAataGJK/ENIjnOBW/un
2oIHhnxUQ5CkPRa6Kt/9BtwSw0VgEVwLK3LBOKCM5UTCzLx75eWoIaGM32JcaPsUFf6VBk9/YJid
bluzeGIXFPva139rA++eI0NAeOvX3ijvimg+rkfLPNBoeuVk4h9xCsMafBk83ItA5FIWQXLkW6ze
rxOYvfngRmjDp0HRpinbOtI7xBgeSxyiVnMiT6VeBzHnqKwxtQNb6e/KAs6Piym9lWl2NJHaXAsH
WEoHhmJjZJXzZIpDm/vyKjMvWRviYiCpOKMzJPnb7QFiKYNmeNTIF+rQrQeQDponXKYq+E38W7TH
cX6yA3AEOlnrpyrIPmNurGfdGVaVjdbZp0H1FgTyg3wL2F1J8OTl/onxqQWLkKzVLLIQE4/6Wywj
7diV4WPB+emBo/vVEAESLgndkBhfwAL6BaBL+BH2CdwrMe4CmBZvVOG6/1lxJdEzE/omjDp+aMGh
GWPkoQGKx1LawLxyesVgyGtmFJ194OhItLuNcCFy4LspSXSNouw6mpy4EU3oLimH4iLaAFCFyIwb
Ml30i87IPWgULywzj7Fbtmfht2snSMVDq8MsnErPwPsgzU2dDuFaGOG2qwjQYzLovWRlOG7IMW02
pQdVoLIhxUVTKq/fD76xTsVUX3PCKLFRnwbNtU+MI+wTljt2Cz05FHEwXTLb8HHo9LepBo3amCMJ
62VfbeCuka0bkR5mR3kLFLxSa72SNe1A7alo4aPanv+KZCZ/SYWyTiGX74LKJLkFidgB1iQrS07P
aLzdjWenxQ1QQ3P9mc/U2cDKbzBCEJKn6DcDUtZotcc02/TUwYriqlPqDOokzK828J0nFRnEdCZR
d/byNF+6FVDIsDbdldVxphSaDNY65EUQcPgHx0jYhx7j3yto9FVqkX4Z+ka7acJeu0/057OxbR8Y
g2n3yCs/mZmP5+9nDGEINiQV4FCQ6T32en9ptQBHlWYRT/CFCNs9ahHULBi12osyu3o7DKGxRr/f
Xf/9Ufv/yxD9n2bz21/F5SP71fzrPP7/w0m7xewZEPh/PmlHNhAWH1//47/nM2b8+vWRlcU/Qsb/
/AR/Dd3/Ycpu/s0lKcNzdUNY0jIZwP8HVVz/G+ZWh/BDwzVc3db5pz+n7FDFPWG5nnRN6nvD+Pem
7IYw/pXPbDs2k37TlUhzBCqAeQr/D5hem1adwEicoXmj34W88QbGh06RyBaN2efYtFkQh37DVA0L
Ko42IKkzAxeAlCQ6mTDT7A3z66veqm6nrPjsmyFCLQ9Jdr9WJh4hu9XXIzLLrNxMKSnnxFv+qgPn
KS1hUTlD6KABxNaJNWRLJ4EKmFkebFHjPJKI2WLCxBMs1j2hUcYg3Y1tUHENUUVuap+nvH/Eg+kB
lvFze43BGahVC6BZEdmVmw4uZ5m/B9LkjhT9Q6Fvfdu2QFBMqA7hylLVNAhHqd7zmtPG4CNldNXw
6Y2kwTn6dMik1i06GvT0hopw3c+mgiD5ERhnOmMQyQLMoE2cE3SWzfYnftrJYJ3J17Ujd0jciFxR
DJ4bK3mtCLtdhJ5zs0vIUBqafi8NSohMObMI+00pI1omxEZCyLNXXXfkwmBZ8Z0NHQWHmlnuo4jF
lzNkUrZQa038QaSXLAzytzBi7Go/uQJqP9j28AR+71gb8txqGbADpjhmLS+175PxEi1UDRAy1XVg
x87dMoK3qSuqZcYsNzGbcF1t4wD8cFySVDTBRkAZZ76HevJcNU681CrtLHBgWhX9sq4Yq9mKjYBR
slCS2LCqLOOrqmd8cZ9vaqjTRG10ZBNLwFGQiboGlRfWjI2Xz6QLmnmIpX9GrUKA5ravTWTthU2b
yxIjEu0mkgsnJ9ytbxxAVOhgGWSg1GWnhw911yRswSznrG6n9YMbZurJNySVrGbccLdjGFAo3x2/
RDr+mgLGIHWpwIzds62hpqaVQY9IbuA11qDYotdEf7dk/qVKrkJDuRiglqXFdR+I2QLQaSHXZfzS
T1iS2dtAkU2wpGHmtTjFwne0XhsKhZxWTJMhqEiYDi3sO3liTDrY4LfiC0rNTy/qNh4kHKYfojxO
PXIPRoegxWxy1pJybaTab0fgNKLZQHLOI40PZ5XCelzAyT7IoKtwCVEhp+6I0tcpMCrxS85S5Noh
w88wr1+ZBh7covsqGpxmMUzJTQqsjLUoXGQtWXohDXG3z+5IqHHNJs6H1biHQJ9xnIDpSvxGvRmo
JZPVOPyUgXVJi+AS4ejwsawu3Iqw3hq694JJ+YzFSCdOBr0Av+wjkA+5sBKtuwy1eUxoDXOzmpwN
OVJRx1CAhX660ib7knjNwRRuj2KGk08x+ZthtIHoIY4hf8z/SgMMax2D2UXpMACbevtD9CY8G5+x
2SjLnl+vFq+4oLBHFebjBCppCWISNsCQQR7RilWGeGBheWTX+zknJqZ2X22WCzjTBIopZxFzuhWN
8dxV4+wVJAiogEsLN3KfjMmXaQht2WsAuWQtfwx1f6vwGk1NXs8TBmNR6Stf5Nee1y1rnQUvaWJ/
bRRIPe6UT+DY+/A1rpOrRH28QpL4WI5VudKNjpSZ5DXES7Hg3ISeGmkjjvLwLvRXwq6xqZnnAQrg
OsodEEKudiD3Kl/1QKs65M0EFidLPVJI5HsbQgZ60jLJVwxkHlxghMu0dZ8r097Zo/gRwIYhTNk7
lbEXYBAhbROBxJEVBvGmoVHdQ3OusecscVAg6+lfMoOAXmLhyjW+Wuo9Fsmnjynl/swFTkvdFht0
x/w9omgVDnjZg4gPrJ3Qgn34ZVGPbv26rBZe/u6M2qXwzBMOtwdEy5wlxPQ7r7uNasgFC73XTPIl
+Hu/ZiHzXX/2VrL7IIjSEqZptHZUecyd4nOSqNOTmh8l7nAieKSP0mwbmSQ4prlJe6fc5EJFr5mN
7SeMUGKEanhuC/+hCPVwqTM/2I4F5dYQfBn4ro5F5QMgNWpvOerpA2SbGmM9Dnn6N9jRjGYNXQLw
Dau9v/VKer8xpNTl1JrTwbRz8r9FGSwT/FxF2aDvbsD7RThY6cX+TlT4NvoxG4J4z7w8Ppt2t5o3
eyLeeIuEOLFjaYQlQJdaKwhN7ujOrUYhjl3TdYfJTe1Nx3lkYWWGttMhRoHSWA0ZfUKvb6FiwfRd
FlE5rbpefDajDU22LqKNdj1TnW/smjZxwNXoyejBYOOQdXRx7w20MHawRW1F5Y4rcAVgXC6D1mL8
gGFIR5LkljHhHVqRLbWfMa1up3I+TAPeFBHhiMTfY5zOi8oT+yzOHvxCfwum0lwHxS/b/LI1BfAK
45GfuXDUiT9NeW0pD76AnOUivoOxWE/RpdKmW6JPdEWr+Mtr9UPsapves8tD3uYvxY7spgJyeuwR
NcXmCJWHxcWGKheoWzC4p84o1NZTw9fkDO0qD8nKnqIt/WYkygoIQshtP8YeUFTUzH2tmOSa2JSy
bEEzEJ5lY+TrLspIgfWSN41wcs8IlkoXz1Hs5aukyH94QXCYIhINJRGOdjl+EjlwI+rtjABcLQBG
k2MN4YrQ2l/gym9JWaMkkejPEYeZTfrDDFrG02H1o7RaksUAjPip2S462MIVDZkt9k9iW7j3scgx
hESCFEUxWJQhZfg1c2805EQWGdJBPmu33O4dgPaz5+uAkHq3XhVAAhZlYrfY4Uh8GsSn79hXL6ci
SuCHC4ZvsW6/e4oxDFe58M1jZFaIO/ovIKj84hnBcLokPaWN3XAR8tq4qT4jF3mTl6JcHqA8rNoP
Ycf3TsfyasbDa6rqXzUp4Gp0nrSMWYiXWEyjySZwMFSvTYIjDZqrrNOwPp85q6yHKgOs6c10yn5V
R825IriWqXYXmyw2OrDqRODhHGIMzqN981OfdDuBDDwWz0Zr3FEmjUuw1wxhy/yUlPHedXaSVQQt
JW2a1poNyXXq7M3GJR0yI3mQo6EojZtMELqA9EnWjUYSGNWdjySiZ8XP4G+27khASg+ktDqaMbTq
gfCJLKtwMQL9age10yPc7k7tYKnViRZD8+REvr6ObYlJaRKotLzfWretdfOhs/xbh3Dx0YzrcO/k
/s+BcaFZNOMs1Ms3I3OHXSWjctMSfLDKBcYlEH7x2rHehhRbQtOl1dIYaE4n7WvZ9uiDCuOVTDuk
FLhlO1cwhfOt8SAlv9+QhFBUJyw0oLkXQRe/Eyvo7UMSUQH/KYAGJUFopUfDodNd7wHA4k7p9ecU
W9VVsFfHcB0PRZA9jhFBik33w+ZXxBQATU3kDec83sgmMXZ1b71QBbDF2e5d2QXWOdtbE1D2G+OR
WAeE3jIUIQ/V787gfJ5TJUnoa2nNp9Ow9WRD4DcV3zYR/JGCGpaSY9bZIS7eujDsFyCaKa4RMK3L
+DEbTfmQ69Wy9jLgZXNcWo6QcGsPozjGUF1MOEqbWOotxEwIqJXGPSu88uKIzt3olUlMDIMRfqqQ
ZIAI6jjOYWvjmT6YLCZoFzSAj6lA3OoY1IHC57zg9smW+kyu6azByLe1Y6ul9hM1XQuJBelmPtjU
rj5beOJWx0nizE5SyaduBvfQ4EdcJ0nczADucGtpOEBk+YtFPXpE/PhlWAVsZDO4sj5CvZ+EuRvi
biPtkFsmnlo4BLEFItZKtnbKmIKO/Ejec6eOGR2UFceKQ61LqpJCZ7vNWaaM1ty5DfFieYnZK7E1
7kxRE2XI9GZQfbUfXQhLJg3yUzEmH6pp2zuizxfAiZwv0kB7ojfVrWTmvnbT9G5mhs5G4O8Av3sz
bcBaGCTLiKFhHIC5VKH+4+LiXoYMsKStn24JgVq2qaEvse4UZ3JzqhXzxmkxtkG8Vxr9RLgqiCk0
glANqd3zbqgWfv0jzRvj1hLIsAMycSSFUCxsZ/zJE3HILdOhO2vap3FwoFVArokTViRqeWbjIxlw
7GKc8aBRixtXF+hI6hRPtasmgiJjBfCnqPFNzYX87mQrOfY/1QtBRGDbOhtbpwFmsHfvA8Mpq/J8
CL1evXFbV9+0VfCRh9mpBsYhq4NLseso85fvoMeFOPirq8f3ISCRedHje2EWNy4IDGI2bONoHGy5
mUzc+ZMFV0aSahsTA72IsdkzbMjfkFyTQNfOabWA31y2spHjC58ALUdp/U/uzmw5biNLw6+i8D0Y
ABJIABfuiKmdRRb3TbpBFCkKS2HfgTfqi7maR/CLzQdStEnJrXGrHNGMCTsclihloRJA5slz/vP9
w6eyUB6Zsi9OLNYyDip656JPnu0FM9SsmAGaaU+7Vt2QmYzmZel7p4QuMAKKnIqVZiHuLkSwtnYe
zrij7iiQlg6XCrmnlocIbEuLnllVBfIc1sOlLu+RfXnHruFeQtoqT+B5HoYoh457Pf5cDrV6ZJ0Q
TBXnfm/eF0aGKBca57pUE3X99H+t4Fybp+ZJMBhjT+5u2GS5kCs3cdRjIbKbrkRhaQDu5ahPzx11
SrgQRsQZoXXXpT6cVuzZ+Bv002CcKI14oQyseJpuVL/5RNEog7c+j3yasBW3oU+Mvk0oGtRCjtWh
5olBaeCkzkNIp9du0O7bwjyhSkyQlhOLbuoM3GUz8C7wWcXE180FZReLsLq42xUudXCL2p2rup9j
kFeTzqMHXKEu0ZnX1Fc/9px7TI3e25zD2xKIbuiU9gQQCqDHtFqf6nDJzlu9oa8bs9BF+kSst92r
uu9MiC04WYArPkZJXayxvuiNUqwQXR6htc9OwsGc29mVyP2ztM82eql/6lqHgy1m1tN2R6JFsq5H
YfbFrnXA2mPzmkIbrBvw23hZ3u18mhrjAaw6rpvzKsNrUgwpgCNKvsbOIAms0XRpQUl2xa3mZxxO
XbL5WX8UuxBUqxgRUQGvdgDSjHWNMQ8K48jE6kQ2uM8oYLZomYzw+dEJAvOhRQeZXkSyvm6yKpjm
SDmmgUmRNNTAOlTo20QbtAvVjq+9HNcfZ6nWtjgUvU4StUvmUde5iCJofyiEsTJCu5gLosZZ6sYf
LYsXCHLdF1Cvu0mRW4e6YgyzKI6dExeeMRL/bBJDKZ42WGpwyWDDaG6d5DSiIMQdaOGH+TLkfHPP
fv4NmkKuBsXFpStx73wdORt23b2ZUiPpjrMYAjBO5/AAiGWtAMSaAy4+kuz3nh3iFBLYK7Y9HLiJ
qkHxf0lhJo4BMA/LAFVW0JRrj99Fy1yy87Z6ZGtZA4R8kFOkfmRLYr2fm3UJFgk5Iw3MbTgpK7EK
BmvMgLdT3TXLFW9fPDWBQkyM2jitMwvFdMk5w4vLuYWc3m5TTr2oJqh/rcE4gLlSUdQT9Gtri574
aZhxKhVOVJ9wiKhhm8tFNjhnNviOxSDjkuQGrD8lKYalj5ju1MKPcjC7M9Ihc5kNd2yKBPej4Ug2
3m8Jl2ojA3APQu0VdFN9vYwL8iM7Pz7yU5BplY+WlcJbMLF2EZSumh5Pexerc6ES+lm9LY5KL4Ep
TQtg3ah0VldKtSGgPzawO867eHe0SzBqV+sxRsuEWHIzFTyIGiKQEVFCF/uht+vXVQtTooxAExoJ
AbEiezoxHNZgk1vmyoAMVdhj2mCEkyKkls8y3MuaI57jX5GYTClwdPyNGigc6UcA6WKGY8aslF4z
ETEomxB6rD4g2RT18eirPBtGRDQNtpBMV21Ky3Nb4k4EyqlzSH8l/X2Ancwkt2D4QlZwsRfms0WX
zSx9BE1kHwf0s5ywHQCWPW3OXekcZaUO+kqj3zlJYozscS2yw5Pejmi0E/WtVssvbYiczQe4H9be
Va6x33uusbGQgyaOwDQnC0920g2mPcx48I1LYKnVxI7ze11HHGDXNj5QHXI/AEcSDBD22ZnpHBeO
c2iHybXqLIyOgkcVUHHUxDyrEFqhVhdNDnESakBd7xbGQ6PKi27EvPWwHAZuTWZkt4GLaTuf7ABm
ELxcx95aZgWJzmbjdSmEUfJZAtHiJDHwkd85J7RtIDay5XHbhCdGV3zMSp+CT5DNjQFTuwDcuqzl
VUsHkZEiqaVCclHR1k5DEOdySCGwBJ1FabJaBpKK6LCpMNzQnE1ZcyjWBVByH5dta8CCAKxuP21q
Ks8FeWA4sNl97MQr36Jdy9HESesdpb75pTLLc+pfFQdb2rU8ApEBF260DxsFuXBGyXIFbSGfCMv8
VO2+VIgA4ZCH12nTk9/tl6Y1uhHQpaW62alnmsvUL65VmwKaVaDm17CiRSo8c5uE4Ai5dal06rzh
/k7jrF8Y7UcageVNL8FCjUx2GCVpoBN/kDQsEgKGYGeNZI8JBihggkySI5luXcT4pMwKknWWeY/x
IHDf8KpTz7LqDukn1HYzA6DwJU3DizIqry0LEwfhXEc0kUyboQImG653vX7TVS4XFLCHVfmFhUmk
KJqjLrI2fuaTcmj9I5cmNr8mD5LrAGy9DoeqTvdx3DuLOqBSpqJcRf55GAabwthdYeZUbEQQI8nG
SI8nqk6ahWJ0Z3lCOizI0EW5hTGXtj3VoWdNMF26bPr2AduqE/w+riGdEQYpyZXlZMq821mXgKa6
iVrkH8tS3LW7/jIyd/pcRhlfwqJFV0v8izwgsA10bWbt3GOUhMiYP6sOm7mDorPSYVKQT3ASktGW
WhM5pLhwDEVyavbpfdP4V5l0NqGOg5ddb8j2f0JghhOy3p5JOVyEiC19ldObdZIO/lZXgvNIXNFA
sCxiMgH9vS3rG1Jj2zhg244A+wtswDxlbG2xHyNB6tUJ1XghGmVdi54AboaKsbRDBO/6cCagqANX
JKRPceKifYBsOy4XU0UOj6VmOLS/1dDoTEMh2vUgYnzOkwx8lvdJESSEdHXjl7E/9/TooxPNTMhB
9Km190FhoymqYQEHNDTp5e0Q+BdBX6FxgD/YRZLVJKyvFOfWNops5kp8QDJRb226m2iZJesvwlmX
enND52o1rCkm0tDPa6r1vG43bUME5fvGfdvEYlrqkMgECxLUNNoGtH5TDM5hnFJyx4wIk0j3NO/u
nEoue4M7pctHfTCL4zCOznZat846nH5qlBS+dUke4Zbt5bqHmoiYcjgbFO9cm1LpSol01G2ID8lM
zcrj2LIqMiHoEzFqKiM6IUn1Ov7YBEHfdgTD1B+0M+0WLtwSaQVHXJVDjuOBYEogb7QiXuZecSIi
53YgwFWU7rpSWg7HI1RKbYrbquZkQx8fmQ4XJp1iZQrG53c1HCeObhGkD7O5MtLgvERDSIv8kE96
f5tqGbhE8vNt53cr2cTRXGlpnEDI9VniQXRYjZWbJHuMsgIVrM9ZNqwMAANRNaeufNWDiMEJqMET
0V+w5BzVqr0F5W9A4qUrDqsvBeQxAmeApd6j13USRikdddJpbtUmVvBV4xkmxijgNOZAaqZZCr3c
gz85FTS2LKzROidEX73gQNvpeDyN3kyTUsH/12TdrgNE+bLK1UlWoSTtiNUcY9qhTIZkDnDBCYji
Y61hGVCj3TQBf4YvE7JbUoXlqdZee4R39GXla7hBixEJXRbTJpQXrI4RGc0rR6RL6XfV2dOv3JqC
XBrTFIqcHIMdU+twtiJbhectOSlaXoZFWOBf7sZQM7y03UE10tzjUhZfiiw4Ljsc1208AFdomVft
7hI9SsENUou5bI300OhIWkGdx2klBzPfGYeUxOEGDW665nyarull5cnq8FB14rw4HoouWAtkIDu9
vMyg/J5XXv6IwbNNWxDQjyTxUF16NzDz2O6xKUOf7Wqb0GE7EriDzqGoDfOs5IX33Njc1CTRwK3I
oyiWDR4CpT1/Eks7XNIE1CaSh2bITnMrjGbIfok1tWF3UpAOLuB5n0U0QuTFkaBmtVQqIqlej+Sx
O8ToXVi1lSROF21S6CseAgsUc1ltWpylNoPtfubhyJcAUTA/8Y8G4WUXg4NtRprhwRnUtGfJ+Izo
Bw9iixYoX+1Q8qbdWeKzYudxj360co4b5OlZ1mM2FDbyVFdMeTrUTgOkcADb1iN5GRT9EMkMpzaL
7dlsdYp8BV5IFZn0qFAfDVLgh4mRWMdgpbxYa+cSFxOS6AXWrAZ4T6XP6DTOY0KTkRRTKJp1UVd9
sCQs5lSYcx7uGm81WIPLg0/lJpzB9YC4UDvG2tDgsO5Iy08SmwKpVaTiOk+UUxP70YEatDMTXptM
HSTY0wQp7aSJbHGHCRQ2QlgQztkdQFhigD3PNKWZFZQPV7tAtxYEsKP8vMapGs8AWNVUQSTN3T39
BYqtL3MZiRn2D8howTQtak8Qb/YKyDaUK+dVXpnIWmBLESameGnecuH6rIczcYgZ74KIHkGLi5+B
Zmi7I86gNz3RJFgddlrpP7YBJ+NEaAvQqyatRiZSsZxGN71tb+vUKM6zL2IAb+Pq8oYTe3JuNidG
Sm6yaOJPWjkVwW2jQHW0lBq0Dwu4lCbAUwMnLrJfU4w02zl5/GGFjSlpYNIoU00zxGrUkTmI0w8d
6lQ9GuNJAlNDb+lFLVl+oPYf9s3ulJUnIiHY6fI6TXUYW5jMdUK5CDz6RepdsA404Uz1RJ5IEMVT
nZexQFiNYJail0cOC+tog05SDXJtE64jOawb5SiLkmMvYBOTzaVHzdAqy49eqV4gYJtrnk9voDyJ
s/CszGlostKLsvCv8Xz7GCX62tKD3ZIO+FvabOjhThf2jgeDU8l55swynm0H+vNkkKENWJaQkbuS
QswQHsljawBLTamOfUy55UQ5q6rqY6IutcbElCneebMuIMfWmw+w/SZNOHoCeIVFeFGpE0oUZ0Ao
WWQyyiUUHG61pF13enKpJvE21mN6dZv8OlHtpcMnLYrCOOtpRp7DvM6ndGqtXVKCVGDT9LiMqWNZ
h6HHLTLimIRftDBG3I0rzHp0jbzjXPVQDdWNXY9ta3lx5wrvsxO1dwoYFyoEFoTNwTwqdVotsBGl
B4YUauziQ6V2EEGyQ0MNXVI7Yytgp9zltMcvUaNTS6K6E2SxdpE69Q3aiqnjkmlAwFihR5ySRN9m
dfUxjFq4Hj7pQh4HhPwKHR55Sz9Gn87skv0Q4130Dj3m0G1zkhOyzTsHwp1dasUK+tCMC4Nzn+Rn
X5AR9hfWWCQFDDITeY3rHXIp7PggDek2CKrABjXLBjIxBUkNhxogPQmpfbhzx0afzM/WgxRTQd43
SCt1FZhCm5pl2c47TAlmRYPoljwuVkeY6O769tEw6Rs1MLEs636gUC4QmvjBJDSJNEJayBYgjY2r
kmPyaug0xMN+ZVyRJ+ahNKiuxGyHKk2hS99PBpLx3hRCI865LYroHknWzDd7igagv6PUcBcQfpvZ
0BpHUhsPX2wzVO+4EmfAXSkMU7pcSxDTfdeuI+PECpLkxitLvJRivz9UCAyIZiIxJ7GnrNi4u+mw
a88c4ASBtgodF/AWPDoXNcGhTElFxyNIOzcvQRQI8tESbiqQdnpcTJIKTnWZj//Z9RoFe0s5ffot
SgTGPG20mtx8VmMCE3ZnXkwqnQ+kMfOGx7ICFqAehss4xwomNeE3FHpFR/+AH0U1ltContZYbcSg
642ljXR82bC8cRDL7MNaS10q4DYa0fzWTnYlfAfanzrXWyVKMk/K0VSaCpwBYXNT5eaUbkkHO5FO
OYHRemHqygikptdqxBk18N6nOj3a0pQYTpZ57ZyCRAsdWa4g05H8Vev2xB//gzI4i48r2q/oN0vP
d1FCy7nAEDkZrM0gwDfSQp36yifdXsh6p64r0y8IP0pMF5A8zDWq0BONl3v6/0sG94pN8x1xBnQN
KryvPBoY5Ul1lf7cH/rxQH8NYcPpHCXaG13d0zU98XN+NES0BbNTf3789RfNOdAtaeMLLgzbtqSD
dA17bO/rjxXHOWCLMvihZhisHDo/5wNfzdG/moUff8Hv6T7fj/Ojb/CM+Dn8/OsvJA9NKa1958FG
Rwiuh6kAcOjQnfbdPKgQWmgmU+kvc5iJ/9A8PKR1UhXQkcAyJ69FkoQuf20Ovhnhj2dBFweOEKaj
2YYuTU2Mk/r6WWCnPDBVR47/qAYpEv0/NAdbuhYSlNlVETxUb+bAFOa+b4SuHsChtRwTM3pQEs4o
KX07C+JAQmfSSRLqmvr08/f1Rui8sM+35pu16t9YF3TzAGWs6ZimI8VIovrmWWBdcCRZZBYE3TA0
Q31++N7XukAwv/e64BwIU6qqziMhNesJoPX6aWAeJOuibbJ60ADy7lZHXY5Msr22CDG+EI6mjod7
8paGRMv9ego0zTzQNJYfYWs2y8f4wryzF8Ji6dpzFlgWQLkxDvlhVY7b4Os54DGggGarjoOiXBdP
OvT3NQeCVNZf3CC+WV5fbRDQ7uBsWrzupooz5rebpG0fODrSAJ1lwVCZBph372sWdApBz+/oHksj
u6CNvwPP+5+GTCMUkI4Fk/eCpWOMmt7bLGjcuX0XRt4HR2UWVEFhR0r4gm/fCE0FZcjuYNB9MeIP
39+qQJS375qgH6hom3i1+PrMw7jrvl4VxoBJIEo1pKaylT6BHt/X+2BBXdp3EqwDnXjYFjzobBHk
6b6fBKJFJsAyBcqacdF4X5MguUH7ToJ9MAaLNCE5HKXM7/YHTZUHbJyqRp/Sc1j53iaBIG/vSEEn
GHKkJBgiXOBU9u0uqWlPuFSVKApHWPnyge8oaGTn2vuF4EgtdZrExu/Pi4/W8u0LwS7J8UFlXdQ1
aRFFv794SWJ+t+cbwSywNqrSFNJ+ColYZ16vjQ49eKrKvkDjHMcp3f43DtR/4YH5PVEzBQzz+SlF
EzyWr8DC/+cfeMlffD/A17zEmHwYD91v/uAIHX4e+jlDMf76H28CqqfcyasfvuRSnj7n61//+gW/
/+g3n/XyrV5+cxU8Ftviwe+fftB/vcyxS/TXX/7Lq7flwzYCPVg9lq/PzE/b4B/X8+svb6721VPw
o+En23D7YcrwXzAjCLavx38+gfzNH/Dhsi6++RBOJft+yJTG08cH//FlpPEOj/2hL78e787PzQ93
cptt38w77z346b0v2Q/8esu/L0ON1/y8oe09dMq4QfRm5Od4Yf+R6TB/Oy5B5Ms3+PlZ3jx2wUP6
AZhm/zLYOB3PadJ9L3pWF9vEe9OX7LCLvXzQz1/1EpTiNqzx4noZ62lleY7R973qJSh1mkreDg3U
8294plfBZ2gM34zsCMK7fS96zUIClvBloKfpeM7s7TvyybbfFsGbnKGu22MWfe+R68cm/XD8+Nv/
vMnKfs3F7Tv66baDRv9yleOEcMC2/obLPqsf79++4vrz5r/vFY9b7W//rLZvHz3iqzETs//gVF54
az5cpG+ekq/h277DX26TD8d1UH7AdDEtf/vvlwt+mvfnDMLeHxEk2yh9c0eF+pS23XvkFADC24Gf
Q/t9B77a3hNCvJlvQe73b1i3r7bxto6CbzZIoXO0fpn6n19er6JtR+DzdkYEPuv7D31DvPWANejL
SOPzIQwS5i+/8fNX/bHGfAIgxstIT0M/p/D2vY8/9LX4184ZnNmfc2Y/igP/IHm8vnCyYSMAZN8L
36TFY5SWLwONU/J78W/vsX/75xg7fDP2cwHhx2P/Waz+e4H0+wj+pfD5Z3/t7fFk/BMP0eO2+Mf/
AgAA//8=</cx:binary>
              </cx:geoCache>
            </cx:geography>
          </cx:layoutPr>
        </cx:series>
      </cx:plotAreaRegion>
    </cx:plotArea>
    <cx:legend pos="b" align="ctr" overlay="0">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MX">
            <a:solidFill>
              <a:sysClr val="windowText" lastClr="000000"/>
            </a:solidFill>
          </a:endParaRPr>
        </a:p>
      </cx:txPr>
    </cx:legend>
  </cx:chart>
  <cx:spPr>
    <a:ln>
      <a:no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18</xdr:col>
      <xdr:colOff>144780</xdr:colOff>
      <xdr:row>0</xdr:row>
      <xdr:rowOff>49530</xdr:rowOff>
    </xdr:from>
    <xdr:to>
      <xdr:col>25</xdr:col>
      <xdr:colOff>53340</xdr:colOff>
      <xdr:row>19</xdr:row>
      <xdr:rowOff>137160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678E653-AB4D-4578-B728-331127BDAE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42380" y="49530"/>
              <a:ext cx="5181600" cy="358521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20</xdr:col>
      <xdr:colOff>22860</xdr:colOff>
      <xdr:row>22</xdr:row>
      <xdr:rowOff>102870</xdr:rowOff>
    </xdr:from>
    <xdr:to>
      <xdr:col>26</xdr:col>
      <xdr:colOff>121920</xdr:colOff>
      <xdr:row>43</xdr:row>
      <xdr:rowOff>152400</xdr:rowOff>
    </xdr:to>
    <xdr:graphicFrame macro="">
      <xdr:nvGraphicFramePr>
        <xdr:cNvPr id="4" name="Gráfico 3">
          <a:extLst>
            <a:ext uri="{FF2B5EF4-FFF2-40B4-BE49-F238E27FC236}">
              <a16:creationId xmlns:a16="http://schemas.microsoft.com/office/drawing/2014/main" id="{3BE953F2-F962-4151-B644-65E8F0D3D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746760</xdr:colOff>
      <xdr:row>22</xdr:row>
      <xdr:rowOff>87630</xdr:rowOff>
    </xdr:from>
    <xdr:to>
      <xdr:col>19</xdr:col>
      <xdr:colOff>137160</xdr:colOff>
      <xdr:row>44</xdr:row>
      <xdr:rowOff>38100</xdr:rowOff>
    </xdr:to>
    <xdr:graphicFrame macro="">
      <xdr:nvGraphicFramePr>
        <xdr:cNvPr id="5" name="Gráfico 4">
          <a:extLst>
            <a:ext uri="{FF2B5EF4-FFF2-40B4-BE49-F238E27FC236}">
              <a16:creationId xmlns:a16="http://schemas.microsoft.com/office/drawing/2014/main" id="{A0A0D748-49BF-4F84-81EE-B04D4F9A8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533400</xdr:colOff>
      <xdr:row>0</xdr:row>
      <xdr:rowOff>0</xdr:rowOff>
    </xdr:from>
    <xdr:to>
      <xdr:col>17</xdr:col>
      <xdr:colOff>365760</xdr:colOff>
      <xdr:row>19</xdr:row>
      <xdr:rowOff>160020</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864C1051-DB12-4068-8574-F09389659E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066520" y="0"/>
              <a:ext cx="4434840" cy="36576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editAs="oneCell">
    <xdr:from>
      <xdr:col>7</xdr:col>
      <xdr:colOff>213360</xdr:colOff>
      <xdr:row>20</xdr:row>
      <xdr:rowOff>182880</xdr:rowOff>
    </xdr:from>
    <xdr:to>
      <xdr:col>9</xdr:col>
      <xdr:colOff>381000</xdr:colOff>
      <xdr:row>34</xdr:row>
      <xdr:rowOff>74295</xdr:rowOff>
    </xdr:to>
    <mc:AlternateContent xmlns:mc="http://schemas.openxmlformats.org/markup-compatibility/2006" xmlns:a14="http://schemas.microsoft.com/office/drawing/2010/main">
      <mc:Choice Requires="a14">
        <xdr:graphicFrame macro="">
          <xdr:nvGraphicFramePr>
            <xdr:cNvPr id="2" name="Job">
              <a:extLst>
                <a:ext uri="{FF2B5EF4-FFF2-40B4-BE49-F238E27FC236}">
                  <a16:creationId xmlns:a16="http://schemas.microsoft.com/office/drawing/2014/main" id="{508ED40C-1C58-4B32-A229-1D96A6077B1F}"/>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424160" y="3863340"/>
              <a:ext cx="1828800" cy="24669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243840</xdr:colOff>
      <xdr:row>49</xdr:row>
      <xdr:rowOff>60960</xdr:rowOff>
    </xdr:from>
    <xdr:to>
      <xdr:col>9</xdr:col>
      <xdr:colOff>411480</xdr:colOff>
      <xdr:row>62</xdr:row>
      <xdr:rowOff>142875</xdr:rowOff>
    </xdr:to>
    <mc:AlternateContent xmlns:mc="http://schemas.openxmlformats.org/markup-compatibility/2006" xmlns:a14="http://schemas.microsoft.com/office/drawing/2010/main">
      <mc:Choice Requires="a14">
        <xdr:graphicFrame macro="">
          <xdr:nvGraphicFramePr>
            <xdr:cNvPr id="6" name="Average Salary">
              <a:extLst>
                <a:ext uri="{FF2B5EF4-FFF2-40B4-BE49-F238E27FC236}">
                  <a16:creationId xmlns:a16="http://schemas.microsoft.com/office/drawing/2014/main" id="{02E03A3C-31FA-419C-9ECF-6D2FFBFA5550}"/>
                </a:ext>
              </a:extLst>
            </xdr:cNvPr>
            <xdr:cNvGraphicFramePr/>
          </xdr:nvGraphicFramePr>
          <xdr:xfrm>
            <a:off x="0" y="0"/>
            <a:ext cx="0" cy="0"/>
          </xdr:xfrm>
          <a:graphic>
            <a:graphicData uri="http://schemas.microsoft.com/office/drawing/2010/slicer">
              <sle:slicer xmlns:sle="http://schemas.microsoft.com/office/drawing/2010/slicer" name="Average Salary"/>
            </a:graphicData>
          </a:graphic>
        </xdr:graphicFrame>
      </mc:Choice>
      <mc:Fallback xmlns="">
        <xdr:sp macro="" textlink="">
          <xdr:nvSpPr>
            <xdr:cNvPr id="0" name=""/>
            <xdr:cNvSpPr>
              <a:spLocks noTextEdit="1"/>
            </xdr:cNvSpPr>
          </xdr:nvSpPr>
          <xdr:spPr>
            <a:xfrm>
              <a:off x="10454640" y="9067800"/>
              <a:ext cx="1828800" cy="24669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228600</xdr:colOff>
      <xdr:row>34</xdr:row>
      <xdr:rowOff>144780</xdr:rowOff>
    </xdr:from>
    <xdr:to>
      <xdr:col>9</xdr:col>
      <xdr:colOff>396240</xdr:colOff>
      <xdr:row>48</xdr:row>
      <xdr:rowOff>43815</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5CFDA495-CDC2-466D-B548-71B38E43497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39400" y="6400800"/>
              <a:ext cx="1828800" cy="2466975"/>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556260</xdr:colOff>
      <xdr:row>47</xdr:row>
      <xdr:rowOff>110490</xdr:rowOff>
    </xdr:from>
    <xdr:to>
      <xdr:col>21</xdr:col>
      <xdr:colOff>0</xdr:colOff>
      <xdr:row>62</xdr:row>
      <xdr:rowOff>102870</xdr:rowOff>
    </xdr:to>
    <xdr:graphicFrame macro="">
      <xdr:nvGraphicFramePr>
        <xdr:cNvPr id="9" name="Gráfico 8">
          <a:extLst>
            <a:ext uri="{FF2B5EF4-FFF2-40B4-BE49-F238E27FC236}">
              <a16:creationId xmlns:a16="http://schemas.microsoft.com/office/drawing/2014/main" id="{8909636C-345E-4A44-BD49-1AE794A14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739140</xdr:colOff>
      <xdr:row>37</xdr:row>
      <xdr:rowOff>7620</xdr:rowOff>
    </xdr:from>
    <xdr:to>
      <xdr:col>30</xdr:col>
      <xdr:colOff>784860</xdr:colOff>
      <xdr:row>52</xdr:row>
      <xdr:rowOff>175260</xdr:rowOff>
    </xdr:to>
    <xdr:graphicFrame macro="">
      <xdr:nvGraphicFramePr>
        <xdr:cNvPr id="11" name="Gráfico 10">
          <a:extLst>
            <a:ext uri="{FF2B5EF4-FFF2-40B4-BE49-F238E27FC236}">
              <a16:creationId xmlns:a16="http://schemas.microsoft.com/office/drawing/2014/main" id="{354CDE94-442C-45F9-8BF4-C29E2D699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167640</xdr:colOff>
      <xdr:row>17</xdr:row>
      <xdr:rowOff>53340</xdr:rowOff>
    </xdr:from>
    <xdr:to>
      <xdr:col>20</xdr:col>
      <xdr:colOff>228600</xdr:colOff>
      <xdr:row>32</xdr:row>
      <xdr:rowOff>80010</xdr:rowOff>
    </xdr:to>
    <xdr:graphicFrame macro="">
      <xdr:nvGraphicFramePr>
        <xdr:cNvPr id="4" name="Gráfico 3">
          <a:extLst>
            <a:ext uri="{FF2B5EF4-FFF2-40B4-BE49-F238E27FC236}">
              <a16:creationId xmlns:a16="http://schemas.microsoft.com/office/drawing/2014/main" id="{188EBC46-0F37-42E9-B265-0A095009B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33</xdr:row>
      <xdr:rowOff>57150</xdr:rowOff>
    </xdr:from>
    <xdr:to>
      <xdr:col>20</xdr:col>
      <xdr:colOff>487680</xdr:colOff>
      <xdr:row>54</xdr:row>
      <xdr:rowOff>137160</xdr:rowOff>
    </xdr:to>
    <xdr:graphicFrame macro="">
      <xdr:nvGraphicFramePr>
        <xdr:cNvPr id="7" name="Gráfico 6">
          <a:extLst>
            <a:ext uri="{FF2B5EF4-FFF2-40B4-BE49-F238E27FC236}">
              <a16:creationId xmlns:a16="http://schemas.microsoft.com/office/drawing/2014/main" id="{11AFFC5D-3E30-440F-A9BC-F6FAABAFC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373380</xdr:colOff>
      <xdr:row>0</xdr:row>
      <xdr:rowOff>87630</xdr:rowOff>
    </xdr:from>
    <xdr:to>
      <xdr:col>20</xdr:col>
      <xdr:colOff>99060</xdr:colOff>
      <xdr:row>15</xdr:row>
      <xdr:rowOff>175260</xdr:rowOff>
    </xdr:to>
    <xdr:graphicFrame macro="">
      <xdr:nvGraphicFramePr>
        <xdr:cNvPr id="8" name="Gráfico 7">
          <a:extLst>
            <a:ext uri="{FF2B5EF4-FFF2-40B4-BE49-F238E27FC236}">
              <a16:creationId xmlns:a16="http://schemas.microsoft.com/office/drawing/2014/main" id="{67D314C7-D454-4BF9-A0CC-49BE4662D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449580</xdr:colOff>
      <xdr:row>17</xdr:row>
      <xdr:rowOff>41910</xdr:rowOff>
    </xdr:from>
    <xdr:to>
      <xdr:col>25</xdr:col>
      <xdr:colOff>655320</xdr:colOff>
      <xdr:row>32</xdr:row>
      <xdr:rowOff>41910</xdr:rowOff>
    </xdr:to>
    <mc:AlternateContent xmlns:mc="http://schemas.openxmlformats.org/markup-compatibility/2006">
      <mc:Choice xmlns:cx4="http://schemas.microsoft.com/office/drawing/2016/5/10/chartex" Requires="cx4">
        <xdr:graphicFrame macro="">
          <xdr:nvGraphicFramePr>
            <xdr:cNvPr id="9" name="Gráfico 8">
              <a:extLst>
                <a:ext uri="{FF2B5EF4-FFF2-40B4-BE49-F238E27FC236}">
                  <a16:creationId xmlns:a16="http://schemas.microsoft.com/office/drawing/2014/main" id="{403AD73C-98A1-49D5-A3B2-42F9EC889E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354800" y="315087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21</xdr:col>
      <xdr:colOff>38100</xdr:colOff>
      <xdr:row>0</xdr:row>
      <xdr:rowOff>57150</xdr:rowOff>
    </xdr:from>
    <xdr:to>
      <xdr:col>25</xdr:col>
      <xdr:colOff>777240</xdr:colOff>
      <xdr:row>15</xdr:row>
      <xdr:rowOff>57150</xdr:rowOff>
    </xdr:to>
    <xdr:graphicFrame macro="">
      <xdr:nvGraphicFramePr>
        <xdr:cNvPr id="2" name="Gráfico 1">
          <a:extLst>
            <a:ext uri="{FF2B5EF4-FFF2-40B4-BE49-F238E27FC236}">
              <a16:creationId xmlns:a16="http://schemas.microsoft.com/office/drawing/2014/main" id="{169ABFD3-3F52-4D39-976E-3A8488AC6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Eduardo López Martínez" refreshedDate="44569.800766550929" createdVersion="7" refreshedVersion="7" minRefreshableVersion="3" recordCount="322" xr:uid="{53EBFE20-2567-43E3-BC20-170E5283CF35}">
  <cacheSource type="worksheet">
    <worksheetSource name="Geographical_and_Employer_Analysis"/>
  </cacheSource>
  <cacheFields count="4">
    <cacheField name="Job" numFmtId="0">
      <sharedItems count="165">
        <s v="Data Analyst"/>
        <s v="Business Analyst"/>
        <s v="Data Scientist"/>
        <s v="Data Engineer"/>
        <s v="Data Architect"/>
        <s v="Coordinador Data Scientist" u="1"/>
        <s v="Data Analyst Sr" u="1"/>
        <s v="Data Scientist 3" u="1"/>
        <s v="Data Processing Analyst" u="1"/>
        <s v="Bussines Intelligence Analyst - Data Analyst" u="1"/>
        <s v="Ss- Senior Data Engineer" u="1"/>
        <s v="Consultor Senior De Nómina ( Payroll)" u="1"/>
        <s v="Sr. Data Scientist" u="1"/>
        <s v="Data Analyst Logística" u="1"/>
        <s v="Master Data Planner" u="1"/>
        <s v="Vendor Data Analyst" u="1"/>
        <s v="Data Analyst- Estudiantes" u="1"/>
        <s v="Data Analyst Ventas Ingles Indispensable" u="1"/>
        <s v="Analista Estadístico Jr./ Lunes A Viernes" u="1"/>
        <s v="Data Analyst Y Sistemas" u="1"/>
        <s v="Auditor Data Scientist (Experto En Python)" u="1"/>
        <s v="Data Analyst Precios" u="1"/>
        <s v="Product Data Analyst" u="1"/>
        <s v="Data Analyst Y Procesos" u="1"/>
        <s v="Sr Bi (Business Intelligence) Engineer" u="1"/>
        <s v="Consultor Senior Data &amp; Analytics / (Azure Data Engineer" u="1"/>
        <s v="Analista Senior De Bi" u="1"/>
        <s v="Cientifico De Datos/Data Scientist" u="1"/>
        <s v="Bussines System Analyst" u="1"/>
        <s v="Senior Reporting Analyst" u="1"/>
        <s v="Supply Chain Data Analyst" u="1"/>
        <s v="Especialista De Bases De Datos" u="1"/>
        <s v="Data Scientist P/ Riesgos De Ciberseguridad" u="1"/>
        <s v="Data Analyst E Inteligencia De Negocios" u="1"/>
        <s v="Cloud Data Engineer – Senior Solution Specialist" u="1"/>
        <s v="Data Analyst Bilingue" u="1"/>
        <s v="Business Intelligence Engineer" u="1"/>
        <s v="Analista De Gobierno De Datos" u="1"/>
        <s v="Analista De Modelado De Datos" u="1"/>
        <s v="Data Engineer Bi" u="1"/>
        <s v="Salesforce Analyst / Home Office" u="1"/>
        <s v="Analista De Gestión De Datos" u="1"/>
        <s v="Data Analyst Financiera" u="1"/>
        <s v="Data Analyst (Agencia De Medios)" u="1"/>
        <s v="Data Analytics" u="1"/>
        <s v="Analista Sql Server" u="1"/>
        <s v="Business Analyst – Tecnología" u="1"/>
        <s v="Data Engineer 1" u="1"/>
        <s v="Lead Data Engineer" u="1"/>
        <s v="Sales Analyst-Mayoreo" u="1"/>
        <s v="Big Data Analyst" u="1"/>
        <s v="Business Planning Analyst" u="1"/>
        <s v="Business Analyst En Gobierno De Datos" u="1"/>
        <s v="Bussines Analyst" u="1"/>
        <s v="Data Scientist - Jr" u="1"/>
        <s v="Analista Datos Maestros" u="1"/>
        <s v="Departamento De Estadística Y Base De Datos" u="1"/>
        <s v="Analista Modelador De Datos-Desarrollador Sql" u="1"/>
        <s v="Data Analyst Y Procesos/Lunes-Viernes/Prestaciones" u="1"/>
        <s v="Solicitamos Business Analyst Con Experiencia En Data" u="1"/>
        <s v="Analista De Data Quality" u="1"/>
        <s v="Desarrollador Big Data/ Data Scientist" u="1"/>
        <s v="Power Bi Home Office" u="1"/>
        <s v="Data Analyst (Sql) Jr" u="1"/>
        <s v="Consultor(A) Sr It Assurance" u="1"/>
        <s v="Becario Data Analyst Programación" u="1"/>
        <s v="Data Analyst Python Vivir Cerca De Vallejo" u="1"/>
        <s v="Data Engineer Bi Sr." u="1"/>
        <s v="Analista De Negocio Home Office" u="1"/>
        <s v="Data Scientist - Monterrey" u="1"/>
        <s v="Consultor Data Warehouse Jr" u="1"/>
        <s v="Becario Data Analyst/Inglés Avanzado" u="1"/>
        <s v="Data Engineer /.Net" u="1"/>
        <s v="Data Scientist - Sr" u="1"/>
        <s v="Principal Data Scientist" u="1"/>
        <s v="Data Engineer For System Validation" u="1"/>
        <s v="Data Analyst Server" u="1"/>
        <s v="Especialista Jr. Datos" u="1"/>
        <s v="Data Analyst Trilingue/ Content Reviewer" u="1"/>
        <s v="Business Analyst Jr" u="1"/>
        <s v="Business Analyst De Sistemas Financieros Ti" u="1"/>
        <s v="Data Analyst / Data Engineer" u="1"/>
        <s v="Data Analyst (Sql/Python/Tableu/Vba)" u="1"/>
        <s v="Software Engineer Data (Ciudad De México, Miguel Hidalgo)" u="1"/>
        <s v="Stellantis- Durability Loads Analysis - Virtual Analysis Eng" u="1"/>
        <s v="Practicante Analista De Datos" u="1"/>
        <s v="Data Engineer 2" u="1"/>
        <s v="Analista Modelo Datos" u="1"/>
        <s v="Business Analyst - Contractor" u="1"/>
        <s v="Sr Data Base Engineer (Inglés Avanzado)" u="1"/>
        <s v="Analista Oracle, Sql, Excel, Análisi De Datos, Pbi, Project)" u="1"/>
        <s v="Sr Data Engineer" u="1"/>
        <s v="Analista Operador De Centro De Datos" u="1"/>
        <s v="Data Engineer Semi Sr" u="1"/>
        <s v="Data Architecture Lead Analyst" u="1"/>
        <s v="Analista Comercial-Bases De Datos (Excel)" u="1"/>
        <s v="Data Analyst Financieros | Proyecto 6 Meses" u="1"/>
        <s v="Data Scientist- Bilingue" u="1"/>
        <s v="Data Engineer (Google Cloud)" u="1"/>
        <s v="Business Analyst-Manejo De Datos" u="1"/>
        <s v="Senior Data Engineer" u="1"/>
        <s v="Data Scientist Ii" u="1"/>
        <s v="Data Analyst (Sas / Sql)" u="1"/>
        <s v="Senior Backend Developer/ Nodejs" u="1"/>
        <s v="Especialista En Costos - Power Bi - Temporal" u="1"/>
        <s v="Salesforce Business Analyst And Administrator" u="1"/>
        <s v="Data Analyst-Sql" u="1"/>
        <s v="Data Analyst Etl - Remoto" u="1"/>
        <s v="Power Bi Data Analyst" u="1"/>
        <s v="Data Scientist (Python, Spark)" u="1"/>
        <s v="Digital Data Analyst" u="1"/>
        <s v="Business Intelligence" u="1"/>
        <s v="Ingeniero Data Analyst" u="1"/>
        <s v="Database Software Engineer" u="1"/>
        <s v="Data Scientist For Pricing(Machine Learning)" u="1"/>
        <s v="Data Test Engineer" u="1"/>
        <s v="Data Analyst Tableau" u="1"/>
        <s v="Jr. Data Analyst" u="1"/>
        <s v="Quality Data Engineer - Qa Automation" u="1"/>
        <s v="Data Analyst, Etl Ssis" u="1"/>
        <s v="Analista Mis / Data Strategy Analyst" u="1"/>
        <s v="Data Analyst / Información (Agencia Mercadotecnia)" u="1"/>
        <s v="Data Scientist." u="1"/>
        <s v="Analista Mis - Data Analyst (Call Center)" u="1"/>
        <s v="Analista Sql Oracle" u="1"/>
        <s v="Data Scientist For Financing (Machine Learning)" u="1"/>
        <s v="Data Reporting Associate" u="1"/>
        <s v="Master Data Analyst" u="1"/>
        <s v="Especialista Mis: Data Analyst" u="1"/>
        <s v="Practicante Sistemas/ Programacion Y Datos" u="1"/>
        <s v="Cientifico De Datos" u="1"/>
        <s v="Científico En Análisis De Datos" u="1"/>
        <s v="Consultor De Incidencias // Oracle Sql" u="1"/>
        <s v="Data Engineer Cloud Bilingüe - Home Office" u="1"/>
        <s v="Recién Egresado (Conocimiento En Data Scientist)" u="1"/>
        <s v="Consultor Bi" u="1"/>
        <s v="Data Analyst (Minería De Datos)" u="1"/>
        <s v="Data Engineer / Ingles Avanzado" u="1"/>
        <s v="Analista De Inteligencia De Negocio &amp; Gobierno De Datos" u="1"/>
        <s v="Data Analyst / Tableau" u="1"/>
        <s v="Servicenow Reporting Analyst" u="1"/>
        <s v="Risk Analyst - Database Analyst" u="1"/>
        <s v="Analista Inteligencia De Negocio" u="1"/>
        <s v="Business Analyst Senior" u="1"/>
        <s v="Data Engineer, Delivery Center, Google Cloud" u="1"/>
        <s v="Junior Data Analyst" u="1"/>
        <s v="Dba Sql Data Analyst" u="1"/>
        <s v="Cientifico De Datos Sr" u="1"/>
        <s v="Data Analyst Financiero" u="1"/>
        <s v="Data Scientist Torre De Control Latam" u="1"/>
        <s v="Data Engineer - Pyspark" u="1"/>
        <s v="Asistente De Analista De Datos" u="1"/>
        <s v="Data Analyst (Remote)" u="1"/>
        <s v="Data Customer Engineer" u="1"/>
        <s v="Master Data Analyst - Temporal 1 Año" u="1"/>
        <s v="Analista De Sistemas De Negocios" u="1"/>
        <s v="Data Analyst Comercial" u="1"/>
        <s v="It Business Snr Analyst" u="1"/>
        <s v="Coordinador Data Scientist _ Servicios Financieros" u="1"/>
        <s v="Etl/Data Analyst" u="1"/>
        <s v="Técnico En Base De Datos" u="1"/>
        <s v="Python Developer - Data Engineer" u="1"/>
        <s v="Power Bi Visualization On Cloud-Lead" u="1"/>
        <s v="Data Analyst (3 Años De Experiencia)" u="1"/>
        <s v="Data Analyst Etl Ssis Bilingüe - Remoto" u="1"/>
      </sharedItems>
    </cacheField>
    <cacheField name="Average Salary" numFmtId="0">
      <sharedItems containsString="0" containsBlank="1" containsNumber="1" minValue="9000" maxValue="70000"/>
    </cacheField>
    <cacheField name="Company" numFmtId="0">
      <sharedItems count="223">
        <s v="Waldo'S Dolar Mart De Mexico, S De..."/>
        <s v="Consultoría Internacional En Servi..."/>
        <s v="Banamex"/>
        <s v=""/>
        <s v="Grupo Salinas"/>
        <s v="Axa"/>
        <s v="Cielo Human Capital"/>
        <s v="Manpower, S.A. De C.V."/>
        <s v="Grainger S.A. De C.V."/>
        <s v="Femsa"/>
        <s v="Jurídico Colemart, S.C."/>
        <s v="Loyalty Servicios Profesionales Mu..."/>
        <s v="Consiss"/>
        <s v="Banregio"/>
        <s v="Tecnológico De Monterrey"/>
        <s v="Internacional De Sistemas, S.A. De..."/>
        <s v="Metco Sa De Cv"/>
        <s v="Deintec"/>
        <s v="Servicios Addrede S De R.L De C.V."/>
        <s v="Nacional Monte De Piedad, I.A.P."/>
        <s v="Adecco"/>
        <s v="Eulen México De Servicios, S.A. De..."/>
        <s v="Mobile Apps Enterprises Llc"/>
        <s v="North American Production Sharing ..."/>
        <s v="T &amp; N De Mexico, S De Rl De Cv"/>
        <s v="Page Personnel"/>
        <s v="Profesionales, Asesores Corporativ..."/>
        <s v="Charger Logistics S De Rl De Cv"/>
        <s v="Interware"/>
        <s v="Ibm De México"/>
        <s v="Metacoral Sc"/>
        <s v="Hitss"/>
        <s v="Softtek"/>
        <s v="Popup Design S De Rl De Cv"/>
        <s v="Vass Consultoria Sistemas España"/>
        <s v="Gonet, S.A. De C.V."/>
        <s v="Operadora Merco S.A.P.I De C.V."/>
        <s v="Praxis"/>
        <s v="Kelly Services"/>
        <s v="Farmacias Del Ahorro, S.A."/>
        <s v="Getecsa"/>
        <s v="Prutech Solutions S.R.L. De C.V"/>
        <s v="Tech Mahindra"/>
        <s v="Digital Onus S De Rl De Cv"/>
        <s v="Ventus Technology"/>
        <s v="Garrido Licona Y Asociados"/>
        <s v="Tata Consultancy Services"/>
        <s v="Grupo Alnus S.A. De C.V."/>
        <s v="Biz Pro De México, S.A. De C.V."/>
        <s v="Stefanini México, S.A. De C.V."/>
        <s v="Docsolutions De México"/>
        <s v="Servicios Edenred, S.A. De C.V."/>
        <s v="Accenture, S.C."/>
        <s v="M&amp;C Consultoria En Capital Humano Sc"/>
        <s v="Ecosistemex S. De R.L. De C.V."/>
        <s v="Te Creemos Administración Y Servic..."/>
        <s v="Operadora Alkrou 1 Sa De Cv"/>
        <s v="Iluminación Especializada De Occid..."/>
        <s v="Pae Desarrollador Empresarial De L..."/>
        <s v="Ingram Micro México"/>
        <s v="Everis"/>
        <s v="Diageo México"/>
        <s v="Izzi"/>
        <s v="Inflection Point, S.A. De C.V."/>
        <s v="Oracle De México.."/>
        <s v="Ejecucion Y Analisis"/>
        <s v="Asteci"/>
        <s v="Solucion Y Dinamismo General Admin..."/>
        <s v="Soluciones Infortec, S. De R.L. De..."/>
        <s v="Chronos Consulting"/>
        <s v="Amerisa Logistics"/>
        <s v="Thales Security Solutions Services"/>
        <s v="Arrow Components Mexico, S.A. De C..."/>
        <s v="Ach Foods Mexico S De Rl Cv"/>
        <s v="Idc Technologies Mexico Sa De Cv"/>
        <s v="Thyssenkrupp Components Technology..."/>
        <s v="Hygeia De Mexico Sa De Cv"/>
        <s v="Alia"/>
        <s v="Ssbcc México, S. De R.L. De C.V."/>
        <s v="Komatsu Maquinarias México"/>
        <s v="Operativo Evenplan, S.C."/>
        <s v="Sdf Consultoria S.A. De C.V."/>
        <s v="Herbalife Nutrition"/>
        <s v="Bacher Zoppi, S.A. De C.V."/>
        <s v="Servicios Integrales Mondelez, S. ..."/>
        <s v="Partrunner"/>
        <s v="Alinsco Mexico"/>
        <s v="Schneider Electric México"/>
        <s v="Daltum Systems S.A De C.V."/>
        <s v="Servicios Corporativos Scotia Sa D..."/>
        <s v="Colo@Ate Sa De Cv"/>
        <s v="Online Ventures S A P I De Cv"/>
        <s v="Cuatro Networks S De Rl De Cv"/>
        <s v="Autoclaims Servicios Sa De Cv"/>
        <s v="Human Staff"/>
        <s v="Dch Know Who"/>
        <s v="Bolloré Logistics México S.A De C.V."/>
        <s v="Pepsico División Foods"/>
        <s v="Nichos Sales Force"/>
        <s v="Price Shoes"/>
        <s v="Servicios Comerciales Amazon Mexic..."/>
        <s v="Laboratorios Sanfer, S.A."/>
        <s v="Lamosa"/>
        <s v="Boxerttl "/>
        <s v="Exitus Capital Sapi De Cv Sofom Enr"/>
        <s v="Gepp"/>
        <s v="Agricola Los Reyes S De Rl De Cv"/>
        <s v="Rh Habilidades Integrales De Perso..."/>
        <s v="Impacto Estratégico Consulting Gro..."/>
        <s v="Human Quality"/>
        <s v="Bliss It Group"/>
        <s v="Plami Sa De Cv"/>
        <s v="Consultores De Servicios Varios Sa..."/>
        <s v="Embotelladora Aga S.A. De C.V."/>
        <s v="Promologistics"/>
        <s v="Randstad"/>
        <s v="Kls Sa De Cv"/>
        <s v="Dealership Performance 360"/>
        <s v="Financiera Independencia, S.A.De Cv."/>
        <s v="Multicont, S.A. De C.V."/>
        <s v="Ct Internacional Noroeste, S.A. De..."/>
        <s v="Grupo Mereba, S.A. De C.V."/>
        <s v="Banorte"/>
        <s v="Herramientas Truper"/>
        <s v="First Home Solutions  Sapi De Cv"/>
        <s v="Seguros Pensiones Banorte"/>
        <s v="Centro De Telecomunicaciones Y Pub..."/>
        <s v="Libertad Servicios Financieros"/>
        <s v="Grupo Axo"/>
        <s v="Grupo Zorro Abarrotero"/>
        <s v="Yazaki Service, S. De R.L. C.V."/>
        <s v="Hoteles City Express"/>
        <s v="Grupo Cie"/>
        <s v="Mdy Contact Center, S.A. De C.V."/>
        <s v="Distribuidora Rocha Tula Pachuca S..."/>
        <s v="Urban Science"/>
        <s v="Deacero, S.A. De C.V."/>
        <s v="Banco Actinver, S.A, Institución D..."/>
        <s v="Havas Media"/>
        <s v="Crédito Real"/>
        <s v="Equals True, Llc"/>
        <s v="Compartamos Servicios, S.A. De C.V."/>
        <s v="Seres Leading S.A. De C.V."/>
        <s v="Crystal Ejecutivo S.A. De C.V"/>
        <s v="Dresden Partners"/>
        <s v="Resources Global Professionals"/>
        <s v="Grupo Bafar"/>
        <s v="Marketing Equipment Management Sa ..."/>
        <s v="Enlaces Y Comunicaciones Avanzadas..."/>
        <s v="Servicios Financieros Soriana S.A...."/>
        <s v="Computación, Datos Y Tecnología, S..."/>
        <s v="Loréal México"/>
        <s v="Herdez, S.A. De C.V."/>
        <s v="C&amp;A Mexico S De Rl"/>
        <s v="Uvi Tech Sapi De Cv"/>
        <s v="Crediclub Sa De Cv Sociedad Financ..."/>
        <s v="Safran Mds, Sa De Cv"/>
        <s v="Michael Page"/>
        <s v="Talento Startup Sapi De Cv"/>
        <s v="Cognizant Technology Solutions De ..."/>
        <s v="All Settings S.A. De C.V."/>
        <s v="Latin America Business Consulting ..."/>
        <s v="Cuarto Origen S. De R.L. De C.V."/>
        <s v="Kutir Corporation"/>
        <s v="Ids Comercial"/>
        <s v="Derevo S.A. De C.V."/>
        <s v="Porto Mx, S.A De C.V."/>
        <s v="Matersys Group"/>
        <s v="Auto Zone"/>
        <s v="Shore Executive Search, Sa De Cv"/>
        <s v="Sistemes Integrats Cortés I Associ..."/>
        <s v="Intel.."/>
        <s v="Google.."/>
        <s v="Dun &amp; Bradstreet De México"/>
        <s v="Estrella Innovative Solutions"/>
        <s v="Tgeniesllc Mexico Sa De Cv"/>
        <s v="Infotec Centro De Investigación E ..."/>
        <s v="Leonali S De Rl De Cv"/>
        <s v="Servicios Administrativos Peñoles ..."/>
        <s v="Boomsourcing Mexico"/>
        <s v="Celulares Y Accesorios Del Sureste..."/>
        <s v="Servicios De Outsourcing, Head Hun..."/>
        <s v="Punto Pen, S.A. De C.V."/>
        <s v="Volaris"/>
        <s v="Chubb Servicios México, S.A. De C.V."/>
        <s v="Seguritech Administracion Sa De Cv"/>
        <s v="Ch2M"/>
        <s v="Servicios Axity Mexico S De Rl De Cv"/>
        <s v="Qualitas Compañía De Seguros"/>
        <s v="Grupo Alsea"/>
        <s v="Grupo Aeroportuario Del Pacífico, ..."/>
        <s v="Giovani Propuestas Y Proyectos Adm..."/>
        <s v="Servicios Tvm De México, S.A. De C..."/>
        <s v="Bbva Bancomer"/>
        <s v="Tecnoap"/>
        <s v="Conduent De México Sa De Cv"/>
        <s v="Storecheck, S.A De C.V."/>
        <s v="Think Future Technologies Sa De Cv"/>
        <s v="Besa Consulting"/>
        <s v="Badak Soluciones Sa De Cv"/>
        <s v="Pentafon"/>
        <s v="Comex"/>
        <s v="Hcl Technologies México"/>
        <s v="Linde México"/>
        <s v="Grupo Cynthus"/>
        <s v="Juan Carlos Cepeda."/>
        <s v="Hershey"/>
        <s v="Out Helping"/>
        <s v="Infra Del Sur, S.A. De C.V."/>
        <s v="Dal-Tile"/>
        <s v="Microsoft.."/>
        <s v="Atcon Estrategicos S.C."/>
        <s v="Embotelladora Niagara De Mexico S ..."/>
        <s v="Sensata Technologies De México S. ..."/>
        <s v="Productos Rich'S"/>
        <s v="Trs Staffing Solutions"/>
        <s v="Boldr Mexico S. De R.L. De C.V."/>
        <s v="Zurich Aseguradora Mexicana Sa De Cv"/>
        <s v="Rise Interactive Media Analytics Llc"/>
        <s v="Addon Technologies Inc."/>
        <s v="Lamtek Muebles"/>
        <s v="Rightthing, Llc" u="1"/>
        <s v="Deloitte" u="1"/>
      </sharedItems>
    </cacheField>
    <cacheField name="Location" numFmtId="0">
      <sharedItems count="17">
        <s v="Estado de México​"/>
        <s v="Aguascalientes"/>
        <s v="Ciudad de México"/>
        <s v="Nuevo León"/>
        <s v="Baja California"/>
        <s v="Jalisco"/>
        <s v="Yucatán"/>
        <s v="Quintana Roo"/>
        <s v="Morelos"/>
        <s v="Guanajuato"/>
        <s v="Sonora"/>
        <s v="San Luis Potosí"/>
        <s v="Querétaro"/>
        <s v="Chihuahua"/>
        <s v="Coahuila"/>
        <s v="Puebla"/>
        <s v="Estado de Méxic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Eduardo López Martínez" refreshedDate="44575.50533310185" createdVersion="7" refreshedVersion="7" minRefreshableVersion="3" recordCount="58" xr:uid="{F4D944CB-4E60-46D9-919F-7284A8B30AE8}">
  <cacheSource type="worksheet">
    <worksheetSource name="Salary_Analysis"/>
  </cacheSource>
  <cacheFields count="4">
    <cacheField name="Job" numFmtId="0">
      <sharedItems count="4">
        <s v="Business Analyst"/>
        <s v="Data Analyst"/>
        <s v="Data Engineer"/>
        <s v="Data Scientist"/>
      </sharedItems>
    </cacheField>
    <cacheField name="Average Salary" numFmtId="0">
      <sharedItems containsSemiMixedTypes="0" containsString="0" containsNumber="1" minValue="9000" maxValue="72000" count="43">
        <n v="22500"/>
        <n v="18500"/>
        <n v="37500"/>
        <n v="40000"/>
        <n v="31000"/>
        <n v="47500"/>
        <n v="14500"/>
        <n v="32500"/>
        <n v="34000"/>
        <n v="27500"/>
        <n v="31500"/>
        <n v="72000"/>
        <n v="16000"/>
        <n v="12400"/>
        <n v="18000"/>
        <n v="13000"/>
        <n v="42000"/>
        <n v="23500"/>
        <n v="11000"/>
        <n v="9500"/>
        <n v="25000"/>
        <n v="14250"/>
        <n v="19000"/>
        <n v="17350"/>
        <n v="17600.5"/>
        <n v="11750"/>
        <n v="11500"/>
        <n v="29500"/>
        <n v="21500"/>
        <n v="20000"/>
        <n v="9000"/>
        <n v="67500"/>
        <n v="26000"/>
        <n v="62500"/>
        <n v="57500"/>
        <n v="53500"/>
        <n v="60000"/>
        <n v="65000"/>
        <n v="10000.5"/>
        <n v="21000"/>
        <n v="55000"/>
        <n v="25500"/>
        <n v="70000"/>
      </sharedItems>
    </cacheField>
    <cacheField name="Company" numFmtId="0">
      <sharedItems count="45">
        <s v="Operadora Alkrou 1 Sa De Cv"/>
        <s v="Ingram Micro México"/>
        <s v=""/>
        <s v="Accenture, S.C."/>
        <s v="Docsolutions De México"/>
        <s v="Servicios Edenred, S.A. De C.V."/>
        <s v="Stefanini México, S.A. De C.V."/>
        <s v="Ecosistemex S. De R.L. De C.V."/>
        <s v="Consultoría Internacional En Servi..."/>
        <s v="Prutech Solutions S.R.L. De C.V"/>
        <s v="Popup Design S De Rl De Cv"/>
        <s v="Kelly Services"/>
        <s v="Farmacias Del Ahorro, S.A."/>
        <s v="Waldo'S Dolar Mart De Mexico, S De..."/>
        <s v="Seguros Pensiones Banorte"/>
        <s v="Te Creemos Administración Y Servic..."/>
        <s v="Randstad"/>
        <s v="Banco Actinver, S.A, Institución D..."/>
        <s v="Urban Science"/>
        <s v="Mdy Contact Center, S.A. De C.V."/>
        <s v="Distribuidora Rocha Tula Pachuca S..."/>
        <s v="Cuatro Networks S De Rl De Cv"/>
        <s v="Ssbcc México, S. De R.L. De C.V."/>
        <s v="Grupo Salinas"/>
        <s v="Centro De Telecomunicaciones Y Pub..."/>
        <s v="Promologistics"/>
        <s v="Bliss It Group"/>
        <s v="Adecco"/>
        <s v="Banorte"/>
        <s v="Price Shoes"/>
        <s v="Human Staff"/>
        <s v="Nichos Sales Force"/>
        <s v="Ids Comercial"/>
        <s v="Auto Zone"/>
        <s v="Cuarto Origen S. De R.L. De C.V."/>
        <s v="Alia"/>
        <s v="Manpower, S.A. De C.V."/>
        <s v="Servicios De Outsourcing, Head Hun..."/>
        <s v="Punto Pen, S.A. De C.V."/>
        <s v="Seguritech Administracion Sa De Cv"/>
        <s v="Qualitas Compañía De Seguros"/>
        <s v="Tgeniesllc Mexico Sa De Cv"/>
        <s v="Computación, Datos Y Tecnología, S..."/>
        <s v="Mobile Apps Enterprises Llc"/>
        <s v="Compartamos Servicios, S.A. De C.V."/>
      </sharedItems>
    </cacheField>
    <cacheField name="Location" numFmtId="0">
      <sharedItems count="11">
        <s v="Quintana Roo"/>
        <s v="Estado de México​"/>
        <s v="Yucatán"/>
        <s v="Ciudad de México"/>
        <s v="Aguascalientes"/>
        <s v="Nuevo León"/>
        <s v="Jalisco"/>
        <s v="Baja California"/>
        <s v="San Luis Potosí"/>
        <s v="Querétaro"/>
        <s v="Estado de México" u="1"/>
      </sharedItems>
    </cacheField>
  </cacheFields>
  <extLst>
    <ext xmlns:x14="http://schemas.microsoft.com/office/spreadsheetml/2009/9/main" uri="{725AE2AE-9491-48be-B2B4-4EB974FC3084}">
      <x14:pivotCacheDefinition pivotCacheId="1669327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2">
  <r>
    <x v="0"/>
    <m/>
    <x v="0"/>
    <x v="0"/>
  </r>
  <r>
    <x v="0"/>
    <m/>
    <x v="1"/>
    <x v="1"/>
  </r>
  <r>
    <x v="0"/>
    <m/>
    <x v="2"/>
    <x v="2"/>
  </r>
  <r>
    <x v="0"/>
    <m/>
    <x v="3"/>
    <x v="2"/>
  </r>
  <r>
    <x v="0"/>
    <m/>
    <x v="4"/>
    <x v="2"/>
  </r>
  <r>
    <x v="0"/>
    <m/>
    <x v="5"/>
    <x v="2"/>
  </r>
  <r>
    <x v="0"/>
    <m/>
    <x v="6"/>
    <x v="2"/>
  </r>
  <r>
    <x v="1"/>
    <m/>
    <x v="7"/>
    <x v="2"/>
  </r>
  <r>
    <x v="1"/>
    <m/>
    <x v="8"/>
    <x v="3"/>
  </r>
  <r>
    <x v="0"/>
    <m/>
    <x v="3"/>
    <x v="0"/>
  </r>
  <r>
    <x v="1"/>
    <m/>
    <x v="9"/>
    <x v="2"/>
  </r>
  <r>
    <x v="0"/>
    <m/>
    <x v="10"/>
    <x v="2"/>
  </r>
  <r>
    <x v="0"/>
    <m/>
    <x v="11"/>
    <x v="2"/>
  </r>
  <r>
    <x v="0"/>
    <m/>
    <x v="12"/>
    <x v="3"/>
  </r>
  <r>
    <x v="0"/>
    <m/>
    <x v="13"/>
    <x v="3"/>
  </r>
  <r>
    <x v="0"/>
    <m/>
    <x v="14"/>
    <x v="3"/>
  </r>
  <r>
    <x v="0"/>
    <m/>
    <x v="15"/>
    <x v="3"/>
  </r>
  <r>
    <x v="0"/>
    <m/>
    <x v="16"/>
    <x v="2"/>
  </r>
  <r>
    <x v="0"/>
    <m/>
    <x v="17"/>
    <x v="3"/>
  </r>
  <r>
    <x v="0"/>
    <m/>
    <x v="17"/>
    <x v="3"/>
  </r>
  <r>
    <x v="0"/>
    <m/>
    <x v="18"/>
    <x v="2"/>
  </r>
  <r>
    <x v="2"/>
    <m/>
    <x v="19"/>
    <x v="2"/>
  </r>
  <r>
    <x v="0"/>
    <m/>
    <x v="20"/>
    <x v="2"/>
  </r>
  <r>
    <x v="0"/>
    <m/>
    <x v="21"/>
    <x v="2"/>
  </r>
  <r>
    <x v="0"/>
    <m/>
    <x v="22"/>
    <x v="0"/>
  </r>
  <r>
    <x v="1"/>
    <m/>
    <x v="23"/>
    <x v="4"/>
  </r>
  <r>
    <x v="1"/>
    <m/>
    <x v="24"/>
    <x v="0"/>
  </r>
  <r>
    <x v="1"/>
    <m/>
    <x v="25"/>
    <x v="0"/>
  </r>
  <r>
    <x v="1"/>
    <m/>
    <x v="3"/>
    <x v="0"/>
  </r>
  <r>
    <x v="1"/>
    <m/>
    <x v="26"/>
    <x v="0"/>
  </r>
  <r>
    <x v="1"/>
    <m/>
    <x v="27"/>
    <x v="3"/>
  </r>
  <r>
    <x v="1"/>
    <m/>
    <x v="28"/>
    <x v="2"/>
  </r>
  <r>
    <x v="1"/>
    <m/>
    <x v="29"/>
    <x v="0"/>
  </r>
  <r>
    <x v="1"/>
    <m/>
    <x v="30"/>
    <x v="0"/>
  </r>
  <r>
    <x v="1"/>
    <m/>
    <x v="31"/>
    <x v="2"/>
  </r>
  <r>
    <x v="1"/>
    <m/>
    <x v="32"/>
    <x v="2"/>
  </r>
  <r>
    <x v="1"/>
    <n v="14500"/>
    <x v="1"/>
    <x v="1"/>
  </r>
  <r>
    <x v="1"/>
    <m/>
    <x v="33"/>
    <x v="2"/>
  </r>
  <r>
    <x v="1"/>
    <m/>
    <x v="34"/>
    <x v="2"/>
  </r>
  <r>
    <x v="1"/>
    <m/>
    <x v="35"/>
    <x v="2"/>
  </r>
  <r>
    <x v="1"/>
    <m/>
    <x v="36"/>
    <x v="3"/>
  </r>
  <r>
    <x v="1"/>
    <m/>
    <x v="37"/>
    <x v="2"/>
  </r>
  <r>
    <x v="1"/>
    <n v="27500"/>
    <x v="38"/>
    <x v="2"/>
  </r>
  <r>
    <x v="1"/>
    <n v="31500"/>
    <x v="39"/>
    <x v="3"/>
  </r>
  <r>
    <x v="1"/>
    <m/>
    <x v="40"/>
    <x v="3"/>
  </r>
  <r>
    <x v="1"/>
    <n v="32500"/>
    <x v="41"/>
    <x v="2"/>
  </r>
  <r>
    <x v="1"/>
    <m/>
    <x v="42"/>
    <x v="2"/>
  </r>
  <r>
    <x v="1"/>
    <m/>
    <x v="43"/>
    <x v="0"/>
  </r>
  <r>
    <x v="1"/>
    <m/>
    <x v="44"/>
    <x v="3"/>
  </r>
  <r>
    <x v="1"/>
    <m/>
    <x v="45"/>
    <x v="2"/>
  </r>
  <r>
    <x v="1"/>
    <m/>
    <x v="46"/>
    <x v="5"/>
  </r>
  <r>
    <x v="1"/>
    <m/>
    <x v="47"/>
    <x v="3"/>
  </r>
  <r>
    <x v="1"/>
    <m/>
    <x v="48"/>
    <x v="2"/>
  </r>
  <r>
    <x v="1"/>
    <m/>
    <x v="49"/>
    <x v="2"/>
  </r>
  <r>
    <x v="1"/>
    <n v="37500"/>
    <x v="50"/>
    <x v="0"/>
  </r>
  <r>
    <x v="1"/>
    <n v="31000"/>
    <x v="51"/>
    <x v="2"/>
  </r>
  <r>
    <x v="1"/>
    <n v="40000"/>
    <x v="52"/>
    <x v="6"/>
  </r>
  <r>
    <x v="1"/>
    <m/>
    <x v="53"/>
    <x v="2"/>
  </r>
  <r>
    <x v="1"/>
    <m/>
    <x v="54"/>
    <x v="2"/>
  </r>
  <r>
    <x v="1"/>
    <m/>
    <x v="55"/>
    <x v="0"/>
  </r>
  <r>
    <x v="1"/>
    <n v="22500"/>
    <x v="56"/>
    <x v="7"/>
  </r>
  <r>
    <x v="1"/>
    <m/>
    <x v="57"/>
    <x v="5"/>
  </r>
  <r>
    <x v="1"/>
    <m/>
    <x v="3"/>
    <x v="3"/>
  </r>
  <r>
    <x v="1"/>
    <m/>
    <x v="58"/>
    <x v="5"/>
  </r>
  <r>
    <x v="1"/>
    <m/>
    <x v="59"/>
    <x v="0"/>
  </r>
  <r>
    <x v="1"/>
    <m/>
    <x v="60"/>
    <x v="2"/>
  </r>
  <r>
    <x v="1"/>
    <m/>
    <x v="61"/>
    <x v="5"/>
  </r>
  <r>
    <x v="1"/>
    <m/>
    <x v="62"/>
    <x v="2"/>
  </r>
  <r>
    <x v="1"/>
    <m/>
    <x v="63"/>
    <x v="3"/>
  </r>
  <r>
    <x v="1"/>
    <m/>
    <x v="64"/>
    <x v="5"/>
  </r>
  <r>
    <x v="1"/>
    <m/>
    <x v="65"/>
    <x v="2"/>
  </r>
  <r>
    <x v="1"/>
    <m/>
    <x v="66"/>
    <x v="2"/>
  </r>
  <r>
    <x v="1"/>
    <m/>
    <x v="67"/>
    <x v="0"/>
  </r>
  <r>
    <x v="1"/>
    <m/>
    <x v="68"/>
    <x v="2"/>
  </r>
  <r>
    <x v="1"/>
    <m/>
    <x v="69"/>
    <x v="2"/>
  </r>
  <r>
    <x v="1"/>
    <m/>
    <x v="3"/>
    <x v="2"/>
  </r>
  <r>
    <x v="1"/>
    <m/>
    <x v="70"/>
    <x v="0"/>
  </r>
  <r>
    <x v="1"/>
    <m/>
    <x v="71"/>
    <x v="8"/>
  </r>
  <r>
    <x v="1"/>
    <m/>
    <x v="72"/>
    <x v="5"/>
  </r>
  <r>
    <x v="1"/>
    <m/>
    <x v="55"/>
    <x v="2"/>
  </r>
  <r>
    <x v="0"/>
    <m/>
    <x v="73"/>
    <x v="2"/>
  </r>
  <r>
    <x v="1"/>
    <m/>
    <x v="74"/>
    <x v="0"/>
  </r>
  <r>
    <x v="2"/>
    <m/>
    <x v="32"/>
    <x v="2"/>
  </r>
  <r>
    <x v="2"/>
    <m/>
    <x v="32"/>
    <x v="2"/>
  </r>
  <r>
    <x v="2"/>
    <m/>
    <x v="75"/>
    <x v="9"/>
  </r>
  <r>
    <x v="2"/>
    <m/>
    <x v="76"/>
    <x v="5"/>
  </r>
  <r>
    <x v="1"/>
    <m/>
    <x v="77"/>
    <x v="2"/>
  </r>
  <r>
    <x v="3"/>
    <m/>
    <x v="78"/>
    <x v="4"/>
  </r>
  <r>
    <x v="3"/>
    <m/>
    <x v="28"/>
    <x v="2"/>
  </r>
  <r>
    <x v="2"/>
    <m/>
    <x v="79"/>
    <x v="2"/>
  </r>
  <r>
    <x v="2"/>
    <m/>
    <x v="80"/>
    <x v="2"/>
  </r>
  <r>
    <x v="0"/>
    <m/>
    <x v="81"/>
    <x v="2"/>
  </r>
  <r>
    <x v="0"/>
    <m/>
    <x v="82"/>
    <x v="5"/>
  </r>
  <r>
    <x v="0"/>
    <m/>
    <x v="7"/>
    <x v="2"/>
  </r>
  <r>
    <x v="0"/>
    <m/>
    <x v="83"/>
    <x v="2"/>
  </r>
  <r>
    <x v="0"/>
    <m/>
    <x v="84"/>
    <x v="0"/>
  </r>
  <r>
    <x v="0"/>
    <m/>
    <x v="85"/>
    <x v="2"/>
  </r>
  <r>
    <x v="0"/>
    <m/>
    <x v="4"/>
    <x v="2"/>
  </r>
  <r>
    <x v="0"/>
    <m/>
    <x v="86"/>
    <x v="6"/>
  </r>
  <r>
    <x v="0"/>
    <m/>
    <x v="87"/>
    <x v="3"/>
  </r>
  <r>
    <x v="0"/>
    <m/>
    <x v="88"/>
    <x v="2"/>
  </r>
  <r>
    <x v="0"/>
    <m/>
    <x v="89"/>
    <x v="0"/>
  </r>
  <r>
    <x v="0"/>
    <m/>
    <x v="90"/>
    <x v="0"/>
  </r>
  <r>
    <x v="0"/>
    <m/>
    <x v="91"/>
    <x v="2"/>
  </r>
  <r>
    <x v="0"/>
    <n v="25000"/>
    <x v="92"/>
    <x v="5"/>
  </r>
  <r>
    <x v="0"/>
    <m/>
    <x v="60"/>
    <x v="2"/>
  </r>
  <r>
    <x v="0"/>
    <m/>
    <x v="93"/>
    <x v="2"/>
  </r>
  <r>
    <x v="0"/>
    <n v="22500"/>
    <x v="94"/>
    <x v="3"/>
  </r>
  <r>
    <x v="0"/>
    <m/>
    <x v="38"/>
    <x v="2"/>
  </r>
  <r>
    <x v="0"/>
    <m/>
    <x v="95"/>
    <x v="2"/>
  </r>
  <r>
    <x v="0"/>
    <m/>
    <x v="96"/>
    <x v="2"/>
  </r>
  <r>
    <x v="0"/>
    <m/>
    <x v="97"/>
    <x v="2"/>
  </r>
  <r>
    <x v="0"/>
    <n v="9000"/>
    <x v="98"/>
    <x v="2"/>
  </r>
  <r>
    <x v="0"/>
    <n v="21500"/>
    <x v="99"/>
    <x v="2"/>
  </r>
  <r>
    <x v="0"/>
    <m/>
    <x v="28"/>
    <x v="2"/>
  </r>
  <r>
    <x v="0"/>
    <n v="29500"/>
    <x v="20"/>
    <x v="0"/>
  </r>
  <r>
    <x v="0"/>
    <m/>
    <x v="100"/>
    <x v="5"/>
  </r>
  <r>
    <x v="0"/>
    <m/>
    <x v="101"/>
    <x v="0"/>
  </r>
  <r>
    <x v="0"/>
    <m/>
    <x v="102"/>
    <x v="3"/>
  </r>
  <r>
    <x v="0"/>
    <m/>
    <x v="32"/>
    <x v="0"/>
  </r>
  <r>
    <x v="0"/>
    <m/>
    <x v="103"/>
    <x v="0"/>
  </r>
  <r>
    <x v="0"/>
    <m/>
    <x v="104"/>
    <x v="2"/>
  </r>
  <r>
    <x v="0"/>
    <m/>
    <x v="105"/>
    <x v="0"/>
  </r>
  <r>
    <x v="0"/>
    <m/>
    <x v="106"/>
    <x v="5"/>
  </r>
  <r>
    <x v="0"/>
    <m/>
    <x v="49"/>
    <x v="2"/>
  </r>
  <r>
    <x v="0"/>
    <m/>
    <x v="107"/>
    <x v="4"/>
  </r>
  <r>
    <x v="0"/>
    <m/>
    <x v="66"/>
    <x v="2"/>
  </r>
  <r>
    <x v="0"/>
    <m/>
    <x v="108"/>
    <x v="2"/>
  </r>
  <r>
    <x v="0"/>
    <m/>
    <x v="109"/>
    <x v="2"/>
  </r>
  <r>
    <x v="0"/>
    <n v="11500"/>
    <x v="110"/>
    <x v="3"/>
  </r>
  <r>
    <x v="0"/>
    <m/>
    <x v="111"/>
    <x v="0"/>
  </r>
  <r>
    <x v="0"/>
    <m/>
    <x v="112"/>
    <x v="6"/>
  </r>
  <r>
    <x v="0"/>
    <m/>
    <x v="113"/>
    <x v="5"/>
  </r>
  <r>
    <x v="0"/>
    <m/>
    <x v="114"/>
    <x v="2"/>
  </r>
  <r>
    <x v="0"/>
    <n v="13000"/>
    <x v="115"/>
    <x v="0"/>
  </r>
  <r>
    <x v="0"/>
    <n v="18000"/>
    <x v="55"/>
    <x v="2"/>
  </r>
  <r>
    <x v="0"/>
    <m/>
    <x v="116"/>
    <x v="3"/>
  </r>
  <r>
    <x v="0"/>
    <m/>
    <x v="117"/>
    <x v="3"/>
  </r>
  <r>
    <x v="0"/>
    <m/>
    <x v="118"/>
    <x v="2"/>
  </r>
  <r>
    <x v="0"/>
    <m/>
    <x v="119"/>
    <x v="0"/>
  </r>
  <r>
    <x v="0"/>
    <m/>
    <x v="120"/>
    <x v="10"/>
  </r>
  <r>
    <x v="0"/>
    <m/>
    <x v="121"/>
    <x v="2"/>
  </r>
  <r>
    <x v="0"/>
    <m/>
    <x v="122"/>
    <x v="2"/>
  </r>
  <r>
    <x v="0"/>
    <m/>
    <x v="123"/>
    <x v="2"/>
  </r>
  <r>
    <x v="0"/>
    <m/>
    <x v="124"/>
    <x v="2"/>
  </r>
  <r>
    <x v="0"/>
    <n v="12400"/>
    <x v="125"/>
    <x v="2"/>
  </r>
  <r>
    <x v="0"/>
    <n v="16000"/>
    <x v="0"/>
    <x v="0"/>
  </r>
  <r>
    <x v="0"/>
    <m/>
    <x v="126"/>
    <x v="11"/>
  </r>
  <r>
    <x v="0"/>
    <m/>
    <x v="127"/>
    <x v="12"/>
  </r>
  <r>
    <x v="0"/>
    <m/>
    <x v="128"/>
    <x v="2"/>
  </r>
  <r>
    <x v="0"/>
    <m/>
    <x v="129"/>
    <x v="0"/>
  </r>
  <r>
    <x v="0"/>
    <m/>
    <x v="3"/>
    <x v="3"/>
  </r>
  <r>
    <x v="0"/>
    <m/>
    <x v="78"/>
    <x v="4"/>
  </r>
  <r>
    <x v="0"/>
    <m/>
    <x v="130"/>
    <x v="3"/>
  </r>
  <r>
    <x v="0"/>
    <m/>
    <x v="131"/>
    <x v="2"/>
  </r>
  <r>
    <x v="0"/>
    <m/>
    <x v="132"/>
    <x v="2"/>
  </r>
  <r>
    <x v="0"/>
    <n v="11000"/>
    <x v="133"/>
    <x v="3"/>
  </r>
  <r>
    <x v="0"/>
    <n v="9500"/>
    <x v="134"/>
    <x v="2"/>
  </r>
  <r>
    <x v="0"/>
    <n v="23500"/>
    <x v="135"/>
    <x v="2"/>
  </r>
  <r>
    <x v="0"/>
    <m/>
    <x v="136"/>
    <x v="3"/>
  </r>
  <r>
    <x v="0"/>
    <n v="42000"/>
    <x v="137"/>
    <x v="2"/>
  </r>
  <r>
    <x v="0"/>
    <m/>
    <x v="31"/>
    <x v="2"/>
  </r>
  <r>
    <x v="0"/>
    <m/>
    <x v="138"/>
    <x v="2"/>
  </r>
  <r>
    <x v="0"/>
    <m/>
    <x v="139"/>
    <x v="2"/>
  </r>
  <r>
    <x v="0"/>
    <m/>
    <x v="140"/>
    <x v="5"/>
  </r>
  <r>
    <x v="0"/>
    <m/>
    <x v="2"/>
    <x v="2"/>
  </r>
  <r>
    <x v="0"/>
    <m/>
    <x v="141"/>
    <x v="2"/>
  </r>
  <r>
    <x v="0"/>
    <m/>
    <x v="100"/>
    <x v="0"/>
  </r>
  <r>
    <x v="0"/>
    <m/>
    <x v="22"/>
    <x v="9"/>
  </r>
  <r>
    <x v="0"/>
    <m/>
    <x v="3"/>
    <x v="2"/>
  </r>
  <r>
    <x v="0"/>
    <m/>
    <x v="32"/>
    <x v="2"/>
  </r>
  <r>
    <x v="0"/>
    <m/>
    <x v="142"/>
    <x v="2"/>
  </r>
  <r>
    <x v="0"/>
    <m/>
    <x v="143"/>
    <x v="2"/>
  </r>
  <r>
    <x v="0"/>
    <m/>
    <x v="5"/>
    <x v="2"/>
  </r>
  <r>
    <x v="0"/>
    <m/>
    <x v="144"/>
    <x v="5"/>
  </r>
  <r>
    <x v="0"/>
    <m/>
    <x v="144"/>
    <x v="5"/>
  </r>
  <r>
    <x v="0"/>
    <m/>
    <x v="3"/>
    <x v="3"/>
  </r>
  <r>
    <x v="0"/>
    <m/>
    <x v="145"/>
    <x v="2"/>
  </r>
  <r>
    <x v="0"/>
    <m/>
    <x v="7"/>
    <x v="2"/>
  </r>
  <r>
    <x v="0"/>
    <m/>
    <x v="129"/>
    <x v="0"/>
  </r>
  <r>
    <x v="0"/>
    <m/>
    <x v="146"/>
    <x v="13"/>
  </r>
  <r>
    <x v="0"/>
    <m/>
    <x v="147"/>
    <x v="2"/>
  </r>
  <r>
    <x v="0"/>
    <m/>
    <x v="148"/>
    <x v="2"/>
  </r>
  <r>
    <x v="0"/>
    <m/>
    <x v="58"/>
    <x v="14"/>
  </r>
  <r>
    <x v="0"/>
    <m/>
    <x v="149"/>
    <x v="3"/>
  </r>
  <r>
    <x v="0"/>
    <m/>
    <x v="42"/>
    <x v="2"/>
  </r>
  <r>
    <x v="0"/>
    <m/>
    <x v="20"/>
    <x v="0"/>
  </r>
  <r>
    <x v="0"/>
    <m/>
    <x v="5"/>
    <x v="2"/>
  </r>
  <r>
    <x v="0"/>
    <m/>
    <x v="150"/>
    <x v="0"/>
  </r>
  <r>
    <x v="0"/>
    <m/>
    <x v="3"/>
    <x v="2"/>
  </r>
  <r>
    <x v="0"/>
    <m/>
    <x v="77"/>
    <x v="2"/>
  </r>
  <r>
    <x v="0"/>
    <m/>
    <x v="3"/>
    <x v="2"/>
  </r>
  <r>
    <x v="0"/>
    <m/>
    <x v="98"/>
    <x v="2"/>
  </r>
  <r>
    <x v="0"/>
    <m/>
    <x v="151"/>
    <x v="0"/>
  </r>
  <r>
    <x v="4"/>
    <m/>
    <x v="33"/>
    <x v="2"/>
  </r>
  <r>
    <x v="4"/>
    <m/>
    <x v="152"/>
    <x v="0"/>
  </r>
  <r>
    <x v="4"/>
    <m/>
    <x v="153"/>
    <x v="5"/>
  </r>
  <r>
    <x v="4"/>
    <m/>
    <x v="2"/>
    <x v="2"/>
  </r>
  <r>
    <x v="3"/>
    <m/>
    <x v="3"/>
    <x v="0"/>
  </r>
  <r>
    <x v="3"/>
    <m/>
    <x v="20"/>
    <x v="0"/>
  </r>
  <r>
    <x v="3"/>
    <m/>
    <x v="154"/>
    <x v="2"/>
  </r>
  <r>
    <x v="3"/>
    <m/>
    <x v="155"/>
    <x v="3"/>
  </r>
  <r>
    <x v="3"/>
    <m/>
    <x v="156"/>
    <x v="12"/>
  </r>
  <r>
    <x v="3"/>
    <m/>
    <x v="157"/>
    <x v="3"/>
  </r>
  <r>
    <x v="3"/>
    <m/>
    <x v="158"/>
    <x v="0"/>
  </r>
  <r>
    <x v="3"/>
    <n v="57500"/>
    <x v="77"/>
    <x v="2"/>
  </r>
  <r>
    <x v="3"/>
    <m/>
    <x v="159"/>
    <x v="5"/>
  </r>
  <r>
    <x v="3"/>
    <m/>
    <x v="160"/>
    <x v="2"/>
  </r>
  <r>
    <x v="3"/>
    <n v="29500"/>
    <x v="78"/>
    <x v="4"/>
  </r>
  <r>
    <x v="3"/>
    <m/>
    <x v="161"/>
    <x v="0"/>
  </r>
  <r>
    <x v="3"/>
    <n v="62500"/>
    <x v="162"/>
    <x v="0"/>
  </r>
  <r>
    <x v="3"/>
    <n v="60000"/>
    <x v="7"/>
    <x v="2"/>
  </r>
  <r>
    <x v="3"/>
    <m/>
    <x v="163"/>
    <x v="0"/>
  </r>
  <r>
    <x v="3"/>
    <m/>
    <x v="22"/>
    <x v="3"/>
  </r>
  <r>
    <x v="3"/>
    <n v="67500"/>
    <x v="3"/>
    <x v="2"/>
  </r>
  <r>
    <x v="3"/>
    <n v="26000"/>
    <x v="164"/>
    <x v="2"/>
  </r>
  <r>
    <x v="3"/>
    <m/>
    <x v="165"/>
    <x v="5"/>
  </r>
  <r>
    <x v="3"/>
    <m/>
    <x v="166"/>
    <x v="5"/>
  </r>
  <r>
    <x v="3"/>
    <m/>
    <x v="167"/>
    <x v="2"/>
  </r>
  <r>
    <x v="3"/>
    <m/>
    <x v="52"/>
    <x v="3"/>
  </r>
  <r>
    <x v="3"/>
    <n v="27500"/>
    <x v="168"/>
    <x v="3"/>
  </r>
  <r>
    <x v="3"/>
    <m/>
    <x v="169"/>
    <x v="0"/>
  </r>
  <r>
    <x v="3"/>
    <m/>
    <x v="46"/>
    <x v="5"/>
  </r>
  <r>
    <x v="3"/>
    <m/>
    <x v="170"/>
    <x v="0"/>
  </r>
  <r>
    <x v="3"/>
    <m/>
    <x v="41"/>
    <x v="2"/>
  </r>
  <r>
    <x v="3"/>
    <m/>
    <x v="64"/>
    <x v="5"/>
  </r>
  <r>
    <x v="3"/>
    <m/>
    <x v="64"/>
    <x v="5"/>
  </r>
  <r>
    <x v="3"/>
    <m/>
    <x v="7"/>
    <x v="0"/>
  </r>
  <r>
    <x v="3"/>
    <m/>
    <x v="7"/>
    <x v="0"/>
  </r>
  <r>
    <x v="3"/>
    <m/>
    <x v="144"/>
    <x v="2"/>
  </r>
  <r>
    <x v="3"/>
    <m/>
    <x v="171"/>
    <x v="5"/>
  </r>
  <r>
    <x v="3"/>
    <m/>
    <x v="7"/>
    <x v="0"/>
  </r>
  <r>
    <x v="3"/>
    <m/>
    <x v="172"/>
    <x v="13"/>
  </r>
  <r>
    <x v="0"/>
    <m/>
    <x v="173"/>
    <x v="2"/>
  </r>
  <r>
    <x v="0"/>
    <m/>
    <x v="174"/>
    <x v="2"/>
  </r>
  <r>
    <x v="2"/>
    <m/>
    <x v="175"/>
    <x v="2"/>
  </r>
  <r>
    <x v="2"/>
    <n v="18500"/>
    <x v="150"/>
    <x v="0"/>
  </r>
  <r>
    <x v="2"/>
    <m/>
    <x v="38"/>
    <x v="5"/>
  </r>
  <r>
    <x v="2"/>
    <n v="70000"/>
    <x v="22"/>
    <x v="0"/>
  </r>
  <r>
    <x v="2"/>
    <m/>
    <x v="176"/>
    <x v="2"/>
  </r>
  <r>
    <x v="2"/>
    <m/>
    <x v="89"/>
    <x v="0"/>
  </r>
  <r>
    <x v="2"/>
    <m/>
    <x v="177"/>
    <x v="15"/>
  </r>
  <r>
    <x v="2"/>
    <m/>
    <x v="178"/>
    <x v="2"/>
  </r>
  <r>
    <x v="2"/>
    <m/>
    <x v="179"/>
    <x v="5"/>
  </r>
  <r>
    <x v="2"/>
    <m/>
    <x v="154"/>
    <x v="0"/>
  </r>
  <r>
    <x v="2"/>
    <n v="65000"/>
    <x v="141"/>
    <x v="2"/>
  </r>
  <r>
    <x v="2"/>
    <m/>
    <x v="180"/>
    <x v="6"/>
  </r>
  <r>
    <x v="2"/>
    <m/>
    <x v="161"/>
    <x v="2"/>
  </r>
  <r>
    <x v="2"/>
    <n v="65000"/>
    <x v="181"/>
    <x v="12"/>
  </r>
  <r>
    <x v="2"/>
    <n v="10000.5"/>
    <x v="182"/>
    <x v="2"/>
  </r>
  <r>
    <x v="2"/>
    <m/>
    <x v="111"/>
    <x v="0"/>
  </r>
  <r>
    <x v="2"/>
    <m/>
    <x v="183"/>
    <x v="2"/>
  </r>
  <r>
    <x v="2"/>
    <m/>
    <x v="184"/>
    <x v="2"/>
  </r>
  <r>
    <x v="2"/>
    <m/>
    <x v="4"/>
    <x v="2"/>
  </r>
  <r>
    <x v="2"/>
    <n v="21000"/>
    <x v="92"/>
    <x v="2"/>
  </r>
  <r>
    <x v="2"/>
    <n v="37500"/>
    <x v="185"/>
    <x v="2"/>
  </r>
  <r>
    <x v="2"/>
    <m/>
    <x v="186"/>
    <x v="2"/>
  </r>
  <r>
    <x v="2"/>
    <m/>
    <x v="3"/>
    <x v="14"/>
  </r>
  <r>
    <x v="2"/>
    <m/>
    <x v="187"/>
    <x v="2"/>
  </r>
  <r>
    <x v="2"/>
    <n v="22500"/>
    <x v="188"/>
    <x v="2"/>
  </r>
  <r>
    <x v="2"/>
    <m/>
    <x v="189"/>
    <x v="2"/>
  </r>
  <r>
    <x v="2"/>
    <m/>
    <x v="190"/>
    <x v="5"/>
  </r>
  <r>
    <x v="2"/>
    <m/>
    <x v="191"/>
    <x v="2"/>
  </r>
  <r>
    <x v="2"/>
    <m/>
    <x v="192"/>
    <x v="2"/>
  </r>
  <r>
    <x v="2"/>
    <m/>
    <x v="7"/>
    <x v="0"/>
  </r>
  <r>
    <x v="2"/>
    <m/>
    <x v="193"/>
    <x v="2"/>
  </r>
  <r>
    <x v="2"/>
    <m/>
    <x v="4"/>
    <x v="2"/>
  </r>
  <r>
    <x v="2"/>
    <m/>
    <x v="194"/>
    <x v="3"/>
  </r>
  <r>
    <x v="2"/>
    <m/>
    <x v="4"/>
    <x v="2"/>
  </r>
  <r>
    <x v="2"/>
    <m/>
    <x v="64"/>
    <x v="0"/>
  </r>
  <r>
    <x v="2"/>
    <m/>
    <x v="154"/>
    <x v="0"/>
  </r>
  <r>
    <x v="2"/>
    <m/>
    <x v="154"/>
    <x v="0"/>
  </r>
  <r>
    <x v="2"/>
    <m/>
    <x v="195"/>
    <x v="3"/>
  </r>
  <r>
    <x v="2"/>
    <m/>
    <x v="4"/>
    <x v="2"/>
  </r>
  <r>
    <x v="2"/>
    <m/>
    <x v="196"/>
    <x v="12"/>
  </r>
  <r>
    <x v="2"/>
    <m/>
    <x v="7"/>
    <x v="2"/>
  </r>
  <r>
    <x v="2"/>
    <m/>
    <x v="141"/>
    <x v="2"/>
  </r>
  <r>
    <x v="3"/>
    <m/>
    <x v="197"/>
    <x v="5"/>
  </r>
  <r>
    <x v="3"/>
    <m/>
    <x v="154"/>
    <x v="2"/>
  </r>
  <r>
    <x v="0"/>
    <m/>
    <x v="3"/>
    <x v="2"/>
  </r>
  <r>
    <x v="0"/>
    <m/>
    <x v="198"/>
    <x v="2"/>
  </r>
  <r>
    <x v="2"/>
    <m/>
    <x v="199"/>
    <x v="2"/>
  </r>
  <r>
    <x v="0"/>
    <m/>
    <x v="3"/>
    <x v="11"/>
  </r>
  <r>
    <x v="0"/>
    <m/>
    <x v="200"/>
    <x v="2"/>
  </r>
  <r>
    <x v="0"/>
    <m/>
    <x v="201"/>
    <x v="2"/>
  </r>
  <r>
    <x v="0"/>
    <m/>
    <x v="5"/>
    <x v="2"/>
  </r>
  <r>
    <x v="0"/>
    <m/>
    <x v="192"/>
    <x v="2"/>
  </r>
  <r>
    <x v="0"/>
    <m/>
    <x v="202"/>
    <x v="5"/>
  </r>
  <r>
    <x v="0"/>
    <m/>
    <x v="203"/>
    <x v="3"/>
  </r>
  <r>
    <x v="1"/>
    <m/>
    <x v="2"/>
    <x v="2"/>
  </r>
  <r>
    <x v="0"/>
    <m/>
    <x v="204"/>
    <x v="2"/>
  </r>
  <r>
    <x v="0"/>
    <m/>
    <x v="205"/>
    <x v="2"/>
  </r>
  <r>
    <x v="3"/>
    <m/>
    <x v="115"/>
    <x v="2"/>
  </r>
  <r>
    <x v="0"/>
    <m/>
    <x v="3"/>
    <x v="5"/>
  </r>
  <r>
    <x v="0"/>
    <m/>
    <x v="206"/>
    <x v="5"/>
  </r>
  <r>
    <x v="0"/>
    <m/>
    <x v="3"/>
    <x v="2"/>
  </r>
  <r>
    <x v="0"/>
    <m/>
    <x v="207"/>
    <x v="12"/>
  </r>
  <r>
    <x v="0"/>
    <m/>
    <x v="77"/>
    <x v="0"/>
  </r>
  <r>
    <x v="0"/>
    <m/>
    <x v="157"/>
    <x v="0"/>
  </r>
  <r>
    <x v="0"/>
    <m/>
    <x v="208"/>
    <x v="6"/>
  </r>
  <r>
    <x v="0"/>
    <m/>
    <x v="209"/>
    <x v="3"/>
  </r>
  <r>
    <x v="2"/>
    <m/>
    <x v="210"/>
    <x v="0"/>
  </r>
  <r>
    <x v="0"/>
    <m/>
    <x v="154"/>
    <x v="0"/>
  </r>
  <r>
    <x v="3"/>
    <m/>
    <x v="211"/>
    <x v="0"/>
  </r>
  <r>
    <x v="2"/>
    <m/>
    <x v="46"/>
    <x v="2"/>
  </r>
  <r>
    <x v="0"/>
    <m/>
    <x v="3"/>
    <x v="2"/>
  </r>
  <r>
    <x v="0"/>
    <m/>
    <x v="212"/>
    <x v="0"/>
  </r>
  <r>
    <x v="0"/>
    <m/>
    <x v="213"/>
    <x v="4"/>
  </r>
  <r>
    <x v="0"/>
    <m/>
    <x v="214"/>
    <x v="2"/>
  </r>
  <r>
    <x v="3"/>
    <m/>
    <x v="215"/>
    <x v="12"/>
  </r>
  <r>
    <x v="0"/>
    <m/>
    <x v="216"/>
    <x v="6"/>
  </r>
  <r>
    <x v="0"/>
    <m/>
    <x v="217"/>
    <x v="2"/>
  </r>
  <r>
    <x v="3"/>
    <m/>
    <x v="193"/>
    <x v="2"/>
  </r>
  <r>
    <x v="1"/>
    <m/>
    <x v="68"/>
    <x v="2"/>
  </r>
  <r>
    <x v="1"/>
    <m/>
    <x v="27"/>
    <x v="3"/>
  </r>
  <r>
    <x v="3"/>
    <m/>
    <x v="93"/>
    <x v="2"/>
  </r>
  <r>
    <x v="3"/>
    <m/>
    <x v="218"/>
    <x v="2"/>
  </r>
  <r>
    <x v="2"/>
    <m/>
    <x v="219"/>
    <x v="2"/>
  </r>
  <r>
    <x v="3"/>
    <m/>
    <x v="25"/>
    <x v="5"/>
  </r>
  <r>
    <x v="0"/>
    <m/>
    <x v="20"/>
    <x v="12"/>
  </r>
  <r>
    <x v="0"/>
    <m/>
    <x v="220"/>
    <x v="5"/>
  </r>
  <r>
    <x v="0"/>
    <m/>
    <x v="82"/>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x v="0"/>
  </r>
  <r>
    <x v="0"/>
    <x v="1"/>
    <x v="1"/>
    <x v="1"/>
  </r>
  <r>
    <x v="0"/>
    <x v="2"/>
    <x v="2"/>
    <x v="1"/>
  </r>
  <r>
    <x v="0"/>
    <x v="3"/>
    <x v="3"/>
    <x v="2"/>
  </r>
  <r>
    <x v="0"/>
    <x v="2"/>
    <x v="4"/>
    <x v="1"/>
  </r>
  <r>
    <x v="0"/>
    <x v="4"/>
    <x v="5"/>
    <x v="3"/>
  </r>
  <r>
    <x v="0"/>
    <x v="5"/>
    <x v="6"/>
    <x v="3"/>
  </r>
  <r>
    <x v="0"/>
    <x v="4"/>
    <x v="7"/>
    <x v="3"/>
  </r>
  <r>
    <x v="0"/>
    <x v="6"/>
    <x v="8"/>
    <x v="4"/>
  </r>
  <r>
    <x v="0"/>
    <x v="7"/>
    <x v="9"/>
    <x v="3"/>
  </r>
  <r>
    <x v="0"/>
    <x v="8"/>
    <x v="10"/>
    <x v="3"/>
  </r>
  <r>
    <x v="0"/>
    <x v="9"/>
    <x v="11"/>
    <x v="3"/>
  </r>
  <r>
    <x v="0"/>
    <x v="10"/>
    <x v="12"/>
    <x v="5"/>
  </r>
  <r>
    <x v="0"/>
    <x v="11"/>
    <x v="2"/>
    <x v="5"/>
  </r>
  <r>
    <x v="1"/>
    <x v="12"/>
    <x v="13"/>
    <x v="1"/>
  </r>
  <r>
    <x v="1"/>
    <x v="13"/>
    <x v="14"/>
    <x v="3"/>
  </r>
  <r>
    <x v="1"/>
    <x v="14"/>
    <x v="15"/>
    <x v="3"/>
  </r>
  <r>
    <x v="1"/>
    <x v="15"/>
    <x v="16"/>
    <x v="1"/>
  </r>
  <r>
    <x v="1"/>
    <x v="16"/>
    <x v="17"/>
    <x v="3"/>
  </r>
  <r>
    <x v="1"/>
    <x v="17"/>
    <x v="18"/>
    <x v="3"/>
  </r>
  <r>
    <x v="1"/>
    <x v="18"/>
    <x v="19"/>
    <x v="5"/>
  </r>
  <r>
    <x v="1"/>
    <x v="19"/>
    <x v="20"/>
    <x v="3"/>
  </r>
  <r>
    <x v="1"/>
    <x v="20"/>
    <x v="21"/>
    <x v="6"/>
  </r>
  <r>
    <x v="1"/>
    <x v="21"/>
    <x v="22"/>
    <x v="7"/>
  </r>
  <r>
    <x v="1"/>
    <x v="22"/>
    <x v="2"/>
    <x v="3"/>
  </r>
  <r>
    <x v="1"/>
    <x v="23"/>
    <x v="2"/>
    <x v="3"/>
  </r>
  <r>
    <x v="1"/>
    <x v="24"/>
    <x v="23"/>
    <x v="3"/>
  </r>
  <r>
    <x v="1"/>
    <x v="18"/>
    <x v="24"/>
    <x v="8"/>
  </r>
  <r>
    <x v="1"/>
    <x v="25"/>
    <x v="25"/>
    <x v="3"/>
  </r>
  <r>
    <x v="1"/>
    <x v="2"/>
    <x v="6"/>
    <x v="3"/>
  </r>
  <r>
    <x v="1"/>
    <x v="26"/>
    <x v="26"/>
    <x v="5"/>
  </r>
  <r>
    <x v="1"/>
    <x v="27"/>
    <x v="27"/>
    <x v="1"/>
  </r>
  <r>
    <x v="1"/>
    <x v="0"/>
    <x v="28"/>
    <x v="5"/>
  </r>
  <r>
    <x v="1"/>
    <x v="28"/>
    <x v="29"/>
    <x v="3"/>
  </r>
  <r>
    <x v="1"/>
    <x v="0"/>
    <x v="30"/>
    <x v="5"/>
  </r>
  <r>
    <x v="1"/>
    <x v="29"/>
    <x v="27"/>
    <x v="9"/>
  </r>
  <r>
    <x v="1"/>
    <x v="30"/>
    <x v="31"/>
    <x v="3"/>
  </r>
  <r>
    <x v="2"/>
    <x v="31"/>
    <x v="2"/>
    <x v="3"/>
  </r>
  <r>
    <x v="2"/>
    <x v="32"/>
    <x v="32"/>
    <x v="3"/>
  </r>
  <r>
    <x v="2"/>
    <x v="9"/>
    <x v="33"/>
    <x v="5"/>
  </r>
  <r>
    <x v="2"/>
    <x v="33"/>
    <x v="34"/>
    <x v="1"/>
  </r>
  <r>
    <x v="2"/>
    <x v="34"/>
    <x v="35"/>
    <x v="3"/>
  </r>
  <r>
    <x v="2"/>
    <x v="9"/>
    <x v="35"/>
    <x v="3"/>
  </r>
  <r>
    <x v="2"/>
    <x v="35"/>
    <x v="32"/>
    <x v="3"/>
  </r>
  <r>
    <x v="2"/>
    <x v="27"/>
    <x v="22"/>
    <x v="7"/>
  </r>
  <r>
    <x v="2"/>
    <x v="36"/>
    <x v="36"/>
    <x v="3"/>
  </r>
  <r>
    <x v="3"/>
    <x v="37"/>
    <x v="37"/>
    <x v="9"/>
  </r>
  <r>
    <x v="3"/>
    <x v="38"/>
    <x v="38"/>
    <x v="3"/>
  </r>
  <r>
    <x v="3"/>
    <x v="39"/>
    <x v="21"/>
    <x v="3"/>
  </r>
  <r>
    <x v="3"/>
    <x v="2"/>
    <x v="39"/>
    <x v="3"/>
  </r>
  <r>
    <x v="3"/>
    <x v="0"/>
    <x v="40"/>
    <x v="3"/>
  </r>
  <r>
    <x v="3"/>
    <x v="40"/>
    <x v="41"/>
    <x v="3"/>
  </r>
  <r>
    <x v="3"/>
    <x v="40"/>
    <x v="41"/>
    <x v="3"/>
  </r>
  <r>
    <x v="3"/>
    <x v="1"/>
    <x v="42"/>
    <x v="1"/>
  </r>
  <r>
    <x v="3"/>
    <x v="41"/>
    <x v="11"/>
    <x v="6"/>
  </r>
  <r>
    <x v="3"/>
    <x v="9"/>
    <x v="2"/>
    <x v="3"/>
  </r>
  <r>
    <x v="3"/>
    <x v="42"/>
    <x v="43"/>
    <x v="1"/>
  </r>
  <r>
    <x v="3"/>
    <x v="37"/>
    <x v="4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8A4E83-464D-47DC-A8F1-C42A35C5EC40}"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9">
  <location ref="F12:K17" firstHeaderRow="1" firstDataRow="2" firstDataCol="1"/>
  <pivotFields count="4">
    <pivotField axis="axisCol" showAll="0">
      <items count="5">
        <item x="0"/>
        <item x="1"/>
        <item x="2"/>
        <item x="3"/>
        <item t="default"/>
      </items>
    </pivotField>
    <pivotField dataField="1" showAll="0"/>
    <pivotField showAll="0"/>
    <pivotField axis="axisRow" showAll="0">
      <items count="12">
        <item h="1" x="4"/>
        <item h="1" x="7"/>
        <item x="3"/>
        <item h="1" m="1" x="10"/>
        <item x="1"/>
        <item h="1" x="6"/>
        <item x="5"/>
        <item h="1" x="9"/>
        <item h="1" x="0"/>
        <item h="1" x="8"/>
        <item h="1" x="2"/>
        <item t="default"/>
      </items>
    </pivotField>
  </pivotFields>
  <rowFields count="1">
    <field x="3"/>
  </rowFields>
  <rowItems count="4">
    <i>
      <x v="2"/>
    </i>
    <i>
      <x v="4"/>
    </i>
    <i>
      <x v="6"/>
    </i>
    <i t="grand">
      <x/>
    </i>
  </rowItems>
  <colFields count="1">
    <field x="0"/>
  </colFields>
  <colItems count="5">
    <i>
      <x/>
    </i>
    <i>
      <x v="1"/>
    </i>
    <i>
      <x v="2"/>
    </i>
    <i>
      <x v="3"/>
    </i>
    <i t="grand">
      <x/>
    </i>
  </colItems>
  <dataFields count="1">
    <dataField name="Promedio de Average Salary" fld="1" subtotal="average" baseField="3" baseItem="2" numFmtId="165"/>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2E290-1CDF-4D56-B95C-9621D432B57E}" name="TablaDinámica2"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2">
  <location ref="F24:G70" firstHeaderRow="1" firstDataRow="1" firstDataCol="1" rowPageCount="1" colPageCount="1"/>
  <pivotFields count="4">
    <pivotField showAll="0">
      <items count="5">
        <item x="0"/>
        <item x="1"/>
        <item x="2"/>
        <item x="3"/>
        <item t="default"/>
      </items>
    </pivotField>
    <pivotField dataField="1" showAll="0">
      <items count="44">
        <item x="30"/>
        <item x="19"/>
        <item x="38"/>
        <item x="18"/>
        <item x="26"/>
        <item x="25"/>
        <item x="13"/>
        <item x="15"/>
        <item x="21"/>
        <item x="6"/>
        <item x="12"/>
        <item x="23"/>
        <item x="24"/>
        <item x="14"/>
        <item x="1"/>
        <item x="22"/>
        <item x="29"/>
        <item x="39"/>
        <item x="28"/>
        <item x="0"/>
        <item x="17"/>
        <item x="20"/>
        <item x="41"/>
        <item x="32"/>
        <item x="9"/>
        <item x="27"/>
        <item x="4"/>
        <item x="10"/>
        <item x="7"/>
        <item x="8"/>
        <item x="2"/>
        <item x="3"/>
        <item x="16"/>
        <item x="5"/>
        <item x="35"/>
        <item x="40"/>
        <item x="34"/>
        <item x="36"/>
        <item x="33"/>
        <item x="37"/>
        <item x="31"/>
        <item x="42"/>
        <item x="11"/>
        <item t="default"/>
      </items>
    </pivotField>
    <pivotField axis="axisRow" showAll="0" sortType="ascending">
      <items count="46">
        <item x="2"/>
        <item x="3"/>
        <item x="27"/>
        <item x="35"/>
        <item x="33"/>
        <item x="17"/>
        <item x="28"/>
        <item x="26"/>
        <item x="24"/>
        <item x="44"/>
        <item x="42"/>
        <item x="8"/>
        <item x="34"/>
        <item x="21"/>
        <item x="20"/>
        <item x="4"/>
        <item x="7"/>
        <item x="12"/>
        <item x="23"/>
        <item x="30"/>
        <item x="32"/>
        <item x="1"/>
        <item x="11"/>
        <item x="36"/>
        <item x="19"/>
        <item x="43"/>
        <item x="31"/>
        <item x="0"/>
        <item x="10"/>
        <item x="29"/>
        <item x="25"/>
        <item x="9"/>
        <item x="38"/>
        <item x="40"/>
        <item x="16"/>
        <item x="39"/>
        <item x="14"/>
        <item x="37"/>
        <item x="5"/>
        <item x="22"/>
        <item x="6"/>
        <item x="15"/>
        <item x="41"/>
        <item x="1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12">
        <item x="4"/>
        <item x="7"/>
        <item x="3"/>
        <item m="1" x="10"/>
        <item x="1"/>
        <item x="6"/>
        <item x="5"/>
        <item x="9"/>
        <item x="0"/>
        <item x="8"/>
        <item x="2"/>
        <item t="default"/>
      </items>
    </pivotField>
  </pivotFields>
  <rowFields count="1">
    <field x="2"/>
  </rowFields>
  <rowItems count="46">
    <i>
      <x v="26"/>
    </i>
    <i>
      <x v="14"/>
    </i>
    <i>
      <x v="32"/>
    </i>
    <i>
      <x v="24"/>
    </i>
    <i>
      <x v="8"/>
    </i>
    <i>
      <x v="7"/>
    </i>
    <i>
      <x v="30"/>
    </i>
    <i>
      <x v="36"/>
    </i>
    <i>
      <x v="34"/>
    </i>
    <i>
      <x v="11"/>
    </i>
    <i>
      <x v="44"/>
    </i>
    <i>
      <x v="18"/>
    </i>
    <i>
      <x v="41"/>
    </i>
    <i>
      <x v="21"/>
    </i>
    <i>
      <x v="10"/>
    </i>
    <i>
      <x v="29"/>
    </i>
    <i>
      <x v="39"/>
    </i>
    <i>
      <x v="33"/>
    </i>
    <i>
      <x v="27"/>
    </i>
    <i>
      <x v="6"/>
    </i>
    <i>
      <x v="19"/>
    </i>
    <i>
      <x v="13"/>
    </i>
    <i>
      <x v="43"/>
    </i>
    <i>
      <x v="2"/>
    </i>
    <i>
      <x v="22"/>
    </i>
    <i>
      <x v="4"/>
    </i>
    <i>
      <x v="16"/>
    </i>
    <i>
      <x v="38"/>
    </i>
    <i>
      <x v="17"/>
    </i>
    <i>
      <x v="31"/>
    </i>
    <i>
      <x v="28"/>
    </i>
    <i>
      <x v="35"/>
    </i>
    <i>
      <x v="15"/>
    </i>
    <i>
      <x v="20"/>
    </i>
    <i>
      <x v="1"/>
    </i>
    <i>
      <x/>
    </i>
    <i>
      <x v="5"/>
    </i>
    <i>
      <x v="40"/>
    </i>
    <i>
      <x v="3"/>
    </i>
    <i>
      <x v="42"/>
    </i>
    <i>
      <x v="23"/>
    </i>
    <i>
      <x v="12"/>
    </i>
    <i>
      <x v="9"/>
    </i>
    <i>
      <x v="37"/>
    </i>
    <i>
      <x v="25"/>
    </i>
    <i t="grand">
      <x/>
    </i>
  </rowItems>
  <colItems count="1">
    <i/>
  </colItems>
  <pageFields count="1">
    <pageField fld="3" hier="-1"/>
  </pageFields>
  <dataFields count="1">
    <dataField name="Promedio de Average Salary" fld="1" subtotal="average" baseField="2" baseItem="26" numFmtId="165"/>
  </dataFields>
  <formats count="5">
    <format dxfId="22">
      <pivotArea collapsedLevelsAreSubtotals="1" fieldPosition="0">
        <references count="1">
          <reference field="2" count="1">
            <x v="0"/>
          </reference>
        </references>
      </pivotArea>
    </format>
    <format dxfId="21">
      <pivotArea collapsedLevelsAreSubtotals="1" fieldPosition="0">
        <references count="1">
          <reference field="2" count="44">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format>
    <format dxfId="20">
      <pivotArea grandRow="1" outline="0" collapsedLevelsAreSubtotals="1" fieldPosition="0"/>
    </format>
    <format dxfId="19">
      <pivotArea outline="0" collapsedLevelsAreSubtotals="1" fieldPosition="0"/>
    </format>
    <format dxfId="1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6583F6-F8F8-48FE-8835-7619D6AF4079}"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F3:G8" firstHeaderRow="1" firstDataRow="1" firstDataCol="1"/>
  <pivotFields count="4">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5">
    <i>
      <x v="2"/>
    </i>
    <i>
      <x v="3"/>
    </i>
    <i>
      <x/>
    </i>
    <i>
      <x v="1"/>
    </i>
    <i t="grand">
      <x/>
    </i>
  </rowItems>
  <colItems count="1">
    <i/>
  </colItems>
  <dataFields count="1">
    <dataField name="Promedio de Average Salary" fld="1" subtotal="average" baseField="0" baseItem="0" numFmtId="165"/>
  </dataFields>
  <formats count="2">
    <format dxfId="24">
      <pivotArea outline="0" collapsedLevelsAreSubtotals="1" fieldPosition="0"/>
    </format>
    <format dxfId="2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48973-E33E-4650-B56A-A8F1D6D13A77}" name="TablaDinámica5"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location ref="F21:G133" firstHeaderRow="1" firstDataRow="1" firstDataCol="1" rowPageCount="1" colPageCount="1"/>
  <pivotFields count="4">
    <pivotField showAll="0"/>
    <pivotField showAll="0"/>
    <pivotField axis="axisRow" dataField="1" showAll="0" sortType="ascending">
      <items count="224">
        <item x="3"/>
        <item x="52"/>
        <item x="73"/>
        <item x="219"/>
        <item x="20"/>
        <item x="106"/>
        <item x="77"/>
        <item x="86"/>
        <item x="160"/>
        <item x="70"/>
        <item x="72"/>
        <item x="66"/>
        <item x="211"/>
        <item x="168"/>
        <item x="93"/>
        <item x="5"/>
        <item x="83"/>
        <item x="199"/>
        <item x="2"/>
        <item x="137"/>
        <item x="122"/>
        <item x="13"/>
        <item x="193"/>
        <item x="198"/>
        <item x="48"/>
        <item x="110"/>
        <item x="216"/>
        <item x="96"/>
        <item x="179"/>
        <item x="103"/>
        <item x="153"/>
        <item x="180"/>
        <item x="126"/>
        <item x="186"/>
        <item x="27"/>
        <item x="69"/>
        <item x="184"/>
        <item x="6"/>
        <item x="159"/>
        <item x="90"/>
        <item x="201"/>
        <item x="141"/>
        <item x="150"/>
        <item x="195"/>
        <item x="12"/>
        <item x="112"/>
        <item x="1"/>
        <item x="155"/>
        <item x="139"/>
        <item x="143"/>
        <item x="120"/>
        <item x="162"/>
        <item x="92"/>
        <item x="209"/>
        <item x="88"/>
        <item x="95"/>
        <item x="136"/>
        <item x="117"/>
        <item x="17"/>
        <item m="1" x="222"/>
        <item x="165"/>
        <item x="61"/>
        <item x="43"/>
        <item x="134"/>
        <item x="50"/>
        <item x="144"/>
        <item x="173"/>
        <item x="54"/>
        <item x="65"/>
        <item x="113"/>
        <item x="212"/>
        <item x="148"/>
        <item x="140"/>
        <item x="174"/>
        <item x="21"/>
        <item x="60"/>
        <item x="104"/>
        <item x="39"/>
        <item x="9"/>
        <item x="118"/>
        <item x="124"/>
        <item x="45"/>
        <item x="105"/>
        <item x="40"/>
        <item x="191"/>
        <item x="35"/>
        <item x="172"/>
        <item x="8"/>
        <item x="190"/>
        <item x="47"/>
        <item x="189"/>
        <item x="128"/>
        <item x="146"/>
        <item x="132"/>
        <item x="204"/>
        <item x="121"/>
        <item x="4"/>
        <item x="129"/>
        <item x="138"/>
        <item x="202"/>
        <item x="82"/>
        <item x="152"/>
        <item x="123"/>
        <item x="206"/>
        <item x="31"/>
        <item x="131"/>
        <item x="109"/>
        <item x="94"/>
        <item x="76"/>
        <item x="29"/>
        <item x="74"/>
        <item x="164"/>
        <item x="57"/>
        <item x="108"/>
        <item x="63"/>
        <item x="176"/>
        <item x="208"/>
        <item x="59"/>
        <item x="171"/>
        <item x="15"/>
        <item x="28"/>
        <item x="62"/>
        <item x="205"/>
        <item x="10"/>
        <item x="38"/>
        <item x="116"/>
        <item x="79"/>
        <item x="163"/>
        <item x="101"/>
        <item x="102"/>
        <item x="220"/>
        <item x="161"/>
        <item x="177"/>
        <item x="127"/>
        <item x="203"/>
        <item x="151"/>
        <item x="11"/>
        <item x="53"/>
        <item x="7"/>
        <item x="147"/>
        <item x="167"/>
        <item x="133"/>
        <item x="30"/>
        <item x="16"/>
        <item x="157"/>
        <item x="210"/>
        <item x="22"/>
        <item x="119"/>
        <item x="19"/>
        <item x="98"/>
        <item x="23"/>
        <item x="91"/>
        <item x="56"/>
        <item x="36"/>
        <item x="80"/>
        <item x="64"/>
        <item x="207"/>
        <item x="58"/>
        <item x="25"/>
        <item x="85"/>
        <item x="200"/>
        <item x="97"/>
        <item x="111"/>
        <item x="33"/>
        <item x="166"/>
        <item x="37"/>
        <item x="99"/>
        <item x="214"/>
        <item x="26"/>
        <item x="114"/>
        <item x="41"/>
        <item x="182"/>
        <item x="188"/>
        <item x="115"/>
        <item x="145"/>
        <item x="107"/>
        <item m="1" x="221"/>
        <item x="218"/>
        <item x="156"/>
        <item x="87"/>
        <item x="81"/>
        <item x="185"/>
        <item x="125"/>
        <item x="213"/>
        <item x="142"/>
        <item x="18"/>
        <item x="178"/>
        <item x="187"/>
        <item x="100"/>
        <item x="89"/>
        <item x="181"/>
        <item x="51"/>
        <item x="149"/>
        <item x="84"/>
        <item x="192"/>
        <item x="169"/>
        <item x="170"/>
        <item x="32"/>
        <item x="67"/>
        <item x="68"/>
        <item x="78"/>
        <item x="49"/>
        <item x="196"/>
        <item x="24"/>
        <item x="158"/>
        <item x="46"/>
        <item x="55"/>
        <item x="42"/>
        <item x="194"/>
        <item x="14"/>
        <item x="175"/>
        <item x="71"/>
        <item x="197"/>
        <item x="75"/>
        <item x="215"/>
        <item x="135"/>
        <item x="154"/>
        <item x="34"/>
        <item x="44"/>
        <item x="183"/>
        <item x="0"/>
        <item x="130"/>
        <item x="217"/>
        <item t="default"/>
      </items>
      <autoSortScope>
        <pivotArea dataOnly="0" outline="0" fieldPosition="0">
          <references count="1">
            <reference field="4294967294" count="1" selected="0">
              <x v="0"/>
            </reference>
          </references>
        </pivotArea>
      </autoSortScope>
    </pivotField>
    <pivotField axis="axisPage" showAll="0">
      <items count="18">
        <item x="1"/>
        <item x="4"/>
        <item x="13"/>
        <item x="2"/>
        <item x="14"/>
        <item m="1" x="16"/>
        <item x="0"/>
        <item x="9"/>
        <item x="5"/>
        <item x="8"/>
        <item x="3"/>
        <item x="15"/>
        <item x="12"/>
        <item x="7"/>
        <item x="11"/>
        <item x="10"/>
        <item x="6"/>
        <item t="default"/>
      </items>
    </pivotField>
  </pivotFields>
  <rowFields count="1">
    <field x="2"/>
  </rowFields>
  <rowItems count="112">
    <i>
      <x v="106"/>
    </i>
    <i>
      <x v="2"/>
    </i>
    <i>
      <x v="222"/>
    </i>
    <i>
      <x v="111"/>
    </i>
    <i>
      <x v="4"/>
    </i>
    <i>
      <x v="113"/>
    </i>
    <i>
      <x v="8"/>
    </i>
    <i>
      <x v="115"/>
    </i>
    <i>
      <x v="102"/>
    </i>
    <i>
      <x v="219"/>
    </i>
    <i>
      <x v="105"/>
    </i>
    <i>
      <x v="17"/>
    </i>
    <i>
      <x v="3"/>
    </i>
    <i>
      <x v="20"/>
    </i>
    <i>
      <x v="121"/>
    </i>
    <i>
      <x v="24"/>
    </i>
    <i>
      <x v="122"/>
    </i>
    <i>
      <x v="33"/>
    </i>
    <i>
      <x v="123"/>
    </i>
    <i>
      <x v="36"/>
    </i>
    <i>
      <x v="126"/>
    </i>
    <i>
      <x v="40"/>
    </i>
    <i>
      <x v="131"/>
    </i>
    <i>
      <x v="49"/>
    </i>
    <i>
      <x v="136"/>
    </i>
    <i>
      <x v="54"/>
    </i>
    <i>
      <x v="137"/>
    </i>
    <i>
      <x v="63"/>
    </i>
    <i>
      <x v="139"/>
    </i>
    <i>
      <x v="66"/>
    </i>
    <i>
      <x v="140"/>
    </i>
    <i>
      <x v="68"/>
    </i>
    <i>
      <x v="143"/>
    </i>
    <i>
      <x v="73"/>
    </i>
    <i>
      <x v="148"/>
    </i>
    <i>
      <x v="76"/>
    </i>
    <i>
      <x v="151"/>
    </i>
    <i>
      <x v="79"/>
    </i>
    <i>
      <x v="154"/>
    </i>
    <i>
      <x v="81"/>
    </i>
    <i>
      <x v="159"/>
    </i>
    <i>
      <x v="85"/>
    </i>
    <i>
      <x v="160"/>
    </i>
    <i>
      <x v="91"/>
    </i>
    <i>
      <x v="161"/>
    </i>
    <i>
      <x v="94"/>
    </i>
    <i>
      <x v="165"/>
    </i>
    <i>
      <x v="98"/>
    </i>
    <i>
      <x v="166"/>
    </i>
    <i>
      <x v="19"/>
    </i>
    <i>
      <x v="167"/>
    </i>
    <i>
      <x v="27"/>
    </i>
    <i>
      <x v="169"/>
    </i>
    <i>
      <x v="37"/>
    </i>
    <i>
      <x v="171"/>
    </i>
    <i>
      <x v="52"/>
    </i>
    <i>
      <x v="172"/>
    </i>
    <i>
      <x v="65"/>
    </i>
    <i>
      <x v="173"/>
    </i>
    <i>
      <x v="71"/>
    </i>
    <i>
      <x v="174"/>
    </i>
    <i>
      <x v="78"/>
    </i>
    <i>
      <x v="177"/>
    </i>
    <i>
      <x v="84"/>
    </i>
    <i>
      <x v="180"/>
    </i>
    <i>
      <x v="93"/>
    </i>
    <i>
      <x v="181"/>
    </i>
    <i>
      <x v="16"/>
    </i>
    <i>
      <x v="182"/>
    </i>
    <i>
      <x v="35"/>
    </i>
    <i>
      <x v="184"/>
    </i>
    <i>
      <x v="55"/>
    </i>
    <i>
      <x v="185"/>
    </i>
    <i>
      <x v="74"/>
    </i>
    <i>
      <x v="186"/>
    </i>
    <i>
      <x v="90"/>
    </i>
    <i>
      <x v="187"/>
    </i>
    <i>
      <x v="23"/>
    </i>
    <i>
      <x v="191"/>
    </i>
    <i>
      <x v="67"/>
    </i>
    <i>
      <x v="205"/>
    </i>
    <i>
      <x v="95"/>
    </i>
    <i>
      <x v="210"/>
    </i>
    <i>
      <x v="80"/>
    </i>
    <i>
      <x v="215"/>
    </i>
    <i>
      <x v="48"/>
    </i>
    <i>
      <x v="217"/>
    </i>
    <i>
      <x v="14"/>
    </i>
    <i>
      <x v="194"/>
    </i>
    <i>
      <x v="149"/>
    </i>
    <i>
      <x v="22"/>
    </i>
    <i>
      <x v="199"/>
    </i>
    <i>
      <x v="216"/>
    </i>
    <i>
      <x v="201"/>
    </i>
    <i>
      <x v="163"/>
    </i>
    <i>
      <x v="11"/>
    </i>
    <i>
      <x v="124"/>
    </i>
    <i>
      <x v="206"/>
    </i>
    <i>
      <x v="75"/>
    </i>
    <i>
      <x v="207"/>
    </i>
    <i>
      <x v="104"/>
    </i>
    <i>
      <x v="170"/>
    </i>
    <i>
      <x v="41"/>
    </i>
    <i>
      <x v="6"/>
    </i>
    <i>
      <x v="120"/>
    </i>
    <i>
      <x v="197"/>
    </i>
    <i>
      <x v="18"/>
    </i>
    <i>
      <x v="15"/>
    </i>
    <i>
      <x v="138"/>
    </i>
    <i>
      <x v="96"/>
    </i>
    <i>
      <x/>
    </i>
    <i t="grand">
      <x/>
    </i>
  </rowItems>
  <colItems count="1">
    <i/>
  </colItems>
  <pageFields count="1">
    <pageField fld="3" item="3" hier="-1"/>
  </pageFields>
  <dataFields count="1">
    <dataField name="Cuenta de Company" fld="2"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F75A92-CC34-40A1-A633-F4D599B85644}" name="TablaDinámica7"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8">
  <location ref="F2:G8" firstHeaderRow="1" firstDataRow="1" firstDataCol="1"/>
  <pivotFields count="4">
    <pivotField axis="axisRow" dataField="1" showAll="0" sortType="descending">
      <items count="166">
        <item m="1" x="95"/>
        <item m="1" x="55"/>
        <item m="1" x="60"/>
        <item m="1" x="41"/>
        <item m="1" x="37"/>
        <item m="1" x="138"/>
        <item m="1" x="38"/>
        <item m="1" x="68"/>
        <item m="1" x="155"/>
        <item m="1" x="18"/>
        <item m="1" x="142"/>
        <item m="1" x="123"/>
        <item m="1" x="120"/>
        <item m="1" x="57"/>
        <item m="1" x="87"/>
        <item m="1" x="92"/>
        <item m="1" x="90"/>
        <item m="1" x="26"/>
        <item m="1" x="124"/>
        <item m="1" x="45"/>
        <item m="1" x="151"/>
        <item m="1" x="20"/>
        <item m="1" x="65"/>
        <item m="1" x="71"/>
        <item m="1" x="50"/>
        <item x="1"/>
        <item m="1" x="88"/>
        <item m="1" x="46"/>
        <item m="1" x="80"/>
        <item m="1" x="52"/>
        <item m="1" x="79"/>
        <item m="1" x="143"/>
        <item m="1" x="99"/>
        <item m="1" x="111"/>
        <item m="1" x="36"/>
        <item m="1" x="51"/>
        <item m="1" x="53"/>
        <item m="1" x="9"/>
        <item m="1" x="28"/>
        <item m="1" x="130"/>
        <item m="1" x="147"/>
        <item m="1" x="27"/>
        <item m="1" x="131"/>
        <item m="1" x="34"/>
        <item m="1" x="135"/>
        <item m="1" x="70"/>
        <item m="1" x="132"/>
        <item m="1" x="25"/>
        <item m="1" x="11"/>
        <item m="1" x="64"/>
        <item m="1" x="5"/>
        <item m="1" x="158"/>
        <item x="0"/>
        <item m="1" x="163"/>
        <item m="1" x="43"/>
        <item m="1" x="136"/>
        <item m="1" x="152"/>
        <item m="1" x="102"/>
        <item m="1" x="63"/>
        <item m="1" x="82"/>
        <item m="1" x="81"/>
        <item m="1" x="121"/>
        <item m="1" x="139"/>
        <item m="1" x="35"/>
        <item m="1" x="156"/>
        <item m="1" x="33"/>
        <item m="1" x="16"/>
        <item m="1" x="107"/>
        <item m="1" x="164"/>
        <item m="1" x="42"/>
        <item m="1" x="148"/>
        <item m="1" x="96"/>
        <item m="1" x="13"/>
        <item m="1" x="21"/>
        <item m="1" x="66"/>
        <item m="1" x="76"/>
        <item m="1" x="6"/>
        <item m="1" x="116"/>
        <item m="1" x="78"/>
        <item m="1" x="17"/>
        <item m="1" x="23"/>
        <item m="1" x="58"/>
        <item m="1" x="19"/>
        <item m="1" x="119"/>
        <item m="1" x="106"/>
        <item m="1" x="44"/>
        <item x="4"/>
        <item m="1" x="94"/>
        <item m="1" x="153"/>
        <item x="3"/>
        <item m="1" x="150"/>
        <item m="1" x="98"/>
        <item m="1" x="137"/>
        <item m="1" x="72"/>
        <item m="1" x="47"/>
        <item m="1" x="86"/>
        <item m="1" x="39"/>
        <item m="1" x="67"/>
        <item m="1" x="133"/>
        <item m="1" x="75"/>
        <item m="1" x="93"/>
        <item m="1" x="144"/>
        <item m="1" x="8"/>
        <item m="1" x="126"/>
        <item x="2"/>
        <item m="1" x="54"/>
        <item m="1" x="69"/>
        <item m="1" x="73"/>
        <item m="1" x="109"/>
        <item m="1" x="7"/>
        <item m="1" x="97"/>
        <item m="1" x="125"/>
        <item m="1" x="114"/>
        <item m="1" x="101"/>
        <item m="1" x="32"/>
        <item m="1" x="149"/>
        <item m="1" x="122"/>
        <item m="1" x="115"/>
        <item m="1" x="113"/>
        <item m="1" x="146"/>
        <item m="1" x="56"/>
        <item m="1" x="61"/>
        <item m="1" x="110"/>
        <item m="1" x="31"/>
        <item m="1" x="104"/>
        <item m="1" x="77"/>
        <item m="1" x="128"/>
        <item m="1" x="159"/>
        <item m="1" x="112"/>
        <item m="1" x="157"/>
        <item m="1" x="117"/>
        <item m="1" x="145"/>
        <item m="1" x="48"/>
        <item m="1" x="127"/>
        <item m="1" x="154"/>
        <item m="1" x="14"/>
        <item m="1" x="108"/>
        <item m="1" x="62"/>
        <item m="1" x="162"/>
        <item m="1" x="85"/>
        <item m="1" x="129"/>
        <item m="1" x="74"/>
        <item m="1" x="22"/>
        <item m="1" x="161"/>
        <item m="1" x="118"/>
        <item m="1" x="134"/>
        <item m="1" x="141"/>
        <item m="1" x="49"/>
        <item m="1" x="40"/>
        <item m="1" x="105"/>
        <item m="1" x="103"/>
        <item m="1" x="100"/>
        <item m="1" x="29"/>
        <item m="1" x="140"/>
        <item m="1" x="83"/>
        <item m="1" x="59"/>
        <item m="1" x="24"/>
        <item m="1" x="89"/>
        <item m="1" x="91"/>
        <item m="1" x="12"/>
        <item m="1" x="10"/>
        <item m="1" x="84"/>
        <item m="1" x="30"/>
        <item m="1" x="160"/>
        <item m="1" x="15"/>
        <item t="default"/>
      </items>
      <autoSortScope>
        <pivotArea dataOnly="0" outline="0" fieldPosition="0">
          <references count="1">
            <reference field="4294967294" count="1" selected="0">
              <x v="0"/>
            </reference>
          </references>
        </pivotArea>
      </autoSortScope>
    </pivotField>
    <pivotField showAll="0"/>
    <pivotField showAll="0"/>
    <pivotField showAll="0">
      <items count="18">
        <item x="1"/>
        <item x="4"/>
        <item x="13"/>
        <item x="2"/>
        <item x="14"/>
        <item m="1" x="16"/>
        <item x="0"/>
        <item x="9"/>
        <item x="5"/>
        <item x="8"/>
        <item x="3"/>
        <item x="15"/>
        <item x="12"/>
        <item x="7"/>
        <item x="11"/>
        <item x="10"/>
        <item x="6"/>
        <item t="default"/>
      </items>
    </pivotField>
  </pivotFields>
  <rowFields count="1">
    <field x="0"/>
  </rowFields>
  <rowItems count="6">
    <i>
      <x v="52"/>
    </i>
    <i>
      <x v="25"/>
    </i>
    <i>
      <x v="104"/>
    </i>
    <i>
      <x v="89"/>
    </i>
    <i>
      <x v="86"/>
    </i>
    <i t="grand">
      <x/>
    </i>
  </rowItems>
  <colItems count="1">
    <i/>
  </colItems>
  <dataFields count="1">
    <dataField name="Cuenta de Job" fld="0" subtotal="count" showDataAs="percentOfTotal" baseField="0" baseItem="2753" numFmtId="10"/>
  </dataFields>
  <chartFormats count="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52"/>
          </reference>
        </references>
      </pivotArea>
    </chartFormat>
    <chartFormat chart="4" format="2">
      <pivotArea type="data" outline="0" fieldPosition="0">
        <references count="2">
          <reference field="4294967294" count="1" selected="0">
            <x v="0"/>
          </reference>
          <reference field="0" count="1" selected="0">
            <x v="25"/>
          </reference>
        </references>
      </pivotArea>
    </chartFormat>
    <chartFormat chart="4" format="3">
      <pivotArea type="data" outline="0" fieldPosition="0">
        <references count="2">
          <reference field="4294967294" count="1" selected="0">
            <x v="0"/>
          </reference>
          <reference field="0" count="1" selected="0">
            <x v="104"/>
          </reference>
        </references>
      </pivotArea>
    </chartFormat>
    <chartFormat chart="4" format="4">
      <pivotArea type="data" outline="0" fieldPosition="0">
        <references count="2">
          <reference field="4294967294" count="1" selected="0">
            <x v="0"/>
          </reference>
          <reference field="0" count="1" selected="0">
            <x v="89"/>
          </reference>
        </references>
      </pivotArea>
    </chartFormat>
    <chartFormat chart="4" format="5">
      <pivotArea type="data" outline="0" fieldPosition="0">
        <references count="2">
          <reference field="4294967294" count="1" selected="0">
            <x v="0"/>
          </reference>
          <reference field="0" count="1" selected="0">
            <x v="8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A4C7E3-F015-4283-B200-0CC3DC3851C6}" name="TablaDinámica6"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5">
  <location ref="F10:L16" firstHeaderRow="1" firstDataRow="2" firstDataCol="1"/>
  <pivotFields count="4">
    <pivotField axis="axisCol" dataField="1" showAll="0">
      <items count="166">
        <item m="1" x="95"/>
        <item m="1" x="55"/>
        <item m="1" x="60"/>
        <item m="1" x="41"/>
        <item m="1" x="37"/>
        <item m="1" x="138"/>
        <item m="1" x="38"/>
        <item m="1" x="68"/>
        <item m="1" x="155"/>
        <item m="1" x="18"/>
        <item m="1" x="142"/>
        <item m="1" x="123"/>
        <item m="1" x="120"/>
        <item m="1" x="57"/>
        <item m="1" x="87"/>
        <item m="1" x="92"/>
        <item m="1" x="90"/>
        <item m="1" x="26"/>
        <item m="1" x="124"/>
        <item m="1" x="45"/>
        <item m="1" x="151"/>
        <item m="1" x="20"/>
        <item m="1" x="65"/>
        <item m="1" x="71"/>
        <item m="1" x="50"/>
        <item x="1"/>
        <item m="1" x="88"/>
        <item m="1" x="46"/>
        <item m="1" x="80"/>
        <item m="1" x="52"/>
        <item m="1" x="79"/>
        <item m="1" x="143"/>
        <item m="1" x="99"/>
        <item m="1" x="111"/>
        <item m="1" x="36"/>
        <item m="1" x="51"/>
        <item m="1" x="53"/>
        <item m="1" x="9"/>
        <item m="1" x="28"/>
        <item m="1" x="130"/>
        <item m="1" x="147"/>
        <item m="1" x="27"/>
        <item m="1" x="131"/>
        <item m="1" x="34"/>
        <item m="1" x="135"/>
        <item m="1" x="70"/>
        <item m="1" x="132"/>
        <item m="1" x="25"/>
        <item m="1" x="11"/>
        <item m="1" x="64"/>
        <item m="1" x="5"/>
        <item m="1" x="158"/>
        <item x="0"/>
        <item m="1" x="163"/>
        <item m="1" x="43"/>
        <item m="1" x="136"/>
        <item m="1" x="152"/>
        <item m="1" x="102"/>
        <item m="1" x="63"/>
        <item m="1" x="82"/>
        <item m="1" x="81"/>
        <item m="1" x="121"/>
        <item m="1" x="139"/>
        <item m="1" x="35"/>
        <item m="1" x="156"/>
        <item m="1" x="33"/>
        <item m="1" x="16"/>
        <item m="1" x="107"/>
        <item m="1" x="164"/>
        <item m="1" x="42"/>
        <item m="1" x="148"/>
        <item m="1" x="96"/>
        <item m="1" x="13"/>
        <item m="1" x="21"/>
        <item m="1" x="66"/>
        <item m="1" x="76"/>
        <item m="1" x="6"/>
        <item m="1" x="116"/>
        <item m="1" x="78"/>
        <item m="1" x="17"/>
        <item m="1" x="23"/>
        <item m="1" x="58"/>
        <item m="1" x="19"/>
        <item m="1" x="119"/>
        <item m="1" x="106"/>
        <item m="1" x="44"/>
        <item x="4"/>
        <item m="1" x="94"/>
        <item m="1" x="153"/>
        <item x="3"/>
        <item m="1" x="150"/>
        <item m="1" x="98"/>
        <item m="1" x="137"/>
        <item m="1" x="72"/>
        <item m="1" x="47"/>
        <item m="1" x="86"/>
        <item m="1" x="39"/>
        <item m="1" x="67"/>
        <item m="1" x="133"/>
        <item m="1" x="75"/>
        <item m="1" x="93"/>
        <item m="1" x="144"/>
        <item m="1" x="8"/>
        <item m="1" x="126"/>
        <item x="2"/>
        <item m="1" x="54"/>
        <item m="1" x="69"/>
        <item m="1" x="73"/>
        <item m="1" x="109"/>
        <item m="1" x="7"/>
        <item m="1" x="97"/>
        <item m="1" x="125"/>
        <item m="1" x="114"/>
        <item m="1" x="101"/>
        <item m="1" x="32"/>
        <item m="1" x="149"/>
        <item m="1" x="122"/>
        <item m="1" x="115"/>
        <item m="1" x="113"/>
        <item m="1" x="146"/>
        <item m="1" x="56"/>
        <item m="1" x="61"/>
        <item m="1" x="110"/>
        <item m="1" x="31"/>
        <item m="1" x="104"/>
        <item m="1" x="77"/>
        <item m="1" x="128"/>
        <item m="1" x="159"/>
        <item m="1" x="112"/>
        <item m="1" x="157"/>
        <item m="1" x="117"/>
        <item m="1" x="145"/>
        <item m="1" x="48"/>
        <item m="1" x="127"/>
        <item m="1" x="154"/>
        <item m="1" x="14"/>
        <item m="1" x="108"/>
        <item m="1" x="62"/>
        <item m="1" x="162"/>
        <item m="1" x="85"/>
        <item m="1" x="129"/>
        <item m="1" x="74"/>
        <item m="1" x="22"/>
        <item m="1" x="161"/>
        <item m="1" x="118"/>
        <item m="1" x="134"/>
        <item m="1" x="141"/>
        <item m="1" x="49"/>
        <item m="1" x="40"/>
        <item m="1" x="105"/>
        <item m="1" x="103"/>
        <item m="1" x="100"/>
        <item m="1" x="29"/>
        <item m="1" x="140"/>
        <item m="1" x="83"/>
        <item m="1" x="59"/>
        <item m="1" x="24"/>
        <item m="1" x="89"/>
        <item m="1" x="91"/>
        <item m="1" x="12"/>
        <item m="1" x="10"/>
        <item m="1" x="84"/>
        <item m="1" x="30"/>
        <item m="1" x="160"/>
        <item m="1" x="15"/>
        <item t="default"/>
      </items>
    </pivotField>
    <pivotField showAll="0"/>
    <pivotField showAll="0"/>
    <pivotField axis="axisRow" showAll="0" sortType="ascending">
      <items count="18">
        <item h="1" x="1"/>
        <item h="1" x="4"/>
        <item h="1" x="13"/>
        <item x="2"/>
        <item h="1" x="14"/>
        <item h="1" m="1" x="16"/>
        <item x="0"/>
        <item h="1" x="9"/>
        <item x="5"/>
        <item h="1" x="8"/>
        <item x="3"/>
        <item h="1" x="15"/>
        <item h="1" x="12"/>
        <item h="1" x="7"/>
        <item h="1" x="11"/>
        <item h="1" x="10"/>
        <item h="1" x="6"/>
        <item t="default"/>
      </items>
      <autoSortScope>
        <pivotArea dataOnly="0" outline="0" fieldPosition="0">
          <references count="1">
            <reference field="4294967294" count="1" selected="0">
              <x v="0"/>
            </reference>
          </references>
        </pivotArea>
      </autoSortScope>
    </pivotField>
  </pivotFields>
  <rowFields count="1">
    <field x="3"/>
  </rowFields>
  <rowItems count="5">
    <i>
      <x v="8"/>
    </i>
    <i>
      <x v="10"/>
    </i>
    <i>
      <x v="6"/>
    </i>
    <i>
      <x v="3"/>
    </i>
    <i t="grand">
      <x/>
    </i>
  </rowItems>
  <colFields count="1">
    <field x="0"/>
  </colFields>
  <colItems count="6">
    <i>
      <x v="25"/>
    </i>
    <i>
      <x v="52"/>
    </i>
    <i>
      <x v="86"/>
    </i>
    <i>
      <x v="89"/>
    </i>
    <i>
      <x v="104"/>
    </i>
    <i t="grand">
      <x/>
    </i>
  </colItems>
  <dataFields count="1">
    <dataField name="Cuenta de Job" fld="0" subtotal="count" showDataAs="percentOfTotal" baseField="3" baseItem="6" numFmtId="10"/>
  </dataFields>
  <chartFormats count="5">
    <chartFormat chart="0" format="0" series="1">
      <pivotArea type="data" outline="0" fieldPosition="0">
        <references count="2">
          <reference field="4294967294" count="1" selected="0">
            <x v="0"/>
          </reference>
          <reference field="0" count="1" selected="0">
            <x v="25"/>
          </reference>
        </references>
      </pivotArea>
    </chartFormat>
    <chartFormat chart="0" format="1" series="1">
      <pivotArea type="data" outline="0" fieldPosition="0">
        <references count="2">
          <reference field="4294967294" count="1" selected="0">
            <x v="0"/>
          </reference>
          <reference field="0" count="1" selected="0">
            <x v="52"/>
          </reference>
        </references>
      </pivotArea>
    </chartFormat>
    <chartFormat chart="0" format="2" series="1">
      <pivotArea type="data" outline="0" fieldPosition="0">
        <references count="2">
          <reference field="4294967294" count="1" selected="0">
            <x v="0"/>
          </reference>
          <reference field="0" count="1" selected="0">
            <x v="86"/>
          </reference>
        </references>
      </pivotArea>
    </chartFormat>
    <chartFormat chart="0" format="3" series="1">
      <pivotArea type="data" outline="0" fieldPosition="0">
        <references count="2">
          <reference field="4294967294" count="1" selected="0">
            <x v="0"/>
          </reference>
          <reference field="0" count="1" selected="0">
            <x v="89"/>
          </reference>
        </references>
      </pivotArea>
    </chartFormat>
    <chartFormat chart="0" format="4" series="1">
      <pivotArea type="data" outline="0" fieldPosition="0">
        <references count="2">
          <reference field="4294967294" count="1" selected="0">
            <x v="0"/>
          </reference>
          <reference field="0" count="1" selected="0">
            <x v="10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2" xr16:uid="{7E4520AB-DCC1-4ADD-B120-63E9D6B76A7D}" autoFormatId="16" applyNumberFormats="0" applyBorderFormats="0" applyFontFormats="0" applyPatternFormats="0" applyAlignmentFormats="0" applyWidthHeightFormats="0">
  <queryTableRefresh nextId="7">
    <queryTableFields count="4">
      <queryTableField id="1" name="Job" tableColumnId="1"/>
      <queryTableField id="4" name="Average Salary" tableColumnId="4"/>
      <queryTableField id="5" name="Company" tableColumnId="5"/>
      <queryTableField id="6" name="Loc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084266C3-BFA7-4A92-A799-F03A24A947B3}" autoFormatId="16" applyNumberFormats="0" applyBorderFormats="0" applyFontFormats="0" applyPatternFormats="0" applyAlignmentFormats="0" applyWidthHeightFormats="0">
  <queryTableRefresh nextId="11">
    <queryTableFields count="4">
      <queryTableField id="5" name="Job" tableColumnId="5"/>
      <queryTableField id="8" name="Average Salary" tableColumnId="8"/>
      <queryTableField id="9" name="Company" tableColumnId="9"/>
      <queryTableField id="10" name="Loc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Job" xr10:uid="{B211B13F-C90B-45CE-9762-46798BD5CAC8}" sourceName="Job">
  <pivotTables>
    <pivotTable tabId="3" name="TablaDinámica2"/>
  </pivotTables>
  <data>
    <tabular pivotCacheId="166932786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erage_Salary" xr10:uid="{ECB3C57B-7D44-4201-85FB-2EFEE1E35437}" sourceName="Average Salary">
  <pivotTables>
    <pivotTable tabId="3" name="TablaDinámica2"/>
  </pivotTables>
  <data>
    <tabular pivotCacheId="1669327868">
      <items count="43">
        <i x="30" s="1"/>
        <i x="19" s="1"/>
        <i x="38" s="1"/>
        <i x="18" s="1"/>
        <i x="26" s="1"/>
        <i x="25" s="1"/>
        <i x="13" s="1"/>
        <i x="15" s="1"/>
        <i x="21" s="1"/>
        <i x="6" s="1"/>
        <i x="12" s="1"/>
        <i x="23" s="1"/>
        <i x="24" s="1"/>
        <i x="14" s="1"/>
        <i x="1" s="1"/>
        <i x="22" s="1"/>
        <i x="29" s="1"/>
        <i x="39" s="1"/>
        <i x="28" s="1"/>
        <i x="0" s="1"/>
        <i x="17" s="1"/>
        <i x="20" s="1"/>
        <i x="41" s="1"/>
        <i x="32" s="1"/>
        <i x="9" s="1"/>
        <i x="27" s="1"/>
        <i x="4" s="1"/>
        <i x="10" s="1"/>
        <i x="7" s="1"/>
        <i x="8" s="1"/>
        <i x="2" s="1"/>
        <i x="3" s="1"/>
        <i x="16" s="1"/>
        <i x="5" s="1"/>
        <i x="35" s="1"/>
        <i x="40" s="1"/>
        <i x="34" s="1"/>
        <i x="36" s="1"/>
        <i x="33" s="1"/>
        <i x="37" s="1"/>
        <i x="31" s="1"/>
        <i x="4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Location" xr10:uid="{0D2BB3E9-86A5-40AA-8786-A654BFEA947B}" sourceName="Location">
  <pivotTables>
    <pivotTable tabId="3" name="TablaDinámica2"/>
  </pivotTables>
  <data>
    <tabular pivotCacheId="1669327868">
      <items count="11">
        <i x="4" s="1"/>
        <i x="7" s="1"/>
        <i x="3" s="1"/>
        <i x="1" s="1"/>
        <i x="6" s="1"/>
        <i x="5" s="1"/>
        <i x="9" s="1"/>
        <i x="0" s="1"/>
        <i x="8" s="1"/>
        <i x="2"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2A3DEE83-DAFB-48A9-BF6C-BC6E91BFD5EB}" cache="SegmentaciónDeDatos_Job" caption="Job" rowHeight="234950"/>
  <slicer name="Average Salary" xr10:uid="{1410E362-3B84-48B9-9B9A-F2921055134D}" cache="SegmentaciónDeDatos_Average_Salary" caption="Average Salary" rowHeight="234950"/>
  <slicer name="Location" xr10:uid="{DFA3DE89-7FA9-4121-A038-674489D0A7C8}" cache="SegmentaciónDeDatos_Location" caption="Lo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652047-9378-4C9F-8A6A-0207E8E40239}" name="Salary_Analysis" displayName="Salary_Analysis" ref="A1:D59" tableType="queryTable" totalsRowShown="0">
  <autoFilter ref="A1:D59" xr:uid="{E7652047-9378-4C9F-8A6A-0207E8E40239}"/>
  <sortState xmlns:xlrd2="http://schemas.microsoft.com/office/spreadsheetml/2017/richdata2" ref="A2:D59">
    <sortCondition ref="A1:A59"/>
  </sortState>
  <tableColumns count="4">
    <tableColumn id="1" xr3:uid="{8EB59138-5E53-45B2-84DB-2EBD891ACA9D}" uniqueName="1" name="Job" queryTableFieldId="1" dataDxfId="15"/>
    <tableColumn id="4" xr3:uid="{8D103ABE-3355-451E-877B-0BE15CCB629A}" uniqueName="4" name="Average Salary per Month (MXN)" queryTableFieldId="4"/>
    <tableColumn id="5" xr3:uid="{20575B06-C69E-4696-BFC3-468F4F377A90}" uniqueName="5" name="Company" queryTableFieldId="5" dataDxfId="14"/>
    <tableColumn id="6" xr3:uid="{29AFD192-C1A8-477B-A4A7-C078DED156DD}" uniqueName="6" name="Location" queryTableFieldId="6"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E112F5-9FCF-4DAA-902A-4CE42226FAED}" name="Tabla3" displayName="Tabla3" ref="AB4:AE27" totalsRowShown="0" headerRowDxfId="12">
  <autoFilter ref="AB4:AE27" xr:uid="{8BE112F5-9FCF-4DAA-902A-4CE42226FAED}"/>
  <tableColumns count="4">
    <tableColumn id="1" xr3:uid="{B474AAE3-B2EE-4C19-B6A0-90DCACD3B940}" name="Business Analyst"/>
    <tableColumn id="2" xr3:uid="{DE7F0DC9-67A2-4D44-9A03-2A2EED29C263}" name="Data Analyst"/>
    <tableColumn id="3" xr3:uid="{F040983B-F2B9-4E3B-88C9-B72723699351}" name="Data Engineer"/>
    <tableColumn id="4" xr3:uid="{08C6D996-76C9-4353-813C-15CF01E048AF}" name="Data Scienti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BD8B20-E51E-4C46-8607-11F4EA6095EE}" name="Tabla4" displayName="Tabla4" ref="AC32:AD36" totalsRowShown="0" tableBorderDxfId="11">
  <autoFilter ref="AC32:AD36" xr:uid="{C6BD8B20-E51E-4C46-8607-11F4EA6095EE}"/>
  <sortState xmlns:xlrd2="http://schemas.microsoft.com/office/spreadsheetml/2017/richdata2" ref="AC33:AD36">
    <sortCondition descending="1" ref="AD32:AD36"/>
  </sortState>
  <tableColumns count="2">
    <tableColumn id="1" xr3:uid="{87EA83C7-F2DA-4D14-A293-B724603F4F9F}" name="Data job" dataDxfId="10"/>
    <tableColumn id="2" xr3:uid="{68C7E995-6AFD-4F00-BD62-A0CB6B190CF0}" name="Average Salary per Month (MXN)" dataDxfId="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B7F8D6-CF9C-4E84-A6EE-D995094F036C}" name="Tabla6" displayName="Tabla6" ref="L51:M61" totalsRowShown="0">
  <autoFilter ref="L51:M61" xr:uid="{2EB7F8D6-CF9C-4E84-A6EE-D995094F036C}"/>
  <tableColumns count="2">
    <tableColumn id="1" xr3:uid="{08C804E0-45DC-4BCC-9881-2EC0368648B9}" name="Company" dataDxfId="1"/>
    <tableColumn id="2" xr3:uid="{422531A8-ACCD-440A-B12F-76FEC2E70D87}" name="Average Salary per Month (MXN)" dataDxfId="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3A02CC-C148-4BF9-B581-34CF41D2B8EE}" name="Geographical_and_Employer_Analysis" displayName="Geographical_and_Employer_Analysis" ref="A1:D323" tableType="queryTable" totalsRowShown="0">
  <autoFilter ref="A1:D323" xr:uid="{0D3A02CC-C148-4BF9-B581-34CF41D2B8EE}"/>
  <sortState xmlns:xlrd2="http://schemas.microsoft.com/office/spreadsheetml/2017/richdata2" ref="A2:D323">
    <sortCondition ref="A1:A323"/>
  </sortState>
  <tableColumns count="4">
    <tableColumn id="5" xr3:uid="{958F3D49-C559-4503-98A9-DDCC5DA33381}" uniqueName="5" name="Job" queryTableFieldId="5" dataDxfId="8"/>
    <tableColumn id="8" xr3:uid="{D72616CE-9946-4FC2-8D84-308C47E0F604}" uniqueName="8" name="Average Salary" queryTableFieldId="8"/>
    <tableColumn id="9" xr3:uid="{4A7D74C4-9BC5-494F-9162-2D84CEB36720}" uniqueName="9" name="Company" queryTableFieldId="9" dataDxfId="7"/>
    <tableColumn id="10" xr3:uid="{1A335CE6-E35F-4869-A91E-8EA18917AF6A}" uniqueName="10" name="Location" queryTableFieldId="10"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667CF1-81C2-46B7-B681-FB998289CFFD}" name="Tabla5" displayName="Tabla5" ref="AB2:AE18" totalsRowShown="0">
  <autoFilter ref="AB2:AE18" xr:uid="{34667CF1-81C2-46B7-B681-FB998289CFFD}"/>
  <tableColumns count="4">
    <tableColumn id="1" xr3:uid="{05FA4D7F-5EAD-4D8C-B1E5-462486F2803A}" name="State" dataDxfId="5"/>
    <tableColumn id="2" xr3:uid="{6C66A010-7210-4889-A45C-2CF7BC3C94D6}" name="Vacancies" dataDxfId="4"/>
    <tableColumn id="3" xr3:uid="{7D7F44C9-8A82-43CD-BFE2-B61B8C80FF4D}" name="% Total demand" dataDxfId="3" dataCellStyle="Porcentaje">
      <calculatedColumnFormula>AC3/$AC$19</calculatedColumnFormula>
    </tableColumn>
    <tableColumn id="4" xr3:uid="{38A45733-2CE2-497A-9652-F88BCEB2821F}" name="Acumulated" dataDxfId="2">
      <calculatedColumnFormula>AE2+AD3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10" Type="http://schemas.microsoft.com/office/2007/relationships/slicer" Target="../slicers/slicer1.xml"/><Relationship Id="rId4" Type="http://schemas.openxmlformats.org/officeDocument/2006/relationships/printerSettings" Target="../printerSettings/printerSettings2.bin"/><Relationship Id="rId9"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5.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034F0-7975-48D4-A489-6AF35AC635EB}">
  <dimension ref="A1:A16"/>
  <sheetViews>
    <sheetView tabSelected="1" workbookViewId="0"/>
  </sheetViews>
  <sheetFormatPr baseColWidth="10" defaultRowHeight="14.4" x14ac:dyDescent="0.3"/>
  <sheetData>
    <row r="1" spans="1:1" ht="18" x14ac:dyDescent="0.35">
      <c r="A1" s="12" t="s">
        <v>307</v>
      </c>
    </row>
    <row r="2" spans="1:1" ht="15.6" x14ac:dyDescent="0.3">
      <c r="A2" s="21" t="s">
        <v>308</v>
      </c>
    </row>
    <row r="4" spans="1:1" x14ac:dyDescent="0.3">
      <c r="A4" s="7" t="s">
        <v>309</v>
      </c>
    </row>
    <row r="5" spans="1:1" x14ac:dyDescent="0.3">
      <c r="A5" t="s">
        <v>316</v>
      </c>
    </row>
    <row r="7" spans="1:1" x14ac:dyDescent="0.3">
      <c r="A7" s="7" t="s">
        <v>310</v>
      </c>
    </row>
    <row r="8" spans="1:1" x14ac:dyDescent="0.3">
      <c r="A8" t="s">
        <v>317</v>
      </c>
    </row>
    <row r="10" spans="1:1" x14ac:dyDescent="0.3">
      <c r="A10" s="7" t="s">
        <v>312</v>
      </c>
    </row>
    <row r="11" spans="1:1" x14ac:dyDescent="0.3">
      <c r="A11" t="s">
        <v>311</v>
      </c>
    </row>
    <row r="12" spans="1:1" x14ac:dyDescent="0.3">
      <c r="A12" t="s">
        <v>313</v>
      </c>
    </row>
    <row r="13" spans="1:1" x14ac:dyDescent="0.3">
      <c r="A13" t="s">
        <v>314</v>
      </c>
    </row>
    <row r="14" spans="1:1" x14ac:dyDescent="0.3">
      <c r="A14" t="s">
        <v>315</v>
      </c>
    </row>
    <row r="15" spans="1:1" x14ac:dyDescent="0.3">
      <c r="A15" t="s">
        <v>318</v>
      </c>
    </row>
    <row r="16" spans="1:1" x14ac:dyDescent="0.3">
      <c r="A16" t="s">
        <v>319</v>
      </c>
    </row>
  </sheetData>
  <sheetProtection algorithmName="SHA-512" hashValue="dV5/cud3QHHW7jlf3ukhqBP4lKGoIolimPiSkDFiE9fDNc2xovR0qa2seCRXCWkhIysphVoi9DgkMO0PxlCOtw==" saltValue="kb25F8tmLSuO5hcsrezdhw==" spinCount="100000" sheet="1" objects="1" scenarios="1"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21FB3-5AD4-47FB-A8E6-EFD6AB53C535}">
  <dimension ref="A1:AN149"/>
  <sheetViews>
    <sheetView zoomScaleNormal="100" workbookViewId="0"/>
  </sheetViews>
  <sheetFormatPr baseColWidth="10" defaultRowHeight="14.4" x14ac:dyDescent="0.3"/>
  <cols>
    <col min="1" max="1" width="14.21875" bestFit="1" customWidth="1"/>
    <col min="2" max="2" width="15.6640625" bestFit="1" customWidth="1"/>
    <col min="3" max="3" width="33.21875" bestFit="1" customWidth="1"/>
    <col min="4" max="4" width="15.44140625" bestFit="1" customWidth="1"/>
    <col min="5" max="5" width="12.21875" customWidth="1"/>
    <col min="6" max="6" width="33.21875" bestFit="1" customWidth="1"/>
    <col min="7" max="7" width="24.88671875" bestFit="1" customWidth="1"/>
    <col min="8" max="8" width="11.5546875" bestFit="1" customWidth="1"/>
    <col min="9" max="9" width="12.6640625" bestFit="1" customWidth="1"/>
    <col min="10" max="10" width="12.33203125" bestFit="1" customWidth="1"/>
    <col min="11" max="11" width="11.88671875" bestFit="1" customWidth="1"/>
    <col min="12" max="12" width="12.6640625" bestFit="1" customWidth="1"/>
    <col min="13" max="13" width="12.33203125" bestFit="1" customWidth="1"/>
    <col min="14" max="15" width="14.6640625" customWidth="1"/>
    <col min="16" max="16" width="11.88671875" bestFit="1" customWidth="1"/>
    <col min="17" max="19" width="6" bestFit="1" customWidth="1"/>
    <col min="20" max="20" width="6" customWidth="1"/>
    <col min="21" max="21" width="16.6640625" customWidth="1"/>
    <col min="22" max="22" width="13.44140625" customWidth="1"/>
    <col min="23" max="23" width="14.5546875" customWidth="1"/>
    <col min="24" max="24" width="14.21875" customWidth="1"/>
    <col min="25" max="26" width="6" bestFit="1" customWidth="1"/>
    <col min="27" max="27" width="13.77734375" customWidth="1"/>
    <col min="28" max="28" width="17.33203125" bestFit="1" customWidth="1"/>
    <col min="29" max="29" width="16.5546875" bestFit="1" customWidth="1"/>
    <col min="30" max="30" width="23.44140625" bestFit="1" customWidth="1"/>
    <col min="31" max="31" width="14.44140625" bestFit="1" customWidth="1"/>
    <col min="32" max="32" width="12" bestFit="1" customWidth="1"/>
    <col min="33" max="33" width="11.109375" customWidth="1"/>
    <col min="34" max="34" width="6" bestFit="1" customWidth="1"/>
    <col min="35" max="35" width="16.5546875" bestFit="1" customWidth="1"/>
    <col min="36" max="36" width="23.33203125" bestFit="1" customWidth="1"/>
    <col min="37" max="37" width="14.44140625" bestFit="1" customWidth="1"/>
    <col min="38" max="38" width="12" bestFit="1" customWidth="1"/>
    <col min="39" max="39" width="16.6640625" bestFit="1" customWidth="1"/>
    <col min="40" max="50" width="6" bestFit="1" customWidth="1"/>
    <col min="51" max="51" width="11.88671875" bestFit="1" customWidth="1"/>
  </cols>
  <sheetData>
    <row r="1" spans="1:40" x14ac:dyDescent="0.3">
      <c r="A1" t="s">
        <v>0</v>
      </c>
      <c r="B1" t="s">
        <v>329</v>
      </c>
      <c r="C1" t="s">
        <v>1</v>
      </c>
      <c r="D1" t="s">
        <v>2</v>
      </c>
      <c r="F1" s="7" t="s">
        <v>304</v>
      </c>
      <c r="AB1" s="7" t="s">
        <v>301</v>
      </c>
    </row>
    <row r="2" spans="1:40" x14ac:dyDescent="0.3">
      <c r="A2" s="1" t="s">
        <v>58</v>
      </c>
      <c r="B2">
        <v>22500</v>
      </c>
      <c r="C2" s="1" t="s">
        <v>129</v>
      </c>
      <c r="D2" s="1" t="s">
        <v>85</v>
      </c>
      <c r="AG2" s="9" t="s">
        <v>279</v>
      </c>
      <c r="AH2" s="8"/>
      <c r="AI2" s="8"/>
      <c r="AJ2" s="8"/>
      <c r="AK2" s="8"/>
      <c r="AL2" s="8"/>
      <c r="AM2" s="8"/>
      <c r="AN2" s="8"/>
    </row>
    <row r="3" spans="1:40" x14ac:dyDescent="0.3">
      <c r="A3" s="1" t="s">
        <v>58</v>
      </c>
      <c r="B3">
        <v>18500</v>
      </c>
      <c r="C3" s="1" t="s">
        <v>132</v>
      </c>
      <c r="D3" s="1" t="s">
        <v>92</v>
      </c>
      <c r="F3" s="2" t="s">
        <v>246</v>
      </c>
      <c r="G3" t="s">
        <v>249</v>
      </c>
      <c r="AB3" s="7" t="s">
        <v>299</v>
      </c>
      <c r="AF3" s="7"/>
    </row>
    <row r="4" spans="1:40" x14ac:dyDescent="0.3">
      <c r="A4" s="1" t="s">
        <v>58</v>
      </c>
      <c r="B4">
        <v>37500</v>
      </c>
      <c r="C4" s="1" t="s">
        <v>4</v>
      </c>
      <c r="D4" s="1" t="s">
        <v>92</v>
      </c>
      <c r="F4" s="3" t="s">
        <v>76</v>
      </c>
      <c r="G4" s="13">
        <v>45722.222222222219</v>
      </c>
      <c r="AB4" s="7" t="s">
        <v>58</v>
      </c>
      <c r="AC4" s="7" t="s">
        <v>34</v>
      </c>
      <c r="AD4" s="7" t="s">
        <v>76</v>
      </c>
      <c r="AE4" s="7" t="s">
        <v>70</v>
      </c>
      <c r="AG4" t="s">
        <v>280</v>
      </c>
    </row>
    <row r="5" spans="1:40" x14ac:dyDescent="0.3">
      <c r="A5" s="1" t="s">
        <v>58</v>
      </c>
      <c r="B5">
        <v>40000</v>
      </c>
      <c r="C5" s="1" t="s">
        <v>79</v>
      </c>
      <c r="D5" s="1" t="s">
        <v>68</v>
      </c>
      <c r="F5" s="3" t="s">
        <v>70</v>
      </c>
      <c r="G5" s="13">
        <v>39375.041666666664</v>
      </c>
      <c r="AB5">
        <v>22500</v>
      </c>
      <c r="AC5">
        <v>16000</v>
      </c>
      <c r="AD5">
        <v>67500</v>
      </c>
      <c r="AE5">
        <v>65000</v>
      </c>
    </row>
    <row r="6" spans="1:40" x14ac:dyDescent="0.3">
      <c r="A6" s="1" t="s">
        <v>58</v>
      </c>
      <c r="B6">
        <v>37500</v>
      </c>
      <c r="C6" s="1" t="s">
        <v>124</v>
      </c>
      <c r="D6" s="1" t="s">
        <v>92</v>
      </c>
      <c r="F6" s="3" t="s">
        <v>58</v>
      </c>
      <c r="G6" s="13">
        <v>34107.142857142855</v>
      </c>
      <c r="AB6">
        <v>18500</v>
      </c>
      <c r="AC6">
        <v>12400</v>
      </c>
      <c r="AD6">
        <v>26000</v>
      </c>
      <c r="AE6">
        <v>10000.5</v>
      </c>
      <c r="AG6" t="s">
        <v>252</v>
      </c>
    </row>
    <row r="7" spans="1:40" x14ac:dyDescent="0.3">
      <c r="A7" s="1" t="s">
        <v>58</v>
      </c>
      <c r="B7">
        <v>31000</v>
      </c>
      <c r="C7" s="1" t="s">
        <v>125</v>
      </c>
      <c r="D7" s="1" t="s">
        <v>6</v>
      </c>
      <c r="F7" s="3" t="s">
        <v>34</v>
      </c>
      <c r="G7" s="13">
        <v>18928.282608695652</v>
      </c>
      <c r="AB7">
        <v>37500</v>
      </c>
      <c r="AC7">
        <v>18000</v>
      </c>
      <c r="AD7">
        <v>27500</v>
      </c>
      <c r="AE7">
        <v>21000</v>
      </c>
    </row>
    <row r="8" spans="1:40" ht="15" thickBot="1" x14ac:dyDescent="0.35">
      <c r="A8" s="1" t="s">
        <v>58</v>
      </c>
      <c r="B8">
        <v>47500</v>
      </c>
      <c r="C8" s="1" t="s">
        <v>123</v>
      </c>
      <c r="D8" s="1" t="s">
        <v>6</v>
      </c>
      <c r="F8" s="3" t="s">
        <v>247</v>
      </c>
      <c r="G8" s="13">
        <v>30980.189655172413</v>
      </c>
      <c r="AB8">
        <v>40000</v>
      </c>
      <c r="AC8">
        <v>13000</v>
      </c>
      <c r="AD8">
        <v>62500</v>
      </c>
      <c r="AE8">
        <v>37500</v>
      </c>
      <c r="AG8" t="s">
        <v>253</v>
      </c>
    </row>
    <row r="9" spans="1:40" x14ac:dyDescent="0.3">
      <c r="A9" s="1" t="s">
        <v>58</v>
      </c>
      <c r="B9">
        <v>31000</v>
      </c>
      <c r="C9" s="1" t="s">
        <v>127</v>
      </c>
      <c r="D9" s="1" t="s">
        <v>6</v>
      </c>
      <c r="AB9">
        <v>37500</v>
      </c>
      <c r="AC9">
        <v>23500</v>
      </c>
      <c r="AD9">
        <v>57500</v>
      </c>
      <c r="AE9">
        <v>22500</v>
      </c>
      <c r="AG9" s="6" t="s">
        <v>254</v>
      </c>
      <c r="AH9" s="6" t="s">
        <v>255</v>
      </c>
      <c r="AI9" s="6" t="s">
        <v>256</v>
      </c>
      <c r="AJ9" s="6" t="s">
        <v>257</v>
      </c>
      <c r="AK9" s="6" t="s">
        <v>258</v>
      </c>
    </row>
    <row r="10" spans="1:40" x14ac:dyDescent="0.3">
      <c r="A10" s="1" t="s">
        <v>58</v>
      </c>
      <c r="B10">
        <v>14500</v>
      </c>
      <c r="C10" s="1" t="s">
        <v>93</v>
      </c>
      <c r="D10" s="1" t="s">
        <v>7</v>
      </c>
      <c r="AB10">
        <v>31000</v>
      </c>
      <c r="AC10">
        <v>11000</v>
      </c>
      <c r="AD10">
        <v>27500</v>
      </c>
      <c r="AE10">
        <v>55000</v>
      </c>
      <c r="AG10" s="4" t="s">
        <v>58</v>
      </c>
      <c r="AH10" s="4">
        <v>13</v>
      </c>
      <c r="AI10" s="16">
        <v>405500</v>
      </c>
      <c r="AJ10" s="14">
        <v>31192.307692307691</v>
      </c>
      <c r="AK10" s="14">
        <v>80147435.897435829</v>
      </c>
    </row>
    <row r="11" spans="1:40" x14ac:dyDescent="0.3">
      <c r="A11" s="1" t="s">
        <v>58</v>
      </c>
      <c r="B11">
        <v>32500</v>
      </c>
      <c r="C11" s="1" t="s">
        <v>117</v>
      </c>
      <c r="D11" s="1" t="s">
        <v>6</v>
      </c>
      <c r="R11" s="3"/>
      <c r="S11" s="1"/>
      <c r="AB11">
        <v>47500</v>
      </c>
      <c r="AC11">
        <v>9500</v>
      </c>
      <c r="AD11">
        <v>53500</v>
      </c>
      <c r="AE11">
        <v>55000</v>
      </c>
      <c r="AG11" s="4" t="s">
        <v>34</v>
      </c>
      <c r="AH11" s="4">
        <v>22</v>
      </c>
      <c r="AI11" s="16">
        <v>393350.5</v>
      </c>
      <c r="AJ11" s="14">
        <v>17879.56818181818</v>
      </c>
      <c r="AK11" s="14">
        <v>50321334.102272712</v>
      </c>
    </row>
    <row r="12" spans="1:40" x14ac:dyDescent="0.3">
      <c r="A12" s="1" t="s">
        <v>58</v>
      </c>
      <c r="B12">
        <v>34000</v>
      </c>
      <c r="C12" s="1" t="s">
        <v>112</v>
      </c>
      <c r="D12" s="1" t="s">
        <v>6</v>
      </c>
      <c r="F12" s="2" t="s">
        <v>249</v>
      </c>
      <c r="G12" s="2" t="s">
        <v>248</v>
      </c>
      <c r="R12" s="3"/>
      <c r="S12" s="1"/>
      <c r="AB12">
        <v>31000</v>
      </c>
      <c r="AC12">
        <v>25000</v>
      </c>
      <c r="AD12">
        <v>29500</v>
      </c>
      <c r="AE12">
        <v>18500</v>
      </c>
      <c r="AG12" s="4" t="s">
        <v>76</v>
      </c>
      <c r="AH12" s="4">
        <v>9</v>
      </c>
      <c r="AI12" s="16">
        <v>411500</v>
      </c>
      <c r="AJ12" s="14">
        <v>45722.222222222219</v>
      </c>
      <c r="AK12" s="14">
        <v>309381944.44444466</v>
      </c>
    </row>
    <row r="13" spans="1:40" ht="15" thickBot="1" x14ac:dyDescent="0.35">
      <c r="A13" s="1" t="s">
        <v>58</v>
      </c>
      <c r="B13">
        <v>27500</v>
      </c>
      <c r="C13" s="1" t="s">
        <v>8</v>
      </c>
      <c r="D13" s="1" t="s">
        <v>6</v>
      </c>
      <c r="F13" s="2" t="s">
        <v>246</v>
      </c>
      <c r="G13" t="s">
        <v>58</v>
      </c>
      <c r="H13" t="s">
        <v>34</v>
      </c>
      <c r="I13" t="s">
        <v>76</v>
      </c>
      <c r="J13" t="s">
        <v>70</v>
      </c>
      <c r="K13" t="s">
        <v>247</v>
      </c>
      <c r="R13" s="3"/>
      <c r="S13" s="1"/>
      <c r="AB13">
        <v>14500</v>
      </c>
      <c r="AC13">
        <v>14250</v>
      </c>
      <c r="AD13">
        <v>60000</v>
      </c>
      <c r="AE13">
        <v>25500</v>
      </c>
      <c r="AG13" s="5" t="s">
        <v>70</v>
      </c>
      <c r="AH13" s="5">
        <v>12</v>
      </c>
      <c r="AI13" s="17">
        <v>472500.5</v>
      </c>
      <c r="AJ13" s="15">
        <v>39375.041666666664</v>
      </c>
      <c r="AK13" s="15">
        <v>454321193.20265162</v>
      </c>
    </row>
    <row r="14" spans="1:40" x14ac:dyDescent="0.3">
      <c r="A14" s="1" t="s">
        <v>58</v>
      </c>
      <c r="B14">
        <v>31500</v>
      </c>
      <c r="C14" s="1" t="s">
        <v>116</v>
      </c>
      <c r="D14" s="1" t="s">
        <v>12</v>
      </c>
      <c r="F14" s="3" t="s">
        <v>6</v>
      </c>
      <c r="G14" s="13">
        <v>33916.666666666664</v>
      </c>
      <c r="H14" s="13">
        <v>19925.041666666668</v>
      </c>
      <c r="I14" s="13">
        <v>48666.666666666664</v>
      </c>
      <c r="J14" s="13">
        <v>36687.5625</v>
      </c>
      <c r="K14" s="13">
        <v>32128.15625</v>
      </c>
      <c r="R14" s="3"/>
      <c r="S14" s="1"/>
      <c r="AB14">
        <v>32500</v>
      </c>
      <c r="AC14">
        <v>19000</v>
      </c>
      <c r="AE14">
        <v>27500</v>
      </c>
    </row>
    <row r="15" spans="1:40" x14ac:dyDescent="0.3">
      <c r="A15" s="1" t="s">
        <v>58</v>
      </c>
      <c r="B15">
        <v>72000</v>
      </c>
      <c r="C15" s="1" t="s">
        <v>4</v>
      </c>
      <c r="D15" s="1" t="s">
        <v>12</v>
      </c>
      <c r="F15" s="3" t="s">
        <v>92</v>
      </c>
      <c r="G15" s="13">
        <v>31166.666666666668</v>
      </c>
      <c r="H15" s="13">
        <v>19500</v>
      </c>
      <c r="I15" s="13">
        <v>62500</v>
      </c>
      <c r="J15" s="13">
        <v>44250</v>
      </c>
      <c r="K15" s="13">
        <v>33666.666666666664</v>
      </c>
      <c r="R15" s="3"/>
      <c r="S15" s="1"/>
      <c r="AB15">
        <v>34000</v>
      </c>
      <c r="AC15">
        <v>17350</v>
      </c>
      <c r="AE15">
        <v>70000</v>
      </c>
      <c r="AN15" s="8"/>
    </row>
    <row r="16" spans="1:40" ht="15" thickBot="1" x14ac:dyDescent="0.35">
      <c r="A16" s="1" t="s">
        <v>34</v>
      </c>
      <c r="B16">
        <v>16000</v>
      </c>
      <c r="C16" s="1" t="s">
        <v>91</v>
      </c>
      <c r="D16" s="1" t="s">
        <v>92</v>
      </c>
      <c r="F16" s="3" t="s">
        <v>12</v>
      </c>
      <c r="G16" s="13">
        <v>51750</v>
      </c>
      <c r="H16" s="13">
        <v>16875</v>
      </c>
      <c r="I16" s="13">
        <v>27500</v>
      </c>
      <c r="J16" s="13"/>
      <c r="K16" s="13">
        <v>28357.142857142859</v>
      </c>
      <c r="R16" s="3"/>
      <c r="S16" s="1"/>
      <c r="AB16">
        <v>27500</v>
      </c>
      <c r="AC16">
        <v>17600.5</v>
      </c>
      <c r="AE16">
        <v>65000</v>
      </c>
      <c r="AG16" t="s">
        <v>259</v>
      </c>
      <c r="AN16" s="8"/>
    </row>
    <row r="17" spans="1:40" x14ac:dyDescent="0.3">
      <c r="A17" s="1" t="s">
        <v>34</v>
      </c>
      <c r="B17">
        <v>12400</v>
      </c>
      <c r="C17" s="1" t="s">
        <v>30</v>
      </c>
      <c r="D17" s="1" t="s">
        <v>6</v>
      </c>
      <c r="F17" s="3" t="s">
        <v>247</v>
      </c>
      <c r="G17" s="13">
        <v>36409.090909090912</v>
      </c>
      <c r="H17" s="13">
        <v>19215.815789473683</v>
      </c>
      <c r="I17" s="13">
        <v>47750</v>
      </c>
      <c r="J17" s="13">
        <v>38200.050000000003</v>
      </c>
      <c r="K17" s="13">
        <v>31866.6875</v>
      </c>
      <c r="R17" s="3"/>
      <c r="S17" s="1"/>
      <c r="AB17">
        <v>31500</v>
      </c>
      <c r="AC17">
        <v>11000</v>
      </c>
      <c r="AG17" s="6" t="s">
        <v>260</v>
      </c>
      <c r="AH17" s="6" t="s">
        <v>261</v>
      </c>
      <c r="AI17" s="6" t="s">
        <v>262</v>
      </c>
      <c r="AJ17" s="6" t="s">
        <v>263</v>
      </c>
      <c r="AK17" s="6" t="s">
        <v>264</v>
      </c>
      <c r="AL17" s="6" t="s">
        <v>265</v>
      </c>
      <c r="AM17" s="6" t="s">
        <v>266</v>
      </c>
      <c r="AN17" s="8"/>
    </row>
    <row r="18" spans="1:40" x14ac:dyDescent="0.3">
      <c r="A18" s="1" t="s">
        <v>34</v>
      </c>
      <c r="B18">
        <v>18000</v>
      </c>
      <c r="C18" s="1" t="s">
        <v>128</v>
      </c>
      <c r="D18" s="1" t="s">
        <v>6</v>
      </c>
      <c r="R18" s="3"/>
      <c r="S18" s="1"/>
      <c r="AC18">
        <v>11750</v>
      </c>
      <c r="AG18" s="4" t="s">
        <v>267</v>
      </c>
      <c r="AH18" s="4">
        <v>6529634026.3518906</v>
      </c>
      <c r="AI18" s="4">
        <v>3</v>
      </c>
      <c r="AJ18" s="4">
        <v>2176544675.4506302</v>
      </c>
      <c r="AK18" s="4">
        <v>11.924882514807205</v>
      </c>
      <c r="AL18" s="4">
        <v>4.6879170961011127E-6</v>
      </c>
      <c r="AM18" s="4">
        <v>2.7826004234346073</v>
      </c>
      <c r="AN18" s="8"/>
    </row>
    <row r="19" spans="1:40" x14ac:dyDescent="0.3">
      <c r="A19" s="1" t="s">
        <v>34</v>
      </c>
      <c r="B19">
        <v>13000</v>
      </c>
      <c r="C19" s="1" t="s">
        <v>33</v>
      </c>
      <c r="D19" s="1" t="s">
        <v>92</v>
      </c>
      <c r="R19" s="3"/>
      <c r="S19" s="1"/>
      <c r="AC19">
        <v>37500</v>
      </c>
      <c r="AG19" s="4" t="s">
        <v>268</v>
      </c>
      <c r="AH19" s="4">
        <v>9491105927.7016792</v>
      </c>
      <c r="AI19" s="4">
        <v>52</v>
      </c>
      <c r="AJ19" s="4">
        <v>182521267.84041691</v>
      </c>
      <c r="AK19" s="4"/>
      <c r="AL19" s="4"/>
      <c r="AM19" s="4"/>
      <c r="AN19" s="8"/>
    </row>
    <row r="20" spans="1:40" x14ac:dyDescent="0.3">
      <c r="A20" s="1" t="s">
        <v>34</v>
      </c>
      <c r="B20">
        <v>42000</v>
      </c>
      <c r="C20" s="1" t="s">
        <v>188</v>
      </c>
      <c r="D20" s="1" t="s">
        <v>6</v>
      </c>
      <c r="R20" s="3"/>
      <c r="S20" s="1"/>
      <c r="AC20">
        <v>11500</v>
      </c>
      <c r="AG20" s="4"/>
      <c r="AH20" s="4"/>
      <c r="AI20" s="4"/>
      <c r="AJ20" s="4"/>
      <c r="AK20" s="4"/>
      <c r="AL20" s="4"/>
      <c r="AM20" s="4"/>
      <c r="AN20" s="8"/>
    </row>
    <row r="21" spans="1:40" ht="15" thickBot="1" x14ac:dyDescent="0.35">
      <c r="A21" s="1" t="s">
        <v>34</v>
      </c>
      <c r="B21">
        <v>23500</v>
      </c>
      <c r="C21" s="1" t="s">
        <v>3</v>
      </c>
      <c r="D21" s="1" t="s">
        <v>6</v>
      </c>
      <c r="AC21">
        <v>29500</v>
      </c>
      <c r="AG21" s="5" t="s">
        <v>269</v>
      </c>
      <c r="AH21" s="5">
        <v>16020739954.05357</v>
      </c>
      <c r="AI21" s="5">
        <v>55</v>
      </c>
      <c r="AJ21" s="5"/>
      <c r="AK21" s="5"/>
      <c r="AL21" s="5"/>
      <c r="AM21" s="5"/>
      <c r="AN21" s="8"/>
    </row>
    <row r="22" spans="1:40" x14ac:dyDescent="0.3">
      <c r="A22" s="1" t="s">
        <v>34</v>
      </c>
      <c r="B22">
        <v>11000</v>
      </c>
      <c r="C22" s="1" t="s">
        <v>185</v>
      </c>
      <c r="D22" s="1" t="s">
        <v>12</v>
      </c>
      <c r="F22" s="2" t="s">
        <v>2</v>
      </c>
      <c r="G22" t="s">
        <v>306</v>
      </c>
      <c r="AC22">
        <v>22500</v>
      </c>
      <c r="AG22" s="8"/>
      <c r="AH22" s="8"/>
      <c r="AI22" s="8"/>
      <c r="AJ22" s="8"/>
      <c r="AK22" s="8"/>
      <c r="AL22" s="8"/>
      <c r="AM22" s="8"/>
      <c r="AN22" s="8"/>
    </row>
    <row r="23" spans="1:40" x14ac:dyDescent="0.3">
      <c r="A23" s="1" t="s">
        <v>34</v>
      </c>
      <c r="B23">
        <v>9500</v>
      </c>
      <c r="C23" s="1" t="s">
        <v>186</v>
      </c>
      <c r="D23" s="1" t="s">
        <v>6</v>
      </c>
      <c r="AC23">
        <v>21500</v>
      </c>
      <c r="AG23" s="10" t="s">
        <v>281</v>
      </c>
      <c r="AJ23" s="8"/>
      <c r="AK23" s="8"/>
      <c r="AL23" s="8"/>
      <c r="AM23" s="8"/>
      <c r="AN23" s="8"/>
    </row>
    <row r="24" spans="1:40" x14ac:dyDescent="0.3">
      <c r="A24" s="1" t="s">
        <v>34</v>
      </c>
      <c r="B24">
        <v>25000</v>
      </c>
      <c r="C24" s="1" t="s">
        <v>157</v>
      </c>
      <c r="D24" s="1" t="s">
        <v>47</v>
      </c>
      <c r="F24" s="2" t="s">
        <v>246</v>
      </c>
      <c r="G24" t="s">
        <v>249</v>
      </c>
      <c r="AC24">
        <v>22500</v>
      </c>
      <c r="AJ24" s="8"/>
      <c r="AK24" s="8"/>
      <c r="AL24" s="8"/>
      <c r="AM24" s="8"/>
    </row>
    <row r="25" spans="1:40" x14ac:dyDescent="0.3">
      <c r="A25" s="1" t="s">
        <v>34</v>
      </c>
      <c r="B25">
        <v>14250</v>
      </c>
      <c r="C25" s="1" t="s">
        <v>148</v>
      </c>
      <c r="D25" s="1" t="s">
        <v>105</v>
      </c>
      <c r="F25" s="3" t="s">
        <v>26</v>
      </c>
      <c r="G25" s="13">
        <v>9000</v>
      </c>
      <c r="AC25">
        <v>20000</v>
      </c>
      <c r="AJ25" s="8"/>
      <c r="AK25" s="8"/>
      <c r="AL25" s="8"/>
      <c r="AM25" s="8"/>
    </row>
    <row r="26" spans="1:40" x14ac:dyDescent="0.3">
      <c r="A26" s="1" t="s">
        <v>34</v>
      </c>
      <c r="B26">
        <v>19000</v>
      </c>
      <c r="C26" s="1" t="s">
        <v>4</v>
      </c>
      <c r="D26" s="1" t="s">
        <v>6</v>
      </c>
      <c r="F26" s="3" t="s">
        <v>186</v>
      </c>
      <c r="G26" s="13">
        <v>9500</v>
      </c>
      <c r="AC26">
        <v>9000</v>
      </c>
      <c r="AG26" s="9" t="s">
        <v>284</v>
      </c>
      <c r="AH26" s="8"/>
      <c r="AI26" s="8"/>
    </row>
    <row r="27" spans="1:40" x14ac:dyDescent="0.3">
      <c r="A27" s="1" t="s">
        <v>34</v>
      </c>
      <c r="B27">
        <v>17350</v>
      </c>
      <c r="C27" s="1" t="s">
        <v>4</v>
      </c>
      <c r="D27" s="1" t="s">
        <v>6</v>
      </c>
      <c r="F27" s="3" t="s">
        <v>218</v>
      </c>
      <c r="G27" s="13">
        <v>10000.5</v>
      </c>
      <c r="AG27" s="8"/>
      <c r="AH27" s="8"/>
      <c r="AI27" s="8"/>
    </row>
    <row r="28" spans="1:40" x14ac:dyDescent="0.3">
      <c r="A28" s="1" t="s">
        <v>34</v>
      </c>
      <c r="B28">
        <v>17600.5</v>
      </c>
      <c r="C28" s="1" t="s">
        <v>10</v>
      </c>
      <c r="D28" s="1" t="s">
        <v>6</v>
      </c>
      <c r="F28" s="3" t="s">
        <v>185</v>
      </c>
      <c r="G28" s="13">
        <v>11000</v>
      </c>
      <c r="AG28" t="s">
        <v>282</v>
      </c>
    </row>
    <row r="29" spans="1:40" x14ac:dyDescent="0.3">
      <c r="A29" s="1" t="s">
        <v>34</v>
      </c>
      <c r="B29">
        <v>11000</v>
      </c>
      <c r="C29" s="1" t="s">
        <v>181</v>
      </c>
      <c r="D29" s="1" t="s">
        <v>54</v>
      </c>
      <c r="F29" s="3" t="s">
        <v>181</v>
      </c>
      <c r="G29" s="13">
        <v>11000</v>
      </c>
    </row>
    <row r="30" spans="1:40" x14ac:dyDescent="0.3">
      <c r="A30" s="1" t="s">
        <v>34</v>
      </c>
      <c r="B30">
        <v>11750</v>
      </c>
      <c r="C30" s="1" t="s">
        <v>172</v>
      </c>
      <c r="D30" s="1" t="s">
        <v>6</v>
      </c>
      <c r="F30" s="3" t="s">
        <v>168</v>
      </c>
      <c r="G30" s="13">
        <v>11500</v>
      </c>
      <c r="AG30" t="s">
        <v>270</v>
      </c>
    </row>
    <row r="31" spans="1:40" ht="15" thickBot="1" x14ac:dyDescent="0.35">
      <c r="A31" s="1" t="s">
        <v>34</v>
      </c>
      <c r="B31">
        <v>37500</v>
      </c>
      <c r="C31" s="1" t="s">
        <v>123</v>
      </c>
      <c r="D31" s="1" t="s">
        <v>6</v>
      </c>
      <c r="F31" s="3" t="s">
        <v>172</v>
      </c>
      <c r="G31" s="13">
        <v>11750</v>
      </c>
      <c r="AC31" s="7" t="s">
        <v>326</v>
      </c>
      <c r="AD31" s="8"/>
    </row>
    <row r="32" spans="1:40" x14ac:dyDescent="0.3">
      <c r="A32" s="1" t="s">
        <v>34</v>
      </c>
      <c r="B32">
        <v>11500</v>
      </c>
      <c r="C32" s="1" t="s">
        <v>168</v>
      </c>
      <c r="D32" s="1" t="s">
        <v>12</v>
      </c>
      <c r="F32" s="3" t="s">
        <v>30</v>
      </c>
      <c r="G32" s="13">
        <v>12400</v>
      </c>
      <c r="AC32" s="4" t="s">
        <v>325</v>
      </c>
      <c r="AD32" s="14" t="s">
        <v>329</v>
      </c>
      <c r="AG32" s="6"/>
      <c r="AH32" s="6" t="s">
        <v>76</v>
      </c>
      <c r="AI32" s="6" t="s">
        <v>70</v>
      </c>
    </row>
    <row r="33" spans="1:35" x14ac:dyDescent="0.3">
      <c r="A33" s="1" t="s">
        <v>34</v>
      </c>
      <c r="B33">
        <v>29500</v>
      </c>
      <c r="C33" s="1" t="s">
        <v>16</v>
      </c>
      <c r="D33" s="1" t="s">
        <v>92</v>
      </c>
      <c r="F33" s="3" t="s">
        <v>33</v>
      </c>
      <c r="G33" s="13">
        <v>13000</v>
      </c>
      <c r="AC33" s="4" t="s">
        <v>76</v>
      </c>
      <c r="AD33" s="14">
        <v>45722.222222222219</v>
      </c>
      <c r="AG33" s="4" t="s">
        <v>271</v>
      </c>
      <c r="AH33" s="4">
        <v>45722.222222222219</v>
      </c>
      <c r="AI33" s="4">
        <v>39375.041666666664</v>
      </c>
    </row>
    <row r="34" spans="1:35" x14ac:dyDescent="0.3">
      <c r="A34" s="1" t="s">
        <v>34</v>
      </c>
      <c r="B34">
        <v>22500</v>
      </c>
      <c r="C34" s="1" t="s">
        <v>22</v>
      </c>
      <c r="D34" s="1" t="s">
        <v>12</v>
      </c>
      <c r="F34" s="3" t="s">
        <v>93</v>
      </c>
      <c r="G34" s="13">
        <v>14500</v>
      </c>
      <c r="AC34" s="4" t="s">
        <v>70</v>
      </c>
      <c r="AD34" s="14">
        <v>39375.041666666664</v>
      </c>
      <c r="AG34" s="4" t="s">
        <v>258</v>
      </c>
      <c r="AH34" s="4">
        <v>309381944.44444466</v>
      </c>
      <c r="AI34" s="4">
        <v>454321193.20265162</v>
      </c>
    </row>
    <row r="35" spans="1:35" x14ac:dyDescent="0.3">
      <c r="A35" s="1" t="s">
        <v>34</v>
      </c>
      <c r="B35">
        <v>21500</v>
      </c>
      <c r="C35" s="1" t="s">
        <v>15</v>
      </c>
      <c r="D35" s="1" t="s">
        <v>6</v>
      </c>
      <c r="F35" s="3" t="s">
        <v>91</v>
      </c>
      <c r="G35" s="13">
        <v>16000</v>
      </c>
      <c r="AC35" s="4" t="s">
        <v>58</v>
      </c>
      <c r="AD35" s="14">
        <v>31192.307692307691</v>
      </c>
      <c r="AG35" s="4" t="s">
        <v>272</v>
      </c>
      <c r="AH35" s="4">
        <v>9</v>
      </c>
      <c r="AI35" s="4">
        <v>12</v>
      </c>
    </row>
    <row r="36" spans="1:35" x14ac:dyDescent="0.3">
      <c r="A36" s="1" t="s">
        <v>34</v>
      </c>
      <c r="B36">
        <v>22500</v>
      </c>
      <c r="C36" s="1" t="s">
        <v>43</v>
      </c>
      <c r="D36" s="1" t="s">
        <v>12</v>
      </c>
      <c r="F36" s="3" t="s">
        <v>10</v>
      </c>
      <c r="G36" s="13">
        <v>17600.5</v>
      </c>
      <c r="AC36" s="4" t="s">
        <v>34</v>
      </c>
      <c r="AD36" s="14">
        <v>17879.56818181818</v>
      </c>
      <c r="AG36" s="4" t="s">
        <v>273</v>
      </c>
      <c r="AH36" s="4">
        <v>0</v>
      </c>
      <c r="AI36" s="4"/>
    </row>
    <row r="37" spans="1:35" x14ac:dyDescent="0.3">
      <c r="A37" s="1" t="s">
        <v>34</v>
      </c>
      <c r="B37">
        <v>20000</v>
      </c>
      <c r="C37" s="1" t="s">
        <v>16</v>
      </c>
      <c r="D37" s="1" t="s">
        <v>21</v>
      </c>
      <c r="F37" s="3" t="s">
        <v>128</v>
      </c>
      <c r="G37" s="13">
        <v>18000</v>
      </c>
      <c r="AG37" s="4" t="s">
        <v>262</v>
      </c>
      <c r="AH37" s="4">
        <v>19</v>
      </c>
      <c r="AI37" s="4"/>
    </row>
    <row r="38" spans="1:35" x14ac:dyDescent="0.3">
      <c r="A38" s="1" t="s">
        <v>34</v>
      </c>
      <c r="B38">
        <v>9000</v>
      </c>
      <c r="C38" s="1" t="s">
        <v>26</v>
      </c>
      <c r="D38" s="1" t="s">
        <v>6</v>
      </c>
      <c r="F38" s="3" t="s">
        <v>132</v>
      </c>
      <c r="G38" s="13">
        <v>18500</v>
      </c>
      <c r="AG38" s="4" t="s">
        <v>274</v>
      </c>
      <c r="AH38" s="4">
        <v>0.74680014858755894</v>
      </c>
      <c r="AI38" s="4"/>
    </row>
    <row r="39" spans="1:35" x14ac:dyDescent="0.3">
      <c r="A39" s="1" t="s">
        <v>76</v>
      </c>
      <c r="B39">
        <v>67500</v>
      </c>
      <c r="C39" s="1" t="s">
        <v>4</v>
      </c>
      <c r="D39" s="1" t="s">
        <v>6</v>
      </c>
      <c r="F39" s="3" t="s">
        <v>197</v>
      </c>
      <c r="G39" s="13">
        <v>18500</v>
      </c>
      <c r="AG39" s="4" t="s">
        <v>275</v>
      </c>
      <c r="AH39" s="4">
        <v>0.23216298192556445</v>
      </c>
      <c r="AI39" s="4"/>
    </row>
    <row r="40" spans="1:35" x14ac:dyDescent="0.3">
      <c r="A40" s="1" t="s">
        <v>76</v>
      </c>
      <c r="B40">
        <v>26000</v>
      </c>
      <c r="C40" s="1" t="s">
        <v>208</v>
      </c>
      <c r="D40" s="1" t="s">
        <v>6</v>
      </c>
      <c r="F40" s="3" t="s">
        <v>15</v>
      </c>
      <c r="G40" s="13">
        <v>21500</v>
      </c>
      <c r="AG40" s="4" t="s">
        <v>276</v>
      </c>
      <c r="AH40" s="4">
        <v>1.7291328115213698</v>
      </c>
      <c r="AI40" s="4"/>
    </row>
    <row r="41" spans="1:35" x14ac:dyDescent="0.3">
      <c r="A41" s="1" t="s">
        <v>76</v>
      </c>
      <c r="B41">
        <v>27500</v>
      </c>
      <c r="C41" s="1" t="s">
        <v>59</v>
      </c>
      <c r="D41" s="1" t="s">
        <v>12</v>
      </c>
      <c r="F41" s="3" t="s">
        <v>148</v>
      </c>
      <c r="G41" s="13">
        <v>21875</v>
      </c>
      <c r="AG41" s="4" t="s">
        <v>277</v>
      </c>
      <c r="AH41" s="4">
        <v>0.4643259638511289</v>
      </c>
      <c r="AI41" s="4"/>
    </row>
    <row r="42" spans="1:35" ht="15" thickBot="1" x14ac:dyDescent="0.35">
      <c r="A42" s="1" t="s">
        <v>76</v>
      </c>
      <c r="B42">
        <v>62500</v>
      </c>
      <c r="C42" s="1" t="s">
        <v>207</v>
      </c>
      <c r="D42" s="1" t="s">
        <v>92</v>
      </c>
      <c r="F42" s="3" t="s">
        <v>223</v>
      </c>
      <c r="G42" s="13">
        <v>22500</v>
      </c>
      <c r="AG42" s="5" t="s">
        <v>278</v>
      </c>
      <c r="AH42" s="5">
        <v>2.0930240544083096</v>
      </c>
      <c r="AI42" s="5"/>
    </row>
    <row r="43" spans="1:35" x14ac:dyDescent="0.3">
      <c r="A43" s="1" t="s">
        <v>76</v>
      </c>
      <c r="B43">
        <v>57500</v>
      </c>
      <c r="C43" s="1" t="s">
        <v>29</v>
      </c>
      <c r="D43" s="1" t="s">
        <v>6</v>
      </c>
      <c r="F43" s="3" t="s">
        <v>129</v>
      </c>
      <c r="G43" s="13">
        <v>22500</v>
      </c>
    </row>
    <row r="44" spans="1:35" x14ac:dyDescent="0.3">
      <c r="A44" s="1" t="s">
        <v>76</v>
      </c>
      <c r="B44">
        <v>27500</v>
      </c>
      <c r="C44" s="1" t="s">
        <v>29</v>
      </c>
      <c r="D44" s="1" t="s">
        <v>6</v>
      </c>
      <c r="F44" s="3" t="s">
        <v>22</v>
      </c>
      <c r="G44" s="13">
        <v>22500</v>
      </c>
      <c r="AG44" s="10" t="s">
        <v>283</v>
      </c>
    </row>
    <row r="45" spans="1:35" x14ac:dyDescent="0.3">
      <c r="A45" s="1" t="s">
        <v>76</v>
      </c>
      <c r="B45">
        <v>53500</v>
      </c>
      <c r="C45" s="1" t="s">
        <v>208</v>
      </c>
      <c r="D45" s="1" t="s">
        <v>6</v>
      </c>
      <c r="F45" s="3" t="s">
        <v>43</v>
      </c>
      <c r="G45" s="13">
        <v>22500</v>
      </c>
    </row>
    <row r="46" spans="1:35" x14ac:dyDescent="0.3">
      <c r="A46" s="1" t="s">
        <v>76</v>
      </c>
      <c r="B46">
        <v>29500</v>
      </c>
      <c r="C46" s="1" t="s">
        <v>148</v>
      </c>
      <c r="D46" s="1" t="s">
        <v>105</v>
      </c>
      <c r="F46" s="3" t="s">
        <v>157</v>
      </c>
      <c r="G46" s="13">
        <v>23000</v>
      </c>
    </row>
    <row r="47" spans="1:35" x14ac:dyDescent="0.3">
      <c r="A47" s="1" t="s">
        <v>76</v>
      </c>
      <c r="B47">
        <v>60000</v>
      </c>
      <c r="C47" s="1" t="s">
        <v>96</v>
      </c>
      <c r="D47" s="1" t="s">
        <v>6</v>
      </c>
      <c r="F47" s="3" t="s">
        <v>3</v>
      </c>
      <c r="G47" s="13">
        <v>23500</v>
      </c>
      <c r="AG47" s="9" t="s">
        <v>285</v>
      </c>
      <c r="AH47" s="8"/>
      <c r="AI47" s="8"/>
    </row>
    <row r="48" spans="1:35" x14ac:dyDescent="0.3">
      <c r="A48" s="1" t="s">
        <v>70</v>
      </c>
      <c r="B48">
        <v>65000</v>
      </c>
      <c r="C48" s="1" t="s">
        <v>147</v>
      </c>
      <c r="D48" s="1" t="s">
        <v>21</v>
      </c>
      <c r="F48" s="3" t="s">
        <v>16</v>
      </c>
      <c r="G48" s="13">
        <v>24750</v>
      </c>
      <c r="AG48" s="8"/>
      <c r="AH48" s="8"/>
      <c r="AI48" s="8"/>
    </row>
    <row r="49" spans="1:35" x14ac:dyDescent="0.3">
      <c r="A49" s="1" t="s">
        <v>70</v>
      </c>
      <c r="B49">
        <v>10000.5</v>
      </c>
      <c r="C49" s="1" t="s">
        <v>218</v>
      </c>
      <c r="D49" s="1" t="s">
        <v>6</v>
      </c>
      <c r="F49" s="3" t="s">
        <v>8</v>
      </c>
      <c r="G49" s="13">
        <v>26500</v>
      </c>
      <c r="AG49" t="s">
        <v>286</v>
      </c>
    </row>
    <row r="50" spans="1:35" x14ac:dyDescent="0.3">
      <c r="A50" s="1" t="s">
        <v>70</v>
      </c>
      <c r="B50">
        <v>21000</v>
      </c>
      <c r="C50" s="1" t="s">
        <v>157</v>
      </c>
      <c r="D50" s="1" t="s">
        <v>6</v>
      </c>
      <c r="F50" s="3" t="s">
        <v>59</v>
      </c>
      <c r="G50" s="13">
        <v>27500</v>
      </c>
      <c r="L50" s="7" t="s">
        <v>321</v>
      </c>
    </row>
    <row r="51" spans="1:35" x14ac:dyDescent="0.3">
      <c r="A51" s="1" t="s">
        <v>70</v>
      </c>
      <c r="B51">
        <v>37500</v>
      </c>
      <c r="C51" s="1" t="s">
        <v>220</v>
      </c>
      <c r="D51" s="1" t="s">
        <v>6</v>
      </c>
      <c r="F51" s="3" t="s">
        <v>127</v>
      </c>
      <c r="G51" s="13">
        <v>31000</v>
      </c>
      <c r="L51" s="3" t="s">
        <v>1</v>
      </c>
      <c r="M51" s="13" t="s">
        <v>329</v>
      </c>
      <c r="AG51" t="s">
        <v>270</v>
      </c>
    </row>
    <row r="52" spans="1:35" ht="15" thickBot="1" x14ac:dyDescent="0.35">
      <c r="A52" s="1" t="s">
        <v>70</v>
      </c>
      <c r="B52">
        <v>22500</v>
      </c>
      <c r="C52" s="1" t="s">
        <v>223</v>
      </c>
      <c r="D52" s="1" t="s">
        <v>6</v>
      </c>
      <c r="F52" s="3" t="s">
        <v>125</v>
      </c>
      <c r="G52" s="13">
        <v>31000</v>
      </c>
      <c r="L52" s="3" t="s">
        <v>79</v>
      </c>
      <c r="M52" s="13">
        <v>40000</v>
      </c>
    </row>
    <row r="53" spans="1:35" x14ac:dyDescent="0.3">
      <c r="A53" s="1" t="s">
        <v>70</v>
      </c>
      <c r="B53">
        <v>55000</v>
      </c>
      <c r="C53" s="1" t="s">
        <v>213</v>
      </c>
      <c r="D53" s="1" t="s">
        <v>6</v>
      </c>
      <c r="F53" s="3" t="s">
        <v>116</v>
      </c>
      <c r="G53" s="13">
        <v>31500</v>
      </c>
      <c r="L53" s="3" t="s">
        <v>188</v>
      </c>
      <c r="M53" s="13">
        <v>42000</v>
      </c>
      <c r="AG53" s="6"/>
      <c r="AH53" s="6" t="s">
        <v>70</v>
      </c>
      <c r="AI53" s="6" t="s">
        <v>34</v>
      </c>
    </row>
    <row r="54" spans="1:35" x14ac:dyDescent="0.3">
      <c r="A54" s="1" t="s">
        <v>70</v>
      </c>
      <c r="B54">
        <v>55000</v>
      </c>
      <c r="C54" s="1" t="s">
        <v>213</v>
      </c>
      <c r="D54" s="1" t="s">
        <v>6</v>
      </c>
      <c r="F54" s="3" t="s">
        <v>117</v>
      </c>
      <c r="G54" s="13">
        <v>32500</v>
      </c>
      <c r="L54" s="3" t="s">
        <v>29</v>
      </c>
      <c r="M54" s="13">
        <v>42500</v>
      </c>
      <c r="AG54" s="4" t="s">
        <v>271</v>
      </c>
      <c r="AH54" s="4">
        <v>39375.041666666664</v>
      </c>
      <c r="AI54" s="4">
        <v>17879.56818181818</v>
      </c>
    </row>
    <row r="55" spans="1:35" x14ac:dyDescent="0.3">
      <c r="A55" s="1" t="s">
        <v>70</v>
      </c>
      <c r="B55">
        <v>18500</v>
      </c>
      <c r="C55" s="1" t="s">
        <v>197</v>
      </c>
      <c r="D55" s="1" t="s">
        <v>92</v>
      </c>
      <c r="F55" s="3" t="s">
        <v>112</v>
      </c>
      <c r="G55" s="13">
        <v>34000</v>
      </c>
      <c r="L55" s="3" t="s">
        <v>123</v>
      </c>
      <c r="M55" s="13">
        <v>42500</v>
      </c>
      <c r="AG55" s="4" t="s">
        <v>258</v>
      </c>
      <c r="AH55" s="4">
        <v>454321193.20265162</v>
      </c>
      <c r="AI55" s="4">
        <v>50321334.102272712</v>
      </c>
    </row>
    <row r="56" spans="1:35" x14ac:dyDescent="0.3">
      <c r="A56" s="1" t="s">
        <v>70</v>
      </c>
      <c r="B56">
        <v>25500</v>
      </c>
      <c r="C56" s="1" t="s">
        <v>8</v>
      </c>
      <c r="D56" s="1" t="s">
        <v>47</v>
      </c>
      <c r="F56" s="3" t="s">
        <v>220</v>
      </c>
      <c r="G56" s="13">
        <v>37500</v>
      </c>
      <c r="L56" s="3" t="s">
        <v>213</v>
      </c>
      <c r="M56" s="13">
        <v>55000</v>
      </c>
      <c r="AG56" s="4" t="s">
        <v>272</v>
      </c>
      <c r="AH56" s="4">
        <v>12</v>
      </c>
      <c r="AI56" s="4">
        <v>22</v>
      </c>
    </row>
    <row r="57" spans="1:35" x14ac:dyDescent="0.3">
      <c r="A57" s="1" t="s">
        <v>70</v>
      </c>
      <c r="B57">
        <v>27500</v>
      </c>
      <c r="C57" s="1" t="s">
        <v>4</v>
      </c>
      <c r="D57" s="1" t="s">
        <v>6</v>
      </c>
      <c r="F57" s="3" t="s">
        <v>124</v>
      </c>
      <c r="G57" s="13">
        <v>37500</v>
      </c>
      <c r="L57" s="3" t="s">
        <v>96</v>
      </c>
      <c r="M57" s="13">
        <v>60000</v>
      </c>
      <c r="AG57" s="4" t="s">
        <v>273</v>
      </c>
      <c r="AH57" s="4">
        <v>0</v>
      </c>
      <c r="AI57" s="4"/>
    </row>
    <row r="58" spans="1:35" x14ac:dyDescent="0.3">
      <c r="A58" s="1" t="s">
        <v>70</v>
      </c>
      <c r="B58">
        <v>70000</v>
      </c>
      <c r="C58" s="1" t="s">
        <v>104</v>
      </c>
      <c r="D58" s="1" t="s">
        <v>92</v>
      </c>
      <c r="F58" s="3" t="s">
        <v>208</v>
      </c>
      <c r="G58" s="13">
        <v>39750</v>
      </c>
      <c r="L58" s="3" t="s">
        <v>207</v>
      </c>
      <c r="M58" s="13">
        <v>62500</v>
      </c>
      <c r="AG58" s="4" t="s">
        <v>262</v>
      </c>
      <c r="AH58" s="4">
        <v>12</v>
      </c>
      <c r="AI58" s="4"/>
    </row>
    <row r="59" spans="1:35" x14ac:dyDescent="0.3">
      <c r="A59" s="1" t="s">
        <v>70</v>
      </c>
      <c r="B59">
        <v>65000</v>
      </c>
      <c r="C59" s="1" t="s">
        <v>190</v>
      </c>
      <c r="D59" s="1" t="s">
        <v>6</v>
      </c>
      <c r="F59" s="3" t="s">
        <v>79</v>
      </c>
      <c r="G59" s="13">
        <v>40000</v>
      </c>
      <c r="L59" s="3" t="s">
        <v>147</v>
      </c>
      <c r="M59" s="13">
        <v>65000</v>
      </c>
      <c r="AG59" s="4" t="s">
        <v>274</v>
      </c>
      <c r="AH59" s="4">
        <v>3.39248648283959</v>
      </c>
      <c r="AI59" s="4"/>
    </row>
    <row r="60" spans="1:35" x14ac:dyDescent="0.3">
      <c r="F60" s="3"/>
      <c r="G60" s="13">
        <v>40141.666666666664</v>
      </c>
      <c r="L60" s="3" t="s">
        <v>190</v>
      </c>
      <c r="M60" s="13">
        <v>65000</v>
      </c>
      <c r="AG60" s="4" t="s">
        <v>275</v>
      </c>
      <c r="AH60" s="4">
        <v>2.6716955911874831E-3</v>
      </c>
      <c r="AI60" s="4"/>
    </row>
    <row r="61" spans="1:35" x14ac:dyDescent="0.3">
      <c r="A61" s="7" t="s">
        <v>302</v>
      </c>
      <c r="B61" s="11">
        <f>SUM(Salary_Analysis[[#All],[Average Salary per Month (MXN)]])</f>
        <v>1796851</v>
      </c>
      <c r="F61" s="3" t="s">
        <v>188</v>
      </c>
      <c r="G61" s="13">
        <v>42000</v>
      </c>
      <c r="L61" s="3" t="s">
        <v>104</v>
      </c>
      <c r="M61" s="13">
        <v>70000</v>
      </c>
      <c r="AG61" s="4" t="s">
        <v>276</v>
      </c>
      <c r="AH61" s="4">
        <v>1.7822875556493201</v>
      </c>
      <c r="AI61" s="4"/>
    </row>
    <row r="62" spans="1:35" x14ac:dyDescent="0.3">
      <c r="A62" s="7" t="s">
        <v>303</v>
      </c>
      <c r="B62" s="11">
        <f>AVERAGE(Salary_Analysis[[#All],[Average Salary per Month (MXN)]])</f>
        <v>30980.189655172413</v>
      </c>
      <c r="F62" s="3" t="s">
        <v>123</v>
      </c>
      <c r="G62" s="13">
        <v>42500</v>
      </c>
      <c r="AG62" s="4" t="s">
        <v>277</v>
      </c>
      <c r="AH62" s="4">
        <v>5.3433911823749696E-3</v>
      </c>
      <c r="AI62" s="4"/>
    </row>
    <row r="63" spans="1:35" ht="15" thickBot="1" x14ac:dyDescent="0.35">
      <c r="A63" s="7" t="s">
        <v>320</v>
      </c>
      <c r="B63" s="11">
        <f>_xlfn.STDEV.S(Salary_Analysis[Average Salary per Month (MXN)])</f>
        <v>17707.744533491554</v>
      </c>
      <c r="F63" s="3" t="s">
        <v>29</v>
      </c>
      <c r="G63" s="13">
        <v>42500</v>
      </c>
      <c r="AG63" s="5" t="s">
        <v>278</v>
      </c>
      <c r="AH63" s="5">
        <v>2.1788128296672284</v>
      </c>
      <c r="AI63" s="5"/>
    </row>
    <row r="64" spans="1:35" x14ac:dyDescent="0.3">
      <c r="A64" s="7" t="s">
        <v>305</v>
      </c>
      <c r="B64">
        <f>COUNT(Salary_Analysis[[#All],[Average Salary per Month (MXN)]])</f>
        <v>58</v>
      </c>
      <c r="F64" s="3" t="s">
        <v>213</v>
      </c>
      <c r="G64" s="13">
        <v>55000</v>
      </c>
    </row>
    <row r="65" spans="6:35" x14ac:dyDescent="0.3">
      <c r="F65" s="3" t="s">
        <v>96</v>
      </c>
      <c r="G65" s="13">
        <v>60000</v>
      </c>
      <c r="AG65" s="10" t="s">
        <v>287</v>
      </c>
    </row>
    <row r="66" spans="6:35" x14ac:dyDescent="0.3">
      <c r="F66" s="3" t="s">
        <v>207</v>
      </c>
      <c r="G66" s="13">
        <v>62500</v>
      </c>
    </row>
    <row r="67" spans="6:35" x14ac:dyDescent="0.3">
      <c r="F67" s="3" t="s">
        <v>190</v>
      </c>
      <c r="G67" s="13">
        <v>65000</v>
      </c>
    </row>
    <row r="68" spans="6:35" x14ac:dyDescent="0.3">
      <c r="F68" s="3" t="s">
        <v>147</v>
      </c>
      <c r="G68" s="13">
        <v>65000</v>
      </c>
      <c r="AG68" s="9" t="s">
        <v>288</v>
      </c>
      <c r="AH68" s="8"/>
      <c r="AI68" s="8"/>
    </row>
    <row r="69" spans="6:35" x14ac:dyDescent="0.3">
      <c r="F69" s="3" t="s">
        <v>104</v>
      </c>
      <c r="G69" s="13">
        <v>70000</v>
      </c>
      <c r="AG69" s="8"/>
      <c r="AH69" s="8"/>
      <c r="AI69" s="8"/>
    </row>
    <row r="70" spans="6:35" x14ac:dyDescent="0.3">
      <c r="F70" s="3" t="s">
        <v>247</v>
      </c>
      <c r="G70" s="13">
        <v>30980.189655172413</v>
      </c>
      <c r="AG70" t="s">
        <v>289</v>
      </c>
    </row>
    <row r="72" spans="6:35" x14ac:dyDescent="0.3">
      <c r="AG72" t="s">
        <v>270</v>
      </c>
    </row>
    <row r="73" spans="6:35" ht="15" thickBot="1" x14ac:dyDescent="0.35"/>
    <row r="74" spans="6:35" x14ac:dyDescent="0.3">
      <c r="AG74" s="6"/>
      <c r="AH74" s="6" t="s">
        <v>70</v>
      </c>
      <c r="AI74" s="6" t="s">
        <v>58</v>
      </c>
    </row>
    <row r="75" spans="6:35" x14ac:dyDescent="0.3">
      <c r="AG75" s="4" t="s">
        <v>271</v>
      </c>
      <c r="AH75" s="4">
        <v>39375.041666666664</v>
      </c>
      <c r="AI75" s="4">
        <v>31192.307692307691</v>
      </c>
    </row>
    <row r="76" spans="6:35" x14ac:dyDescent="0.3">
      <c r="AG76" s="4" t="s">
        <v>258</v>
      </c>
      <c r="AH76" s="4">
        <v>454321193.20265162</v>
      </c>
      <c r="AI76" s="4">
        <v>80147435.897435829</v>
      </c>
    </row>
    <row r="77" spans="6:35" x14ac:dyDescent="0.3">
      <c r="AG77" s="4" t="s">
        <v>272</v>
      </c>
      <c r="AH77" s="4">
        <v>12</v>
      </c>
      <c r="AI77" s="4">
        <v>13</v>
      </c>
    </row>
    <row r="78" spans="6:35" x14ac:dyDescent="0.3">
      <c r="AG78" s="4" t="s">
        <v>273</v>
      </c>
      <c r="AH78" s="4">
        <v>0</v>
      </c>
      <c r="AI78" s="4"/>
    </row>
    <row r="79" spans="6:35" x14ac:dyDescent="0.3">
      <c r="AG79" s="4" t="s">
        <v>262</v>
      </c>
      <c r="AH79" s="4">
        <v>15</v>
      </c>
      <c r="AI79" s="4"/>
    </row>
    <row r="80" spans="6:35" x14ac:dyDescent="0.3">
      <c r="AG80" s="4" t="s">
        <v>274</v>
      </c>
      <c r="AH80" s="4">
        <v>1.2332392409253301</v>
      </c>
      <c r="AI80" s="4"/>
    </row>
    <row r="81" spans="33:35" x14ac:dyDescent="0.3">
      <c r="AG81" s="4" t="s">
        <v>275</v>
      </c>
      <c r="AH81" s="4">
        <v>0.118231926304771</v>
      </c>
      <c r="AI81" s="4"/>
    </row>
    <row r="82" spans="33:35" x14ac:dyDescent="0.3">
      <c r="AG82" s="4" t="s">
        <v>276</v>
      </c>
      <c r="AH82" s="4">
        <v>1.7530503556925701</v>
      </c>
      <c r="AI82" s="4"/>
    </row>
    <row r="83" spans="33:35" x14ac:dyDescent="0.3">
      <c r="AG83" s="4" t="s">
        <v>277</v>
      </c>
      <c r="AH83" s="4">
        <v>0.23646385260954148</v>
      </c>
      <c r="AI83" s="4"/>
    </row>
    <row r="84" spans="33:35" ht="15" thickBot="1" x14ac:dyDescent="0.35">
      <c r="AG84" s="5" t="s">
        <v>278</v>
      </c>
      <c r="AH84" s="5">
        <v>2.1314495455597742</v>
      </c>
      <c r="AI84" s="5"/>
    </row>
    <row r="86" spans="33:35" x14ac:dyDescent="0.3">
      <c r="AG86" s="10" t="s">
        <v>290</v>
      </c>
    </row>
    <row r="89" spans="33:35" x14ac:dyDescent="0.3">
      <c r="AG89" s="9" t="s">
        <v>294</v>
      </c>
      <c r="AH89" s="8"/>
      <c r="AI89" s="8"/>
    </row>
    <row r="90" spans="33:35" x14ac:dyDescent="0.3">
      <c r="AG90" s="8"/>
      <c r="AH90" s="8"/>
      <c r="AI90" s="8"/>
    </row>
    <row r="91" spans="33:35" x14ac:dyDescent="0.3">
      <c r="AG91" t="s">
        <v>291</v>
      </c>
    </row>
    <row r="93" spans="33:35" x14ac:dyDescent="0.3">
      <c r="AG93" t="s">
        <v>270</v>
      </c>
    </row>
    <row r="94" spans="33:35" ht="15" thickBot="1" x14ac:dyDescent="0.35"/>
    <row r="95" spans="33:35" x14ac:dyDescent="0.3">
      <c r="AG95" s="6"/>
      <c r="AH95" s="6" t="s">
        <v>58</v>
      </c>
      <c r="AI95" s="6" t="s">
        <v>34</v>
      </c>
    </row>
    <row r="96" spans="33:35" x14ac:dyDescent="0.3">
      <c r="AG96" s="4" t="s">
        <v>271</v>
      </c>
      <c r="AH96" s="4">
        <v>31192.307692307691</v>
      </c>
      <c r="AI96" s="4">
        <v>17879.56818181818</v>
      </c>
    </row>
    <row r="97" spans="33:35" x14ac:dyDescent="0.3">
      <c r="AG97" s="4" t="s">
        <v>258</v>
      </c>
      <c r="AH97" s="4">
        <v>80147435.897435829</v>
      </c>
      <c r="AI97" s="4">
        <v>50321334.102272712</v>
      </c>
    </row>
    <row r="98" spans="33:35" x14ac:dyDescent="0.3">
      <c r="AG98" s="4" t="s">
        <v>272</v>
      </c>
      <c r="AH98" s="4">
        <v>13</v>
      </c>
      <c r="AI98" s="4">
        <v>22</v>
      </c>
    </row>
    <row r="99" spans="33:35" x14ac:dyDescent="0.3">
      <c r="AG99" s="4" t="s">
        <v>273</v>
      </c>
      <c r="AH99" s="4">
        <v>0</v>
      </c>
      <c r="AI99" s="4"/>
    </row>
    <row r="100" spans="33:35" x14ac:dyDescent="0.3">
      <c r="AG100" s="4" t="s">
        <v>262</v>
      </c>
      <c r="AH100" s="4">
        <v>21</v>
      </c>
      <c r="AI100" s="4"/>
    </row>
    <row r="101" spans="33:35" x14ac:dyDescent="0.3">
      <c r="AG101" s="4" t="s">
        <v>274</v>
      </c>
      <c r="AH101" s="4">
        <v>4.5790386747649796</v>
      </c>
      <c r="AI101" s="4"/>
    </row>
    <row r="102" spans="33:35" x14ac:dyDescent="0.3">
      <c r="AG102" s="4" t="s">
        <v>275</v>
      </c>
      <c r="AH102" s="4">
        <v>8.1413809760313573E-5</v>
      </c>
      <c r="AI102" s="4"/>
    </row>
    <row r="103" spans="33:35" x14ac:dyDescent="0.3">
      <c r="AG103" s="4" t="s">
        <v>276</v>
      </c>
      <c r="AH103" s="4">
        <v>1.7207429028118799</v>
      </c>
      <c r="AI103" s="4"/>
    </row>
    <row r="104" spans="33:35" x14ac:dyDescent="0.3">
      <c r="AG104" s="4" t="s">
        <v>277</v>
      </c>
      <c r="AH104" s="4">
        <v>1.6282761952062715E-4</v>
      </c>
      <c r="AI104" s="4"/>
    </row>
    <row r="105" spans="33:35" ht="15" thickBot="1" x14ac:dyDescent="0.35">
      <c r="AG105" s="5" t="s">
        <v>278</v>
      </c>
      <c r="AH105" s="5">
        <v>2.07961384472768</v>
      </c>
      <c r="AI105" s="5"/>
    </row>
    <row r="107" spans="33:35" x14ac:dyDescent="0.3">
      <c r="AG107" s="10" t="s">
        <v>292</v>
      </c>
    </row>
    <row r="110" spans="33:35" x14ac:dyDescent="0.3">
      <c r="AG110" s="9" t="s">
        <v>293</v>
      </c>
      <c r="AH110" s="8"/>
      <c r="AI110" s="8"/>
    </row>
    <row r="111" spans="33:35" x14ac:dyDescent="0.3">
      <c r="AG111" s="8"/>
      <c r="AH111" s="8"/>
      <c r="AI111" s="8"/>
    </row>
    <row r="112" spans="33:35" x14ac:dyDescent="0.3">
      <c r="AG112" t="s">
        <v>295</v>
      </c>
    </row>
    <row r="114" spans="33:35" x14ac:dyDescent="0.3">
      <c r="AG114" t="s">
        <v>270</v>
      </c>
    </row>
    <row r="115" spans="33:35" ht="15" thickBot="1" x14ac:dyDescent="0.35"/>
    <row r="116" spans="33:35" x14ac:dyDescent="0.3">
      <c r="AG116" s="6"/>
      <c r="AH116" s="6" t="s">
        <v>76</v>
      </c>
      <c r="AI116" s="6" t="s">
        <v>34</v>
      </c>
    </row>
    <row r="117" spans="33:35" x14ac:dyDescent="0.3">
      <c r="AG117" s="4" t="s">
        <v>271</v>
      </c>
      <c r="AH117" s="4">
        <v>45722.222222222219</v>
      </c>
      <c r="AI117" s="4">
        <v>17879.56818181818</v>
      </c>
    </row>
    <row r="118" spans="33:35" x14ac:dyDescent="0.3">
      <c r="AG118" s="4" t="s">
        <v>258</v>
      </c>
      <c r="AH118" s="4">
        <v>309381944.44444466</v>
      </c>
      <c r="AI118" s="4">
        <v>50321334.102272712</v>
      </c>
    </row>
    <row r="119" spans="33:35" x14ac:dyDescent="0.3">
      <c r="AG119" s="4" t="s">
        <v>272</v>
      </c>
      <c r="AH119" s="4">
        <v>9</v>
      </c>
      <c r="AI119" s="4">
        <v>22</v>
      </c>
    </row>
    <row r="120" spans="33:35" x14ac:dyDescent="0.3">
      <c r="AG120" s="4" t="s">
        <v>273</v>
      </c>
      <c r="AH120" s="4">
        <v>0</v>
      </c>
      <c r="AI120" s="4"/>
    </row>
    <row r="121" spans="33:35" x14ac:dyDescent="0.3">
      <c r="AG121" s="4" t="s">
        <v>262</v>
      </c>
      <c r="AH121" s="4">
        <v>9</v>
      </c>
      <c r="AI121" s="4"/>
    </row>
    <row r="122" spans="33:35" x14ac:dyDescent="0.3">
      <c r="AG122" s="4" t="s">
        <v>274</v>
      </c>
      <c r="AH122" s="4">
        <v>4.59828632102389</v>
      </c>
      <c r="AI122" s="4"/>
    </row>
    <row r="123" spans="33:35" x14ac:dyDescent="0.3">
      <c r="AG123" s="4" t="s">
        <v>275</v>
      </c>
      <c r="AH123" s="4">
        <v>6.4683761468951699E-4</v>
      </c>
      <c r="AI123" s="4"/>
    </row>
    <row r="124" spans="33:35" x14ac:dyDescent="0.3">
      <c r="AG124" s="4" t="s">
        <v>276</v>
      </c>
      <c r="AH124" s="4">
        <v>1.8331129326562401</v>
      </c>
      <c r="AI124" s="4"/>
    </row>
    <row r="125" spans="33:35" x14ac:dyDescent="0.3">
      <c r="AG125" s="4" t="s">
        <v>277</v>
      </c>
      <c r="AH125" s="4">
        <v>1.2936752293790338E-3</v>
      </c>
      <c r="AI125" s="4"/>
    </row>
    <row r="126" spans="33:35" ht="15" thickBot="1" x14ac:dyDescent="0.35">
      <c r="AG126" s="5" t="s">
        <v>278</v>
      </c>
      <c r="AH126" s="5">
        <v>2.2621571627982053</v>
      </c>
      <c r="AI126" s="5"/>
    </row>
    <row r="128" spans="33:35" x14ac:dyDescent="0.3">
      <c r="AG128" s="10" t="s">
        <v>296</v>
      </c>
    </row>
    <row r="131" spans="33:35" x14ac:dyDescent="0.3">
      <c r="AG131" s="9" t="s">
        <v>297</v>
      </c>
      <c r="AH131" s="8"/>
      <c r="AI131" s="8"/>
    </row>
    <row r="132" spans="33:35" x14ac:dyDescent="0.3">
      <c r="AG132" s="8"/>
      <c r="AH132" s="8"/>
      <c r="AI132" s="8"/>
    </row>
    <row r="133" spans="33:35" x14ac:dyDescent="0.3">
      <c r="AG133" t="s">
        <v>298</v>
      </c>
    </row>
    <row r="135" spans="33:35" x14ac:dyDescent="0.3">
      <c r="AG135" t="s">
        <v>270</v>
      </c>
    </row>
    <row r="136" spans="33:35" ht="15" thickBot="1" x14ac:dyDescent="0.35"/>
    <row r="137" spans="33:35" x14ac:dyDescent="0.3">
      <c r="AG137" s="6"/>
      <c r="AH137" s="6" t="s">
        <v>76</v>
      </c>
      <c r="AI137" s="6" t="s">
        <v>58</v>
      </c>
    </row>
    <row r="138" spans="33:35" x14ac:dyDescent="0.3">
      <c r="AG138" s="4" t="s">
        <v>271</v>
      </c>
      <c r="AH138" s="4">
        <v>45722.222222222219</v>
      </c>
      <c r="AI138" s="4">
        <v>31192.307692307691</v>
      </c>
    </row>
    <row r="139" spans="33:35" x14ac:dyDescent="0.3">
      <c r="AG139" s="4" t="s">
        <v>258</v>
      </c>
      <c r="AH139" s="4">
        <v>309381944.44444466</v>
      </c>
      <c r="AI139" s="4">
        <v>80147435.897435829</v>
      </c>
    </row>
    <row r="140" spans="33:35" x14ac:dyDescent="0.3">
      <c r="AG140" s="4" t="s">
        <v>272</v>
      </c>
      <c r="AH140" s="4">
        <v>9</v>
      </c>
      <c r="AI140" s="4">
        <v>13</v>
      </c>
    </row>
    <row r="141" spans="33:35" x14ac:dyDescent="0.3">
      <c r="AG141" s="4" t="s">
        <v>273</v>
      </c>
      <c r="AH141" s="4">
        <v>0</v>
      </c>
      <c r="AI141" s="4"/>
    </row>
    <row r="142" spans="33:35" x14ac:dyDescent="0.3">
      <c r="AG142" s="4" t="s">
        <v>262</v>
      </c>
      <c r="AH142" s="4">
        <v>11</v>
      </c>
      <c r="AI142" s="4"/>
    </row>
    <row r="143" spans="33:35" x14ac:dyDescent="0.3">
      <c r="AG143" s="4" t="s">
        <v>274</v>
      </c>
      <c r="AH143" s="4">
        <v>2.2820021583996999</v>
      </c>
      <c r="AI143" s="4"/>
    </row>
    <row r="144" spans="33:35" x14ac:dyDescent="0.3">
      <c r="AG144" s="4" t="s">
        <v>275</v>
      </c>
      <c r="AH144" s="4">
        <v>2.16916347027158E-2</v>
      </c>
      <c r="AI144" s="4"/>
    </row>
    <row r="145" spans="33:35" x14ac:dyDescent="0.3">
      <c r="AG145" s="4" t="s">
        <v>276</v>
      </c>
      <c r="AH145" s="4">
        <v>1.7958848187040399</v>
      </c>
      <c r="AI145" s="4"/>
    </row>
    <row r="146" spans="33:35" x14ac:dyDescent="0.3">
      <c r="AG146" s="4" t="s">
        <v>277</v>
      </c>
      <c r="AH146" s="4">
        <v>4.3383269405431614E-2</v>
      </c>
      <c r="AI146" s="4"/>
    </row>
    <row r="147" spans="33:35" ht="15" thickBot="1" x14ac:dyDescent="0.35">
      <c r="AG147" s="5" t="s">
        <v>278</v>
      </c>
      <c r="AH147" s="5">
        <v>2.2009851600916384</v>
      </c>
      <c r="AI147" s="5"/>
    </row>
    <row r="149" spans="33:35" x14ac:dyDescent="0.3">
      <c r="AG149" s="10" t="s">
        <v>300</v>
      </c>
    </row>
  </sheetData>
  <sheetProtection algorithmName="SHA-512" hashValue="xPT6mI3Wj7tgqlpdhn2Dq8WN6SAgyi3pw2mrMMHXqGWz6lL86z3gnFFy+DtTE0wE60ORG9SCJZofvE1XmxCaiw==" saltValue="lxntiZ3Pwkwscdojs6DbyA==" spinCount="100000" sheet="1" objects="1" scenarios="1" sort="0" autoFilter="0" pivotTables="0"/>
  <pageMargins left="0.7" right="0.7" top="0.75" bottom="0.75" header="0.3" footer="0.3"/>
  <pageSetup orientation="portrait" r:id="rId4"/>
  <drawing r:id="rId5"/>
  <tableParts count="4">
    <tablePart r:id="rId6"/>
    <tablePart r:id="rId7"/>
    <tablePart r:id="rId8"/>
    <tablePart r:id="rId9"/>
  </tableParts>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2B2F-5B87-440A-B637-8348793CFC10}">
  <dimension ref="A1:AE323"/>
  <sheetViews>
    <sheetView workbookViewId="0"/>
  </sheetViews>
  <sheetFormatPr baseColWidth="10" defaultRowHeight="14.4" x14ac:dyDescent="0.3"/>
  <cols>
    <col min="1" max="1" width="18.33203125" customWidth="1"/>
    <col min="2" max="2" width="15.6640625" bestFit="1" customWidth="1"/>
    <col min="3" max="3" width="34.6640625" bestFit="1" customWidth="1"/>
    <col min="4" max="4" width="15.44140625" bestFit="1" customWidth="1"/>
    <col min="5" max="5" width="17.5546875" customWidth="1"/>
    <col min="6" max="6" width="16.5546875" bestFit="1" customWidth="1"/>
    <col min="7" max="7" width="21.44140625" bestFit="1" customWidth="1"/>
    <col min="8" max="8" width="11.5546875" bestFit="1" customWidth="1"/>
    <col min="9" max="9" width="12.88671875" bestFit="1" customWidth="1"/>
    <col min="10" max="10" width="12.6640625" bestFit="1" customWidth="1"/>
    <col min="11" max="11" width="12.33203125" bestFit="1" customWidth="1"/>
    <col min="12" max="12" width="11.88671875" bestFit="1" customWidth="1"/>
    <col min="13" max="13" width="6.33203125" bestFit="1" customWidth="1"/>
    <col min="14" max="14" width="7.88671875" bestFit="1" customWidth="1"/>
    <col min="15" max="15" width="11.109375" bestFit="1" customWidth="1"/>
    <col min="16" max="16" width="6.77734375" bestFit="1" customWidth="1"/>
    <col min="17" max="17" width="9.5546875" bestFit="1" customWidth="1"/>
    <col min="18" max="18" width="12.5546875" bestFit="1" customWidth="1"/>
    <col min="19" max="19" width="13.44140625" bestFit="1" customWidth="1"/>
    <col min="20" max="20" width="7" bestFit="1" customWidth="1"/>
    <col min="21" max="21" width="7.77734375" bestFit="1" customWidth="1"/>
    <col min="22" max="22" width="11.88671875" bestFit="1" customWidth="1"/>
    <col min="23" max="23" width="12.88671875" bestFit="1" customWidth="1"/>
    <col min="24" max="24" width="18.21875" bestFit="1" customWidth="1"/>
    <col min="25" max="25" width="12.88671875" bestFit="1" customWidth="1"/>
    <col min="26" max="26" width="18.21875" bestFit="1" customWidth="1"/>
    <col min="27" max="27" width="12.88671875" bestFit="1" customWidth="1"/>
    <col min="28" max="28" width="18.21875" bestFit="1" customWidth="1"/>
    <col min="29" max="29" width="12.88671875" bestFit="1" customWidth="1"/>
    <col min="30" max="30" width="18.21875" bestFit="1" customWidth="1"/>
    <col min="31" max="31" width="12.88671875" bestFit="1" customWidth="1"/>
    <col min="32" max="32" width="18.21875" bestFit="1" customWidth="1"/>
    <col min="33" max="33" width="12.88671875" bestFit="1" customWidth="1"/>
    <col min="34" max="34" width="18.21875" bestFit="1" customWidth="1"/>
    <col min="35" max="35" width="12.88671875" bestFit="1" customWidth="1"/>
    <col min="36" max="36" width="18.21875" bestFit="1" customWidth="1"/>
    <col min="37" max="37" width="12.88671875" bestFit="1" customWidth="1"/>
    <col min="38" max="38" width="23" bestFit="1" customWidth="1"/>
    <col min="39" max="39" width="17.6640625" bestFit="1" customWidth="1"/>
    <col min="40" max="40" width="26.33203125" bestFit="1" customWidth="1"/>
    <col min="41" max="41" width="22.77734375" bestFit="1" customWidth="1"/>
    <col min="42" max="42" width="14.77734375" bestFit="1" customWidth="1"/>
    <col min="43" max="43" width="37.5546875" bestFit="1" customWidth="1"/>
    <col min="44" max="44" width="21.5546875" bestFit="1" customWidth="1"/>
    <col min="45" max="45" width="16.88671875" bestFit="1" customWidth="1"/>
    <col min="46" max="46" width="19" bestFit="1" customWidth="1"/>
    <col min="47" max="47" width="29.33203125" bestFit="1" customWidth="1"/>
    <col min="48" max="48" width="26.33203125" bestFit="1" customWidth="1"/>
    <col min="49" max="49" width="41.44140625" bestFit="1" customWidth="1"/>
    <col min="50" max="50" width="11.109375" bestFit="1" customWidth="1"/>
    <col min="51" max="51" width="25.44140625" bestFit="1" customWidth="1"/>
    <col min="52" max="52" width="33" bestFit="1" customWidth="1"/>
    <col min="53" max="53" width="49.21875" bestFit="1" customWidth="1"/>
    <col min="54" max="54" width="33.109375" bestFit="1" customWidth="1"/>
    <col min="55" max="55" width="24.6640625" bestFit="1" customWidth="1"/>
    <col min="56" max="56" width="23.5546875" bestFit="1" customWidth="1"/>
    <col min="57" max="57" width="43.109375" bestFit="1" customWidth="1"/>
    <col min="58" max="58" width="11.5546875" bestFit="1" customWidth="1"/>
    <col min="59" max="59" width="32.109375" bestFit="1" customWidth="1"/>
    <col min="60" max="60" width="29.6640625" bestFit="1" customWidth="1"/>
    <col min="61" max="61" width="28" bestFit="1" customWidth="1"/>
    <col min="62" max="62" width="20" bestFit="1" customWidth="1"/>
    <col min="63" max="63" width="20.5546875" bestFit="1" customWidth="1"/>
    <col min="64" max="64" width="17.77734375" bestFit="1" customWidth="1"/>
    <col min="65" max="65" width="34.109375" bestFit="1" customWidth="1"/>
    <col min="66" max="66" width="25.21875" bestFit="1" customWidth="1"/>
    <col min="67" max="67" width="45.88671875" bestFit="1" customWidth="1"/>
    <col min="68" max="68" width="20.109375" bestFit="1" customWidth="1"/>
    <col min="69" max="69" width="18.77734375" bestFit="1" customWidth="1"/>
    <col min="70" max="70" width="20.44140625" bestFit="1" customWidth="1"/>
    <col min="71" max="71" width="34.33203125" bestFit="1" customWidth="1"/>
    <col min="72" max="73" width="22.5546875" bestFit="1" customWidth="1"/>
    <col min="74" max="74" width="33.33203125" bestFit="1" customWidth="1"/>
    <col min="75" max="75" width="20.6640625" bestFit="1" customWidth="1"/>
    <col min="76" max="76" width="20.77734375" bestFit="1" customWidth="1"/>
    <col min="77" max="77" width="38.6640625" bestFit="1" customWidth="1"/>
    <col min="78" max="78" width="19.33203125" bestFit="1" customWidth="1"/>
    <col min="79" max="79" width="18.109375" bestFit="1" customWidth="1"/>
    <col min="80" max="80" width="36.88671875" bestFit="1" customWidth="1"/>
    <col min="81" max="81" width="17.44140625" bestFit="1" customWidth="1"/>
    <col min="82" max="82" width="13.6640625" bestFit="1" customWidth="1"/>
    <col min="83" max="83" width="18.77734375" bestFit="1" customWidth="1"/>
    <col min="84" max="84" width="35.88671875" bestFit="1" customWidth="1"/>
    <col min="85" max="85" width="35.5546875" bestFit="1" customWidth="1"/>
    <col min="86" max="86" width="21" bestFit="1" customWidth="1"/>
    <col min="87" max="87" width="45.6640625" bestFit="1" customWidth="1"/>
    <col min="88" max="88" width="20.88671875" bestFit="1" customWidth="1"/>
    <col min="89" max="89" width="18.21875" bestFit="1" customWidth="1"/>
    <col min="90" max="90" width="14.77734375" bestFit="1" customWidth="1"/>
    <col min="91" max="92" width="12.88671875" bestFit="1" customWidth="1"/>
    <col min="93" max="93" width="27.109375" bestFit="1" customWidth="1"/>
    <col min="94" max="94" width="21.44140625" bestFit="1" customWidth="1"/>
    <col min="95" max="95" width="12.6640625" bestFit="1" customWidth="1"/>
    <col min="96" max="96" width="21" bestFit="1" customWidth="1"/>
    <col min="97" max="97" width="25.88671875" bestFit="1" customWidth="1"/>
    <col min="98" max="98" width="28.44140625" bestFit="1" customWidth="1"/>
    <col min="99" max="99" width="17.6640625" bestFit="1" customWidth="1"/>
    <col min="100" max="101" width="14.109375" bestFit="1" customWidth="1"/>
    <col min="102" max="102" width="14.6640625" bestFit="1" customWidth="1"/>
    <col min="103" max="103" width="17.44140625" bestFit="1" customWidth="1"/>
    <col min="104" max="104" width="37.6640625" bestFit="1" customWidth="1"/>
    <col min="105" max="105" width="31.77734375" bestFit="1" customWidth="1"/>
    <col min="106" max="106" width="19.44140625" bestFit="1" customWidth="1"/>
    <col min="107" max="107" width="39.21875" bestFit="1" customWidth="1"/>
    <col min="108" max="108" width="21" bestFit="1" customWidth="1"/>
    <col min="109" max="109" width="22.109375" bestFit="1" customWidth="1"/>
    <col min="110" max="110" width="12.33203125" bestFit="1" customWidth="1"/>
    <col min="111" max="111" width="15.21875" bestFit="1" customWidth="1"/>
    <col min="112" max="112" width="23.109375" bestFit="1" customWidth="1"/>
    <col min="113" max="113" width="15.5546875" bestFit="1" customWidth="1"/>
    <col min="114" max="114" width="26.33203125" bestFit="1" customWidth="1"/>
    <col min="115" max="115" width="13.77734375" bestFit="1" customWidth="1"/>
    <col min="116" max="116" width="20.21875" bestFit="1" customWidth="1"/>
    <col min="117" max="117" width="41.21875" bestFit="1" customWidth="1"/>
    <col min="118" max="118" width="38.44140625" bestFit="1" customWidth="1"/>
    <col min="119" max="119" width="13.77734375" bestFit="1" customWidth="1"/>
    <col min="120" max="120" width="37.6640625" bestFit="1" customWidth="1"/>
    <col min="121" max="121" width="32.6640625" bestFit="1" customWidth="1"/>
    <col min="122" max="122" width="12.88671875" bestFit="1" customWidth="1"/>
    <col min="123" max="123" width="16.6640625" bestFit="1" customWidth="1"/>
    <col min="124" max="124" width="24.77734375" bestFit="1" customWidth="1"/>
    <col min="125" max="125" width="18.44140625" bestFit="1" customWidth="1"/>
    <col min="126" max="126" width="39.33203125" bestFit="1" customWidth="1"/>
    <col min="127" max="127" width="32.6640625" bestFit="1" customWidth="1"/>
    <col min="128" max="128" width="17.33203125" bestFit="1" customWidth="1"/>
    <col min="129" max="129" width="26.5546875" bestFit="1" customWidth="1"/>
    <col min="130" max="130" width="38.109375" bestFit="1" customWidth="1"/>
    <col min="131" max="131" width="18.21875" bestFit="1" customWidth="1"/>
    <col min="132" max="132" width="25.77734375" bestFit="1" customWidth="1"/>
    <col min="133" max="133" width="14.5546875" bestFit="1" customWidth="1"/>
    <col min="134" max="134" width="20.109375" bestFit="1" customWidth="1"/>
    <col min="135" max="135" width="19.77734375" bestFit="1" customWidth="1"/>
    <col min="136" max="136" width="13.88671875" bestFit="1" customWidth="1"/>
    <col min="137" max="138" width="17.21875" bestFit="1" customWidth="1"/>
    <col min="139" max="139" width="18" bestFit="1" customWidth="1"/>
    <col min="140" max="140" width="33.21875" bestFit="1" customWidth="1"/>
    <col min="141" max="141" width="18.21875" bestFit="1" customWidth="1"/>
    <col min="142" max="142" width="19.44140625" bestFit="1" customWidth="1"/>
    <col min="143" max="143" width="19.33203125" bestFit="1" customWidth="1"/>
    <col min="144" max="144" width="32.6640625" bestFit="1" customWidth="1"/>
    <col min="145" max="145" width="25.6640625" bestFit="1" customWidth="1"/>
    <col min="146" max="146" width="38.5546875" bestFit="1" customWidth="1"/>
    <col min="147" max="147" width="20.109375" bestFit="1" customWidth="1"/>
    <col min="148" max="148" width="18.77734375" bestFit="1" customWidth="1"/>
    <col min="149" max="149" width="29.6640625" bestFit="1" customWidth="1"/>
    <col min="150" max="150" width="34" bestFit="1" customWidth="1"/>
    <col min="151" max="151" width="43.21875" bestFit="1" customWidth="1"/>
    <col min="152" max="152" width="27.33203125" bestFit="1" customWidth="1"/>
    <col min="153" max="153" width="20.33203125" bestFit="1" customWidth="1"/>
    <col min="154" max="154" width="28.77734375" bestFit="1" customWidth="1"/>
    <col min="155" max="155" width="40.21875" bestFit="1" customWidth="1"/>
    <col min="156" max="156" width="30.5546875" bestFit="1" customWidth="1"/>
    <col min="157" max="157" width="18.5546875" bestFit="1" customWidth="1"/>
    <col min="158" max="158" width="21.88671875" bestFit="1" customWidth="1"/>
    <col min="159" max="159" width="26.33203125" bestFit="1" customWidth="1"/>
    <col min="160" max="160" width="52" bestFit="1" customWidth="1"/>
    <col min="161" max="161" width="46.109375" bestFit="1" customWidth="1"/>
    <col min="162" max="162" width="31.88671875" bestFit="1" customWidth="1"/>
    <col min="163" max="163" width="35" bestFit="1" customWidth="1"/>
    <col min="164" max="164" width="14.77734375" bestFit="1" customWidth="1"/>
    <col min="165" max="165" width="15" bestFit="1" customWidth="1"/>
    <col min="166" max="166" width="21.5546875" bestFit="1" customWidth="1"/>
    <col min="167" max="167" width="49" bestFit="1" customWidth="1"/>
    <col min="168" max="168" width="23.21875" bestFit="1" customWidth="1"/>
    <col min="169" max="169" width="22.44140625" bestFit="1" customWidth="1"/>
    <col min="170" max="170" width="18.33203125" bestFit="1" customWidth="1"/>
    <col min="171" max="171" width="11.88671875" bestFit="1" customWidth="1"/>
    <col min="172" max="172" width="18.33203125" bestFit="1" customWidth="1"/>
    <col min="173" max="173" width="11.88671875" bestFit="1" customWidth="1"/>
  </cols>
  <sheetData>
    <row r="1" spans="1:31" x14ac:dyDescent="0.3">
      <c r="A1" t="s">
        <v>0</v>
      </c>
      <c r="B1" t="s">
        <v>90</v>
      </c>
      <c r="C1" t="s">
        <v>1</v>
      </c>
      <c r="D1" t="s">
        <v>2</v>
      </c>
      <c r="AB1" s="7" t="s">
        <v>330</v>
      </c>
    </row>
    <row r="2" spans="1:31" x14ac:dyDescent="0.3">
      <c r="A2" s="1" t="s">
        <v>58</v>
      </c>
      <c r="C2" s="1" t="s">
        <v>96</v>
      </c>
      <c r="D2" s="1" t="s">
        <v>6</v>
      </c>
      <c r="F2" s="2" t="s">
        <v>246</v>
      </c>
      <c r="G2" t="s">
        <v>250</v>
      </c>
      <c r="AB2" t="s">
        <v>328</v>
      </c>
      <c r="AC2" t="s">
        <v>322</v>
      </c>
      <c r="AD2" s="22" t="s">
        <v>327</v>
      </c>
      <c r="AE2" t="s">
        <v>324</v>
      </c>
    </row>
    <row r="3" spans="1:31" x14ac:dyDescent="0.3">
      <c r="A3" s="1" t="s">
        <v>58</v>
      </c>
      <c r="C3" s="1" t="s">
        <v>87</v>
      </c>
      <c r="D3" s="1" t="s">
        <v>12</v>
      </c>
      <c r="F3" s="3" t="s">
        <v>34</v>
      </c>
      <c r="G3" s="18">
        <v>0.48447204968944102</v>
      </c>
      <c r="I3" s="3"/>
      <c r="J3" s="18"/>
      <c r="AB3" s="3" t="s">
        <v>6</v>
      </c>
      <c r="AC3" s="1">
        <v>158</v>
      </c>
      <c r="AD3" s="19">
        <f t="shared" ref="AD3:AD18" si="0">AC3/$AC$19</f>
        <v>0.49068322981366458</v>
      </c>
      <c r="AE3" s="20">
        <f>AD3</f>
        <v>0.49068322981366458</v>
      </c>
    </row>
    <row r="4" spans="1:31" x14ac:dyDescent="0.3">
      <c r="A4" s="1" t="s">
        <v>58</v>
      </c>
      <c r="C4" s="1" t="s">
        <v>62</v>
      </c>
      <c r="D4" s="1" t="s">
        <v>6</v>
      </c>
      <c r="F4" s="3" t="s">
        <v>58</v>
      </c>
      <c r="G4" s="18">
        <v>0.19565217391304349</v>
      </c>
      <c r="I4" s="3"/>
      <c r="J4" s="18"/>
      <c r="AB4" s="3" t="s">
        <v>92</v>
      </c>
      <c r="AC4" s="1">
        <v>61</v>
      </c>
      <c r="AD4" s="19">
        <f t="shared" si="0"/>
        <v>0.18944099378881987</v>
      </c>
      <c r="AE4" s="20">
        <f>AE3+AD4</f>
        <v>0.68012422360248448</v>
      </c>
    </row>
    <row r="5" spans="1:31" x14ac:dyDescent="0.3">
      <c r="A5" s="1" t="s">
        <v>58</v>
      </c>
      <c r="C5" s="1" t="s">
        <v>48</v>
      </c>
      <c r="D5" s="1" t="s">
        <v>105</v>
      </c>
      <c r="F5" s="3" t="s">
        <v>70</v>
      </c>
      <c r="G5" s="18">
        <v>0.16459627329192547</v>
      </c>
      <c r="I5" s="3"/>
      <c r="J5" s="18"/>
      <c r="AB5" s="3" t="s">
        <v>12</v>
      </c>
      <c r="AC5" s="1">
        <v>37</v>
      </c>
      <c r="AD5" s="19">
        <f t="shared" si="0"/>
        <v>0.11490683229813664</v>
      </c>
      <c r="AE5" s="20">
        <f t="shared" ref="AE5:AE18" si="1">AE4+AD5</f>
        <v>0.79503105590062106</v>
      </c>
    </row>
    <row r="6" spans="1:31" x14ac:dyDescent="0.3">
      <c r="A6" s="1" t="s">
        <v>58</v>
      </c>
      <c r="C6" s="1" t="s">
        <v>106</v>
      </c>
      <c r="D6" s="1" t="s">
        <v>92</v>
      </c>
      <c r="F6" s="3" t="s">
        <v>76</v>
      </c>
      <c r="G6" s="18">
        <v>0.14285714285714285</v>
      </c>
      <c r="I6" s="3"/>
      <c r="J6" s="18"/>
      <c r="AB6" s="3" t="s">
        <v>47</v>
      </c>
      <c r="AC6" s="1">
        <v>33</v>
      </c>
      <c r="AD6" s="19">
        <f t="shared" si="0"/>
        <v>0.10248447204968944</v>
      </c>
      <c r="AE6" s="20">
        <f t="shared" si="1"/>
        <v>0.89751552795031053</v>
      </c>
    </row>
    <row r="7" spans="1:31" x14ac:dyDescent="0.3">
      <c r="A7" s="1" t="s">
        <v>58</v>
      </c>
      <c r="C7" s="1" t="s">
        <v>56</v>
      </c>
      <c r="D7" s="1" t="s">
        <v>92</v>
      </c>
      <c r="F7" s="3" t="s">
        <v>198</v>
      </c>
      <c r="G7" s="18">
        <v>1.2422360248447204E-2</v>
      </c>
      <c r="I7" s="3"/>
      <c r="J7" s="18"/>
      <c r="AB7" s="3" t="s">
        <v>21</v>
      </c>
      <c r="AC7" s="1">
        <v>7</v>
      </c>
      <c r="AD7" s="19">
        <f t="shared" si="0"/>
        <v>2.1739130434782608E-2</v>
      </c>
      <c r="AE7" s="20">
        <f t="shared" si="1"/>
        <v>0.91925465838509313</v>
      </c>
    </row>
    <row r="8" spans="1:31" x14ac:dyDescent="0.3">
      <c r="A8" s="1" t="s">
        <v>58</v>
      </c>
      <c r="C8" s="1" t="s">
        <v>4</v>
      </c>
      <c r="D8" s="1" t="s">
        <v>92</v>
      </c>
      <c r="F8" s="3" t="s">
        <v>247</v>
      </c>
      <c r="G8" s="18">
        <v>1</v>
      </c>
      <c r="AB8" s="3" t="s">
        <v>68</v>
      </c>
      <c r="AC8" s="1">
        <v>6</v>
      </c>
      <c r="AD8" s="19">
        <f t="shared" si="0"/>
        <v>1.8633540372670808E-2</v>
      </c>
      <c r="AE8" s="20">
        <f t="shared" si="1"/>
        <v>0.93788819875776397</v>
      </c>
    </row>
    <row r="9" spans="1:31" x14ac:dyDescent="0.3">
      <c r="A9" s="1" t="s">
        <v>58</v>
      </c>
      <c r="C9" s="1" t="s">
        <v>107</v>
      </c>
      <c r="D9" s="1" t="s">
        <v>92</v>
      </c>
      <c r="AB9" s="3" t="s">
        <v>105</v>
      </c>
      <c r="AC9" s="1">
        <v>6</v>
      </c>
      <c r="AD9" s="19">
        <f t="shared" si="0"/>
        <v>1.8633540372670808E-2</v>
      </c>
      <c r="AE9" s="20">
        <f t="shared" si="1"/>
        <v>0.95652173913043481</v>
      </c>
    </row>
    <row r="10" spans="1:31" x14ac:dyDescent="0.3">
      <c r="A10" s="1" t="s">
        <v>58</v>
      </c>
      <c r="C10" s="1" t="s">
        <v>108</v>
      </c>
      <c r="D10" s="1" t="s">
        <v>12</v>
      </c>
      <c r="F10" s="2" t="s">
        <v>250</v>
      </c>
      <c r="G10" s="2" t="s">
        <v>248</v>
      </c>
      <c r="AB10" s="3" t="s">
        <v>54</v>
      </c>
      <c r="AC10" s="1">
        <v>2</v>
      </c>
      <c r="AD10" s="19">
        <f t="shared" si="0"/>
        <v>6.2111801242236021E-3</v>
      </c>
      <c r="AE10" s="20">
        <f t="shared" si="1"/>
        <v>0.96273291925465843</v>
      </c>
    </row>
    <row r="11" spans="1:31" x14ac:dyDescent="0.3">
      <c r="A11" s="1" t="s">
        <v>58</v>
      </c>
      <c r="C11" s="1" t="s">
        <v>109</v>
      </c>
      <c r="D11" s="1" t="s">
        <v>6</v>
      </c>
      <c r="F11" s="2" t="s">
        <v>246</v>
      </c>
      <c r="G11" t="s">
        <v>58</v>
      </c>
      <c r="H11" t="s">
        <v>34</v>
      </c>
      <c r="I11" t="s">
        <v>198</v>
      </c>
      <c r="J11" t="s">
        <v>76</v>
      </c>
      <c r="K11" t="s">
        <v>70</v>
      </c>
      <c r="L11" t="s">
        <v>247</v>
      </c>
      <c r="AB11" s="3" t="s">
        <v>7</v>
      </c>
      <c r="AC11" s="1">
        <v>2</v>
      </c>
      <c r="AD11" s="19">
        <f t="shared" si="0"/>
        <v>6.2111801242236021E-3</v>
      </c>
      <c r="AE11" s="20">
        <f t="shared" si="1"/>
        <v>0.96894409937888204</v>
      </c>
    </row>
    <row r="12" spans="1:31" x14ac:dyDescent="0.3">
      <c r="A12" s="1" t="s">
        <v>58</v>
      </c>
      <c r="C12" s="1" t="s">
        <v>110</v>
      </c>
      <c r="D12" s="1" t="s">
        <v>92</v>
      </c>
      <c r="F12" s="3" t="s">
        <v>47</v>
      </c>
      <c r="G12" s="18">
        <v>2.0761245674740483E-2</v>
      </c>
      <c r="H12" s="18">
        <v>4.4982698961937718E-2</v>
      </c>
      <c r="I12" s="18">
        <v>3.4602076124567475E-3</v>
      </c>
      <c r="J12" s="18">
        <v>3.1141868512110725E-2</v>
      </c>
      <c r="K12" s="18">
        <v>1.384083044982699E-2</v>
      </c>
      <c r="L12" s="18">
        <v>0.11418685121107267</v>
      </c>
      <c r="AB12" s="3" t="s">
        <v>53</v>
      </c>
      <c r="AC12" s="1">
        <v>2</v>
      </c>
      <c r="AD12" s="19">
        <f t="shared" si="0"/>
        <v>6.2111801242236021E-3</v>
      </c>
      <c r="AE12" s="20">
        <f t="shared" si="1"/>
        <v>0.97515527950310565</v>
      </c>
    </row>
    <row r="13" spans="1:31" x14ac:dyDescent="0.3">
      <c r="A13" s="1" t="s">
        <v>58</v>
      </c>
      <c r="C13" s="1" t="s">
        <v>111</v>
      </c>
      <c r="D13" s="1" t="s">
        <v>92</v>
      </c>
      <c r="F13" s="3" t="s">
        <v>12</v>
      </c>
      <c r="G13" s="18">
        <v>3.4602076124567477E-2</v>
      </c>
      <c r="H13" s="18">
        <v>6.9204152249134954E-2</v>
      </c>
      <c r="I13" s="18">
        <v>0</v>
      </c>
      <c r="J13" s="18">
        <v>1.7301038062283738E-2</v>
      </c>
      <c r="K13" s="18">
        <v>6.920415224913495E-3</v>
      </c>
      <c r="L13" s="18">
        <v>0.12802768166089964</v>
      </c>
      <c r="AB13" s="3" t="s">
        <v>195</v>
      </c>
      <c r="AC13" s="1">
        <v>2</v>
      </c>
      <c r="AD13" s="19">
        <f t="shared" si="0"/>
        <v>6.2111801242236021E-3</v>
      </c>
      <c r="AE13" s="20">
        <f t="shared" si="1"/>
        <v>0.98136645962732927</v>
      </c>
    </row>
    <row r="14" spans="1:31" x14ac:dyDescent="0.3">
      <c r="A14" s="1" t="s">
        <v>58</v>
      </c>
      <c r="C14" s="1" t="s">
        <v>46</v>
      </c>
      <c r="D14" s="1" t="s">
        <v>6</v>
      </c>
      <c r="F14" s="3" t="s">
        <v>92</v>
      </c>
      <c r="G14" s="18">
        <v>4.4982698961937718E-2</v>
      </c>
      <c r="H14" s="18">
        <v>8.6505190311418678E-2</v>
      </c>
      <c r="I14" s="18">
        <v>3.4602076124567475E-3</v>
      </c>
      <c r="J14" s="18">
        <v>4.1522491349480967E-2</v>
      </c>
      <c r="K14" s="18">
        <v>3.4602076124567477E-2</v>
      </c>
      <c r="L14" s="18">
        <v>0.21107266435986158</v>
      </c>
      <c r="AB14" s="3" t="s">
        <v>24</v>
      </c>
      <c r="AC14" s="1">
        <v>2</v>
      </c>
      <c r="AD14" s="19">
        <f t="shared" si="0"/>
        <v>6.2111801242236021E-3</v>
      </c>
      <c r="AE14" s="20">
        <f t="shared" si="1"/>
        <v>0.98757763975155288</v>
      </c>
    </row>
    <row r="15" spans="1:31" x14ac:dyDescent="0.3">
      <c r="A15" s="1" t="s">
        <v>58</v>
      </c>
      <c r="C15" s="1" t="s">
        <v>39</v>
      </c>
      <c r="D15" s="1" t="s">
        <v>6</v>
      </c>
      <c r="F15" s="3" t="s">
        <v>6</v>
      </c>
      <c r="G15" s="18">
        <v>0.10034602076124567</v>
      </c>
      <c r="H15" s="18">
        <v>0.28027681660899656</v>
      </c>
      <c r="I15" s="18">
        <v>6.920415224913495E-3</v>
      </c>
      <c r="J15" s="18">
        <v>5.1903114186851208E-2</v>
      </c>
      <c r="K15" s="18">
        <v>0.10726643598615918</v>
      </c>
      <c r="L15" s="18">
        <v>0.54671280276816614</v>
      </c>
      <c r="AB15" s="3" t="s">
        <v>142</v>
      </c>
      <c r="AC15" s="1">
        <v>1</v>
      </c>
      <c r="AD15" s="19">
        <f t="shared" si="0"/>
        <v>3.105590062111801E-3</v>
      </c>
      <c r="AE15" s="20">
        <f t="shared" si="1"/>
        <v>0.99068322981366463</v>
      </c>
    </row>
    <row r="16" spans="1:31" x14ac:dyDescent="0.3">
      <c r="A16" s="1" t="s">
        <v>58</v>
      </c>
      <c r="B16">
        <v>14500</v>
      </c>
      <c r="C16" s="1" t="s">
        <v>93</v>
      </c>
      <c r="D16" s="1" t="s">
        <v>7</v>
      </c>
      <c r="F16" s="3" t="s">
        <v>247</v>
      </c>
      <c r="G16" s="18">
        <v>0.20069204152249134</v>
      </c>
      <c r="H16" s="18">
        <v>0.48096885813148788</v>
      </c>
      <c r="I16" s="18">
        <v>1.384083044982699E-2</v>
      </c>
      <c r="J16" s="18">
        <v>0.14186851211072665</v>
      </c>
      <c r="K16" s="18">
        <v>0.16262975778546712</v>
      </c>
      <c r="L16" s="18">
        <v>1</v>
      </c>
      <c r="AB16" s="3" t="s">
        <v>178</v>
      </c>
      <c r="AC16" s="1">
        <v>1</v>
      </c>
      <c r="AD16" s="19">
        <f t="shared" si="0"/>
        <v>3.105590062111801E-3</v>
      </c>
      <c r="AE16" s="20">
        <f t="shared" si="1"/>
        <v>0.99378881987577639</v>
      </c>
    </row>
    <row r="17" spans="1:31" x14ac:dyDescent="0.3">
      <c r="A17" s="1" t="s">
        <v>58</v>
      </c>
      <c r="C17" s="1" t="s">
        <v>112</v>
      </c>
      <c r="D17" s="1" t="s">
        <v>6</v>
      </c>
      <c r="AB17" s="3" t="s">
        <v>85</v>
      </c>
      <c r="AC17" s="1">
        <v>1</v>
      </c>
      <c r="AD17" s="19">
        <f t="shared" si="0"/>
        <v>3.105590062111801E-3</v>
      </c>
      <c r="AE17" s="20">
        <f t="shared" si="1"/>
        <v>0.99689440993788814</v>
      </c>
    </row>
    <row r="18" spans="1:31" x14ac:dyDescent="0.3">
      <c r="A18" s="1" t="s">
        <v>58</v>
      </c>
      <c r="C18" s="1" t="s">
        <v>113</v>
      </c>
      <c r="D18" s="1" t="s">
        <v>6</v>
      </c>
      <c r="AB18" s="3" t="s">
        <v>216</v>
      </c>
      <c r="AC18" s="1">
        <v>1</v>
      </c>
      <c r="AD18" s="19">
        <f t="shared" si="0"/>
        <v>3.105590062111801E-3</v>
      </c>
      <c r="AE18" s="20">
        <f t="shared" si="1"/>
        <v>0.99999999999999989</v>
      </c>
    </row>
    <row r="19" spans="1:31" x14ac:dyDescent="0.3">
      <c r="A19" s="1" t="s">
        <v>58</v>
      </c>
      <c r="C19" s="1" t="s">
        <v>114</v>
      </c>
      <c r="D19" s="1" t="s">
        <v>6</v>
      </c>
      <c r="F19" s="2" t="s">
        <v>2</v>
      </c>
      <c r="G19" t="s">
        <v>6</v>
      </c>
      <c r="AB19" s="3" t="s">
        <v>323</v>
      </c>
      <c r="AC19">
        <f>SUM(AC3:AC18)</f>
        <v>322</v>
      </c>
      <c r="AD19" s="19">
        <f>AC19/$AC$19</f>
        <v>1</v>
      </c>
    </row>
    <row r="20" spans="1:31" x14ac:dyDescent="0.3">
      <c r="A20" s="1" t="s">
        <v>58</v>
      </c>
      <c r="C20" s="1" t="s">
        <v>115</v>
      </c>
      <c r="D20" s="1" t="s">
        <v>12</v>
      </c>
    </row>
    <row r="21" spans="1:31" x14ac:dyDescent="0.3">
      <c r="A21" s="1" t="s">
        <v>58</v>
      </c>
      <c r="C21" s="1" t="s">
        <v>89</v>
      </c>
      <c r="D21" s="1" t="s">
        <v>6</v>
      </c>
      <c r="F21" s="2" t="s">
        <v>246</v>
      </c>
      <c r="G21" t="s">
        <v>251</v>
      </c>
      <c r="O21" s="3"/>
      <c r="P21" s="1"/>
    </row>
    <row r="22" spans="1:31" x14ac:dyDescent="0.3">
      <c r="A22" s="1" t="s">
        <v>58</v>
      </c>
      <c r="B22">
        <v>27500</v>
      </c>
      <c r="C22" s="1" t="s">
        <v>8</v>
      </c>
      <c r="D22" s="1" t="s">
        <v>6</v>
      </c>
      <c r="F22" s="3" t="s">
        <v>37</v>
      </c>
      <c r="G22" s="1">
        <v>1</v>
      </c>
      <c r="O22" s="3"/>
    </row>
    <row r="23" spans="1:31" x14ac:dyDescent="0.3">
      <c r="A23" s="1" t="s">
        <v>58</v>
      </c>
      <c r="B23">
        <v>31500</v>
      </c>
      <c r="C23" s="1" t="s">
        <v>116</v>
      </c>
      <c r="D23" s="1" t="s">
        <v>12</v>
      </c>
      <c r="F23" s="3" t="s">
        <v>144</v>
      </c>
      <c r="G23" s="1">
        <v>1</v>
      </c>
    </row>
    <row r="24" spans="1:31" x14ac:dyDescent="0.3">
      <c r="A24" s="1" t="s">
        <v>58</v>
      </c>
      <c r="C24" s="1" t="s">
        <v>88</v>
      </c>
      <c r="D24" s="1" t="s">
        <v>12</v>
      </c>
      <c r="F24" s="3" t="s">
        <v>243</v>
      </c>
      <c r="G24" s="1">
        <v>1</v>
      </c>
    </row>
    <row r="25" spans="1:31" x14ac:dyDescent="0.3">
      <c r="A25" s="1" t="s">
        <v>58</v>
      </c>
      <c r="B25">
        <v>32500</v>
      </c>
      <c r="C25" s="1" t="s">
        <v>117</v>
      </c>
      <c r="D25" s="1" t="s">
        <v>6</v>
      </c>
      <c r="F25" s="3" t="s">
        <v>208</v>
      </c>
      <c r="G25" s="1">
        <v>1</v>
      </c>
    </row>
    <row r="26" spans="1:31" x14ac:dyDescent="0.3">
      <c r="A26" s="1" t="s">
        <v>58</v>
      </c>
      <c r="C26" s="1" t="s">
        <v>25</v>
      </c>
      <c r="D26" s="1" t="s">
        <v>6</v>
      </c>
      <c r="F26" s="3" t="s">
        <v>16</v>
      </c>
      <c r="G26" s="1">
        <v>1</v>
      </c>
    </row>
    <row r="27" spans="1:31" x14ac:dyDescent="0.3">
      <c r="A27" s="1" t="s">
        <v>58</v>
      </c>
      <c r="C27" s="1" t="s">
        <v>118</v>
      </c>
      <c r="D27" s="1" t="s">
        <v>92</v>
      </c>
      <c r="F27" s="3" t="s">
        <v>13</v>
      </c>
      <c r="G27" s="1">
        <v>1</v>
      </c>
    </row>
    <row r="28" spans="1:31" x14ac:dyDescent="0.3">
      <c r="A28" s="1" t="s">
        <v>58</v>
      </c>
      <c r="C28" s="1" t="s">
        <v>119</v>
      </c>
      <c r="D28" s="1" t="s">
        <v>12</v>
      </c>
      <c r="F28" s="3" t="s">
        <v>206</v>
      </c>
      <c r="G28" s="1">
        <v>1</v>
      </c>
    </row>
    <row r="29" spans="1:31" x14ac:dyDescent="0.3">
      <c r="A29" s="1" t="s">
        <v>58</v>
      </c>
      <c r="C29" s="1" t="s">
        <v>120</v>
      </c>
      <c r="D29" s="1" t="s">
        <v>6</v>
      </c>
      <c r="F29" s="3" t="s">
        <v>214</v>
      </c>
      <c r="G29" s="1">
        <v>1</v>
      </c>
    </row>
    <row r="30" spans="1:31" x14ac:dyDescent="0.3">
      <c r="A30" s="1" t="s">
        <v>58</v>
      </c>
      <c r="C30" s="1" t="s">
        <v>74</v>
      </c>
      <c r="D30" s="1" t="s">
        <v>47</v>
      </c>
      <c r="F30" s="3" t="s">
        <v>17</v>
      </c>
      <c r="G30" s="1">
        <v>1</v>
      </c>
    </row>
    <row r="31" spans="1:31" x14ac:dyDescent="0.3">
      <c r="A31" s="1" t="s">
        <v>58</v>
      </c>
      <c r="C31" s="1" t="s">
        <v>121</v>
      </c>
      <c r="D31" s="1" t="s">
        <v>12</v>
      </c>
      <c r="F31" s="3" t="s">
        <v>50</v>
      </c>
      <c r="G31" s="1">
        <v>1</v>
      </c>
    </row>
    <row r="32" spans="1:31" x14ac:dyDescent="0.3">
      <c r="A32" s="1" t="s">
        <v>58</v>
      </c>
      <c r="C32" s="1" t="s">
        <v>122</v>
      </c>
      <c r="D32" s="1" t="s">
        <v>6</v>
      </c>
      <c r="F32" s="3" t="s">
        <v>18</v>
      </c>
      <c r="G32" s="1">
        <v>1</v>
      </c>
      <c r="O32" s="3"/>
    </row>
    <row r="33" spans="1:15" x14ac:dyDescent="0.3">
      <c r="A33" s="1" t="s">
        <v>58</v>
      </c>
      <c r="C33" s="1" t="s">
        <v>123</v>
      </c>
      <c r="D33" s="1" t="s">
        <v>6</v>
      </c>
      <c r="F33" s="3" t="s">
        <v>232</v>
      </c>
      <c r="G33" s="1">
        <v>1</v>
      </c>
      <c r="O33" s="3"/>
    </row>
    <row r="34" spans="1:15" x14ac:dyDescent="0.3">
      <c r="A34" s="1" t="s">
        <v>58</v>
      </c>
      <c r="B34">
        <v>37500</v>
      </c>
      <c r="C34" s="1" t="s">
        <v>124</v>
      </c>
      <c r="D34" s="1" t="s">
        <v>92</v>
      </c>
      <c r="F34" s="3" t="s">
        <v>71</v>
      </c>
      <c r="G34" s="1">
        <v>1</v>
      </c>
      <c r="O34" s="3"/>
    </row>
    <row r="35" spans="1:15" x14ac:dyDescent="0.3">
      <c r="A35" s="1" t="s">
        <v>58</v>
      </c>
      <c r="B35">
        <v>31000</v>
      </c>
      <c r="C35" s="1" t="s">
        <v>125</v>
      </c>
      <c r="D35" s="1" t="s">
        <v>6</v>
      </c>
      <c r="F35" s="3" t="s">
        <v>22</v>
      </c>
      <c r="G35" s="1">
        <v>1</v>
      </c>
      <c r="O35" s="3"/>
    </row>
    <row r="36" spans="1:15" x14ac:dyDescent="0.3">
      <c r="A36" s="1" t="s">
        <v>58</v>
      </c>
      <c r="B36">
        <v>40000</v>
      </c>
      <c r="C36" s="1" t="s">
        <v>79</v>
      </c>
      <c r="D36" s="1" t="s">
        <v>68</v>
      </c>
      <c r="F36" s="3" t="s">
        <v>134</v>
      </c>
      <c r="G36" s="1">
        <v>1</v>
      </c>
      <c r="O36" s="3"/>
    </row>
    <row r="37" spans="1:15" x14ac:dyDescent="0.3">
      <c r="A37" s="1" t="s">
        <v>58</v>
      </c>
      <c r="C37" s="1" t="s">
        <v>126</v>
      </c>
      <c r="D37" s="1" t="s">
        <v>6</v>
      </c>
      <c r="F37" s="3" t="s">
        <v>122</v>
      </c>
      <c r="G37" s="1">
        <v>1</v>
      </c>
    </row>
    <row r="38" spans="1:15" x14ac:dyDescent="0.3">
      <c r="A38" s="1" t="s">
        <v>58</v>
      </c>
      <c r="C38" s="1" t="s">
        <v>127</v>
      </c>
      <c r="D38" s="1" t="s">
        <v>6</v>
      </c>
      <c r="F38" s="3" t="s">
        <v>234</v>
      </c>
      <c r="G38" s="1">
        <v>1</v>
      </c>
    </row>
    <row r="39" spans="1:15" x14ac:dyDescent="0.3">
      <c r="A39" s="1" t="s">
        <v>58</v>
      </c>
      <c r="C39" s="1" t="s">
        <v>128</v>
      </c>
      <c r="D39" s="1" t="s">
        <v>92</v>
      </c>
      <c r="F39" s="3" t="s">
        <v>221</v>
      </c>
      <c r="G39" s="1">
        <v>1</v>
      </c>
    </row>
    <row r="40" spans="1:15" x14ac:dyDescent="0.3">
      <c r="A40" s="1" t="s">
        <v>58</v>
      </c>
      <c r="B40">
        <v>22500</v>
      </c>
      <c r="C40" s="1" t="s">
        <v>129</v>
      </c>
      <c r="D40" s="1" t="s">
        <v>85</v>
      </c>
      <c r="F40" s="3" t="s">
        <v>97</v>
      </c>
      <c r="G40" s="1">
        <v>1</v>
      </c>
    </row>
    <row r="41" spans="1:15" x14ac:dyDescent="0.3">
      <c r="A41" s="1" t="s">
        <v>58</v>
      </c>
      <c r="C41" s="1" t="s">
        <v>130</v>
      </c>
      <c r="D41" s="1" t="s">
        <v>47</v>
      </c>
      <c r="F41" s="3" t="s">
        <v>219</v>
      </c>
      <c r="G41" s="1">
        <v>1</v>
      </c>
    </row>
    <row r="42" spans="1:15" x14ac:dyDescent="0.3">
      <c r="A42" s="1" t="s">
        <v>58</v>
      </c>
      <c r="C42" s="1" t="s">
        <v>4</v>
      </c>
      <c r="D42" s="1" t="s">
        <v>12</v>
      </c>
      <c r="F42" s="3" t="s">
        <v>65</v>
      </c>
      <c r="G42" s="1">
        <v>1</v>
      </c>
    </row>
    <row r="43" spans="1:15" x14ac:dyDescent="0.3">
      <c r="A43" s="1" t="s">
        <v>58</v>
      </c>
      <c r="C43" s="1" t="s">
        <v>131</v>
      </c>
      <c r="D43" s="1" t="s">
        <v>47</v>
      </c>
      <c r="F43" s="3" t="s">
        <v>57</v>
      </c>
      <c r="G43" s="1">
        <v>1</v>
      </c>
    </row>
    <row r="44" spans="1:15" x14ac:dyDescent="0.3">
      <c r="A44" s="1" t="s">
        <v>58</v>
      </c>
      <c r="C44" s="1" t="s">
        <v>132</v>
      </c>
      <c r="D44" s="1" t="s">
        <v>92</v>
      </c>
      <c r="F44" s="3" t="s">
        <v>64</v>
      </c>
      <c r="G44" s="1">
        <v>1</v>
      </c>
    </row>
    <row r="45" spans="1:15" x14ac:dyDescent="0.3">
      <c r="A45" s="1" t="s">
        <v>58</v>
      </c>
      <c r="C45" s="1" t="s">
        <v>133</v>
      </c>
      <c r="D45" s="1" t="s">
        <v>6</v>
      </c>
      <c r="F45" s="3" t="s">
        <v>192</v>
      </c>
      <c r="G45" s="1">
        <v>1</v>
      </c>
    </row>
    <row r="46" spans="1:15" x14ac:dyDescent="0.3">
      <c r="A46" s="1" t="s">
        <v>58</v>
      </c>
      <c r="C46" s="1" t="s">
        <v>60</v>
      </c>
      <c r="D46" s="1" t="s">
        <v>47</v>
      </c>
      <c r="F46" s="3" t="s">
        <v>49</v>
      </c>
      <c r="G46" s="1">
        <v>1</v>
      </c>
    </row>
    <row r="47" spans="1:15" x14ac:dyDescent="0.3">
      <c r="A47" s="1" t="s">
        <v>58</v>
      </c>
      <c r="C47" s="1" t="s">
        <v>134</v>
      </c>
      <c r="D47" s="1" t="s">
        <v>6</v>
      </c>
      <c r="F47" s="3" t="s">
        <v>153</v>
      </c>
      <c r="G47" s="1">
        <v>1</v>
      </c>
    </row>
    <row r="48" spans="1:15" x14ac:dyDescent="0.3">
      <c r="A48" s="1" t="s">
        <v>58</v>
      </c>
      <c r="C48" s="1" t="s">
        <v>135</v>
      </c>
      <c r="D48" s="1" t="s">
        <v>12</v>
      </c>
      <c r="F48" s="3" t="s">
        <v>126</v>
      </c>
      <c r="G48" s="1">
        <v>1</v>
      </c>
    </row>
    <row r="49" spans="1:7" x14ac:dyDescent="0.3">
      <c r="A49" s="1" t="s">
        <v>58</v>
      </c>
      <c r="C49" s="1" t="s">
        <v>136</v>
      </c>
      <c r="D49" s="1" t="s">
        <v>47</v>
      </c>
      <c r="F49" s="3" t="s">
        <v>186</v>
      </c>
      <c r="G49" s="1">
        <v>1</v>
      </c>
    </row>
    <row r="50" spans="1:7" x14ac:dyDescent="0.3">
      <c r="A50" s="1" t="s">
        <v>58</v>
      </c>
      <c r="C50" s="1" t="s">
        <v>137</v>
      </c>
      <c r="D50" s="1" t="s">
        <v>6</v>
      </c>
      <c r="F50" s="3" t="s">
        <v>193</v>
      </c>
      <c r="G50" s="1">
        <v>1</v>
      </c>
    </row>
    <row r="51" spans="1:7" x14ac:dyDescent="0.3">
      <c r="A51" s="1" t="s">
        <v>58</v>
      </c>
      <c r="C51" s="1" t="s">
        <v>138</v>
      </c>
      <c r="D51" s="1" t="s">
        <v>6</v>
      </c>
      <c r="F51" s="3" t="s">
        <v>212</v>
      </c>
      <c r="G51" s="1">
        <v>1</v>
      </c>
    </row>
    <row r="52" spans="1:7" x14ac:dyDescent="0.3">
      <c r="A52" s="1" t="s">
        <v>58</v>
      </c>
      <c r="C52" s="1" t="s">
        <v>139</v>
      </c>
      <c r="D52" s="1" t="s">
        <v>92</v>
      </c>
      <c r="F52" s="3" t="s">
        <v>80</v>
      </c>
      <c r="G52" s="1">
        <v>1</v>
      </c>
    </row>
    <row r="53" spans="1:7" x14ac:dyDescent="0.3">
      <c r="A53" s="1" t="s">
        <v>58</v>
      </c>
      <c r="C53" s="1" t="s">
        <v>140</v>
      </c>
      <c r="D53" s="1" t="s">
        <v>6</v>
      </c>
      <c r="F53" s="3" t="s">
        <v>137</v>
      </c>
      <c r="G53" s="1">
        <v>1</v>
      </c>
    </row>
    <row r="54" spans="1:7" x14ac:dyDescent="0.3">
      <c r="A54" s="1" t="s">
        <v>58</v>
      </c>
      <c r="C54" s="1" t="s">
        <v>55</v>
      </c>
      <c r="D54" s="1" t="s">
        <v>6</v>
      </c>
      <c r="F54" s="3" t="s">
        <v>100</v>
      </c>
      <c r="G54" s="1">
        <v>1</v>
      </c>
    </row>
    <row r="55" spans="1:7" x14ac:dyDescent="0.3">
      <c r="A55" s="1" t="s">
        <v>58</v>
      </c>
      <c r="C55" s="1" t="s">
        <v>4</v>
      </c>
      <c r="D55" s="1" t="s">
        <v>6</v>
      </c>
      <c r="F55" s="3" t="s">
        <v>63</v>
      </c>
      <c r="G55" s="1">
        <v>1</v>
      </c>
    </row>
    <row r="56" spans="1:7" x14ac:dyDescent="0.3">
      <c r="A56" s="1" t="s">
        <v>58</v>
      </c>
      <c r="C56" s="1" t="s">
        <v>141</v>
      </c>
      <c r="D56" s="1" t="s">
        <v>92</v>
      </c>
      <c r="F56" s="3" t="s">
        <v>102</v>
      </c>
      <c r="G56" s="1">
        <v>1</v>
      </c>
    </row>
    <row r="57" spans="1:7" x14ac:dyDescent="0.3">
      <c r="A57" s="1" t="s">
        <v>58</v>
      </c>
      <c r="C57" s="1" t="s">
        <v>86</v>
      </c>
      <c r="D57" s="1" t="s">
        <v>142</v>
      </c>
      <c r="F57" s="3" t="s">
        <v>164</v>
      </c>
      <c r="G57" s="1">
        <v>1</v>
      </c>
    </row>
    <row r="58" spans="1:7" x14ac:dyDescent="0.3">
      <c r="A58" s="1" t="s">
        <v>58</v>
      </c>
      <c r="C58" s="1" t="s">
        <v>143</v>
      </c>
      <c r="D58" s="1" t="s">
        <v>47</v>
      </c>
      <c r="F58" s="3" t="s">
        <v>156</v>
      </c>
      <c r="G58" s="1">
        <v>1</v>
      </c>
    </row>
    <row r="59" spans="1:7" x14ac:dyDescent="0.3">
      <c r="A59" s="1" t="s">
        <v>58</v>
      </c>
      <c r="C59" s="1" t="s">
        <v>128</v>
      </c>
      <c r="D59" s="1" t="s">
        <v>6</v>
      </c>
      <c r="F59" s="3" t="s">
        <v>175</v>
      </c>
      <c r="G59" s="1">
        <v>1</v>
      </c>
    </row>
    <row r="60" spans="1:7" x14ac:dyDescent="0.3">
      <c r="A60" s="1" t="s">
        <v>58</v>
      </c>
      <c r="C60" s="1" t="s">
        <v>145</v>
      </c>
      <c r="D60" s="1" t="s">
        <v>92</v>
      </c>
      <c r="F60" s="3" t="s">
        <v>67</v>
      </c>
      <c r="G60" s="1">
        <v>1</v>
      </c>
    </row>
    <row r="61" spans="1:7" x14ac:dyDescent="0.3">
      <c r="A61" s="1" t="s">
        <v>58</v>
      </c>
      <c r="C61" s="1" t="s">
        <v>29</v>
      </c>
      <c r="D61" s="1" t="s">
        <v>6</v>
      </c>
      <c r="F61" s="3" t="s">
        <v>120</v>
      </c>
      <c r="G61" s="1">
        <v>1</v>
      </c>
    </row>
    <row r="62" spans="1:7" x14ac:dyDescent="0.3">
      <c r="A62" s="1" t="s">
        <v>58</v>
      </c>
      <c r="C62" s="1" t="s">
        <v>5</v>
      </c>
      <c r="D62" s="1" t="s">
        <v>6</v>
      </c>
      <c r="F62" s="3" t="s">
        <v>152</v>
      </c>
      <c r="G62" s="1">
        <v>1</v>
      </c>
    </row>
    <row r="63" spans="1:7" x14ac:dyDescent="0.3">
      <c r="A63" s="1" t="s">
        <v>58</v>
      </c>
      <c r="C63" s="1" t="s">
        <v>140</v>
      </c>
      <c r="D63" s="1" t="s">
        <v>6</v>
      </c>
      <c r="F63" s="3" t="s">
        <v>114</v>
      </c>
      <c r="G63" s="1">
        <v>1</v>
      </c>
    </row>
    <row r="64" spans="1:7" x14ac:dyDescent="0.3">
      <c r="A64" s="1" t="s">
        <v>58</v>
      </c>
      <c r="C64" s="1" t="s">
        <v>108</v>
      </c>
      <c r="D64" s="1" t="s">
        <v>12</v>
      </c>
      <c r="F64" s="3" t="s">
        <v>69</v>
      </c>
      <c r="G64" s="1">
        <v>1</v>
      </c>
    </row>
    <row r="65" spans="1:7" x14ac:dyDescent="0.3">
      <c r="A65" s="1" t="s">
        <v>34</v>
      </c>
      <c r="C65" s="1" t="s">
        <v>91</v>
      </c>
      <c r="D65" s="1" t="s">
        <v>92</v>
      </c>
      <c r="F65" s="3" t="s">
        <v>182</v>
      </c>
      <c r="G65" s="1">
        <v>1</v>
      </c>
    </row>
    <row r="66" spans="1:7" x14ac:dyDescent="0.3">
      <c r="A66" s="1" t="s">
        <v>34</v>
      </c>
      <c r="C66" s="1" t="s">
        <v>93</v>
      </c>
      <c r="D66" s="1" t="s">
        <v>7</v>
      </c>
      <c r="F66" s="3" t="s">
        <v>40</v>
      </c>
      <c r="G66" s="1">
        <v>1</v>
      </c>
    </row>
    <row r="67" spans="1:7" x14ac:dyDescent="0.3">
      <c r="A67" s="1" t="s">
        <v>34</v>
      </c>
      <c r="C67" s="1" t="s">
        <v>5</v>
      </c>
      <c r="D67" s="1" t="s">
        <v>6</v>
      </c>
      <c r="F67" s="3" t="s">
        <v>41</v>
      </c>
      <c r="G67" s="1">
        <v>1</v>
      </c>
    </row>
    <row r="68" spans="1:7" x14ac:dyDescent="0.3">
      <c r="A68" s="1" t="s">
        <v>34</v>
      </c>
      <c r="C68" s="1" t="s">
        <v>4</v>
      </c>
      <c r="D68" s="1" t="s">
        <v>6</v>
      </c>
      <c r="F68" s="3" t="s">
        <v>89</v>
      </c>
      <c r="G68" s="1">
        <v>1</v>
      </c>
    </row>
    <row r="69" spans="1:7" x14ac:dyDescent="0.3">
      <c r="A69" s="1" t="s">
        <v>34</v>
      </c>
      <c r="C69" s="1" t="s">
        <v>10</v>
      </c>
      <c r="D69" s="1" t="s">
        <v>6</v>
      </c>
      <c r="F69" s="3" t="s">
        <v>44</v>
      </c>
      <c r="G69" s="1">
        <v>1</v>
      </c>
    </row>
    <row r="70" spans="1:7" x14ac:dyDescent="0.3">
      <c r="A70" s="1" t="s">
        <v>34</v>
      </c>
      <c r="C70" s="1" t="s">
        <v>94</v>
      </c>
      <c r="D70" s="1" t="s">
        <v>6</v>
      </c>
      <c r="F70" s="3" t="s">
        <v>15</v>
      </c>
      <c r="G70" s="1">
        <v>1</v>
      </c>
    </row>
    <row r="71" spans="1:7" x14ac:dyDescent="0.3">
      <c r="A71" s="1" t="s">
        <v>34</v>
      </c>
      <c r="C71" s="1" t="s">
        <v>95</v>
      </c>
      <c r="D71" s="1" t="s">
        <v>6</v>
      </c>
      <c r="F71" s="3" t="s">
        <v>188</v>
      </c>
      <c r="G71" s="1">
        <v>1</v>
      </c>
    </row>
    <row r="72" spans="1:7" x14ac:dyDescent="0.3">
      <c r="A72" s="1" t="s">
        <v>34</v>
      </c>
      <c r="C72" s="1" t="s">
        <v>4</v>
      </c>
      <c r="D72" s="1" t="s">
        <v>92</v>
      </c>
      <c r="F72" s="3" t="s">
        <v>240</v>
      </c>
      <c r="G72" s="1">
        <v>1</v>
      </c>
    </row>
    <row r="73" spans="1:7" x14ac:dyDescent="0.3">
      <c r="A73" s="1" t="s">
        <v>34</v>
      </c>
      <c r="C73" s="1" t="s">
        <v>97</v>
      </c>
      <c r="D73" s="1" t="s">
        <v>6</v>
      </c>
      <c r="F73" s="3" t="s">
        <v>160</v>
      </c>
      <c r="G73" s="1">
        <v>1</v>
      </c>
    </row>
    <row r="74" spans="1:7" x14ac:dyDescent="0.3">
      <c r="A74" s="1" t="s">
        <v>34</v>
      </c>
      <c r="C74" s="1" t="s">
        <v>49</v>
      </c>
      <c r="D74" s="1" t="s">
        <v>6</v>
      </c>
      <c r="F74" s="3" t="s">
        <v>172</v>
      </c>
      <c r="G74" s="1">
        <v>1</v>
      </c>
    </row>
    <row r="75" spans="1:7" x14ac:dyDescent="0.3">
      <c r="A75" s="1" t="s">
        <v>34</v>
      </c>
      <c r="C75" s="1" t="s">
        <v>28</v>
      </c>
      <c r="D75" s="1" t="s">
        <v>12</v>
      </c>
      <c r="F75" s="3" t="s">
        <v>95</v>
      </c>
      <c r="G75" s="1">
        <v>1</v>
      </c>
    </row>
    <row r="76" spans="1:7" x14ac:dyDescent="0.3">
      <c r="A76" s="1" t="s">
        <v>34</v>
      </c>
      <c r="C76" s="1" t="s">
        <v>11</v>
      </c>
      <c r="D76" s="1" t="s">
        <v>12</v>
      </c>
      <c r="F76" s="3" t="s">
        <v>218</v>
      </c>
      <c r="G76" s="1">
        <v>1</v>
      </c>
    </row>
    <row r="77" spans="1:7" x14ac:dyDescent="0.3">
      <c r="A77" s="1" t="s">
        <v>34</v>
      </c>
      <c r="C77" s="1" t="s">
        <v>98</v>
      </c>
      <c r="D77" s="1" t="s">
        <v>12</v>
      </c>
      <c r="F77" s="3" t="s">
        <v>157</v>
      </c>
      <c r="G77" s="1">
        <v>1</v>
      </c>
    </row>
    <row r="78" spans="1:7" x14ac:dyDescent="0.3">
      <c r="A78" s="1" t="s">
        <v>34</v>
      </c>
      <c r="C78" s="1" t="s">
        <v>99</v>
      </c>
      <c r="D78" s="1" t="s">
        <v>12</v>
      </c>
      <c r="F78" s="3" t="s">
        <v>223</v>
      </c>
      <c r="G78" s="1">
        <v>1</v>
      </c>
    </row>
    <row r="79" spans="1:7" x14ac:dyDescent="0.3">
      <c r="A79" s="1" t="s">
        <v>34</v>
      </c>
      <c r="C79" s="1" t="s">
        <v>100</v>
      </c>
      <c r="D79" s="1" t="s">
        <v>6</v>
      </c>
      <c r="F79" s="3" t="s">
        <v>42</v>
      </c>
      <c r="G79" s="1">
        <v>1</v>
      </c>
    </row>
    <row r="80" spans="1:7" x14ac:dyDescent="0.3">
      <c r="A80" s="1" t="s">
        <v>34</v>
      </c>
      <c r="C80" s="1" t="s">
        <v>32</v>
      </c>
      <c r="D80" s="1" t="s">
        <v>12</v>
      </c>
      <c r="F80" s="3" t="s">
        <v>33</v>
      </c>
      <c r="G80" s="1">
        <v>1</v>
      </c>
    </row>
    <row r="81" spans="1:7" x14ac:dyDescent="0.3">
      <c r="A81" s="1" t="s">
        <v>34</v>
      </c>
      <c r="C81" s="1" t="s">
        <v>32</v>
      </c>
      <c r="D81" s="1" t="s">
        <v>12</v>
      </c>
      <c r="F81" s="3" t="s">
        <v>194</v>
      </c>
      <c r="G81" s="1">
        <v>1</v>
      </c>
    </row>
    <row r="82" spans="1:7" x14ac:dyDescent="0.3">
      <c r="A82" s="1" t="s">
        <v>34</v>
      </c>
      <c r="C82" s="1" t="s">
        <v>101</v>
      </c>
      <c r="D82" s="1" t="s">
        <v>6</v>
      </c>
      <c r="F82" s="3" t="s">
        <v>27</v>
      </c>
      <c r="G82" s="1">
        <v>1</v>
      </c>
    </row>
    <row r="83" spans="1:7" x14ac:dyDescent="0.3">
      <c r="A83" s="1" t="s">
        <v>34</v>
      </c>
      <c r="C83" s="1" t="s">
        <v>16</v>
      </c>
      <c r="D83" s="1" t="s">
        <v>6</v>
      </c>
      <c r="F83" s="3" t="s">
        <v>62</v>
      </c>
      <c r="G83" s="1">
        <v>1</v>
      </c>
    </row>
    <row r="84" spans="1:7" x14ac:dyDescent="0.3">
      <c r="A84" s="1" t="s">
        <v>34</v>
      </c>
      <c r="C84" s="1" t="s">
        <v>103</v>
      </c>
      <c r="D84" s="1" t="s">
        <v>6</v>
      </c>
      <c r="F84" s="3" t="s">
        <v>244</v>
      </c>
      <c r="G84" s="1">
        <v>1</v>
      </c>
    </row>
    <row r="85" spans="1:7" x14ac:dyDescent="0.3">
      <c r="A85" s="1" t="s">
        <v>34</v>
      </c>
      <c r="C85" s="1" t="s">
        <v>104</v>
      </c>
      <c r="D85" s="1" t="s">
        <v>92</v>
      </c>
      <c r="F85" s="3" t="s">
        <v>225</v>
      </c>
      <c r="G85" s="1">
        <v>1</v>
      </c>
    </row>
    <row r="86" spans="1:7" x14ac:dyDescent="0.3">
      <c r="A86" s="1" t="s">
        <v>34</v>
      </c>
      <c r="C86" s="1" t="s">
        <v>144</v>
      </c>
      <c r="D86" s="1" t="s">
        <v>6</v>
      </c>
      <c r="F86" s="3" t="s">
        <v>149</v>
      </c>
      <c r="G86" s="1">
        <v>1</v>
      </c>
    </row>
    <row r="87" spans="1:7" x14ac:dyDescent="0.3">
      <c r="A87" s="1" t="s">
        <v>34</v>
      </c>
      <c r="C87" s="1" t="s">
        <v>149</v>
      </c>
      <c r="D87" s="1" t="s">
        <v>6</v>
      </c>
      <c r="F87" s="3" t="s">
        <v>184</v>
      </c>
      <c r="G87" s="1">
        <v>1</v>
      </c>
    </row>
    <row r="88" spans="1:7" x14ac:dyDescent="0.3">
      <c r="A88" s="1" t="s">
        <v>34</v>
      </c>
      <c r="C88" s="1" t="s">
        <v>150</v>
      </c>
      <c r="D88" s="1" t="s">
        <v>47</v>
      </c>
      <c r="F88" s="3" t="s">
        <v>220</v>
      </c>
      <c r="G88" s="1">
        <v>1</v>
      </c>
    </row>
    <row r="89" spans="1:7" x14ac:dyDescent="0.3">
      <c r="A89" s="1" t="s">
        <v>34</v>
      </c>
      <c r="C89" s="1" t="s">
        <v>96</v>
      </c>
      <c r="D89" s="1" t="s">
        <v>6</v>
      </c>
      <c r="F89" s="3" t="s">
        <v>151</v>
      </c>
      <c r="G89" s="1">
        <v>1</v>
      </c>
    </row>
    <row r="90" spans="1:7" x14ac:dyDescent="0.3">
      <c r="A90" s="1" t="s">
        <v>34</v>
      </c>
      <c r="C90" s="1" t="s">
        <v>151</v>
      </c>
      <c r="D90" s="1" t="s">
        <v>6</v>
      </c>
      <c r="F90" s="3" t="s">
        <v>30</v>
      </c>
      <c r="G90" s="1">
        <v>1</v>
      </c>
    </row>
    <row r="91" spans="1:7" x14ac:dyDescent="0.3">
      <c r="A91" s="1" t="s">
        <v>34</v>
      </c>
      <c r="C91" s="1" t="s">
        <v>36</v>
      </c>
      <c r="D91" s="1" t="s">
        <v>92</v>
      </c>
      <c r="F91" s="3" t="s">
        <v>55</v>
      </c>
      <c r="G91" s="1">
        <v>1</v>
      </c>
    </row>
    <row r="92" spans="1:7" x14ac:dyDescent="0.3">
      <c r="A92" s="1" t="s">
        <v>34</v>
      </c>
      <c r="C92" s="1" t="s">
        <v>152</v>
      </c>
      <c r="D92" s="1" t="s">
        <v>6</v>
      </c>
      <c r="F92" s="3" t="s">
        <v>191</v>
      </c>
      <c r="G92" s="1">
        <v>1</v>
      </c>
    </row>
    <row r="93" spans="1:7" x14ac:dyDescent="0.3">
      <c r="A93" s="1" t="s">
        <v>34</v>
      </c>
      <c r="C93" s="1" t="s">
        <v>10</v>
      </c>
      <c r="D93" s="1" t="s">
        <v>6</v>
      </c>
      <c r="F93" s="3" t="s">
        <v>159</v>
      </c>
      <c r="G93" s="1">
        <v>1</v>
      </c>
    </row>
    <row r="94" spans="1:7" x14ac:dyDescent="0.3">
      <c r="A94" s="1" t="s">
        <v>34</v>
      </c>
      <c r="C94" s="1" t="s">
        <v>35</v>
      </c>
      <c r="D94" s="1" t="s">
        <v>68</v>
      </c>
      <c r="F94" s="3" t="s">
        <v>101</v>
      </c>
      <c r="G94" s="1">
        <v>1</v>
      </c>
    </row>
    <row r="95" spans="1:7" x14ac:dyDescent="0.3">
      <c r="A95" s="1" t="s">
        <v>34</v>
      </c>
      <c r="C95" s="1" t="s">
        <v>38</v>
      </c>
      <c r="D95" s="1" t="s">
        <v>12</v>
      </c>
      <c r="F95" s="3" t="s">
        <v>103</v>
      </c>
      <c r="G95" s="1">
        <v>1</v>
      </c>
    </row>
    <row r="96" spans="1:7" x14ac:dyDescent="0.3">
      <c r="A96" s="1" t="s">
        <v>34</v>
      </c>
      <c r="C96" s="1" t="s">
        <v>153</v>
      </c>
      <c r="D96" s="1" t="s">
        <v>6</v>
      </c>
      <c r="F96" s="3" t="s">
        <v>72</v>
      </c>
      <c r="G96" s="1">
        <v>1</v>
      </c>
    </row>
    <row r="97" spans="1:7" x14ac:dyDescent="0.3">
      <c r="A97" s="1" t="s">
        <v>34</v>
      </c>
      <c r="C97" s="1" t="s">
        <v>154</v>
      </c>
      <c r="D97" s="1" t="s">
        <v>92</v>
      </c>
      <c r="F97" s="3" t="s">
        <v>61</v>
      </c>
      <c r="G97" s="1">
        <v>1</v>
      </c>
    </row>
    <row r="98" spans="1:7" x14ac:dyDescent="0.3">
      <c r="A98" s="1" t="s">
        <v>34</v>
      </c>
      <c r="C98" s="1" t="s">
        <v>155</v>
      </c>
      <c r="D98" s="1" t="s">
        <v>92</v>
      </c>
      <c r="F98" s="3" t="s">
        <v>222</v>
      </c>
      <c r="G98" s="1">
        <v>1</v>
      </c>
    </row>
    <row r="99" spans="1:7" x14ac:dyDescent="0.3">
      <c r="A99" s="1" t="s">
        <v>34</v>
      </c>
      <c r="C99" s="1" t="s">
        <v>156</v>
      </c>
      <c r="D99" s="1" t="s">
        <v>6</v>
      </c>
      <c r="F99" s="3" t="s">
        <v>231</v>
      </c>
      <c r="G99" s="1">
        <v>1</v>
      </c>
    </row>
    <row r="100" spans="1:7" x14ac:dyDescent="0.3">
      <c r="A100" s="1" t="s">
        <v>34</v>
      </c>
      <c r="B100">
        <v>25000</v>
      </c>
      <c r="C100" s="1" t="s">
        <v>157</v>
      </c>
      <c r="D100" s="1" t="s">
        <v>47</v>
      </c>
      <c r="F100" s="3" t="s">
        <v>125</v>
      </c>
      <c r="G100" s="1">
        <v>1</v>
      </c>
    </row>
    <row r="101" spans="1:7" x14ac:dyDescent="0.3">
      <c r="A101" s="1" t="s">
        <v>34</v>
      </c>
      <c r="C101" s="1" t="s">
        <v>133</v>
      </c>
      <c r="D101" s="1" t="s">
        <v>6</v>
      </c>
      <c r="F101" s="3" t="s">
        <v>127</v>
      </c>
      <c r="G101" s="1">
        <v>1</v>
      </c>
    </row>
    <row r="102" spans="1:7" x14ac:dyDescent="0.3">
      <c r="A102" s="1" t="s">
        <v>34</v>
      </c>
      <c r="C102" s="1" t="s">
        <v>158</v>
      </c>
      <c r="D102" s="1" t="s">
        <v>6</v>
      </c>
      <c r="F102" s="3" t="s">
        <v>74</v>
      </c>
      <c r="G102" s="1">
        <v>1</v>
      </c>
    </row>
    <row r="103" spans="1:7" x14ac:dyDescent="0.3">
      <c r="A103" s="1" t="s">
        <v>34</v>
      </c>
      <c r="B103">
        <v>22500</v>
      </c>
      <c r="C103" s="1" t="s">
        <v>43</v>
      </c>
      <c r="D103" s="1" t="s">
        <v>12</v>
      </c>
      <c r="F103" s="3" t="s">
        <v>179</v>
      </c>
      <c r="G103" s="1">
        <v>1</v>
      </c>
    </row>
    <row r="104" spans="1:7" x14ac:dyDescent="0.3">
      <c r="A104" s="1" t="s">
        <v>34</v>
      </c>
      <c r="C104" s="1" t="s">
        <v>8</v>
      </c>
      <c r="D104" s="1" t="s">
        <v>6</v>
      </c>
      <c r="F104" s="3" t="s">
        <v>213</v>
      </c>
      <c r="G104" s="1">
        <v>1</v>
      </c>
    </row>
    <row r="105" spans="1:7" x14ac:dyDescent="0.3">
      <c r="A105" s="1" t="s">
        <v>34</v>
      </c>
      <c r="C105" s="1" t="s">
        <v>159</v>
      </c>
      <c r="D105" s="1" t="s">
        <v>6</v>
      </c>
      <c r="F105" s="3" t="s">
        <v>180</v>
      </c>
      <c r="G105" s="1">
        <v>1</v>
      </c>
    </row>
    <row r="106" spans="1:7" x14ac:dyDescent="0.3">
      <c r="A106" s="1" t="s">
        <v>34</v>
      </c>
      <c r="C106" s="1" t="s">
        <v>160</v>
      </c>
      <c r="D106" s="1" t="s">
        <v>6</v>
      </c>
      <c r="F106" s="3" t="s">
        <v>3</v>
      </c>
      <c r="G106" s="1">
        <v>1</v>
      </c>
    </row>
    <row r="107" spans="1:7" x14ac:dyDescent="0.3">
      <c r="A107" s="1" t="s">
        <v>34</v>
      </c>
      <c r="C107" s="1" t="s">
        <v>40</v>
      </c>
      <c r="D107" s="1" t="s">
        <v>6</v>
      </c>
      <c r="F107" s="3" t="s">
        <v>31</v>
      </c>
      <c r="G107" s="1">
        <v>1</v>
      </c>
    </row>
    <row r="108" spans="1:7" x14ac:dyDescent="0.3">
      <c r="A108" s="1" t="s">
        <v>34</v>
      </c>
      <c r="B108">
        <v>9000</v>
      </c>
      <c r="C108" s="1" t="s">
        <v>26</v>
      </c>
      <c r="D108" s="1" t="s">
        <v>6</v>
      </c>
      <c r="F108" s="3" t="s">
        <v>113</v>
      </c>
      <c r="G108" s="1">
        <v>1</v>
      </c>
    </row>
    <row r="109" spans="1:7" x14ac:dyDescent="0.3">
      <c r="A109" s="1" t="s">
        <v>34</v>
      </c>
      <c r="B109">
        <v>21500</v>
      </c>
      <c r="C109" s="1" t="s">
        <v>15</v>
      </c>
      <c r="D109" s="1" t="s">
        <v>6</v>
      </c>
      <c r="F109" s="3" t="s">
        <v>158</v>
      </c>
      <c r="G109" s="1">
        <v>2</v>
      </c>
    </row>
    <row r="110" spans="1:7" x14ac:dyDescent="0.3">
      <c r="A110" s="1" t="s">
        <v>34</v>
      </c>
      <c r="C110" s="1" t="s">
        <v>109</v>
      </c>
      <c r="D110" s="1" t="s">
        <v>6</v>
      </c>
      <c r="F110" s="3" t="s">
        <v>226</v>
      </c>
      <c r="G110" s="1">
        <v>2</v>
      </c>
    </row>
    <row r="111" spans="1:7" x14ac:dyDescent="0.3">
      <c r="A111" s="1" t="s">
        <v>34</v>
      </c>
      <c r="B111">
        <v>29500</v>
      </c>
      <c r="C111" s="1" t="s">
        <v>16</v>
      </c>
      <c r="D111" s="1" t="s">
        <v>92</v>
      </c>
      <c r="F111" s="3" t="s">
        <v>26</v>
      </c>
      <c r="G111" s="1">
        <v>2</v>
      </c>
    </row>
    <row r="112" spans="1:7" x14ac:dyDescent="0.3">
      <c r="A112" s="1" t="s">
        <v>34</v>
      </c>
      <c r="C112" s="1" t="s">
        <v>161</v>
      </c>
      <c r="D112" s="1" t="s">
        <v>47</v>
      </c>
      <c r="F112" s="3" t="s">
        <v>227</v>
      </c>
      <c r="G112" s="1">
        <v>2</v>
      </c>
    </row>
    <row r="113" spans="1:7" x14ac:dyDescent="0.3">
      <c r="A113" s="1" t="s">
        <v>34</v>
      </c>
      <c r="C113" s="1" t="s">
        <v>14</v>
      </c>
      <c r="D113" s="1" t="s">
        <v>92</v>
      </c>
      <c r="F113" s="3" t="s">
        <v>140</v>
      </c>
      <c r="G113" s="1">
        <v>2</v>
      </c>
    </row>
    <row r="114" spans="1:7" x14ac:dyDescent="0.3">
      <c r="A114" s="1" t="s">
        <v>34</v>
      </c>
      <c r="C114" s="1" t="s">
        <v>162</v>
      </c>
      <c r="D114" s="1" t="s">
        <v>12</v>
      </c>
      <c r="F114" s="3" t="s">
        <v>201</v>
      </c>
      <c r="G114" s="1">
        <v>2</v>
      </c>
    </row>
    <row r="115" spans="1:7" x14ac:dyDescent="0.3">
      <c r="A115" s="1" t="s">
        <v>34</v>
      </c>
      <c r="C115" s="1" t="s">
        <v>39</v>
      </c>
      <c r="D115" s="1" t="s">
        <v>92</v>
      </c>
      <c r="F115" s="3" t="s">
        <v>123</v>
      </c>
      <c r="G115" s="1">
        <v>2</v>
      </c>
    </row>
    <row r="116" spans="1:7" x14ac:dyDescent="0.3">
      <c r="A116" s="1" t="s">
        <v>34</v>
      </c>
      <c r="C116" s="1" t="s">
        <v>163</v>
      </c>
      <c r="D116" s="1" t="s">
        <v>92</v>
      </c>
      <c r="F116" s="3" t="s">
        <v>112</v>
      </c>
      <c r="G116" s="1">
        <v>2</v>
      </c>
    </row>
    <row r="117" spans="1:7" x14ac:dyDescent="0.3">
      <c r="A117" s="1" t="s">
        <v>34</v>
      </c>
      <c r="C117" s="1" t="s">
        <v>164</v>
      </c>
      <c r="D117" s="1" t="s">
        <v>6</v>
      </c>
      <c r="F117" s="3" t="s">
        <v>138</v>
      </c>
      <c r="G117" s="1">
        <v>2</v>
      </c>
    </row>
    <row r="118" spans="1:7" x14ac:dyDescent="0.3">
      <c r="A118" s="1" t="s">
        <v>34</v>
      </c>
      <c r="C118" s="1" t="s">
        <v>165</v>
      </c>
      <c r="D118" s="1" t="s">
        <v>92</v>
      </c>
      <c r="F118" s="3" t="s">
        <v>8</v>
      </c>
      <c r="G118" s="1">
        <v>2</v>
      </c>
    </row>
    <row r="119" spans="1:7" x14ac:dyDescent="0.3">
      <c r="A119" s="1" t="s">
        <v>34</v>
      </c>
      <c r="C119" s="1" t="s">
        <v>166</v>
      </c>
      <c r="D119" s="1" t="s">
        <v>47</v>
      </c>
      <c r="F119" s="3" t="s">
        <v>128</v>
      </c>
      <c r="G119" s="1">
        <v>2</v>
      </c>
    </row>
    <row r="120" spans="1:7" x14ac:dyDescent="0.3">
      <c r="A120" s="1" t="s">
        <v>34</v>
      </c>
      <c r="C120" s="1" t="s">
        <v>123</v>
      </c>
      <c r="D120" s="1" t="s">
        <v>6</v>
      </c>
      <c r="F120" s="3" t="s">
        <v>133</v>
      </c>
      <c r="G120" s="1">
        <v>2</v>
      </c>
    </row>
    <row r="121" spans="1:7" x14ac:dyDescent="0.3">
      <c r="A121" s="1" t="s">
        <v>34</v>
      </c>
      <c r="C121" s="1" t="s">
        <v>167</v>
      </c>
      <c r="D121" s="1" t="s">
        <v>105</v>
      </c>
      <c r="F121" s="3" t="s">
        <v>25</v>
      </c>
      <c r="G121" s="1">
        <v>2</v>
      </c>
    </row>
    <row r="122" spans="1:7" x14ac:dyDescent="0.3">
      <c r="A122" s="1" t="s">
        <v>34</v>
      </c>
      <c r="C122" s="1" t="s">
        <v>138</v>
      </c>
      <c r="D122" s="1" t="s">
        <v>6</v>
      </c>
      <c r="F122" s="3" t="s">
        <v>46</v>
      </c>
      <c r="G122" s="1">
        <v>2</v>
      </c>
    </row>
    <row r="123" spans="1:7" x14ac:dyDescent="0.3">
      <c r="A123" s="1" t="s">
        <v>34</v>
      </c>
      <c r="C123" s="1" t="s">
        <v>13</v>
      </c>
      <c r="D123" s="1" t="s">
        <v>6</v>
      </c>
      <c r="F123" s="3" t="s">
        <v>117</v>
      </c>
      <c r="G123" s="1">
        <v>2</v>
      </c>
    </row>
    <row r="124" spans="1:7" x14ac:dyDescent="0.3">
      <c r="A124" s="1" t="s">
        <v>34</v>
      </c>
      <c r="C124" s="1" t="s">
        <v>37</v>
      </c>
      <c r="D124" s="1" t="s">
        <v>6</v>
      </c>
      <c r="F124" s="3" t="s">
        <v>190</v>
      </c>
      <c r="G124" s="1">
        <v>3</v>
      </c>
    </row>
    <row r="125" spans="1:7" x14ac:dyDescent="0.3">
      <c r="A125" s="1" t="s">
        <v>34</v>
      </c>
      <c r="B125">
        <v>11500</v>
      </c>
      <c r="C125" s="1" t="s">
        <v>168</v>
      </c>
      <c r="D125" s="1" t="s">
        <v>12</v>
      </c>
      <c r="F125" s="3" t="s">
        <v>29</v>
      </c>
      <c r="G125" s="1">
        <v>3</v>
      </c>
    </row>
    <row r="126" spans="1:7" x14ac:dyDescent="0.3">
      <c r="A126" s="1" t="s">
        <v>34</v>
      </c>
      <c r="C126" s="1" t="s">
        <v>169</v>
      </c>
      <c r="D126" s="1" t="s">
        <v>92</v>
      </c>
      <c r="F126" s="3" t="s">
        <v>109</v>
      </c>
      <c r="G126" s="1">
        <v>3</v>
      </c>
    </row>
    <row r="127" spans="1:7" x14ac:dyDescent="0.3">
      <c r="A127" s="1" t="s">
        <v>34</v>
      </c>
      <c r="C127" s="1" t="s">
        <v>170</v>
      </c>
      <c r="D127" s="1" t="s">
        <v>68</v>
      </c>
      <c r="F127" s="3" t="s">
        <v>39</v>
      </c>
      <c r="G127" s="1">
        <v>4</v>
      </c>
    </row>
    <row r="128" spans="1:7" x14ac:dyDescent="0.3">
      <c r="A128" s="1" t="s">
        <v>34</v>
      </c>
      <c r="C128" s="1" t="s">
        <v>171</v>
      </c>
      <c r="D128" s="1" t="s">
        <v>47</v>
      </c>
      <c r="F128" s="3" t="s">
        <v>5</v>
      </c>
      <c r="G128" s="1">
        <v>4</v>
      </c>
    </row>
    <row r="129" spans="1:7" x14ac:dyDescent="0.3">
      <c r="A129" s="1" t="s">
        <v>34</v>
      </c>
      <c r="C129" s="1" t="s">
        <v>172</v>
      </c>
      <c r="D129" s="1" t="s">
        <v>6</v>
      </c>
      <c r="F129" s="3" t="s">
        <v>94</v>
      </c>
      <c r="G129" s="1">
        <v>4</v>
      </c>
    </row>
    <row r="130" spans="1:7" x14ac:dyDescent="0.3">
      <c r="A130" s="1" t="s">
        <v>34</v>
      </c>
      <c r="B130">
        <v>13000</v>
      </c>
      <c r="C130" s="1" t="s">
        <v>33</v>
      </c>
      <c r="D130" s="1" t="s">
        <v>92</v>
      </c>
      <c r="F130" s="3" t="s">
        <v>96</v>
      </c>
      <c r="G130" s="1">
        <v>5</v>
      </c>
    </row>
    <row r="131" spans="1:7" x14ac:dyDescent="0.3">
      <c r="A131" s="1" t="s">
        <v>34</v>
      </c>
      <c r="B131">
        <v>18000</v>
      </c>
      <c r="C131" s="1" t="s">
        <v>128</v>
      </c>
      <c r="D131" s="1" t="s">
        <v>6</v>
      </c>
      <c r="F131" s="3" t="s">
        <v>10</v>
      </c>
      <c r="G131" s="1">
        <v>6</v>
      </c>
    </row>
    <row r="132" spans="1:7" x14ac:dyDescent="0.3">
      <c r="A132" s="1" t="s">
        <v>34</v>
      </c>
      <c r="C132" s="1" t="s">
        <v>173</v>
      </c>
      <c r="D132" s="1" t="s">
        <v>12</v>
      </c>
      <c r="F132" s="3"/>
      <c r="G132" s="1">
        <v>9</v>
      </c>
    </row>
    <row r="133" spans="1:7" x14ac:dyDescent="0.3">
      <c r="A133" s="1" t="s">
        <v>34</v>
      </c>
      <c r="C133" s="1" t="s">
        <v>174</v>
      </c>
      <c r="D133" s="1" t="s">
        <v>12</v>
      </c>
      <c r="F133" s="3" t="s">
        <v>247</v>
      </c>
      <c r="G133" s="1">
        <v>158</v>
      </c>
    </row>
    <row r="134" spans="1:7" x14ac:dyDescent="0.3">
      <c r="A134" s="1" t="s">
        <v>34</v>
      </c>
      <c r="C134" s="1" t="s">
        <v>175</v>
      </c>
      <c r="D134" s="1" t="s">
        <v>6</v>
      </c>
    </row>
    <row r="135" spans="1:7" x14ac:dyDescent="0.3">
      <c r="A135" s="1" t="s">
        <v>34</v>
      </c>
      <c r="C135" s="1" t="s">
        <v>176</v>
      </c>
      <c r="D135" s="1" t="s">
        <v>92</v>
      </c>
    </row>
    <row r="136" spans="1:7" x14ac:dyDescent="0.3">
      <c r="A136" s="1" t="s">
        <v>34</v>
      </c>
      <c r="C136" s="1" t="s">
        <v>177</v>
      </c>
      <c r="D136" s="1" t="s">
        <v>178</v>
      </c>
    </row>
    <row r="137" spans="1:7" x14ac:dyDescent="0.3">
      <c r="A137" s="1" t="s">
        <v>34</v>
      </c>
      <c r="C137" s="1" t="s">
        <v>179</v>
      </c>
      <c r="D137" s="1" t="s">
        <v>6</v>
      </c>
    </row>
    <row r="138" spans="1:7" x14ac:dyDescent="0.3">
      <c r="A138" s="1" t="s">
        <v>34</v>
      </c>
      <c r="C138" s="1" t="s">
        <v>22</v>
      </c>
      <c r="D138" s="1" t="s">
        <v>6</v>
      </c>
    </row>
    <row r="139" spans="1:7" x14ac:dyDescent="0.3">
      <c r="A139" s="1" t="s">
        <v>34</v>
      </c>
      <c r="C139" s="1" t="s">
        <v>17</v>
      </c>
      <c r="D139" s="1" t="s">
        <v>6</v>
      </c>
    </row>
    <row r="140" spans="1:7" x14ac:dyDescent="0.3">
      <c r="A140" s="1" t="s">
        <v>34</v>
      </c>
      <c r="C140" s="1" t="s">
        <v>180</v>
      </c>
      <c r="D140" s="1" t="s">
        <v>6</v>
      </c>
    </row>
    <row r="141" spans="1:7" x14ac:dyDescent="0.3">
      <c r="A141" s="1" t="s">
        <v>34</v>
      </c>
      <c r="B141">
        <v>12400</v>
      </c>
      <c r="C141" s="1" t="s">
        <v>30</v>
      </c>
      <c r="D141" s="1" t="s">
        <v>6</v>
      </c>
    </row>
    <row r="142" spans="1:7" x14ac:dyDescent="0.3">
      <c r="A142" s="1" t="s">
        <v>34</v>
      </c>
      <c r="B142">
        <v>16000</v>
      </c>
      <c r="C142" s="1" t="s">
        <v>91</v>
      </c>
      <c r="D142" s="1" t="s">
        <v>92</v>
      </c>
    </row>
    <row r="143" spans="1:7" x14ac:dyDescent="0.3">
      <c r="A143" s="1" t="s">
        <v>34</v>
      </c>
      <c r="C143" s="1" t="s">
        <v>181</v>
      </c>
      <c r="D143" s="1" t="s">
        <v>54</v>
      </c>
    </row>
    <row r="144" spans="1:7" x14ac:dyDescent="0.3">
      <c r="A144" s="1" t="s">
        <v>34</v>
      </c>
      <c r="C144" s="1" t="s">
        <v>20</v>
      </c>
      <c r="D144" s="1" t="s">
        <v>21</v>
      </c>
    </row>
    <row r="145" spans="1:4" x14ac:dyDescent="0.3">
      <c r="A145" s="1" t="s">
        <v>34</v>
      </c>
      <c r="C145" s="1" t="s">
        <v>182</v>
      </c>
      <c r="D145" s="1" t="s">
        <v>6</v>
      </c>
    </row>
    <row r="146" spans="1:4" x14ac:dyDescent="0.3">
      <c r="A146" s="1" t="s">
        <v>34</v>
      </c>
      <c r="C146" s="1" t="s">
        <v>19</v>
      </c>
      <c r="D146" s="1" t="s">
        <v>92</v>
      </c>
    </row>
    <row r="147" spans="1:4" x14ac:dyDescent="0.3">
      <c r="A147" s="1" t="s">
        <v>34</v>
      </c>
      <c r="C147" s="1" t="s">
        <v>4</v>
      </c>
      <c r="D147" s="1" t="s">
        <v>12</v>
      </c>
    </row>
    <row r="148" spans="1:4" x14ac:dyDescent="0.3">
      <c r="A148" s="1" t="s">
        <v>34</v>
      </c>
      <c r="C148" s="1" t="s">
        <v>148</v>
      </c>
      <c r="D148" s="1" t="s">
        <v>105</v>
      </c>
    </row>
    <row r="149" spans="1:4" x14ac:dyDescent="0.3">
      <c r="A149" s="1" t="s">
        <v>34</v>
      </c>
      <c r="C149" s="1" t="s">
        <v>183</v>
      </c>
      <c r="D149" s="1" t="s">
        <v>12</v>
      </c>
    </row>
    <row r="150" spans="1:4" x14ac:dyDescent="0.3">
      <c r="A150" s="1" t="s">
        <v>34</v>
      </c>
      <c r="C150" s="1" t="s">
        <v>18</v>
      </c>
      <c r="D150" s="1" t="s">
        <v>6</v>
      </c>
    </row>
    <row r="151" spans="1:4" x14ac:dyDescent="0.3">
      <c r="A151" s="1" t="s">
        <v>34</v>
      </c>
      <c r="C151" s="1" t="s">
        <v>184</v>
      </c>
      <c r="D151" s="1" t="s">
        <v>6</v>
      </c>
    </row>
    <row r="152" spans="1:4" x14ac:dyDescent="0.3">
      <c r="A152" s="1" t="s">
        <v>34</v>
      </c>
      <c r="B152">
        <v>11000</v>
      </c>
      <c r="C152" s="1" t="s">
        <v>185</v>
      </c>
      <c r="D152" s="1" t="s">
        <v>12</v>
      </c>
    </row>
    <row r="153" spans="1:4" x14ac:dyDescent="0.3">
      <c r="A153" s="1" t="s">
        <v>34</v>
      </c>
      <c r="B153">
        <v>9500</v>
      </c>
      <c r="C153" s="1" t="s">
        <v>186</v>
      </c>
      <c r="D153" s="1" t="s">
        <v>6</v>
      </c>
    </row>
    <row r="154" spans="1:4" x14ac:dyDescent="0.3">
      <c r="A154" s="1" t="s">
        <v>34</v>
      </c>
      <c r="B154">
        <v>23500</v>
      </c>
      <c r="C154" s="1" t="s">
        <v>3</v>
      </c>
      <c r="D154" s="1" t="s">
        <v>6</v>
      </c>
    </row>
    <row r="155" spans="1:4" x14ac:dyDescent="0.3">
      <c r="A155" s="1" t="s">
        <v>34</v>
      </c>
      <c r="C155" s="1" t="s">
        <v>187</v>
      </c>
      <c r="D155" s="1" t="s">
        <v>12</v>
      </c>
    </row>
    <row r="156" spans="1:4" x14ac:dyDescent="0.3">
      <c r="A156" s="1" t="s">
        <v>34</v>
      </c>
      <c r="B156">
        <v>42000</v>
      </c>
      <c r="C156" s="1" t="s">
        <v>188</v>
      </c>
      <c r="D156" s="1" t="s">
        <v>6</v>
      </c>
    </row>
    <row r="157" spans="1:4" x14ac:dyDescent="0.3">
      <c r="A157" s="1" t="s">
        <v>34</v>
      </c>
      <c r="C157" s="1" t="s">
        <v>46</v>
      </c>
      <c r="D157" s="1" t="s">
        <v>6</v>
      </c>
    </row>
    <row r="158" spans="1:4" x14ac:dyDescent="0.3">
      <c r="A158" s="1" t="s">
        <v>34</v>
      </c>
      <c r="C158" s="1" t="s">
        <v>44</v>
      </c>
      <c r="D158" s="1" t="s">
        <v>6</v>
      </c>
    </row>
    <row r="159" spans="1:4" x14ac:dyDescent="0.3">
      <c r="A159" s="1" t="s">
        <v>34</v>
      </c>
      <c r="C159" s="1" t="s">
        <v>31</v>
      </c>
      <c r="D159" s="1" t="s">
        <v>6</v>
      </c>
    </row>
    <row r="160" spans="1:4" x14ac:dyDescent="0.3">
      <c r="A160" s="1" t="s">
        <v>34</v>
      </c>
      <c r="C160" s="1" t="s">
        <v>189</v>
      </c>
      <c r="D160" s="1" t="s">
        <v>47</v>
      </c>
    </row>
    <row r="161" spans="1:4" x14ac:dyDescent="0.3">
      <c r="A161" s="1" t="s">
        <v>34</v>
      </c>
      <c r="C161" s="1" t="s">
        <v>5</v>
      </c>
      <c r="D161" s="1" t="s">
        <v>6</v>
      </c>
    </row>
    <row r="162" spans="1:4" x14ac:dyDescent="0.3">
      <c r="A162" s="1" t="s">
        <v>34</v>
      </c>
      <c r="C162" s="1" t="s">
        <v>190</v>
      </c>
      <c r="D162" s="1" t="s">
        <v>6</v>
      </c>
    </row>
    <row r="163" spans="1:4" x14ac:dyDescent="0.3">
      <c r="A163" s="1" t="s">
        <v>34</v>
      </c>
      <c r="C163" s="1" t="s">
        <v>161</v>
      </c>
      <c r="D163" s="1" t="s">
        <v>92</v>
      </c>
    </row>
    <row r="164" spans="1:4" x14ac:dyDescent="0.3">
      <c r="A164" s="1" t="s">
        <v>34</v>
      </c>
      <c r="C164" s="1" t="s">
        <v>104</v>
      </c>
      <c r="D164" s="1" t="s">
        <v>53</v>
      </c>
    </row>
    <row r="165" spans="1:4" x14ac:dyDescent="0.3">
      <c r="A165" s="1" t="s">
        <v>34</v>
      </c>
      <c r="C165" s="1" t="s">
        <v>4</v>
      </c>
      <c r="D165" s="1" t="s">
        <v>6</v>
      </c>
    </row>
    <row r="166" spans="1:4" x14ac:dyDescent="0.3">
      <c r="A166" s="1" t="s">
        <v>34</v>
      </c>
      <c r="C166" s="1" t="s">
        <v>39</v>
      </c>
      <c r="D166" s="1" t="s">
        <v>6</v>
      </c>
    </row>
    <row r="167" spans="1:4" x14ac:dyDescent="0.3">
      <c r="A167" s="1" t="s">
        <v>34</v>
      </c>
      <c r="C167" s="1" t="s">
        <v>191</v>
      </c>
      <c r="D167" s="1" t="s">
        <v>6</v>
      </c>
    </row>
    <row r="168" spans="1:4" x14ac:dyDescent="0.3">
      <c r="A168" s="1" t="s">
        <v>34</v>
      </c>
      <c r="C168" s="1" t="s">
        <v>192</v>
      </c>
      <c r="D168" s="1" t="s">
        <v>6</v>
      </c>
    </row>
    <row r="169" spans="1:4" x14ac:dyDescent="0.3">
      <c r="A169" s="1" t="s">
        <v>34</v>
      </c>
      <c r="C169" s="1" t="s">
        <v>94</v>
      </c>
      <c r="D169" s="1" t="s">
        <v>6</v>
      </c>
    </row>
    <row r="170" spans="1:4" x14ac:dyDescent="0.3">
      <c r="A170" s="1" t="s">
        <v>34</v>
      </c>
      <c r="C170" s="1" t="s">
        <v>42</v>
      </c>
      <c r="D170" s="1" t="s">
        <v>47</v>
      </c>
    </row>
    <row r="171" spans="1:4" x14ac:dyDescent="0.3">
      <c r="A171" s="1" t="s">
        <v>34</v>
      </c>
      <c r="C171" s="1" t="s">
        <v>42</v>
      </c>
      <c r="D171" s="1" t="s">
        <v>47</v>
      </c>
    </row>
    <row r="172" spans="1:4" x14ac:dyDescent="0.3">
      <c r="A172" s="1" t="s">
        <v>34</v>
      </c>
      <c r="C172" s="1" t="s">
        <v>4</v>
      </c>
      <c r="D172" s="1" t="s">
        <v>12</v>
      </c>
    </row>
    <row r="173" spans="1:4" x14ac:dyDescent="0.3">
      <c r="A173" s="1" t="s">
        <v>34</v>
      </c>
      <c r="C173" s="1" t="s">
        <v>27</v>
      </c>
      <c r="D173" s="1" t="s">
        <v>6</v>
      </c>
    </row>
    <row r="174" spans="1:4" x14ac:dyDescent="0.3">
      <c r="A174" s="1" t="s">
        <v>34</v>
      </c>
      <c r="C174" s="1" t="s">
        <v>96</v>
      </c>
      <c r="D174" s="1" t="s">
        <v>6</v>
      </c>
    </row>
    <row r="175" spans="1:4" x14ac:dyDescent="0.3">
      <c r="A175" s="1" t="s">
        <v>34</v>
      </c>
      <c r="C175" s="1" t="s">
        <v>19</v>
      </c>
      <c r="D175" s="1" t="s">
        <v>92</v>
      </c>
    </row>
    <row r="176" spans="1:4" x14ac:dyDescent="0.3">
      <c r="A176" s="1" t="s">
        <v>34</v>
      </c>
      <c r="C176" s="1" t="s">
        <v>23</v>
      </c>
      <c r="D176" s="1" t="s">
        <v>24</v>
      </c>
    </row>
    <row r="177" spans="1:4" x14ac:dyDescent="0.3">
      <c r="A177" s="1" t="s">
        <v>34</v>
      </c>
      <c r="C177" s="1" t="s">
        <v>193</v>
      </c>
      <c r="D177" s="1" t="s">
        <v>6</v>
      </c>
    </row>
    <row r="178" spans="1:4" x14ac:dyDescent="0.3">
      <c r="A178" s="1" t="s">
        <v>34</v>
      </c>
      <c r="C178" s="1" t="s">
        <v>194</v>
      </c>
      <c r="D178" s="1" t="s">
        <v>6</v>
      </c>
    </row>
    <row r="179" spans="1:4" x14ac:dyDescent="0.3">
      <c r="A179" s="1" t="s">
        <v>34</v>
      </c>
      <c r="C179" s="1" t="s">
        <v>131</v>
      </c>
      <c r="D179" s="1" t="s">
        <v>195</v>
      </c>
    </row>
    <row r="180" spans="1:4" x14ac:dyDescent="0.3">
      <c r="A180" s="1" t="s">
        <v>34</v>
      </c>
      <c r="C180" s="1" t="s">
        <v>196</v>
      </c>
      <c r="D180" s="1" t="s">
        <v>12</v>
      </c>
    </row>
    <row r="181" spans="1:4" x14ac:dyDescent="0.3">
      <c r="A181" s="1" t="s">
        <v>34</v>
      </c>
      <c r="C181" s="1" t="s">
        <v>25</v>
      </c>
      <c r="D181" s="1" t="s">
        <v>6</v>
      </c>
    </row>
    <row r="182" spans="1:4" x14ac:dyDescent="0.3">
      <c r="A182" s="1" t="s">
        <v>34</v>
      </c>
      <c r="C182" s="1" t="s">
        <v>16</v>
      </c>
      <c r="D182" s="1" t="s">
        <v>92</v>
      </c>
    </row>
    <row r="183" spans="1:4" x14ac:dyDescent="0.3">
      <c r="A183" s="1" t="s">
        <v>34</v>
      </c>
      <c r="C183" s="1" t="s">
        <v>94</v>
      </c>
      <c r="D183" s="1" t="s">
        <v>6</v>
      </c>
    </row>
    <row r="184" spans="1:4" x14ac:dyDescent="0.3">
      <c r="A184" s="1" t="s">
        <v>34</v>
      </c>
      <c r="C184" s="1" t="s">
        <v>197</v>
      </c>
      <c r="D184" s="1" t="s">
        <v>92</v>
      </c>
    </row>
    <row r="185" spans="1:4" x14ac:dyDescent="0.3">
      <c r="A185" s="1" t="s">
        <v>34</v>
      </c>
      <c r="C185" s="1" t="s">
        <v>4</v>
      </c>
      <c r="D185" s="1" t="s">
        <v>6</v>
      </c>
    </row>
    <row r="186" spans="1:4" x14ac:dyDescent="0.3">
      <c r="A186" s="1" t="s">
        <v>34</v>
      </c>
      <c r="C186" s="1" t="s">
        <v>29</v>
      </c>
      <c r="D186" s="1" t="s">
        <v>6</v>
      </c>
    </row>
    <row r="187" spans="1:4" x14ac:dyDescent="0.3">
      <c r="A187" s="1" t="s">
        <v>34</v>
      </c>
      <c r="C187" s="1" t="s">
        <v>4</v>
      </c>
      <c r="D187" s="1" t="s">
        <v>6</v>
      </c>
    </row>
    <row r="188" spans="1:4" x14ac:dyDescent="0.3">
      <c r="A188" s="1" t="s">
        <v>34</v>
      </c>
      <c r="C188" s="1" t="s">
        <v>26</v>
      </c>
      <c r="D188" s="1" t="s">
        <v>6</v>
      </c>
    </row>
    <row r="189" spans="1:4" x14ac:dyDescent="0.3">
      <c r="A189" s="1" t="s">
        <v>34</v>
      </c>
      <c r="C189" s="1" t="s">
        <v>51</v>
      </c>
      <c r="D189" s="1" t="s">
        <v>92</v>
      </c>
    </row>
    <row r="190" spans="1:4" x14ac:dyDescent="0.3">
      <c r="A190" s="1" t="s">
        <v>34</v>
      </c>
      <c r="C190" s="1" t="s">
        <v>212</v>
      </c>
      <c r="D190" s="1" t="s">
        <v>6</v>
      </c>
    </row>
    <row r="191" spans="1:4" x14ac:dyDescent="0.3">
      <c r="A191" s="1" t="s">
        <v>34</v>
      </c>
      <c r="C191" s="1" t="s">
        <v>63</v>
      </c>
      <c r="D191" s="1" t="s">
        <v>6</v>
      </c>
    </row>
    <row r="192" spans="1:4" x14ac:dyDescent="0.3">
      <c r="A192" s="1" t="s">
        <v>34</v>
      </c>
      <c r="C192" s="1" t="s">
        <v>4</v>
      </c>
      <c r="D192" s="1" t="s">
        <v>6</v>
      </c>
    </row>
    <row r="193" spans="1:4" x14ac:dyDescent="0.3">
      <c r="A193" s="1" t="s">
        <v>34</v>
      </c>
      <c r="C193" s="1" t="s">
        <v>231</v>
      </c>
      <c r="D193" s="1" t="s">
        <v>6</v>
      </c>
    </row>
    <row r="194" spans="1:4" x14ac:dyDescent="0.3">
      <c r="A194" s="1" t="s">
        <v>34</v>
      </c>
      <c r="C194" s="1" t="s">
        <v>4</v>
      </c>
      <c r="D194" s="1" t="s">
        <v>54</v>
      </c>
    </row>
    <row r="195" spans="1:4" x14ac:dyDescent="0.3">
      <c r="A195" s="1" t="s">
        <v>34</v>
      </c>
      <c r="C195" s="1" t="s">
        <v>69</v>
      </c>
      <c r="D195" s="1" t="s">
        <v>6</v>
      </c>
    </row>
    <row r="196" spans="1:4" x14ac:dyDescent="0.3">
      <c r="A196" s="1" t="s">
        <v>34</v>
      </c>
      <c r="C196" s="1" t="s">
        <v>57</v>
      </c>
      <c r="D196" s="1" t="s">
        <v>6</v>
      </c>
    </row>
    <row r="197" spans="1:4" x14ac:dyDescent="0.3">
      <c r="A197" s="1" t="s">
        <v>34</v>
      </c>
      <c r="C197" s="1" t="s">
        <v>94</v>
      </c>
      <c r="D197" s="1" t="s">
        <v>6</v>
      </c>
    </row>
    <row r="198" spans="1:4" x14ac:dyDescent="0.3">
      <c r="A198" s="1" t="s">
        <v>34</v>
      </c>
      <c r="C198" s="1" t="s">
        <v>226</v>
      </c>
      <c r="D198" s="1" t="s">
        <v>6</v>
      </c>
    </row>
    <row r="199" spans="1:4" x14ac:dyDescent="0.3">
      <c r="A199" s="1" t="s">
        <v>34</v>
      </c>
      <c r="C199" s="1" t="s">
        <v>233</v>
      </c>
      <c r="D199" s="1" t="s">
        <v>47</v>
      </c>
    </row>
    <row r="200" spans="1:4" x14ac:dyDescent="0.3">
      <c r="A200" s="1" t="s">
        <v>34</v>
      </c>
      <c r="C200" s="1" t="s">
        <v>9</v>
      </c>
      <c r="D200" s="1" t="s">
        <v>12</v>
      </c>
    </row>
    <row r="201" spans="1:4" x14ac:dyDescent="0.3">
      <c r="A201" s="1" t="s">
        <v>34</v>
      </c>
      <c r="C201" s="1" t="s">
        <v>41</v>
      </c>
      <c r="D201" s="1" t="s">
        <v>6</v>
      </c>
    </row>
    <row r="202" spans="1:4" x14ac:dyDescent="0.3">
      <c r="A202" s="1" t="s">
        <v>34</v>
      </c>
      <c r="C202" s="1" t="s">
        <v>234</v>
      </c>
      <c r="D202" s="1" t="s">
        <v>6</v>
      </c>
    </row>
    <row r="203" spans="1:4" x14ac:dyDescent="0.3">
      <c r="A203" s="1" t="s">
        <v>34</v>
      </c>
      <c r="C203" s="1" t="s">
        <v>4</v>
      </c>
      <c r="D203" s="1" t="s">
        <v>47</v>
      </c>
    </row>
    <row r="204" spans="1:4" x14ac:dyDescent="0.3">
      <c r="A204" s="1" t="s">
        <v>34</v>
      </c>
      <c r="C204" s="1" t="s">
        <v>235</v>
      </c>
      <c r="D204" s="1" t="s">
        <v>47</v>
      </c>
    </row>
    <row r="205" spans="1:4" x14ac:dyDescent="0.3">
      <c r="A205" s="1" t="s">
        <v>34</v>
      </c>
      <c r="C205" s="1" t="s">
        <v>4</v>
      </c>
      <c r="D205" s="1" t="s">
        <v>6</v>
      </c>
    </row>
    <row r="206" spans="1:4" x14ac:dyDescent="0.3">
      <c r="A206" s="1" t="s">
        <v>34</v>
      </c>
      <c r="C206" s="1" t="s">
        <v>45</v>
      </c>
      <c r="D206" s="1" t="s">
        <v>21</v>
      </c>
    </row>
    <row r="207" spans="1:4" x14ac:dyDescent="0.3">
      <c r="A207" s="1" t="s">
        <v>34</v>
      </c>
      <c r="C207" s="1" t="s">
        <v>29</v>
      </c>
      <c r="D207" s="1" t="s">
        <v>92</v>
      </c>
    </row>
    <row r="208" spans="1:4" x14ac:dyDescent="0.3">
      <c r="A208" s="1" t="s">
        <v>34</v>
      </c>
      <c r="C208" s="1" t="s">
        <v>52</v>
      </c>
      <c r="D208" s="1" t="s">
        <v>92</v>
      </c>
    </row>
    <row r="209" spans="1:4" x14ac:dyDescent="0.3">
      <c r="A209" s="1" t="s">
        <v>34</v>
      </c>
      <c r="C209" s="1" t="s">
        <v>236</v>
      </c>
      <c r="D209" s="1" t="s">
        <v>68</v>
      </c>
    </row>
    <row r="210" spans="1:4" x14ac:dyDescent="0.3">
      <c r="A210" s="1" t="s">
        <v>34</v>
      </c>
      <c r="C210" s="1" t="s">
        <v>77</v>
      </c>
      <c r="D210" s="1" t="s">
        <v>12</v>
      </c>
    </row>
    <row r="211" spans="1:4" x14ac:dyDescent="0.3">
      <c r="A211" s="1" t="s">
        <v>34</v>
      </c>
      <c r="C211" s="1" t="s">
        <v>201</v>
      </c>
      <c r="D211" s="1" t="s">
        <v>92</v>
      </c>
    </row>
    <row r="212" spans="1:4" x14ac:dyDescent="0.3">
      <c r="A212" s="1" t="s">
        <v>34</v>
      </c>
      <c r="C212" s="1" t="s">
        <v>4</v>
      </c>
      <c r="D212" s="1" t="s">
        <v>6</v>
      </c>
    </row>
    <row r="213" spans="1:4" x14ac:dyDescent="0.3">
      <c r="A213" s="1" t="s">
        <v>34</v>
      </c>
      <c r="C213" s="1" t="s">
        <v>238</v>
      </c>
      <c r="D213" s="1" t="s">
        <v>92</v>
      </c>
    </row>
    <row r="214" spans="1:4" x14ac:dyDescent="0.3">
      <c r="A214" s="1" t="s">
        <v>34</v>
      </c>
      <c r="C214" s="1" t="s">
        <v>239</v>
      </c>
      <c r="D214" s="1" t="s">
        <v>105</v>
      </c>
    </row>
    <row r="215" spans="1:4" x14ac:dyDescent="0.3">
      <c r="A215" s="1" t="s">
        <v>34</v>
      </c>
      <c r="C215" s="1" t="s">
        <v>240</v>
      </c>
      <c r="D215" s="1" t="s">
        <v>6</v>
      </c>
    </row>
    <row r="216" spans="1:4" x14ac:dyDescent="0.3">
      <c r="A216" s="1" t="s">
        <v>34</v>
      </c>
      <c r="C216" s="1" t="s">
        <v>242</v>
      </c>
      <c r="D216" s="1" t="s">
        <v>68</v>
      </c>
    </row>
    <row r="217" spans="1:4" x14ac:dyDescent="0.3">
      <c r="A217" s="1" t="s">
        <v>34</v>
      </c>
      <c r="C217" s="1" t="s">
        <v>243</v>
      </c>
      <c r="D217" s="1" t="s">
        <v>6</v>
      </c>
    </row>
    <row r="218" spans="1:4" x14ac:dyDescent="0.3">
      <c r="A218" s="1" t="s">
        <v>34</v>
      </c>
      <c r="C218" s="1" t="s">
        <v>16</v>
      </c>
      <c r="D218" s="1" t="s">
        <v>21</v>
      </c>
    </row>
    <row r="219" spans="1:4" x14ac:dyDescent="0.3">
      <c r="A219" s="1" t="s">
        <v>34</v>
      </c>
      <c r="C219" s="1" t="s">
        <v>245</v>
      </c>
      <c r="D219" s="1" t="s">
        <v>47</v>
      </c>
    </row>
    <row r="220" spans="1:4" x14ac:dyDescent="0.3">
      <c r="A220" s="1" t="s">
        <v>34</v>
      </c>
      <c r="C220" s="1" t="s">
        <v>150</v>
      </c>
      <c r="D220" s="1" t="s">
        <v>47</v>
      </c>
    </row>
    <row r="221" spans="1:4" x14ac:dyDescent="0.3">
      <c r="A221" s="1" t="s">
        <v>198</v>
      </c>
      <c r="C221" s="1" t="s">
        <v>112</v>
      </c>
      <c r="D221" s="1" t="s">
        <v>6</v>
      </c>
    </row>
    <row r="222" spans="1:4" x14ac:dyDescent="0.3">
      <c r="A222" s="1" t="s">
        <v>198</v>
      </c>
      <c r="C222" s="1" t="s">
        <v>199</v>
      </c>
      <c r="D222" s="1" t="s">
        <v>92</v>
      </c>
    </row>
    <row r="223" spans="1:4" x14ac:dyDescent="0.3">
      <c r="A223" s="1" t="s">
        <v>198</v>
      </c>
      <c r="C223" s="1" t="s">
        <v>200</v>
      </c>
      <c r="D223" s="1" t="s">
        <v>47</v>
      </c>
    </row>
    <row r="224" spans="1:4" x14ac:dyDescent="0.3">
      <c r="A224" s="1" t="s">
        <v>198</v>
      </c>
      <c r="C224" s="1" t="s">
        <v>5</v>
      </c>
      <c r="D224" s="1" t="s">
        <v>6</v>
      </c>
    </row>
    <row r="225" spans="1:4" x14ac:dyDescent="0.3">
      <c r="A225" s="1" t="s">
        <v>76</v>
      </c>
      <c r="C225" s="1" t="s">
        <v>148</v>
      </c>
      <c r="D225" s="1" t="s">
        <v>105</v>
      </c>
    </row>
    <row r="226" spans="1:4" x14ac:dyDescent="0.3">
      <c r="A226" s="1" t="s">
        <v>76</v>
      </c>
      <c r="C226" s="1" t="s">
        <v>109</v>
      </c>
      <c r="D226" s="1" t="s">
        <v>6</v>
      </c>
    </row>
    <row r="227" spans="1:4" x14ac:dyDescent="0.3">
      <c r="A227" s="1" t="s">
        <v>76</v>
      </c>
      <c r="C227" s="1" t="s">
        <v>4</v>
      </c>
      <c r="D227" s="1" t="s">
        <v>92</v>
      </c>
    </row>
    <row r="228" spans="1:4" x14ac:dyDescent="0.3">
      <c r="A228" s="1" t="s">
        <v>76</v>
      </c>
      <c r="C228" s="1" t="s">
        <v>16</v>
      </c>
      <c r="D228" s="1" t="s">
        <v>92</v>
      </c>
    </row>
    <row r="229" spans="1:4" x14ac:dyDescent="0.3">
      <c r="A229" s="1" t="s">
        <v>76</v>
      </c>
      <c r="C229" s="1" t="s">
        <v>201</v>
      </c>
      <c r="D229" s="1" t="s">
        <v>6</v>
      </c>
    </row>
    <row r="230" spans="1:4" x14ac:dyDescent="0.3">
      <c r="A230" s="1" t="s">
        <v>76</v>
      </c>
      <c r="C230" s="1" t="s">
        <v>202</v>
      </c>
      <c r="D230" s="1" t="s">
        <v>12</v>
      </c>
    </row>
    <row r="231" spans="1:4" x14ac:dyDescent="0.3">
      <c r="A231" s="1" t="s">
        <v>76</v>
      </c>
      <c r="C231" s="1" t="s">
        <v>203</v>
      </c>
      <c r="D231" s="1" t="s">
        <v>21</v>
      </c>
    </row>
    <row r="232" spans="1:4" x14ac:dyDescent="0.3">
      <c r="A232" s="1" t="s">
        <v>76</v>
      </c>
      <c r="C232" s="1" t="s">
        <v>52</v>
      </c>
      <c r="D232" s="1" t="s">
        <v>12</v>
      </c>
    </row>
    <row r="233" spans="1:4" x14ac:dyDescent="0.3">
      <c r="A233" s="1" t="s">
        <v>76</v>
      </c>
      <c r="C233" s="1" t="s">
        <v>204</v>
      </c>
      <c r="D233" s="1" t="s">
        <v>92</v>
      </c>
    </row>
    <row r="234" spans="1:4" x14ac:dyDescent="0.3">
      <c r="A234" s="1" t="s">
        <v>76</v>
      </c>
      <c r="B234">
        <v>57500</v>
      </c>
      <c r="C234" s="1" t="s">
        <v>29</v>
      </c>
      <c r="D234" s="1" t="s">
        <v>6</v>
      </c>
    </row>
    <row r="235" spans="1:4" x14ac:dyDescent="0.3">
      <c r="A235" s="1" t="s">
        <v>76</v>
      </c>
      <c r="C235" s="1" t="s">
        <v>205</v>
      </c>
      <c r="D235" s="1" t="s">
        <v>47</v>
      </c>
    </row>
    <row r="236" spans="1:4" x14ac:dyDescent="0.3">
      <c r="A236" s="1" t="s">
        <v>76</v>
      </c>
      <c r="C236" s="1" t="s">
        <v>206</v>
      </c>
      <c r="D236" s="1" t="s">
        <v>6</v>
      </c>
    </row>
    <row r="237" spans="1:4" x14ac:dyDescent="0.3">
      <c r="A237" s="1" t="s">
        <v>76</v>
      </c>
      <c r="B237">
        <v>29500</v>
      </c>
      <c r="C237" s="1" t="s">
        <v>148</v>
      </c>
      <c r="D237" s="1" t="s">
        <v>105</v>
      </c>
    </row>
    <row r="238" spans="1:4" x14ac:dyDescent="0.3">
      <c r="A238" s="1" t="s">
        <v>76</v>
      </c>
      <c r="C238" s="1" t="s">
        <v>64</v>
      </c>
      <c r="D238" s="1" t="s">
        <v>92</v>
      </c>
    </row>
    <row r="239" spans="1:4" x14ac:dyDescent="0.3">
      <c r="A239" s="1" t="s">
        <v>76</v>
      </c>
      <c r="B239">
        <v>62500</v>
      </c>
      <c r="C239" s="1" t="s">
        <v>207</v>
      </c>
      <c r="D239" s="1" t="s">
        <v>92</v>
      </c>
    </row>
    <row r="240" spans="1:4" x14ac:dyDescent="0.3">
      <c r="A240" s="1" t="s">
        <v>76</v>
      </c>
      <c r="B240">
        <v>60000</v>
      </c>
      <c r="C240" s="1" t="s">
        <v>96</v>
      </c>
      <c r="D240" s="1" t="s">
        <v>6</v>
      </c>
    </row>
    <row r="241" spans="1:4" x14ac:dyDescent="0.3">
      <c r="A241" s="1" t="s">
        <v>76</v>
      </c>
      <c r="C241" s="1" t="s">
        <v>78</v>
      </c>
      <c r="D241" s="1" t="s">
        <v>92</v>
      </c>
    </row>
    <row r="242" spans="1:4" x14ac:dyDescent="0.3">
      <c r="A242" s="1" t="s">
        <v>76</v>
      </c>
      <c r="C242" s="1" t="s">
        <v>104</v>
      </c>
      <c r="D242" s="1" t="s">
        <v>12</v>
      </c>
    </row>
    <row r="243" spans="1:4" x14ac:dyDescent="0.3">
      <c r="A243" s="1" t="s">
        <v>76</v>
      </c>
      <c r="B243">
        <v>67500</v>
      </c>
      <c r="C243" s="1" t="s">
        <v>4</v>
      </c>
      <c r="D243" s="1" t="s">
        <v>6</v>
      </c>
    </row>
    <row r="244" spans="1:4" x14ac:dyDescent="0.3">
      <c r="A244" s="1" t="s">
        <v>76</v>
      </c>
      <c r="B244">
        <v>26000</v>
      </c>
      <c r="C244" s="1" t="s">
        <v>208</v>
      </c>
      <c r="D244" s="1" t="s">
        <v>6</v>
      </c>
    </row>
    <row r="245" spans="1:4" x14ac:dyDescent="0.3">
      <c r="A245" s="1" t="s">
        <v>76</v>
      </c>
      <c r="C245" s="1" t="s">
        <v>209</v>
      </c>
      <c r="D245" s="1" t="s">
        <v>47</v>
      </c>
    </row>
    <row r="246" spans="1:4" x14ac:dyDescent="0.3">
      <c r="A246" s="1" t="s">
        <v>76</v>
      </c>
      <c r="C246" s="1" t="s">
        <v>210</v>
      </c>
      <c r="D246" s="1" t="s">
        <v>47</v>
      </c>
    </row>
    <row r="247" spans="1:4" x14ac:dyDescent="0.3">
      <c r="A247" s="1" t="s">
        <v>76</v>
      </c>
      <c r="C247" s="1" t="s">
        <v>80</v>
      </c>
      <c r="D247" s="1" t="s">
        <v>6</v>
      </c>
    </row>
    <row r="248" spans="1:4" x14ac:dyDescent="0.3">
      <c r="A248" s="1" t="s">
        <v>76</v>
      </c>
      <c r="C248" s="1" t="s">
        <v>79</v>
      </c>
      <c r="D248" s="1" t="s">
        <v>12</v>
      </c>
    </row>
    <row r="249" spans="1:4" x14ac:dyDescent="0.3">
      <c r="A249" s="1" t="s">
        <v>76</v>
      </c>
      <c r="B249">
        <v>27500</v>
      </c>
      <c r="C249" s="1" t="s">
        <v>59</v>
      </c>
      <c r="D249" s="1" t="s">
        <v>12</v>
      </c>
    </row>
    <row r="250" spans="1:4" x14ac:dyDescent="0.3">
      <c r="A250" s="1" t="s">
        <v>76</v>
      </c>
      <c r="C250" s="1" t="s">
        <v>211</v>
      </c>
      <c r="D250" s="1" t="s">
        <v>92</v>
      </c>
    </row>
    <row r="251" spans="1:4" x14ac:dyDescent="0.3">
      <c r="A251" s="1" t="s">
        <v>76</v>
      </c>
      <c r="C251" s="1" t="s">
        <v>74</v>
      </c>
      <c r="D251" s="1" t="s">
        <v>47</v>
      </c>
    </row>
    <row r="252" spans="1:4" x14ac:dyDescent="0.3">
      <c r="A252" s="1" t="s">
        <v>76</v>
      </c>
      <c r="C252" s="1" t="s">
        <v>81</v>
      </c>
      <c r="D252" s="1" t="s">
        <v>92</v>
      </c>
    </row>
    <row r="253" spans="1:4" x14ac:dyDescent="0.3">
      <c r="A253" s="1" t="s">
        <v>76</v>
      </c>
      <c r="C253" s="1" t="s">
        <v>117</v>
      </c>
      <c r="D253" s="1" t="s">
        <v>6</v>
      </c>
    </row>
    <row r="254" spans="1:4" x14ac:dyDescent="0.3">
      <c r="A254" s="1" t="s">
        <v>76</v>
      </c>
      <c r="C254" s="1" t="s">
        <v>136</v>
      </c>
      <c r="D254" s="1" t="s">
        <v>47</v>
      </c>
    </row>
    <row r="255" spans="1:4" x14ac:dyDescent="0.3">
      <c r="A255" s="1" t="s">
        <v>76</v>
      </c>
      <c r="C255" s="1" t="s">
        <v>136</v>
      </c>
      <c r="D255" s="1" t="s">
        <v>47</v>
      </c>
    </row>
    <row r="256" spans="1:4" x14ac:dyDescent="0.3">
      <c r="A256" s="1" t="s">
        <v>76</v>
      </c>
      <c r="C256" s="1" t="s">
        <v>96</v>
      </c>
      <c r="D256" s="1" t="s">
        <v>92</v>
      </c>
    </row>
    <row r="257" spans="1:4" x14ac:dyDescent="0.3">
      <c r="A257" s="1" t="s">
        <v>76</v>
      </c>
      <c r="C257" s="1" t="s">
        <v>96</v>
      </c>
      <c r="D257" s="1" t="s">
        <v>92</v>
      </c>
    </row>
    <row r="258" spans="1:4" x14ac:dyDescent="0.3">
      <c r="A258" s="1" t="s">
        <v>76</v>
      </c>
      <c r="C258" s="1" t="s">
        <v>42</v>
      </c>
      <c r="D258" s="1" t="s">
        <v>6</v>
      </c>
    </row>
    <row r="259" spans="1:4" x14ac:dyDescent="0.3">
      <c r="A259" s="1" t="s">
        <v>76</v>
      </c>
      <c r="C259" s="1" t="s">
        <v>82</v>
      </c>
      <c r="D259" s="1" t="s">
        <v>47</v>
      </c>
    </row>
    <row r="260" spans="1:4" x14ac:dyDescent="0.3">
      <c r="A260" s="1" t="s">
        <v>76</v>
      </c>
      <c r="C260" s="1" t="s">
        <v>96</v>
      </c>
      <c r="D260" s="1" t="s">
        <v>92</v>
      </c>
    </row>
    <row r="261" spans="1:4" x14ac:dyDescent="0.3">
      <c r="A261" s="1" t="s">
        <v>76</v>
      </c>
      <c r="C261" s="1" t="s">
        <v>83</v>
      </c>
      <c r="D261" s="1" t="s">
        <v>24</v>
      </c>
    </row>
    <row r="262" spans="1:4" x14ac:dyDescent="0.3">
      <c r="A262" s="1" t="s">
        <v>76</v>
      </c>
      <c r="C262" s="1" t="s">
        <v>230</v>
      </c>
      <c r="D262" s="1" t="s">
        <v>47</v>
      </c>
    </row>
    <row r="263" spans="1:4" x14ac:dyDescent="0.3">
      <c r="A263" s="1" t="s">
        <v>76</v>
      </c>
      <c r="C263" s="1" t="s">
        <v>201</v>
      </c>
      <c r="D263" s="1" t="s">
        <v>6</v>
      </c>
    </row>
    <row r="264" spans="1:4" x14ac:dyDescent="0.3">
      <c r="A264" s="1" t="s">
        <v>76</v>
      </c>
      <c r="C264" s="1" t="s">
        <v>33</v>
      </c>
      <c r="D264" s="1" t="s">
        <v>6</v>
      </c>
    </row>
    <row r="265" spans="1:4" x14ac:dyDescent="0.3">
      <c r="A265" s="1" t="s">
        <v>76</v>
      </c>
      <c r="C265" s="1" t="s">
        <v>237</v>
      </c>
      <c r="D265" s="1" t="s">
        <v>92</v>
      </c>
    </row>
    <row r="266" spans="1:4" x14ac:dyDescent="0.3">
      <c r="A266" s="1" t="s">
        <v>76</v>
      </c>
      <c r="C266" s="1" t="s">
        <v>241</v>
      </c>
      <c r="D266" s="1" t="s">
        <v>21</v>
      </c>
    </row>
    <row r="267" spans="1:4" x14ac:dyDescent="0.3">
      <c r="A267" s="1" t="s">
        <v>76</v>
      </c>
      <c r="C267" s="1" t="s">
        <v>227</v>
      </c>
      <c r="D267" s="1" t="s">
        <v>6</v>
      </c>
    </row>
    <row r="268" spans="1:4" x14ac:dyDescent="0.3">
      <c r="A268" s="1" t="s">
        <v>76</v>
      </c>
      <c r="C268" s="1" t="s">
        <v>158</v>
      </c>
      <c r="D268" s="1" t="s">
        <v>6</v>
      </c>
    </row>
    <row r="269" spans="1:4" x14ac:dyDescent="0.3">
      <c r="A269" s="1" t="s">
        <v>76</v>
      </c>
      <c r="C269" s="1" t="s">
        <v>244</v>
      </c>
      <c r="D269" s="1" t="s">
        <v>6</v>
      </c>
    </row>
    <row r="270" spans="1:4" x14ac:dyDescent="0.3">
      <c r="A270" s="1" t="s">
        <v>76</v>
      </c>
      <c r="C270" s="1" t="s">
        <v>56</v>
      </c>
      <c r="D270" s="1" t="s">
        <v>47</v>
      </c>
    </row>
    <row r="271" spans="1:4" x14ac:dyDescent="0.3">
      <c r="A271" s="1" t="s">
        <v>70</v>
      </c>
      <c r="C271" s="1" t="s">
        <v>102</v>
      </c>
      <c r="D271" s="1" t="s">
        <v>6</v>
      </c>
    </row>
    <row r="272" spans="1:4" x14ac:dyDescent="0.3">
      <c r="A272" s="1" t="s">
        <v>70</v>
      </c>
      <c r="C272" s="1" t="s">
        <v>39</v>
      </c>
      <c r="D272" s="1" t="s">
        <v>6</v>
      </c>
    </row>
    <row r="273" spans="1:4" x14ac:dyDescent="0.3">
      <c r="A273" s="1" t="s">
        <v>70</v>
      </c>
      <c r="C273" s="1" t="s">
        <v>39</v>
      </c>
      <c r="D273" s="1" t="s">
        <v>6</v>
      </c>
    </row>
    <row r="274" spans="1:4" x14ac:dyDescent="0.3">
      <c r="A274" s="1" t="s">
        <v>70</v>
      </c>
      <c r="C274" s="1" t="s">
        <v>66</v>
      </c>
      <c r="D274" s="1" t="s">
        <v>53</v>
      </c>
    </row>
    <row r="275" spans="1:4" x14ac:dyDescent="0.3">
      <c r="A275" s="1" t="s">
        <v>70</v>
      </c>
      <c r="C275" s="1" t="s">
        <v>146</v>
      </c>
      <c r="D275" s="1" t="s">
        <v>47</v>
      </c>
    </row>
    <row r="276" spans="1:4" x14ac:dyDescent="0.3">
      <c r="A276" s="1" t="s">
        <v>70</v>
      </c>
      <c r="C276" s="1" t="s">
        <v>65</v>
      </c>
      <c r="D276" s="1" t="s">
        <v>6</v>
      </c>
    </row>
    <row r="277" spans="1:4" x14ac:dyDescent="0.3">
      <c r="A277" s="1" t="s">
        <v>70</v>
      </c>
      <c r="C277" s="1" t="s">
        <v>67</v>
      </c>
      <c r="D277" s="1" t="s">
        <v>6</v>
      </c>
    </row>
    <row r="278" spans="1:4" x14ac:dyDescent="0.3">
      <c r="A278" s="1" t="s">
        <v>70</v>
      </c>
      <c r="C278" s="1" t="s">
        <v>213</v>
      </c>
      <c r="D278" s="1" t="s">
        <v>6</v>
      </c>
    </row>
    <row r="279" spans="1:4" x14ac:dyDescent="0.3">
      <c r="A279" s="1" t="s">
        <v>70</v>
      </c>
      <c r="B279">
        <v>18500</v>
      </c>
      <c r="C279" s="1" t="s">
        <v>197</v>
      </c>
      <c r="D279" s="1" t="s">
        <v>92</v>
      </c>
    </row>
    <row r="280" spans="1:4" x14ac:dyDescent="0.3">
      <c r="A280" s="1" t="s">
        <v>70</v>
      </c>
      <c r="C280" s="1" t="s">
        <v>8</v>
      </c>
      <c r="D280" s="1" t="s">
        <v>47</v>
      </c>
    </row>
    <row r="281" spans="1:4" x14ac:dyDescent="0.3">
      <c r="A281" s="1" t="s">
        <v>70</v>
      </c>
      <c r="B281">
        <v>70000</v>
      </c>
      <c r="C281" s="1" t="s">
        <v>104</v>
      </c>
      <c r="D281" s="1" t="s">
        <v>92</v>
      </c>
    </row>
    <row r="282" spans="1:4" x14ac:dyDescent="0.3">
      <c r="A282" s="1" t="s">
        <v>70</v>
      </c>
      <c r="C282" s="1" t="s">
        <v>214</v>
      </c>
      <c r="D282" s="1" t="s">
        <v>6</v>
      </c>
    </row>
    <row r="283" spans="1:4" x14ac:dyDescent="0.3">
      <c r="A283" s="1" t="s">
        <v>70</v>
      </c>
      <c r="C283" s="1" t="s">
        <v>154</v>
      </c>
      <c r="D283" s="1" t="s">
        <v>92</v>
      </c>
    </row>
    <row r="284" spans="1:4" x14ac:dyDescent="0.3">
      <c r="A284" s="1" t="s">
        <v>70</v>
      </c>
      <c r="C284" s="1" t="s">
        <v>215</v>
      </c>
      <c r="D284" s="1" t="s">
        <v>216</v>
      </c>
    </row>
    <row r="285" spans="1:4" x14ac:dyDescent="0.3">
      <c r="A285" s="1" t="s">
        <v>70</v>
      </c>
      <c r="C285" s="1" t="s">
        <v>72</v>
      </c>
      <c r="D285" s="1" t="s">
        <v>6</v>
      </c>
    </row>
    <row r="286" spans="1:4" x14ac:dyDescent="0.3">
      <c r="A286" s="1" t="s">
        <v>70</v>
      </c>
      <c r="C286" s="1" t="s">
        <v>84</v>
      </c>
      <c r="D286" s="1" t="s">
        <v>47</v>
      </c>
    </row>
    <row r="287" spans="1:4" x14ac:dyDescent="0.3">
      <c r="A287" s="1" t="s">
        <v>70</v>
      </c>
      <c r="C287" s="1" t="s">
        <v>201</v>
      </c>
      <c r="D287" s="1" t="s">
        <v>92</v>
      </c>
    </row>
    <row r="288" spans="1:4" x14ac:dyDescent="0.3">
      <c r="A288" s="1" t="s">
        <v>70</v>
      </c>
      <c r="B288">
        <v>65000</v>
      </c>
      <c r="C288" s="1" t="s">
        <v>190</v>
      </c>
      <c r="D288" s="1" t="s">
        <v>6</v>
      </c>
    </row>
    <row r="289" spans="1:4" x14ac:dyDescent="0.3">
      <c r="A289" s="1" t="s">
        <v>70</v>
      </c>
      <c r="C289" s="1" t="s">
        <v>217</v>
      </c>
      <c r="D289" s="1" t="s">
        <v>68</v>
      </c>
    </row>
    <row r="290" spans="1:4" x14ac:dyDescent="0.3">
      <c r="A290" s="1" t="s">
        <v>70</v>
      </c>
      <c r="C290" s="1" t="s">
        <v>64</v>
      </c>
      <c r="D290" s="1" t="s">
        <v>6</v>
      </c>
    </row>
    <row r="291" spans="1:4" x14ac:dyDescent="0.3">
      <c r="A291" s="1" t="s">
        <v>70</v>
      </c>
      <c r="B291">
        <v>65000</v>
      </c>
      <c r="C291" s="1" t="s">
        <v>147</v>
      </c>
      <c r="D291" s="1" t="s">
        <v>21</v>
      </c>
    </row>
    <row r="292" spans="1:4" x14ac:dyDescent="0.3">
      <c r="A292" s="1" t="s">
        <v>70</v>
      </c>
      <c r="B292">
        <v>10000.5</v>
      </c>
      <c r="C292" s="1" t="s">
        <v>218</v>
      </c>
      <c r="D292" s="1" t="s">
        <v>6</v>
      </c>
    </row>
    <row r="293" spans="1:4" x14ac:dyDescent="0.3">
      <c r="A293" s="1" t="s">
        <v>70</v>
      </c>
      <c r="C293" s="1" t="s">
        <v>169</v>
      </c>
      <c r="D293" s="1" t="s">
        <v>92</v>
      </c>
    </row>
    <row r="294" spans="1:4" x14ac:dyDescent="0.3">
      <c r="A294" s="1" t="s">
        <v>70</v>
      </c>
      <c r="C294" s="1" t="s">
        <v>50</v>
      </c>
      <c r="D294" s="1" t="s">
        <v>6</v>
      </c>
    </row>
    <row r="295" spans="1:4" x14ac:dyDescent="0.3">
      <c r="A295" s="1" t="s">
        <v>70</v>
      </c>
      <c r="C295" s="1" t="s">
        <v>219</v>
      </c>
      <c r="D295" s="1" t="s">
        <v>6</v>
      </c>
    </row>
    <row r="296" spans="1:4" x14ac:dyDescent="0.3">
      <c r="A296" s="1" t="s">
        <v>70</v>
      </c>
      <c r="C296" s="1" t="s">
        <v>10</v>
      </c>
      <c r="D296" s="1" t="s">
        <v>6</v>
      </c>
    </row>
    <row r="297" spans="1:4" x14ac:dyDescent="0.3">
      <c r="A297" s="1" t="s">
        <v>70</v>
      </c>
      <c r="B297">
        <v>21000</v>
      </c>
      <c r="C297" s="1" t="s">
        <v>157</v>
      </c>
      <c r="D297" s="1" t="s">
        <v>6</v>
      </c>
    </row>
    <row r="298" spans="1:4" x14ac:dyDescent="0.3">
      <c r="A298" s="1" t="s">
        <v>70</v>
      </c>
      <c r="B298">
        <v>37500</v>
      </c>
      <c r="C298" s="1" t="s">
        <v>220</v>
      </c>
      <c r="D298" s="1" t="s">
        <v>6</v>
      </c>
    </row>
    <row r="299" spans="1:4" x14ac:dyDescent="0.3">
      <c r="A299" s="1" t="s">
        <v>70</v>
      </c>
      <c r="C299" s="1" t="s">
        <v>221</v>
      </c>
      <c r="D299" s="1" t="s">
        <v>6</v>
      </c>
    </row>
    <row r="300" spans="1:4" x14ac:dyDescent="0.3">
      <c r="A300" s="1" t="s">
        <v>70</v>
      </c>
      <c r="C300" s="1" t="s">
        <v>4</v>
      </c>
      <c r="D300" s="1" t="s">
        <v>195</v>
      </c>
    </row>
    <row r="301" spans="1:4" x14ac:dyDescent="0.3">
      <c r="A301" s="1" t="s">
        <v>70</v>
      </c>
      <c r="C301" s="1" t="s">
        <v>222</v>
      </c>
      <c r="D301" s="1" t="s">
        <v>6</v>
      </c>
    </row>
    <row r="302" spans="1:4" x14ac:dyDescent="0.3">
      <c r="A302" s="1" t="s">
        <v>70</v>
      </c>
      <c r="B302">
        <v>22500</v>
      </c>
      <c r="C302" s="1" t="s">
        <v>223</v>
      </c>
      <c r="D302" s="1" t="s">
        <v>6</v>
      </c>
    </row>
    <row r="303" spans="1:4" x14ac:dyDescent="0.3">
      <c r="A303" s="1" t="s">
        <v>70</v>
      </c>
      <c r="C303" s="1" t="s">
        <v>61</v>
      </c>
      <c r="D303" s="1" t="s">
        <v>6</v>
      </c>
    </row>
    <row r="304" spans="1:4" x14ac:dyDescent="0.3">
      <c r="A304" s="1" t="s">
        <v>70</v>
      </c>
      <c r="C304" s="1" t="s">
        <v>224</v>
      </c>
      <c r="D304" s="1" t="s">
        <v>47</v>
      </c>
    </row>
    <row r="305" spans="1:4" x14ac:dyDescent="0.3">
      <c r="A305" s="1" t="s">
        <v>70</v>
      </c>
      <c r="C305" s="1" t="s">
        <v>225</v>
      </c>
      <c r="D305" s="1" t="s">
        <v>6</v>
      </c>
    </row>
    <row r="306" spans="1:4" x14ac:dyDescent="0.3">
      <c r="A306" s="1" t="s">
        <v>70</v>
      </c>
      <c r="C306" s="1" t="s">
        <v>226</v>
      </c>
      <c r="D306" s="1" t="s">
        <v>6</v>
      </c>
    </row>
    <row r="307" spans="1:4" x14ac:dyDescent="0.3">
      <c r="A307" s="1" t="s">
        <v>70</v>
      </c>
      <c r="C307" s="1" t="s">
        <v>96</v>
      </c>
      <c r="D307" s="1" t="s">
        <v>92</v>
      </c>
    </row>
    <row r="308" spans="1:4" x14ac:dyDescent="0.3">
      <c r="A308" s="1" t="s">
        <v>70</v>
      </c>
      <c r="C308" s="1" t="s">
        <v>227</v>
      </c>
      <c r="D308" s="1" t="s">
        <v>6</v>
      </c>
    </row>
    <row r="309" spans="1:4" x14ac:dyDescent="0.3">
      <c r="A309" s="1" t="s">
        <v>70</v>
      </c>
      <c r="C309" s="1" t="s">
        <v>10</v>
      </c>
      <c r="D309" s="1" t="s">
        <v>6</v>
      </c>
    </row>
    <row r="310" spans="1:4" x14ac:dyDescent="0.3">
      <c r="A310" s="1" t="s">
        <v>70</v>
      </c>
      <c r="C310" s="1" t="s">
        <v>75</v>
      </c>
      <c r="D310" s="1" t="s">
        <v>12</v>
      </c>
    </row>
    <row r="311" spans="1:4" x14ac:dyDescent="0.3">
      <c r="A311" s="1" t="s">
        <v>70</v>
      </c>
      <c r="C311" s="1" t="s">
        <v>10</v>
      </c>
      <c r="D311" s="1" t="s">
        <v>6</v>
      </c>
    </row>
    <row r="312" spans="1:4" x14ac:dyDescent="0.3">
      <c r="A312" s="1" t="s">
        <v>70</v>
      </c>
      <c r="C312" s="1" t="s">
        <v>136</v>
      </c>
      <c r="D312" s="1" t="s">
        <v>92</v>
      </c>
    </row>
    <row r="313" spans="1:4" x14ac:dyDescent="0.3">
      <c r="A313" s="1" t="s">
        <v>70</v>
      </c>
      <c r="C313" s="1" t="s">
        <v>201</v>
      </c>
      <c r="D313" s="1" t="s">
        <v>92</v>
      </c>
    </row>
    <row r="314" spans="1:4" x14ac:dyDescent="0.3">
      <c r="A314" s="1" t="s">
        <v>70</v>
      </c>
      <c r="C314" s="1" t="s">
        <v>201</v>
      </c>
      <c r="D314" s="1" t="s">
        <v>92</v>
      </c>
    </row>
    <row r="315" spans="1:4" x14ac:dyDescent="0.3">
      <c r="A315" s="1" t="s">
        <v>70</v>
      </c>
      <c r="C315" s="1" t="s">
        <v>228</v>
      </c>
      <c r="D315" s="1" t="s">
        <v>12</v>
      </c>
    </row>
    <row r="316" spans="1:4" x14ac:dyDescent="0.3">
      <c r="A316" s="1" t="s">
        <v>70</v>
      </c>
      <c r="C316" s="1" t="s">
        <v>10</v>
      </c>
      <c r="D316" s="1" t="s">
        <v>6</v>
      </c>
    </row>
    <row r="317" spans="1:4" x14ac:dyDescent="0.3">
      <c r="A317" s="1" t="s">
        <v>70</v>
      </c>
      <c r="C317" s="1" t="s">
        <v>229</v>
      </c>
      <c r="D317" s="1" t="s">
        <v>21</v>
      </c>
    </row>
    <row r="318" spans="1:4" x14ac:dyDescent="0.3">
      <c r="A318" s="1" t="s">
        <v>70</v>
      </c>
      <c r="C318" s="1" t="s">
        <v>96</v>
      </c>
      <c r="D318" s="1" t="s">
        <v>6</v>
      </c>
    </row>
    <row r="319" spans="1:4" x14ac:dyDescent="0.3">
      <c r="A319" s="1" t="s">
        <v>70</v>
      </c>
      <c r="C319" s="1" t="s">
        <v>190</v>
      </c>
      <c r="D319" s="1" t="s">
        <v>6</v>
      </c>
    </row>
    <row r="320" spans="1:4" x14ac:dyDescent="0.3">
      <c r="A320" s="1" t="s">
        <v>70</v>
      </c>
      <c r="C320" s="1" t="s">
        <v>232</v>
      </c>
      <c r="D320" s="1" t="s">
        <v>6</v>
      </c>
    </row>
    <row r="321" spans="1:4" x14ac:dyDescent="0.3">
      <c r="A321" s="1" t="s">
        <v>70</v>
      </c>
      <c r="C321" s="1" t="s">
        <v>73</v>
      </c>
      <c r="D321" s="1" t="s">
        <v>92</v>
      </c>
    </row>
    <row r="322" spans="1:4" x14ac:dyDescent="0.3">
      <c r="A322" s="1" t="s">
        <v>70</v>
      </c>
      <c r="C322" s="1" t="s">
        <v>74</v>
      </c>
      <c r="D322" s="1" t="s">
        <v>6</v>
      </c>
    </row>
    <row r="323" spans="1:4" x14ac:dyDescent="0.3">
      <c r="A323" s="1" t="s">
        <v>70</v>
      </c>
      <c r="C323" s="1" t="s">
        <v>71</v>
      </c>
      <c r="D323" s="1" t="s">
        <v>6</v>
      </c>
    </row>
  </sheetData>
  <sheetProtection algorithmName="SHA-512" hashValue="i045dMO0+JlCJzqiwhxz+x59ZAAmdsf0SHs3r4bsOItIcsuBXgRmxgHstT9081R+mBD27XHr8ROnQZ+9Pb3r6w==" saltValue="LZUHKIsZaiudKn5Hv7bu8g==" spinCount="100000" sheet="1" objects="1" scenarios="1" sort="0" autoFilter="0" pivotTables="0"/>
  <pageMargins left="0.7" right="0.7" top="0.75" bottom="0.75" header="0.3" footer="0.3"/>
  <pageSetup orientation="portrait" r:id="rId4"/>
  <drawing r:id="rId5"/>
  <tableParts count="2">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5 0 a c 8 1 3 - 7 0 f f - 4 f 4 9 - 9 0 d 8 - 9 3 f 0 9 6 5 2 e 7 4 2 "   x m l n s = " h t t p : / / s c h e m a s . m i c r o s o f t . c o m / D a t a M a s h u p " > A A A A A O A r A A B Q S w M E F A A C A A g A G n U r V J f k A c 2 j A A A A 9 Q A A A B I A H A B D b 2 5 m a W c v U G F j a 2 F n Z S 5 4 b W w g o h g A K K A U A A A A A A A A A A A A A A A A A A A A A A A A A A A A h Y 9 B D o I w F E S v Q v 6 e F j A a J J + y c C u J i Y l h 2 5 Q K j V A M L Z a 7 u f B I X k G M o u 5 c z r y Z Z O Z + v W E 2 t o 1 3 k b 1 R n U 4 h J A F 4 U o u u V L p K Y b B H P 4 a M 4 Y 6 L E 6 + k N 4 W 1 S U a j U q i t P S e U O u e I W 5 C u r 2 g U B C E t 8 u 1 e 1 L L l v t L G c i 0 k f F r l / x Y w P L z G s I i s Y 7 J c T Z O Q z h 7 m S n 9 5 N L E n / T F x M z R 2 6 C W T x s 8 L p L N E + r 7 A H l B L A w Q U A A I A C A A a d S 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n U r V M 7 X Y 1 7 b K A A A Y g E B A B M A H A B G b 3 J t d W x h c y 9 T Z W N 0 a W 9 u M S 5 t I K I Y A C i g F A A A A A A A A A A A A A A A A A A A A A A A A A A A A L V 9 2 2 7 j x p b o e 4 D 8 Q 8 E D b K i x Z c n U z f b e p w d Q S 4 y j h n V p U X H S 0 x 0 M a K n a z Q 5 F O r w 4 c f Z s 4 L z O 8 / 6 C / Z i H P A z m 7 W D e / C f z J W d V 8 V a s C 6 m y 6 C C A 3 G R V r c W 6 r F u t S 4 i 3 k e N 7 y E p + j b 9 + / d X X X 4 W f 7 Q D v 0 L + c X G H / L r D v P z t b 2 0 W 2 t 0 P m / t 7 1 H 3 G A x p 7 t P o Z O e I J e I x d H X 3 + F 4 L 9 l 4 N x h D 5 5 M w o f O 1 N / G e + x F r W 8 c F 3 c m v h f B P 8 L W y f Q v H 8 1 d b A c 7 / + P S w 9 P A e c D o F M 2 8 M H K i O P L R y n e d C G 8 9 Z + u j h b 0 F p G z 3 4 9 Q B u H t 7 5 4 f o T 2 g S B 6 E f f l y t l + / N y W b 5 c W p H 9 l v / N p z j X 6 H T W 9 v r n f V 6 n W 3 4 c P K q / W G K X W c P A w a v T 9 o n b T T x 3 X j v h a 8 H b W R 6 W 3 / n e H e v R 8 O z M 6 O N 3 s V + h K 3 o 0 c W v i z 8 7 C 9 / D P 7 5 q J x / 4 L y c b 5 9 5 H W 3 t / 6 w A y 5 O M 3 9 i 2 0 2 g S 2 F 3 7 y g 3 0 y / u b x H o e t Z D r a f / v b S f L U A P g R v E E R / j X 6 e x t l z 3 u K 5 3 3 F 8 0 H p + d 8 L 5 O C L 7 F v 8 G 5 2 m + 8 D f + w 8 O / F l g u S L P I v w t t n c 4 C F v 8 1 7 T R h 7 T F 2 H U t W H I 7 C F 9 H Q a z 8 f q N m A p Q Y k T m B F R O + z y I w H y W f v b + 3 P f H 5 t b + 1 y a 5 V z c c K 1 i 6 A d U Z z + / H p / 4 X b 2 L V D N L F 3 N l o B o N v A V u I v T I 5 x k q x j h s g G Q J H 5 v M e B A v i N 7 f o B C j C G I 2 P / V t o t a w y P t h h a x L h 1 C J r t k 8 l 0 / g P 5 c e K d v U M 7 j O Z P v 5 P d f t J O B w u y U Q l m b W Z u q l A y l D i J 2 L d P F p 3 r D v m J 8 Y O P r v H T f 3 v H Q e 8 d D t 0 g 3 / 7 Z + d x J f 2 M b / j 8 O e v 9 w 6 H B A T 8 y d 3 6 G T T l A w w w g e N 7 Y M g 8 N R A Z p w 8 t Z 2 O 8 m P E x 4 L e n g 4 6 I H 8 w 5 u e j N H h G A 0 B + r v A J 5 P x L s b B 0 + + R H R w J / f x w 6 C M A + 2 Z C g L + x v 9 h w Y F 0 H C I j n H L k v L w 7 H 4 B x g X 0 X 0 + 6 9 i 2 7 O / x H Z 0 5 P d f H g 7 9 A s C + j 7 e d 5 M e O n v 5 5 J D 0 w z g 4 H f g l Q L d / r J D 9 + c O S k G x q U E N B s n 6 x i 3 E l + b t 1 j Y e v Q Q U I I x 3 d h h / 7 E d g h c 2 g G 5 C o d H 4 q B B D Q 1 C D j f 2 / p 5 i A X / Y s e v c 2 8 d i o E E E D U I F b w B O 8 m N v g / i 3 I 6 F r 0 E G D E M K 5 s 6 X M i P z 6 9 v b 4 v a 9 B 9 g x C 9 y a + n X B D + I 2 d o / e g B t 0 z C O G z n O T s O S C d + 8 c C 1 y B 5 B q F 5 7 z p o 7 f u U 6 j t e B I Q v + e d R O G g Q P o N Q P u t 6 R S f A 9 t B 1 7 I S g t k R + + P T H k R K R B g U 0 L i n / s S Q M C F l x c C Q i G v S w R + j h 9 I 6 y o W k M c v T d k W v R 0 y C I P S o Z A j H q p L 9 4 + x k f C V 5 H M i S 0 c G E / d p I f O 3 C i I 4 F r k M F e n 9 L f 2 4 Q M 3 9 p H C 4 M 9 D S r Y o 1 T Q p z Q Y f r D r H 8 k A e h o U s D d M 9 I A w 1 Q f s o 9 l P T 4 M A 9 g g B v A p S u Q s H A d a U O r 9 x i I b 3 y X G j A L Q 8 R k G 3 s I u 3 0 d r / J Z T C B d q H s L 3 9 j I h S X v U x a o L K g 4 a d 4 9 p U p y G / R O f X + h L y y g f Q W z + I q g w i 8 u + 5 o E o 1 o 8 V T r X o T O P t D d e q e m m z z q M E 2 1 V F Z 6 D A H 6 5 I a d L t 3 + S J 6 V P K 5 r r O / d z S X A Z C X L c P E x b Z 3 6 D r 0 1 f y i h J j i y 6 f L u f n D k e q 8 B t P o G w z Q R u Y 9 3 2 Z q k 5 h 8 7 n t 0 7 n O 7 V 9 0 B Y C e z G p S A l w i n a o W n z o O z c w K 0 p Q P a 6 B 7 w 3 i W m V B g t Y E j W v e t E C d g W j 1 8 b F R B p u w i m l P 5 B 2 r 1 5 z G 2 z r R N 0 w h p g O 5 P w 4 V V h E O w w Q 3 V 6 z N 9 9 5 u 8 B 8 / e w t E K s H a + n n L T M Z F n 3 5 c U 8 U r Q m M d B / b / v Y I f 0 Z I 2 Z H t O o y S E t f D F Q v h i o D Z 4 I 5 E P S f Y 4 I d y 0 r W e O 8 / Y I U 1 k + w 6 2 X w q 5 1 D c u G o h S U Q K S C / 2 w t h 2 4 S / l 4 c p n R 7 V 0 / d q l k 2 H J L F d f W C 7 W V o y D k F w 1 O L 8 R w 6 t 9 F + A 7 + K M A O d 7 t i l 1 e R g v m b P w A a u g d R v l 2 p 2 y 6 9 S H b K D / + O f u z / + O r b k + y g g H 2 g x 3 2 + E U k D 4 N i F R V Y t j N z u u z A y B F k b N l y u s Z + 4 6 B 2 6 q X f Q e Z e A K x c g X y I r e 8 h z 9 / f B l h y 0 7 K G s f e q f T 3 g T y f o 5 1 4 G m j + D J 3 P 7 1 / x d 5 V 5 X y + S V O L d P y C 2 Z A + y F M B e Q z z H 5 3 d k R E Z V P y K 0 V e k M e J n d p E s U h k 0 H I 2 l Y i q C G 3 9 w f 0 G g F 7 0 d M f n 8 g d G 4 + S t S U v H R k + 6 U m t R U d D k u 8 P u W k q 4 a K c m U M x 0 Z D q + 6 M M q p 1 B b Q g J D f N G / z y D i r 0 7 x 8 M 4 y P 5 t 5 v 9 + L h o a F o 7 + B b s q z 9 i 5 B + I 0 0 J C b + 5 c Z 6 L D Y o U 1 t 2 Y G G v W N w J s B F 1 l r y j O j G h + H D a W U M M t U a 4 c A o W A 0 M + S N 0 K 5 b t T b p s U 7 J s 6 B R Z 7 6 5 P E P Q v W i 7 G 1 z N r M 0 Z v x p a J p v D / e L O 0 0 G p t T m Z L i 2 s r H 7 V 6 T K s Y V G z I D h g e N O J M N c I M v Q 0 U n Y D L 4 W D r 2 C 5 M w B L o n Q M S X f E M o F r m 1 X d r Q L A 1 g W U L / F d H j 7 P y X d v b C g N l y G 7 Z T u W T p Y A M a s p 6 M h t f n 3 J T 2 j J / m J j X K j i T 9 V y F Q b B X v E l W Y G 7 j E G Z C h Q / A L + 0 X x V j w V W / Y r 0 P f w J R 5 c D g C v 7 5 H g o i w q C p u C i 0 7 B 2 J b s R G F U a E p s n A A A s y h P R 5 R C C / w 3 u Y n T 9 W j j c w N A L F m F d N Y 6 n B a i 3 + o 2 l D K d q h l j S 3 U J d + r 2 k 2 S P u H P 7 i v 0 d q 2 e 9 8 n M X M C + P W C j U M L 5 D v Q D J 3 q s b F W 1 K W U w + N f w k b P F N 8 v 1 f D y Z P f 1 j g V o g m c K e t B E 5 k 0 B P q d + R X T E J y c b E a O Z F o B K m n e H 5 A t / 5 W 6 d q y q f c I d B p i v 4 D r Q L / E R i B j 0 a A K y x E 3 Y d W L U z S Y j 4 2 r c 2 6 Z l k A 9 t 7 2 8 B c q J v J D C k 0 t 7 D m + i h I f d g L T g S p O X N J i E z i u 4 9 3 F u I t S 1 z K 0 x g 8 O / k U 4 r A L 8 G 3 O x g f 0 + W 1 x d m + R n O r N W 5 s I a v 7 k 2 6 6 D + 7 / / 9 B 1 r 5 A E P N j L K 2 p 8 g M o 3 j n 2 P R y V o k S r M E Y E N j M J m P 0 n m O a 6 l 5 X 0 I 1 u 4 P q z d e f f w h 7 y / A O o w s w j e h 1 1 u V M 3 c r J G x P 3 n o F a o t Q f J N X j 6 o 5 D v K 0 7 Y j O 2 Z c 9 g D 2 5 N / 7 h x y k g O g V a 3 x N o r t w F H y Y h 7 R T 9 m R s w / s 4 P p 3 T 3 + E E U A 8 E M H 5 0 + 8 7 s T W z s r P F x r y e X S W U M 2 f 9 V a N L C R H 6 E 7 p i F r 6 G d J a A w r 8 X 5 t W y Q g S k s 1 A G 6 9 X S P x X F V I t u g M h 8 O T W v x 9 P l A f s 8 + / B v Y c u A h A Y i G l Y 3 V q D L Q K 6 f g n q S n 0 E h f 2 d y Q b H H 4 H n k q D v n H e p n F 3 s 8 c 5 Y J + 3 l r Y u 5 O d q 1 P B K c u u o 4 9 6 G y j G 7 J f B G K V 9 V M s o K L 1 f G Y B F l X y w 9 Z 2 X b Q l v i u B 6 n y S Q b q J d G C B Z h T h u 8 d c 5 V T 0 8 H f Y J c e / o M N T H N p B 4 L v J Y / W 8 0 K 6 + 9 K h k T Z b 3 Q B r S w R N 1 Q X W 4 8 h 6 B v X V x m 4 A F U e / X L X b b 8 A V P / 4 S 3 T t 6 3 j V Z v Z m 3 C 4 r 8 A i 1 d N R s J c q Z T M 8 5 5 s 3 x K B d b k e T w R G x j a w z P W N y b H y 1 O K B 3 s Q h k O o w T B Y 7 W W 3 J M X q E v U M d s f 0 7 z 4 m c B w x 8 0 Q p Q W f 8 l z x K U L d + N I 5 G p B M Q + T G U a Y o 5 K d 5 V s M o u G v I p w m s D 8 x Q 7 w Z z 8 O e V R L H W X M j x 4 y + F T y 3 h a M U O W 2 w M s j e M C Z z h K 5 o G X + C l s D 4 M B R X L 3 f f L t c c K v 4 B m 8 J I y o d i L K y A 6 t / F 9 h S x i r r T D t 1 Z 9 6 d + / R 7 i M Y P t p e 4 G J f 6 O X e o Z M G S v 8 0 t S 9 W v 4 T i v H s N 7 O / i p r i F P 0 d 8 k o h q o v G L b V o C J w z k / X d k + l G O e v b U r 3 6 Z 9 C d 6 J S t 5 G o v t 0 d V d Y z h o 2 K n S R y c B 8 o 9 N 5 L l N X D e k o D 6 G 0 S c 1 0 s E e a m R s i P Q O R i p Q 4 S / s R Q X g D y p J P J S D 7 k K 6 K b Z a 1 X c E S e b B N l E t O 2 y m / M X m r + M Y a L T L v H j 4 S n i u H Q c + 9 U z r 2 X A N Q d z e z b 2 Y T l b Q i a U A Y 9 b q + F a / M l X F R m E B k A w n A x I 8 S d C / J O K f A g q 5 B f / r O r B 2 u y x l o x f Y c L a 1 v g T Z + E F D K S f e u 7 6 L r 8 W Y 8 V 3 e E U 2 y n P F d l H J m 4 f r z j S B P Z 4 x w H Q 9 Y 9 J u q I + C W + F 8 Y u 4 Q 8 8 c y 7 e 7 E q s C n 3 h 5 3 m 5 s L 6 7 3 i z X i U Q + m U 2 p P A 4 S U D d l 6 q L w U g y e I k q / 4 E + o Y N J d 0 I J + i w N c R e q F U Y h 0 9 / T f e 2 L j b K G V / U i k p 1 e K P i 3 7 F W w Z N N u g c R g S 7 z + e V k 1 8 P 9 j B U E R u O k C + Y J t v Z d d U y t a c + f 3 f q e 3 O o Q L 4 J 5 X Z B b b z G B H x 6 L 2 1 4 d 4 o G S f b B 7 X 6 y H 7 6 r 0 T G x 0 Q I S E S Z V + r B C q M T d N n j n S O o w 2 U A a x m D L D U 5 p b a M p / + 0 0 P h m v P g 3 0 J c q o J 8 m F w t 2 X N G m W 7 V b u J b y 0 V j 0 5 L S i N A w x g p 4 i + q V + T T N i K 0 W J R P H 0 P / i Q X u r F Z 1 v x Q k v p J X 9 W u Z 4 d 1 I K j 2 V 0 9 R p 9 9 r 0 t n J O 7 e v B l X 7 Y K 9 1 M r O N c k t b + i e j o 0 e n A f i m k K s l e T 5 D e h Q 0 K R i j F A i j p Q a R L W 7 4 Z F E 7 m 1 x W I l r 0 a h L 1 c n T V J n s r g K i c B K b E q 9 Z c v 0 z C 2 e Y 2 B f 8 B 4 k h q u h C i J v s X b D 9 T E V + Q v K u M c h 6 8 i M s 3 G C K r 6 l 3 F L C B L r P Z K 0 7 E J A 4 j Y q 2 q a q N 4 R Q 6 L u b i a L U x e L + N k 5 S v f v 3 O B 7 R F m J d t b R U u i G O B C L 6 h s 3 E V p a 1 u q R X C N O w t T R i n z B k b V y 1 7 V S 5 5 z 8 m / p h W p F i 4 S H s 6 R B a Q s q d / x E O F 8 i + s G B c n a 2 q K y W O 1 h 4 7 w h y U q l J G x H f t g c c P F J D A X n A L l 5 F z 9 P i C 6 S t I h h S K q A y 7 9 W b e k U P a a i U s 2 m j N b 7 3 g 4 i 2 C U M f O F U k Q 4 X e w k s n V i H t c f y 5 l Z B L 4 h k I O q W M v 1 m J 6 E k 5 H C 8 C C w 3 m y 8 X G X K / N 9 5 V A u 0 h Q 2 K p 1 a K 5 / v / K t x D C a X i z J a F X R L 9 9 Y a 0 y e o b f f L W b L d T f 9 l 3 k H J L Q O M b K H 0 x s j W L f W 3 A Y 6 6 F E S G B C t S k Y A y p 1 X A b n U v t P s O Z O d 2 e K 1 l G 8 W r + + 7 a O 3 g 8 C 6 h + R P n F g c h v o s D O I K y I 8 K 6 V t S 8 l h G K D W a m W v L + + 1 w 0 n + I H 7 J L Q b r E V v Y y 1 / E 8 R E e R V o 9 3 C 6 f j Z T Q R + + V n F s O c j m 6 R H o P z d L G y y N r D C k m W o 3 H N X s m Z m 9 p S u 1 C z F w X T u n M h 2 K y x C Z p h r N 7 m B K l S M Z l o r k 9 x M U L O i u U C T p Z X o s 6 v l 9 + a a U G s Q N M 3 5 C j S X 6 w o o R H a q G 3 0 + s / 6 C 1 I I 6 C I V d 9 T f B 6 Q Y J C G S / O i N A 0 Z B R q a n N i w p e p 5 x y y O 9 s 0 H 9 y y m J 5 g R y Z 9 G s V q O Z v r Y S y i q c 4 B 8 8 d y r d x o f x J h 6 a S U I U I c u 3 s s N y 0 W W 6 n R I h v B s y 0 C h 9 J A 7 J f 8 B 4 Y D 2 x R g + p U 6 i 7 U V s Q D z e 5 l K 8 C m T Z x E M P A l g k E + y I 1 D / J W d 3 6 g s g O D / L e H b p 2 Q i u R 7 E e A b H l l i R a 0 z I b F M r v d 7 p M o Z f g P I o m 3 U g z U D W 7 7 O z q 2 C v M M 4 u 3 k Z V n 5 9 s 5 Z y 6 8 Z u 6 3 D r 1 x x C M w O / g H M Y g 6 k q k J M K w n n 7 3 E E 4 5 F m p t f Q 8 E i L 1 D C R 3 w s l 3 J f 4 / b x m s n / I n Z D j m 5 l X 6 M Z V M B N z e o P v o B 9 i V N g L c x t s C u W i Z k W g s y A k l 9 M 9 7 t H Q + Q D m z B V p q a T d 7 Y 2 5 8 w t M w n u I s W / g 5 / C e W t K 2 3 c r D 1 H v j 5 p C 0 Z Y k 4 5 j r m 9 m E 3 O x / B 6 t T a D G G 1 D F 5 X R U Y G o J 8 J Z g M 2 + j u X M X Y x d 9 C 3 z a v e O V C 8 t 3 Q Z I A 5 g Y U V J h I 4 i b N m E n I l i B Q u B H o C W x J j U W v V L O x T l g E d f b K l C n Q g z j D C I 9 r 9 Q y X C L J 4 4 s h 7 I l C D r k k 4 u d y 6 p V g W 6 z Q z t t X c w 1 i R / e l T d Q O A Z R P 0 4 M j E g X 3 r 0 G N 7 7 d u 7 b N 4 d c i N 8 4 w Q R u Y P J H 8 F w 3 E j x / b 0 L C s t n 2 / E q y M j m 6 f c k O 1 N 6 7 6 y g d j d w F H i m 9 K r K B V c d w C W 4 x 7 b F O 6 C 2 e G l 0 o P O t E K 9 i q K N o Z F i 3 h S C H 2 r A S Q x 5 X I s F E G V v i f E I f i g A G M u N e 7 L o o + g y r 8 q G I e v g R Y R e W q M U + + j P b s T Y a x d A O R z G Y e B Q m / q I c c f G c m B R u H / Q U b t L y r 5 C G z p a i R 4 a 1 U S 4 C A n o R L u L u U U d R c Z i 1 R Q + z p u I T B h o h 5 w M S c i 5 6 X T a F i U 4 2 o p e P Y x l o x L E M a E S 6 5 A q w O W w 0 Y l k G o 2 x y n J e a G 4 2 g l g E J a h H 1 q 8 Y i W w Y a k S 0 D G t k i c Q z J t n B m Q D 4 U m 9 r k b Z o R w f A x R X a 8 Z 2 S Z G 6 p D a g 5 A l S E z 1 A g x 5 W h N I 1 E / Q 4 1 g m + G Z H H Q z B G e o E T Q + N D g i n J h H + B k 6 G i W N 7 C P D H o v S F M v X 7 G i M N P j D s J 9 B r b w + a Q o z D X 4 x H H B z l f t v P l 9 y F I H o J K 8 b s p C l K k O T m G l w j + F I 4 B N J M F t T z G O o w T y G 5 9 x u I T e 1 T e 0 f D c Y x v O D x s H 5 2 n 4 l I I k Z K 4 r 0 t U O W l w F m m s C Q y e G c c b k H B A r 2 / k h u M 1 N y A R 4 I 5 H U V g 2 0 v R l J E G C x i d c S e X W s u d x F j + / o X I 8 E i D M 4 w M D s G S y 7 + p i k l o C l M N h j H i G Y Y 0 O K E p x D T 4 x q g v I M b c o 7 0 Q t R 5 p s I 9 R x j 7 U b t J N Y q b B R 0 a Z c v h c r + z G y P p I J 3 k q z Z 4 q m L 6 a U g l G G h x m d M 6 D Z V j M 8 Z h o 8 J j R h W Q T S f y X p 2 z y p M Y 2 3 b l G M P 7 o k t O + e f p 7 / G 4 6 1 2 A R 5 2 c 0 E 2 a d o 2 G T k 6 X B H 8 4 N X n Q 4 F b 0 O G i K 6 5 x r c 4 L w n 4 v V 8 o U Y c X o P + n / d 5 V F I X + S k J O 2 0 K I Q 1 6 f z 7 g E X r P e K h R B p V 5 q D W F n Q b N P x / y 2 D G R q U 5 j G G n Q 8 / M R B 7 X T G B Y 6 C b F F U i 6 6 w j V F 2 c 8 1 K P v 5 h Y C Y y r W g M f w u N O j 5 + S U P l v V D a w w j D Z J + I c m y c o j 3 V m P 8 5 0 K D w l 8 Y I r I S I X a e O Y M 1 h 6 Q G u b / o i U g K n m f U k 0 T w P G s O X w 2 e c J H z B J l n V m N 7 U o M p X B C m o O W m 0 9 z E a X C H i 6 G 4 0 I V E 2 w A u G n z h g v C F x L 2 I h 9 4 Y O h o M 4 o I w C O W 9 / Q v Y 3 S 5 0 C i r Q v O K S + / 5 n 7 n X u t p I h F d V Z p Q D n c l a p / / O v n L c + m 8 a k 6 k 7 / s s 7 8 x C D X r v A u a 2 y v X G p w o E t Z n q / n 4 8 J 9 8 O D Q 1 b j k c 3 y R 1 Z C Y 6 m R 5 q Y D n W M S h l o Q o 5 / m t i D P T U S M V G a 5 U Q w X 7 6 m 1 x s K t H y W h f t v Q 1 q a p c a r D R y 5 I N j U r b j V G L S w 3 2 e M m b z F 7 G E H q p w R 8 v + T u W L L C / e e v A p Q Y / v B y e K K y e z W l v l x o 8 8 X J U Y Y V t D C E N r n h 5 z i J k e v x J a 9 Q s c K n B E S 8 v h J l i J O o i O 1 C D R 9 A 4 0 6 l C R G t w 5 O k N O M 0 z i 9 x s S l Q 1 z r S q F J 2 V P R 1 U Z 1 H b 4 0 E C S q e C 0 Z l R x o u / Y k r V 4 V z m f z a e q R s Y 2 s X 3 L r l / Y Z I 5 T 5 N H E c 5 d 7 6 Q f 1 U a Z G x v 8 0 F w J 9 4 5 9 U g H B q A I h 4 l P 2 e E v / V M M h W Y b 3 t w 5 3 Z z i h z x g f R Q l W y e T k I 0 u A / b 2 d j h N k A 9 a l a C e F M V 8 R q 2 u K E o N v + u 2 k 6 G P i y c g W o Z y S m z t v G 7 X k 3 5 X W e 0 z H r H L T L G 2 6 s p u m D I G 2 Y l z J y m v k N h d M q G n + j 4 a I p X G m U x b r r F / Q G j Y O s D F k d K p k n R F h Q O X r 3 i j B 1 i m d d V b W j b e 4 O Z H E O N M p o n X G G 0 y L v K u N L Z d O X a 0 z w c + i y B T Q i J c D m 9 R Y 4 e Z A M D 7 I z 0 E 4 h n 0 1 L R D Q A E y V X s n V 8 6 m W X C Q I l R w w j x a A O b 2 I O Y j V 2 i N B + r C i Q U Z F + U U B u s x Z 5 J S T G l s 0 3 1 l j f g 6 G V o 1 G o + w 0 U k 5 s 3 B h G W p U b e S 8 R i k O W 9 b Y x l H Q K O R q 8 O 8 g V T B B 1 B W l a i z S 0 y j s a v G q b J + F q H i 8 d l m b w + q 3 C S 4 X N v t k 8 x j r s z u B V 3 y x B 4 g v g p c P 9 D F 4 F l q X v b F J I 0 K o x a Z x z 2 G X R m i / l i W R o l Z 8 0 S l o x E z t e y u c 5 z v N 5 N r X C W t U p a X n K H E n F Q W l 0 D n V q V h q 9 E n + Y 0 w i 5 k v T T m p D 8 p J M 0 P 2 l j U 6 j D M X o G j 6 M q G W p j 6 G m V A S 5 x j y L z a q 7 I c 5 l X m z M h G T p V M o 1 e X 8 D T b 5 j 2 6 R T O N H o l L p L n l J 3 m O W U b J 8 0 6 p T W N X o l l 5 A l s f 3 b F B L Y Z o m 2 0 u n W Y B L a N 4 a 3 D U n o l l p L F T + M G / W G M i r q a U u R Z f H 5 2 0 7 l s D h s d n t G 7 4 L F J K 1 s 0 h Y 1 O C U y D 1 s A s s u 9 O M W K 5 b b O b v 6 I 0 p f Q r 2 n m q X + 7 u L 0 / y a 3 q p 6 0 6 D 9 / u G T v 1 K g x a w z N I C l 9 h W O Y 1 w Y 3 O o w x d I T U s p c m K 6 4 s b w 0 y o e 3 5 e I H e V M u E 2 K J T r F 2 Q x a n U 3 A j Z V A 2 b I g m 0 Y v H w 2 d u m 1 G f y j D 1 P S k m k + D O O q w B F r S T Z W h u V G s d B g D r f E m Y P W 2 Y Y x 0 m E N f 6 n f O 5 3 h u E j 2 d w m 8 G r f y m y q H 9 I r t M p x y c Q e v B v b j D u V G R H 0 P 6 A d L T m f v T N I i X D m 8 Y 9 F j Y K z 7 n d 6 N 4 6 f C E Q c o T K t O I l 3 l V Q 6 x L J + e B M R i w a K Y 5 K 0 u T 1 9 j s 6 f C C g c T h 8 A h P K Q k A H a o / E M N X + S z k D W K m Q / l p I g Q 2 a g b Y 5 T j P T N 7 0 H Q G z g j V 3 B C Q p g u B i 9 o y U 6 F U + X 0 Z F l g Y B 8 T a T k 5 z z A H 5 + a B Y H 5 f z w 6 Z H 5 Q z I I E j v w 1 t l R 4 1 Z I 0 7 V T R Y 9 a P D g X O T F h u z z V u q J X a 5 w k W 4 + Y Z O u V k 1 6 R D U K Y D n b S m 3 V r M 3 Q y P h j D s x I q m p n t G 3 O 2 0 c k N Y d D k E O p k 9 A 0 S H J 3 8 E M Z Q 4 v L P 5 s V n / X g 1 U f z 6 K 8 e r x P K v X 3 / 1 9 V f h Z z i 4 O 2 i S 3 K / m y c f I N 7 g 4 S g Z Y B o T V w p N J + N C Z + t u Y e G W 3 Y H 8 S 5 x Z a 2 y 9 s n U z / 8 t H c x X a w 8 z 8 u P T w N n A d M w + j C y I l i U M p X v u v Q 8 o 1 A V h f U t c 9 2 P 0 6 d e 9 f f U z + Q P 5 G 0 T K E f f l y t l + / N y W b 5 k X w u f E s 4 x y S S 8 q 3 t 9 c 5 6 v c 4 2 f D h 5 1 f 6 Q + 7 2 8 h o l p o / Q 6 + f W g D T t r 6 5 P 7 6 N e j 4 d m Z w b r E v O a 8 Y 3 5 U 5 J k q F l C a Z i q Z D n I P n j w l / r 9 F 7 p f E P 4 Y 8 7 y m e 9 x X P B y e K H D L w R f Y t / o 1 O 0 3 3 g 7 / 0 H p + S x s y L P I v w t t n c 4 E G q u w 6 g f 0 h Z j 1 7 W 2 Z K H D 1 + S y W f X 9 6 o w 4 W Z 4 t B U a F b 0 D 5 + / K r f P 6 z M 9 + q 8 v M 8 t Z h i P m r z 5 C j x F y b H O E n W M U P k G Q l 9 l M e 9 H k 0 g S d P 5 D 1 T m 4 O s e q Q 6 3 L O 2 a e L w P J 0 E A f N G 5 J s G A i x g / + O g a U 7 v U M d B 1 6 D L 5 9 s / O 5 0 7 6 G 9 v w / 3 H Q N c g v I b 7 m z u / Q S S c o 0 K s 6 v 7 F l 0 F B w i H r z 1 n Y 7 y Y 8 T H g t a J 1 G b / M O b n g y d z D s A / V 3 g k 8 l 4 F + P g 6 f f I D o 6 E r p P 5 g E h W E w L 8 j f 3 F h g P r O k B A P O f I f a k T J Q u w r y L 6 / V e x 7 d l f Y l A 7 j o O u E + U E Y N / H 2 0 7 y Y 0 d P / z y S H l T 4 L U n w b J 9 Y v t d J f v z g y E n X c k k i Y u 0 q x p 3 k 5 9 Y 9 F r a W 8 x G 5 1 r g L O / Q n t k P g 0 k T M I 8 4 B R + G g d V 8 M w D f 2 / p 5 i A X / Y s e v c 2 8 d i o G X 5 B 8 A 3 m G a y g h 9 7 G 8 S / H Q l d y 3 g D Y O f O l j I j 8 u v b 2 + P 3 v o 6 Z h q a o 9 O 2 E G 8 J v 7 B y 9 B 3 X s M o T w W U 5 y 9 k D v c P 1 j g e u Y X g j N e 9 d B a 9 + n V N / x I i B 8 y T + P w k H H z E 7 D O 6 9 X d A J s D 1 3 H T g h q S + S H T 3 8 c K R H p W N O p M X 1 i S R g Q s m K 1 v n w Y I h r 0 k H r g T O 8 o G y J 5 q 7 2 7 I 9 d C x 7 e G u t Z M g B h 1 0 l + 8 / Y y P B K 8 j G R J a u L A f O 8 m P H T h q d f s w 4 B p k k P r D Q N O E D N / a R w u D O t 4 v 1 P l l 7 l M a D D / Y 9 Y 9 k A D q + L d S 1 B f S A M N U H 7 K P Z j 4 6 H C n V Q u Q p S u Q s H A d a U O j m L 3 a H 2 S + K I c p A H e I V 7 C w 8 a d o 5 r U 5 2 G / B K d X + t L y C s f Q G / 9 I K o y i M i / J w k S Y L R 4 q l V v A m d / q E 5 d 4 T r D o w b b V E d l o c M c r E t q 0 G 3 q M t O 8 H p V 8 r u v s 7 x 3 N Z S C u M p J l o H l f D 1 2 H C t + c E m K K L 5 8 u 5 + Y P R 6 r z G k y D e t 1 k Q B u Z 9 3 y b a S a J 7 i e Z 5 3 O 7 V 9 0 B Y C e z G p S A l w i n a o W n z o O z I x U q 0 x j E e 5 9 U k 6 W m V G I W Z 0 j W v e t E e W h k G b 8 2 K i D S d h F M K f 2 j L i Z x E j 6 8 K g y C H W a o T o / 5 u 8 / 8 P W D + H p Z W i L X j 9 Z S T l p k s 6 7 6 8 m E e K V r l G A I O z a N V l k J a + G K h e D F U G T i F a i T 0 D 5 e g p b h b a f 5 P N p 3 I O x Y 2 r E V p J S C / 2 S B k m + E t 5 u P L Z U S 1 d v 3 b p Z F g y y 9 W v K u k g r 4 B R g G T L e 3 B o K U t 7 t D 5 k G + X H P 2 d / 9 u s L d b A z e 1 C d D q Z M h + T A y B G s K 9 F R + s Z B 7 d R L v 0 O v q A Y T R O w h z 9 / f B l h y 0 7 K G s f e q f T 3 g T y c b I M i f w V K 4 Y O V e V 8 v k l T i X s 8 y X K + w c l I Y / k 0 H q 7 h J 1 P B O p Y + L L l t v Q c T / s 8 x V R d k 3 6 D O s 4 G f Z z b x O 7 W c 8 g H Z / C f h 6 8 i 5 u + B 9 d x J O y X n M y f s X M P x E n H e 7 C f Z z Y M m 7 + N 1 / E T H M j S S a 0 l z 4 h u f B g + Q l 2 s A z X C A Z 9 S 6 j U q Z 1 n K a w y R 1 C / v u A K e e f k f W m s t K 3 S D V m t z M l t a X F v 5 q N V j W s W g Y s N y M q h D R p y p R p g J R d / z T t X J s A C q Z V 5 9 t w Y E i 7 R a R 4 5 T J N W S I r t l O 1 V U X S s g g 5 q y J j V U T 7 k p b Z k / T M x r F Z z J e q 7 C I N g r 3 n D R 1 X J 8 A H 5 p v y j G S u u q F E V Y C x e V + h 7 T t G y r u m V p 5 k i 0 5 I H Y V m x E Y V R o m g X X H N j j E Y W p e / + B P d r I 3 A A Q a 1 Y x j a U O p 7 X 4 h 6 o N p W y H W t b Y Q l 3 y v a r d J O k T / u y + E q p 5 s / N O i m j B v j 1 g o 5 Q C 6 K t a V W 1 K G Q z + N X z k b P H N c j 0 f T 2 Z P / 1 i g l p 1 G s q b V v a n f k V 0 x C c n G 5 O L F d 0 w s c U 1 P 1 k / r 8 K b o P / K U 1 W g E u M J C 1 H 1 o 1 c I k L e Z j 0 9 q s a 5 Y F Y O 8 T 9 / w d y d 9 d 0 z Q N y K g B X L m D 0 4 E q T l z S Y h M k y b p w F 6 W u Z W i N H x z 8 i 3 B Y B f g 3 5 m I D + 5 1 U F D X J z 3 R m r c y F N X 5 z b d Z B Z Z J z q 5 h R 1 v a U x H P H O 8 e m l 7 N K l G A N x o D A Z j Y Z k x I o J Q q v 7 n U F 3 e g G r j 9 b d 1 k U T z 1 V Y L P p K R s 5 b I q 7 g 1 q h 1 p 6 k o 3 r 6 o 5 D v K 0 5 Y q Z B J k R j u s P Z Y V a L l M E Q / Z U f O P r A D D a i h 9 W s O R D C r z K J c 2 d l i Y 1 7 P r h L K m b P + q t G l h I h N X F F P O k t A 4 d 8 L 8 2 p Z I Q L S W S i D 9 W r p n 4 p i q k U 3 Q G S + n J r X 4 + n y g H 0 u y z u h b K x A l 4 F c P w X 1 J D + D Q v 7 O 5 I J i j 8 H z y F F 3 z j v U z 2 5 a v p d h z j J h P 2 + t S D N h 5 2 k m 5 P 0 U C 6 h o P Z 9 Z g E W V / L A l a R m 2 a V o G 9 S C q T A m K H n n y g p w O c 8 k L l P N S y i c g b 5 K H + O / y E H / F 4 R K i 7 t 9 d i 1 H 3 W d 8 2 W r 2 Z M V H 3 8 q F S 9 3 k i J f O 8 J 9 u 3 R G B d r s c T g Z G x D U g h c Z N j 5 a n F Q 1 F t R c D n u Q W K y g O J G S 0 V k 1 k q 8 l l S E d J Q r l / y F J M V H W X M L w 9 c h / e 2 Y I Q q t 0 1 j y T n T W Z 4 h K 4 k o h 6 O 4 e r / 5 d r n g V j G L o l Y r O + V 4 7 9 r O t J M Y h 1 3 u l 1 V l k p 6 Z m n L l w m t a 5 y K 8 t 4 O f 6 h r y F L 3 I q y q 2 b Q V p b t V y D z 5 g R f 7 W r n x b x P v x Z Z e Y q 7 7 q r t i r Y 6 O q o O T K R l n I a 8 2 Q j v I Q S p v U T I c i F p I J l t f o x 4 c U H 9 B V s c 2 U I a R 8 s y R U U v W N l f G e N V p k 3 j 1 M 4 j C l M M p F m C W j y G p G 1 z U g j H p d 3 4 p X 5 i Q F o U U T i G w g A Z j 4 U Y L u J R n n F F j Q N e h P 3 5 m 1 w / E B m 2 J 7 j p b W t 0 A b P w g o 5 a R 7 1 3 f R 9 X g z n q s 7 w i m 2 8 + B M O X V / R o x k u X 8 R c D d T v d m V W B X 6 w s / z c m F 9 d 7 1 Z r h O J f D K b U n n c o n G I l K m L w s u z g + u q R 9 n J Y x m l f V p 2 E s m 4 Y S I Z u Z Z 1 1 d y U z b e y a y p l 6 4 r w u E 8 q s w t s 5 z E i 4 t F 7 a 8 O 9 U T J O t g 9 q 9 Z H 9 9 F + J j I + J E J C I M q / U g x V G J + i y x z t H U I f L A N Y y B l l q c k p t G U / / a a H x z X j x b 6 A v V U A v k s G q 2 3 S r d g v X U j 4 a i 5 6 c V p S G I U b Q U 0 S / 1 K 9 p R m y l R U W r Q 3 q p F 5 9 t x Q s t p Z f 8 W e V 6 d l A L j m Y 3 y S X U p T M S d 2 / e j K t 2 w V 5 q Z e e a 5 J Y 3 d J + U G H t w H o h r C r F W k u c 3 o E N B k 4 o x Q o k 4 U m o Q 1 e 6 G R x K 5 t 8 V h J a 5 F o y 5 V J 0 9 T Z b K 7 C o j C S W x K v G b J 9 S + K 8 l H 7 Q l a U T 9 G F E D f Z u y y 3 P C F 5 1 x h k P f k R F m 4 w x d e V d c 8 l z e M w I t a q q j a K V + S w m I u r 2 c L k 9 T J O V r 7 y / T s X 2 B 5 h V r K 9 V V E r r 6 J x F 6 W t b a k W w T X u L E w Z p c w b G F U v e 1 U v e c 7 J v 6 U X q h U t E h 7 O k g a l L a j c 8 R P h f I n o B w f K 2 d m i s l r u Y O G 9 I 8 h J p S Z t R H z b H n D w i J L M k 2 3 E L l 5 F T 7 Z c n 6 w V S Q c v F V C Z 9 + p N v a K H N F T K 2 b T R G t / 7 Q U T b h K E P n C q S o R K m a d f F N w p p j + P P r Y R c E s 9 A 0 C l l / M 1 K R E / K 4 X g R W G g w X y 4 2 5 n p t v q 8 E e k j h w a r + / c q 3 E s P o P q s U W N V P K N 7 3 3 W K 2 X A v F + 6 q G I H s 4 v T G C d R M q 2 c k I Q L n z K i C X 2 n e a P W e y M 1 u 8 l v L N 4 v V 9 F 6 0 d H N 4 l N H / i 3 O I g J L W p 4 A j K j k g p J 0 3 1 a x m h 2 G A 2 c 5 L 4 X l a c U G h F L 2 M t / 1 N E B H n V a L d w O n 5 2 E 4 F f f l Y x 7 P n I J u k R K H 9 n U v / a w A p L l q F y z 1 3 J m p n Z U 7 p S s x Q H 0 7 l z o q y 2 j f T w m 2 G u 3 e Q G q l A x m m m t T H I z Q c 2 K 5 g J N l l a i z 6 6 W 3 5 t r Q q 1 B 0 D T n K 9 B c r i u g p D U Y K 0 e f z 6 y / I L W g D k J h V / 1 N c L p B A g L Z r 8 4 I U D R k V G p l b V d h Z 4 P + k 1 M W y w v k y O Q V J 6 v f H l K P s t w z L p Q / 6 d B U E q o Q Q Z K 6 j v V 7 S F 3 Y j 2 s G z L Q K H 0 k D s l / w H h g P b F G D 6 l T q L t R W x A P N 7 m U r w G Z 1 l R P B w J c I B v k g N w 7 x V 3 Z + o 7 I A g v + 3 h G + f k o n k e h D j G R x b Y k W u M S G z T b M 0 k F 3 G 8 A t Q H m W z D q Q Z y P p 9 d n Y V 7 B X G 2 c X b q O r z k 6 2 c U z e h Y H G p d e q P I R i B 3 8 E 5 j E H U l U h J h G E 9 / e 4 h n H I s 1 N r 6 H g g Q e 4 c S O u B l u 5 L / H r e N 1 0 7 4 E 5 e l 7 V Y p o 1 s 2 F X B z g + q j H 2 B f 0 g R 4 G 2 M L 7 K p l Q q a 1 I C O Q L E 7 j 3 d 7 x A O n A F m y l W X E c e / s T h p b 5 B H f R w t / h L 6 G 8 d a W N m 7 X n y N c n b c E I a 9 J x z P X N b G I u l t + j t Q n U e A O q u J y O C k w t A d 4 S b O Z t N H f u Y u y i b 4 F P u 3 e 8 c m H 5 L k g S w N y A g g o T S d y k G T M J 2 R I E C j c C P Y E t q b H o l W o 2 1 g m L o M 5 e m T I F e h B n G O F x r Z 7 h E k E W T 5 y y / K z M D M 1 1 t U 4 z Y 1 v N P Y y s j C z X A G D Z B D 0 4 M n F g 3 z r 0 2 F 7 7 9 i 6 b d 5 o U / 8 Y J I n I H k z + C 4 b i R 4 v t 7 F x S W z 7 b j V Z C R z d P v S X a m 9 N 5 Z Q e 1 u 4 C j w T K k q x V l F W k z B P b Y t 3 g E 9 P 8 u Z E K 9 i q K N o Z F i 3 h S C H 2 r A S Q x 5 X I s F E G V v i f E I f i g A G M u N e 7 L o o + g y r 8 q G I e v g R Y R e W q M U + + j P b s T Y a x d A O R z G Y e B R l g a b n x K R w + 6 C n c J O W f 4 U 0 d L Y U P T K s j X I R E N C L c B F 3 j z q K i s O s L X q Y N R W f o J N f l a Z X F b 0 u m 8 J E J x v R y 8 e x 6 K R O p Z l T Z V e A z W G j E c t C M 6 d K b g k b x E Y j q I V m S x X 1 q 8 Y i W y o S k s r w b k s d Q 5 5 b n L Q 2 e Z t m R D D J U Z p n x 3 t G l r m K R K E H o M o V 6 R Z S 2 T Y S 9 a O T R H R 4 J g f d D M H R S Q 0 6 N D g i / D J l u n X S g g 7 5 s m / S N T s a I w 3 + M M w L l 1 Z e n z S F m Q a / G P I l 3 1 6 i / N d Q J 3 l d q e 6 C V G V o E j M N 7 j E U 8 2 4 n w W x N M Y + h B v M Y C u V M 3 z a 3 f z Q Y x / C C x + P 5 d b C 4 S q a M G K u o p z q 8 P K y c q t B x V J c 2 m g n W l l Q C f T G a M t J g A a M z 7 u R S a 7 m T G M v f v x A Z H m l w h h F f E L T k 8 m + q Y h K a w l S D Y Y x 4 h i E N T m g K M Q 2 + M e I L h S r q D D Z K r U c a 7 G O U s Q + 1 m 3 S T m G n w k V G m H D 7 X K 7 s x s j 7 S S Z 5 K s 6 c K p q + m V I K R B o c Z n f N g j 6 h N I I 6 u w W N G 0 v I 9 o v / y l E 2 e 1 N i m O 9 c I x h 9 d c t o 3 T 3 + P 3 0 3 n G i z i P K k 0 U O d o 2 O R k a f C H c 4 M X H U 5 F r 4 O G i O 6 5 B j c 4 7 4 l 4 N V j c 8 1 y D / p / 3 e V S K q l D r x h D S o P f n A x 6 h 9 4 y H G m V Q m Y d a U 9 h p 0 P z z I Y 8 d E 5 n a W J n M c w 1 6 f j 7 i o H Y a w 0 I n I b Z I y k V X u K Y o + 7 k G Z T + / E B B T u R Y 0 h t + F B j 0 / v + T B s n 5 o j W G k Q d I v J F l W D v H e a o z / X G h Q + A t D R F Y i x M 4 z Z 7 D m k N Q g 9 x e S G j K C 5 x n 1 J B E 8 z 5 r D V 4 M n X O Q 8 Q e a Z 1 d i e 1 G A K F 4 Q p a L n p N D d x G t z h Q l L F r Z B o G 8 B F g y 9 c E L 6 Q u B f x 0 B t D R 4 N B X B A G o b y 3 f w G 7 2 4 V O Q Q W a V 1 x y 3 9 9 M n T S G V F R n l b q Q l U k r S R t s G p N X S o A D B U A B r x x a + S q V A i a 3 2 g w I 4 Y q 8 R K X L l / U C O j B F y v v o c i E s C Z i / / n 9 Q S w E C L Q A U A A I A C A A a d S t U l + Q B z a M A A A D 1 A A A A E g A A A A A A A A A A A A A A A A A A A A A A Q 2 9 u Z m l n L 1 B h Y 2 t h Z 2 U u e G 1 s U E s B A i 0 A F A A C A A g A G n U r V A / K 6 a u k A A A A 6 Q A A A B M A A A A A A A A A A A A A A A A A 7 w A A A F t D b 2 5 0 Z W 5 0 X 1 R 5 c G V z X S 5 4 b W x Q S w E C L Q A U A A I A C A A a d S t U z t d j X t s o A A B i A Q E A E w A A A A A A A A A A A A A A A A D g A Q A A R m 9 y b X V s Y X M v U 2 V j d G l v b j E u b V B L B Q Y A A A A A A w A D A M I A A A A I K 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U 4 Q A A A A A A A P L 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h c n k l M j B B b m F s e X N p c z w v S X R l b V B h d G g + P C 9 J d G V t T G 9 j Y X R p b 2 4 + P F N 0 Y W J s Z U V u d H J p Z X M + P E V u d H J 5 I F R 5 c G U 9 I k l z U H J p d m F 0 Z S I g V m F s d W U 9 I m w w I i A v P j x F b n R y e S B U e X B l P S J G a W x s R W 5 h Y m x l Z C I g V m F s d W U 9 I m w x I i A v P j x F b n R y e S B U e X B l P S J G a W x s Q 2 9 s d W 1 u V H l w Z X M i I F Z h b H V l P S J z Q m h F R 0 J n P T 0 i I C 8 + P E V u d H J 5 I F R 5 c G U 9 I k Z p b G x M Y X N 0 V X B k Y X R l Z C I g V m F s d W U 9 I m Q y M D I y L T A x L T A 5 V D A w O j Q z O j Q 4 L j A 5 N z E 2 M j l a 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U 2 F s Y X J 5 X 0 F u Y W x 5 c 2 l z I i A v P j x F b n R y e S B U e X B l P S J G a W x s Z W R D b 2 1 w b G V 0 Z V J l c 3 V s d F R v V 2 9 y a 3 N o Z W V 0 I i B W Y W x 1 Z T 0 i b D E i I C 8 + P E V u d H J 5 I F R 5 c G U 9 I k Z p b G x F c n J v c k N v d W 5 0 I i B W Y W x 1 Z T 0 i b D A i I C 8 + P E V u d H J 5 I F R 5 c G U 9 I k F k Z G V k V G 9 E Y X R h T W 9 k Z W w i I F Z h b H V l P S J s M C I g L z 4 8 R W 5 0 c n k g V H l w Z T 0 i R m l s b E V y c m 9 y Q 2 9 k Z S I g V m F s d W U 9 I n N V b m t u b 3 d u I i A v P j x F b n R y e S B U e X B l P S J G a W x s V G 9 E Y X R h T W 9 k Z W x F b m F i b G V k I i B W Y W x 1 Z T 0 i b D A i I C 8 + P E V u d H J 5 I F R 5 c G U 9 I k Z p b G x P Y m p l Y 3 R U e X B l I i B W Y W x 1 Z T 0 i c 1 R h Y m x l I i A v P j x F b n R y e S B U e X B l P S J G a W x s Q 2 9 s d W 1 u T m F t Z X M i I F Z h b H V l P S J z W y Z x d W 9 0 O 0 p v Y i Z x d W 9 0 O y w m c X V v d D t B d m V y Y W d l I F N h b G F y e S Z x d W 9 0 O y w m c X V v d D t D b 2 1 w Y W 5 5 J n F 1 b 3 Q 7 L C Z x d W 9 0 O 0 x v Y 2 F 0 a W 9 u J n F 1 b 3 Q 7 X S I g L z 4 8 R W 5 0 c n k g V H l w Z T 0 i R m l s b E N v d W 5 0 I i B W Y W x 1 Z T 0 i b D U 4 I i A v P j x F b n R y e S B U e X B l P S J G a W x s U 3 R h d H V z I i B W Y W x 1 Z T 0 i c 0 N v b X B s Z X R l I i A v P j x F b n R y e S B U e X B l P S J M b 2 F k Z W R U b 0 F u Y W x 5 c 2 l z U 2 V y d m l j Z X M i I F Z h b H V l P S J s M C I g L z 4 8 R W 5 0 c n k g V H l w Z T 0 i U X V l c n l J R C I g V m F s d W U 9 I n M 4 M z E y N D h i Y i 1 m M j c w L T R l N 2 M t O G J m Y i 0 y Y 2 F l O G U 2 Y z A z M m E i I C 8 + P E V u d H J 5 I F R 5 c G U 9 I l J l b G F 0 a W 9 u c 2 h p c E l u Z m 9 D b 2 5 0 Y W l u Z X I i I F Z h b H V l P S J z e y Z x d W 9 0 O 2 N v b H V t b k N v d W 5 0 J n F 1 b 3 Q 7 O j Q s J n F 1 b 3 Q 7 a 2 V 5 Q 2 9 s d W 1 u T m F t Z X M m c X V v d D s 6 W 1 0 s J n F 1 b 3 Q 7 c X V l c n l S Z W x h d G l v b n N o a X B z J n F 1 b 3 Q 7 O l t d L C Z x d W 9 0 O 2 N v b H V t b k l k Z W 5 0 a X R p Z X M m c X V v d D s 6 W y Z x d W 9 0 O 1 N l Y 3 R p b 2 4 x L 1 N h b G F y e S B B b m F s e X N p c y 9 B d X R v U m V t b 3 Z l Z E N v b H V t b n M x L n t K b 2 I s M H 0 m c X V v d D s s J n F 1 b 3 Q 7 U 2 V j d G l v b j E v U 2 F s Y X J 5 I E F u Y W x 5 c 2 l z L 0 F 1 d G 9 S Z W 1 v d m V k Q 2 9 s d W 1 u c z E u e 0 F 2 Z X J h Z 2 U g U 2 F s Y X J 5 L D F 9 J n F 1 b 3 Q 7 L C Z x d W 9 0 O 1 N l Y 3 R p b 2 4 x L 1 N h b G F y e S B B b m F s e X N p c y 9 B d X R v U m V t b 3 Z l Z E N v b H V t b n M x L n t D b 2 1 w Y W 5 5 L D J 9 J n F 1 b 3 Q 7 L C Z x d W 9 0 O 1 N l Y 3 R p b 2 4 x L 1 N h b G F y e S B B b m F s e X N p c y 9 B d X R v U m V t b 3 Z l Z E N v b H V t b n M x L n t M b 2 N h d G l v b i w z f S Z x d W 9 0 O 1 0 s J n F 1 b 3 Q 7 Q 2 9 s d W 1 u Q 2 9 1 b n Q m c X V v d D s 6 N C w m c X V v d D t L Z X l D b 2 x 1 b W 5 O Y W 1 l c y Z x d W 9 0 O z p b X S w m c X V v d D t D b 2 x 1 b W 5 J Z G V u d G l 0 a W V z J n F 1 b 3 Q 7 O l s m c X V v d D t T Z W N 0 a W 9 u M S 9 T Y W x h c n k g Q W 5 h b H l z a X M v Q X V 0 b 1 J l b W 9 2 Z W R D b 2 x 1 b W 5 z M S 5 7 S m 9 i L D B 9 J n F 1 b 3 Q 7 L C Z x d W 9 0 O 1 N l Y 3 R p b 2 4 x L 1 N h b G F y e S B B b m F s e X N p c y 9 B d X R v U m V t b 3 Z l Z E N v b H V t b n M x L n t B d m V y Y W d l I F N h b G F y e S w x f S Z x d W 9 0 O y w m c X V v d D t T Z W N 0 a W 9 u M S 9 T Y W x h c n k g Q W 5 h b H l z a X M v Q X V 0 b 1 J l b W 9 2 Z W R D b 2 x 1 b W 5 z M S 5 7 Q 2 9 t c G F u e S w y f S Z x d W 9 0 O y w m c X V v d D t T Z W N 0 a W 9 u M S 9 T Y W x h c n k g Q W 5 h b H l z a X M v Q X V 0 b 1 J l b W 9 2 Z W R D b 2 x 1 b W 5 z M S 5 7 T G 9 j Y X R p b 2 4 s M 3 0 m c X V v d D t d L C Z x d W 9 0 O 1 J l b G F 0 a W 9 u c 2 h p c E l u Z m 8 m c X V v d D s 6 W 1 1 9 I i A v P j w v U 3 R h Y m x l R W 5 0 c m l l c z 4 8 L 0 l 0 Z W 0 + P E l 0 Z W 0 + P E l 0 Z W 1 M b 2 N h d G l v b j 4 8 S X R l b V R 5 c G U + R m 9 y b X V s Y T w v S X R l b V R 5 c G U + P E l 0 Z W 1 Q Y X R o P l N l Y 3 R p b 2 4 x L 1 N h b G F y e S U y M E F u Y W x 5 c 2 l z L 0 9 y a W d l b j w v S X R l b V B h d G g + P C 9 J d G V t T G 9 j Y X R p b 2 4 + P F N 0 Y W J s Z U V u d H J p Z X M g L z 4 8 L 0 l 0 Z W 0 + P E l 0 Z W 0 + P E l 0 Z W 1 M b 2 N h d G l v b j 4 8 S X R l b V R 5 c G U + R m 9 y b X V s Y T w v S X R l b V R 5 c G U + P E l 0 Z W 1 Q Y X R o P l N l Y 3 R p b 2 4 x L 1 N h b G F y e S U y M E F u Y W x 5 c 2 l z L 1 R p c G 8 l M j B j Y W 1 i a W F k b z w v S X R l b V B h d G g + P C 9 J d G V t T G 9 j Y X R p b 2 4 + P F N 0 Y W J s Z U V u d H J p Z X M g L z 4 8 L 0 l 0 Z W 0 + P E l 0 Z W 0 + P E l 0 Z W 1 M b 2 N h d G l v b j 4 8 S X R l b V R 5 c G U + R m 9 y b X V s Y T w v S X R l b V R 5 c G U + P E l 0 Z W 1 Q Y X R o P l N l Y 3 R p b 2 4 x L 1 N h b G F y e S U y M E F u Y W x 5 c 2 l z L 0 V u Y 2 F i Z X p h Z G 9 z J T I w c H J v b W 9 2 a W R v c z w v S X R l b V B h d G g + P C 9 J d G V t T G 9 j Y X R p b 2 4 + P F N 0 Y W J s Z U V u d H J p Z X M g L z 4 8 L 0 l 0 Z W 0 + P E l 0 Z W 0 + P E l 0 Z W 1 M b 2 N h d G l v b j 4 8 S X R l b V R 5 c G U + R m 9 y b X V s Y T w v S X R l b V R 5 c G U + P E l 0 Z W 1 Q Y X R o P l N l Y 3 R p b 2 4 x L 1 N h b G F y e S U y M E F u Y W x 5 c 2 l z L 1 R p c G 8 l M j B j Y W 1 i a W F k b z E 8 L 0 l 0 Z W 1 Q Y X R o P j w v S X R l b U x v Y 2 F 0 a W 9 u P j x T d G F i b G V F b n R y a W V z I C 8 + P C 9 J d G V t P j x J d G V t P j x J d G V t T G 9 j Y X R p b 2 4 + P E l 0 Z W 1 U e X B l P k Z v c m 1 1 b G E 8 L 0 l 0 Z W 1 U e X B l P j x J d G V t U G F 0 a D 5 T Z W N 0 a W 9 u M S 9 T Y W x h c n k l M j B B b m F s e X N p c y 9 Q b 2 5 l c i U y M E V u J T I w T W F 5 J U M z J U J B c 2 N 1 b G F z J T I w Q 2 F k Y S U y M F B h b G F i c m E 8 L 0 l 0 Z W 1 Q Y X R o P j w v S X R l b U x v Y 2 F 0 a W 9 u P j x T d G F i b G V F b n R y a W V z I C 8 + P C 9 J d G V t P j x J d G V t P j x J d G V t T G 9 j Y X R p b 2 4 + P E l 0 Z W 1 U e X B l P k Z v c m 1 1 b G E 8 L 0 l 0 Z W 1 U e X B l P j x J d G V t U G F 0 a D 5 T Z W N 0 a W 9 u M S 9 T Y W x h c n k l M j B B b m F s e X N p c y 9 W Y W x v c i U y M H J l Z W 1 w b G F 6 Y W R v P C 9 J d G V t U G F 0 a D 4 8 L 0 l 0 Z W 1 M b 2 N h d G l v b j 4 8 U 3 R h Y m x l R W 5 0 c m l l c y A v P j w v S X R l b T 4 8 S X R l b T 4 8 S X R l b U x v Y 2 F 0 a W 9 u P j x J d G V t V H l w Z T 5 G b 3 J t d W x h P C 9 J d G V t V H l w Z T 4 8 S X R l b V B h d G g + U 2 V j d G l v b j E v U 2 F s Y X J 5 J T I w Q W 5 h b H l z a X M v V m F s b 3 I l M j B y Z W V t c G x h e m F k b z E 8 L 0 l 0 Z W 1 Q Y X R o P j w v S X R l b U x v Y 2 F 0 a W 9 u P j x T d G F i b G V F b n R y a W V z I C 8 + P C 9 J d G V t P j x J d G V t P j x J d G V t T G 9 j Y X R p b 2 4 + P E l 0 Z W 1 U e X B l P k Z v c m 1 1 b G E 8 L 0 l 0 Z W 1 U e X B l P j x J d G V t U G F 0 a D 5 T Z W N 0 a W 9 u M S 9 T Y W x h c n k l M j B B b m F s e X N p c y 9 W Y W x v c i U y M H J l Z W 1 w b G F 6 Y W R v M j w v S X R l b V B h d G g + P C 9 J d G V t T G 9 j Y X R p b 2 4 + P F N 0 Y W J s Z U V u d H J p Z X M g L z 4 8 L 0 l 0 Z W 0 + P E l 0 Z W 0 + P E l 0 Z W 1 M b 2 N h d G l v b j 4 8 S X R l b V R 5 c G U + R m 9 y b X V s Y T w v S X R l b V R 5 c G U + P E l 0 Z W 1 Q Y X R o P l N l Y 3 R p b 2 4 x L 1 N h b G F y e S U y M E F u Y W x 5 c 2 l z L 1 Z h b G 9 y J T I w c m V l b X B s Y X p h Z G 8 z P C 9 J d G V t U G F 0 a D 4 8 L 0 l 0 Z W 1 M b 2 N h d G l v b j 4 8 U 3 R h Y m x l R W 5 0 c m l l c y A v P j w v S X R l b T 4 8 S X R l b T 4 8 S X R l b U x v Y 2 F 0 a W 9 u P j x J d G V t V H l w Z T 5 G b 3 J t d W x h P C 9 J d G V t V H l w Z T 4 8 S X R l b V B h d G g + U 2 V j d G l v b j E v U 2 F s Y X J 5 J T I w Q W 5 h b H l z a X M v V m F s b 3 I l M j B y Z W V t c G x h e m F k b z Q 8 L 0 l 0 Z W 1 Q Y X R o P j w v S X R l b U x v Y 2 F 0 a W 9 u P j x T d G F i b G V F b n R y a W V z I C 8 + P C 9 J d G V t P j x J d G V t P j x J d G V t T G 9 j Y X R p b 2 4 + P E l 0 Z W 1 U e X B l P k Z v c m 1 1 b G E 8 L 0 l 0 Z W 1 U e X B l P j x J d G V t U G F 0 a D 5 T Z W N 0 a W 9 u M S 9 T Y W x h c n k l M j B B b m F s e X N p c y 9 W Y W x v c i U y M H J l Z W 1 w b G F 6 Y W R v N T w v S X R l b V B h d G g + P C 9 J d G V t T G 9 j Y X R p b 2 4 + P F N 0 Y W J s Z U V u d H J p Z X M g L z 4 8 L 0 l 0 Z W 0 + P E l 0 Z W 0 + P E l 0 Z W 1 M b 2 N h d G l v b j 4 8 S X R l b V R 5 c G U + R m 9 y b X V s Y T w v S X R l b V R 5 c G U + P E l 0 Z W 1 Q Y X R o P l N l Y 3 R p b 2 4 x L 1 N h b G F y e S U y M E F u Y W x 5 c 2 l z L 1 Z h b G 9 y J T I w c m V l b X B s Y X p h Z G 8 2 P C 9 J d G V t U G F 0 a D 4 8 L 0 l 0 Z W 1 M b 2 N h d G l v b j 4 8 U 3 R h Y m x l R W 5 0 c m l l c y A v P j w v S X R l b T 4 8 S X R l b T 4 8 S X R l b U x v Y 2 F 0 a W 9 u P j x J d G V t V H l w Z T 5 G b 3 J t d W x h P C 9 J d G V t V H l w Z T 4 8 S X R l b V B h d G g + U 2 V j d G l v b j E v U 2 F s Y X J 5 J T I w Q W 5 h b H l z a X M v V m F s b 3 I l M j B y Z W V t c G x h e m F k b z c 8 L 0 l 0 Z W 1 Q Y X R o P j w v S X R l b U x v Y 2 F 0 a W 9 u P j x T d G F i b G V F b n R y a W V z I C 8 + P C 9 J d G V t P j x J d G V t P j x J d G V t T G 9 j Y X R p b 2 4 + P E l 0 Z W 1 U e X B l P k Z v c m 1 1 b G E 8 L 0 l 0 Z W 1 U e X B l P j x J d G V t U G F 0 a D 5 T Z W N 0 a W 9 u M S 9 T Y W x h c n k l M j B B b m F s e X N p c y 9 W Y W x v c i U y M H J l Z W 1 w b G F 6 Y W R v O D w v S X R l b V B h d G g + P C 9 J d G V t T G 9 j Y X R p b 2 4 + P F N 0 Y W J s Z U V u d H J p Z X M g L z 4 8 L 0 l 0 Z W 0 + P E l 0 Z W 0 + P E l 0 Z W 1 M b 2 N h d G l v b j 4 8 S X R l b V R 5 c G U + R m 9 y b X V s Y T w v S X R l b V R 5 c G U + P E l 0 Z W 1 Q Y X R o P l N l Y 3 R p b 2 4 x L 1 N h b G F y e S U y M E F u Y W x 5 c 2 l z L 1 Z h b G 9 y J T I w c m V l b X B s Y X p h Z G 8 5 P C 9 J d G V t U G F 0 a D 4 8 L 0 l 0 Z W 1 M b 2 N h d G l v b j 4 8 U 3 R h Y m x l R W 5 0 c m l l c y A v P j w v S X R l b T 4 8 S X R l b T 4 8 S X R l b U x v Y 2 F 0 a W 9 u P j x J d G V t V H l w Z T 5 G b 3 J t d W x h P C 9 J d G V t V H l w Z T 4 8 S X R l b V B h d G g + U 2 V j d G l v b j E v U 2 F s Y X J 5 J T I w Q W 5 h b H l z a X M v V m F s b 3 I l M j B y Z W V t c G x h e m F k b z E w P C 9 J d G V t U G F 0 a D 4 8 L 0 l 0 Z W 1 M b 2 N h d G l v b j 4 8 U 3 R h Y m x l R W 5 0 c m l l c y A v P j w v S X R l b T 4 8 S X R l b T 4 8 S X R l b U x v Y 2 F 0 a W 9 u P j x J d G V t V H l w Z T 5 G b 3 J t d W x h P C 9 J d G V t V H l w Z T 4 8 S X R l b V B h d G g + U 2 V j d G l v b j E v U 2 F s Y X J 5 J T I w Q W 5 h b H l z a X M v V m F s b 3 I l M j B y Z W V t c G x h e m F k b z E x P C 9 J d G V t U G F 0 a D 4 8 L 0 l 0 Z W 1 M b 2 N h d G l v b j 4 8 U 3 R h Y m x l R W 5 0 c m l l c y A v P j w v S X R l b T 4 8 S X R l b T 4 8 S X R l b U x v Y 2 F 0 a W 9 u P j x J d G V t V H l w Z T 5 G b 3 J t d W x h P C 9 J d G V t V H l w Z T 4 8 S X R l b V B h d G g + U 2 V j d G l v b j E v U 2 F s Y X J 5 J T I w Q W 5 h b H l z a X M v V m F s b 3 I l M j B y Z W V t c G x h e m F k b z E y P C 9 J d G V t U G F 0 a D 4 8 L 0 l 0 Z W 1 M b 2 N h d G l v b j 4 8 U 3 R h Y m x l R W 5 0 c m l l c y A v P j w v S X R l b T 4 8 S X R l b T 4 8 S X R l b U x v Y 2 F 0 a W 9 u P j x J d G V t V H l w Z T 5 G b 3 J t d W x h P C 9 J d G V t V H l w Z T 4 8 S X R l b V B h d G g + U 2 V j d G l v b j E v U 2 F s Y X J 5 J T I w Q W 5 h b H l z a X M v V m F s b 3 I l M j B y Z W V t c G x h e m F k b z E z P C 9 J d G V t U G F 0 a D 4 8 L 0 l 0 Z W 1 M b 2 N h d G l v b j 4 8 U 3 R h Y m x l R W 5 0 c m l l c y A v P j w v S X R l b T 4 8 S X R l b T 4 8 S X R l b U x v Y 2 F 0 a W 9 u P j x J d G V t V H l w Z T 5 G b 3 J t d W x h P C 9 J d G V t V H l w Z T 4 8 S X R l b V B h d G g + U 2 V j d G l v b j E v U 2 F s Y X J 5 J T I w Q W 5 h b H l z a X M v V m F s b 3 I l M j B y Z W V t c G x h e m F k b z E 0 P C 9 J d G V t U G F 0 a D 4 8 L 0 l 0 Z W 1 M b 2 N h d G l v b j 4 8 U 3 R h Y m x l R W 5 0 c m l l c y A v P j w v S X R l b T 4 8 S X R l b T 4 8 S X R l b U x v Y 2 F 0 a W 9 u P j x J d G V t V H l w Z T 5 G b 3 J t d W x h P C 9 J d G V t V H l w Z T 4 8 S X R l b V B h d G g + U 2 V j d G l v b j E v U 2 F s Y X J 5 J T I w Q W 5 h b H l z a X M v V m F s b 3 I l M j B y Z W V t c G x h e m F k b z E 1 P C 9 J d G V t U G F 0 a D 4 8 L 0 l 0 Z W 1 M b 2 N h d G l v b j 4 8 U 3 R h Y m x l R W 5 0 c m l l c y A v P j w v S X R l b T 4 8 S X R l b T 4 8 S X R l b U x v Y 2 F 0 a W 9 u P j x J d G V t V H l w Z T 5 G b 3 J t d W x h P C 9 J d G V t V H l w Z T 4 8 S X R l b V B h d G g + U 2 V j d G l v b j E v U 2 F s Y X J 5 J T I w Q W 5 h b H l z a X M v V m F s b 3 I l M j B y Z W V t c G x h e m F k b z E 2 P C 9 J d G V t U G F 0 a D 4 8 L 0 l 0 Z W 1 M b 2 N h d G l v b j 4 8 U 3 R h Y m x l R W 5 0 c m l l c y A v P j w v S X R l b T 4 8 S X R l b T 4 8 S X R l b U x v Y 2 F 0 a W 9 u P j x J d G V t V H l w Z T 5 G b 3 J t d W x h P C 9 J d G V t V H l w Z T 4 8 S X R l b V B h d G g + U 2 V j d G l v b j E v U 2 F s Y X J 5 J T I w Q W 5 h b H l z a X M v V m F s b 3 I l M j B y Z W V t c G x h e m F k b z E 3 P C 9 J d G V t U G F 0 a D 4 8 L 0 l 0 Z W 1 M b 2 N h d G l v b j 4 8 U 3 R h Y m x l R W 5 0 c m l l c y A v P j w v S X R l b T 4 8 S X R l b T 4 8 S X R l b U x v Y 2 F 0 a W 9 u P j x J d G V t V H l w Z T 5 G b 3 J t d W x h P C 9 J d G V t V H l w Z T 4 8 S X R l b V B h d G g + U 2 V j d G l v b j E v U 2 F s Y X J 5 J T I w Q W 5 h b H l z a X M v V m F s b 3 I l M j B y Z W V t c G x h e m F k b z E 4 P C 9 J d G V t U G F 0 a D 4 8 L 0 l 0 Z W 1 M b 2 N h d G l v b j 4 8 U 3 R h Y m x l R W 5 0 c m l l c y A v P j w v S X R l b T 4 8 S X R l b T 4 8 S X R l b U x v Y 2 F 0 a W 9 u P j x J d G V t V H l w Z T 5 G b 3 J t d W x h P C 9 J d G V t V H l w Z T 4 8 S X R l b V B h d G g + U 2 V j d G l v b j E v U 2 F s Y X J 5 J T I w Q W 5 h b H l z a X M v V m F s b 3 I l M j B y Z W V t c G x h e m F k b z E 5 P C 9 J d G V t U G F 0 a D 4 8 L 0 l 0 Z W 1 M b 2 N h d G l v b j 4 8 U 3 R h Y m x l R W 5 0 c m l l c y A v P j w v S X R l b T 4 8 S X R l b T 4 8 S X R l b U x v Y 2 F 0 a W 9 u P j x J d G V t V H l w Z T 5 G b 3 J t d W x h P C 9 J d G V t V H l w Z T 4 8 S X R l b V B h d G g + U 2 V j d G l v b j E v U 2 F s Y X J 5 J T I w Q W 5 h b H l z a X M v V m F s b 3 I l M j B y Z W V t c G x h e m F k b z I w P C 9 J d G V t U G F 0 a D 4 8 L 0 l 0 Z W 1 M b 2 N h d G l v b j 4 8 U 3 R h Y m x l R W 5 0 c m l l c y A v P j w v S X R l b T 4 8 S X R l b T 4 8 S X R l b U x v Y 2 F 0 a W 9 u P j x J d G V t V H l w Z T 5 G b 3 J t d W x h P C 9 J d G V t V H l w Z T 4 8 S X R l b V B h d G g + U 2 V j d G l v b j E v U 2 F s Y X J 5 J T I w Q W 5 h b H l z a X M v V m F s b 3 I l M j B y Z W V t c G x h e m F k b z I x P C 9 J d G V t U G F 0 a D 4 8 L 0 l 0 Z W 1 M b 2 N h d G l v b j 4 8 U 3 R h Y m x l R W 5 0 c m l l c y A v P j w v S X R l b T 4 8 S X R l b T 4 8 S X R l b U x v Y 2 F 0 a W 9 u P j x J d G V t V H l w Z T 5 G b 3 J t d W x h P C 9 J d G V t V H l w Z T 4 8 S X R l b V B h d G g + U 2 V j d G l v b j E v U 2 F s Y X J 5 J T I w Q W 5 h b H l z a X M v V m F s b 3 I l M j B y Z W V t c G x h e m F k b z I y P C 9 J d G V t U G F 0 a D 4 8 L 0 l 0 Z W 1 M b 2 N h d G l v b j 4 8 U 3 R h Y m x l R W 5 0 c m l l c y A v P j w v S X R l b T 4 8 S X R l b T 4 8 S X R l b U x v Y 2 F 0 a W 9 u P j x J d G V t V H l w Z T 5 G b 3 J t d W x h P C 9 J d G V t V H l w Z T 4 8 S X R l b V B h d G g + U 2 V j d G l v b j E v U 2 F s Y X J 5 J T I w Q W 5 h b H l z a X M v V m F s b 3 I l M j B y Z W V t c G x h e m F k b z I z P C 9 J d G V t U G F 0 a D 4 8 L 0 l 0 Z W 1 M b 2 N h d G l v b j 4 8 U 3 R h Y m x l R W 5 0 c m l l c y A v P j w v S X R l b T 4 8 S X R l b T 4 8 S X R l b U x v Y 2 F 0 a W 9 u P j x J d G V t V H l w Z T 5 G b 3 J t d W x h P C 9 J d G V t V H l w Z T 4 8 S X R l b V B h d G g + U 2 V j d G l v b j E v U 2 F s Y X J 5 J T I w Q W 5 h b H l z a X M v V m F s b 3 I l M j B y Z W V t c G x h e m F k b z I 0 P C 9 J d G V t U G F 0 a D 4 8 L 0 l 0 Z W 1 M b 2 N h d G l v b j 4 8 U 3 R h Y m x l R W 5 0 c m l l c y A v P j w v S X R l b T 4 8 S X R l b T 4 8 S X R l b U x v Y 2 F 0 a W 9 u P j x J d G V t V H l w Z T 5 G b 3 J t d W x h P C 9 J d G V t V H l w Z T 4 8 S X R l b V B h d G g + U 2 V j d G l v b j E v U 2 F s Y X J 5 J T I w Q W 5 h b H l z a X M v V m F s b 3 I l M j B y Z W V t c G x h e m F k b z I 1 P C 9 J d G V t U G F 0 a D 4 8 L 0 l 0 Z W 1 M b 2 N h d G l v b j 4 8 U 3 R h Y m x l R W 5 0 c m l l c y A v P j w v S X R l b T 4 8 S X R l b T 4 8 S X R l b U x v Y 2 F 0 a W 9 u P j x J d G V t V H l w Z T 5 G b 3 J t d W x h P C 9 J d G V t V H l w Z T 4 8 S X R l b V B h d G g + U 2 V j d G l v b j E v U 2 F s Y X J 5 J T I w Q W 5 h b H l z a X M v V m F s b 3 I l M j B y Z W V t c G x h e m F k b z I 2 P C 9 J d G V t U G F 0 a D 4 8 L 0 l 0 Z W 1 M b 2 N h d G l v b j 4 8 U 3 R h Y m x l R W 5 0 c m l l c y A v P j w v S X R l b T 4 8 S X R l b T 4 8 S X R l b U x v Y 2 F 0 a W 9 u P j x J d G V t V H l w Z T 5 G b 3 J t d W x h P C 9 J d G V t V H l w Z T 4 8 S X R l b V B h d G g + U 2 V j d G l v b j E v U 2 F s Y X J 5 J T I w Q W 5 h b H l z a X M v V m F s b 3 I l M j B y Z W V t c G x h e m F k b z I 3 P C 9 J d G V t U G F 0 a D 4 8 L 0 l 0 Z W 1 M b 2 N h d G l v b j 4 8 U 3 R h Y m x l R W 5 0 c m l l c y A v P j w v S X R l b T 4 8 S X R l b T 4 8 S X R l b U x v Y 2 F 0 a W 9 u P j x J d G V t V H l w Z T 5 G b 3 J t d W x h P C 9 J d G V t V H l w Z T 4 8 S X R l b V B h d G g + U 2 V j d G l v b j E v U 2 F s Y X J 5 J T I w Q W 5 h b H l z a X M v R m l s Y X M l M j B m a W x 0 c m F k Y X M 8 L 0 l 0 Z W 1 Q Y X R o P j w v S X R l b U x v Y 2 F 0 a W 9 u P j x T d G F i b G V F b n R y a W V z I C 8 + P C 9 J d G V t P j x J d G V t P j x J d G V t T G 9 j Y X R p b 2 4 + P E l 0 Z W 1 U e X B l P k Z v c m 1 1 b G E 8 L 0 l 0 Z W 1 U e X B l P j x J d G V t U G F 0 a D 5 T Z W N 0 a W 9 u M S 9 T Y W x h c n k l M j B B b m F s e X N p c y 9 W Y W x v c i U y M H J l Z W 1 w b G F 6 Y W R v M j g 8 L 0 l 0 Z W 1 Q Y X R o P j w v S X R l b U x v Y 2 F 0 a W 9 u P j x T d G F i b G V F b n R y a W V z I C 8 + P C 9 J d G V t P j x J d G V t P j x J d G V t T G 9 j Y X R p b 2 4 + P E l 0 Z W 1 U e X B l P k Z v c m 1 1 b G E 8 L 0 l 0 Z W 1 U e X B l P j x J d G V t U G F 0 a D 5 T Z W N 0 a W 9 u M S 9 T Y W x h c n k l M j B B b m F s e X N p c y 9 U Z X h 0 b y U y M H J l Y 2 9 y d G F k b z w v S X R l b V B h d G g + P C 9 J d G V t T G 9 j Y X R p b 2 4 + P F N 0 Y W J s Z U V u d H J p Z X M g L z 4 8 L 0 l 0 Z W 0 + P E l 0 Z W 0 + P E l 0 Z W 1 M b 2 N h d G l v b j 4 8 S X R l b V R 5 c G U + R m 9 y b X V s Y T w v S X R l b V R 5 c G U + P E l 0 Z W 1 Q Y X R o P l N l Y 3 R p b 2 4 x L 1 N h b G F y e S U y M E F u Y W x 5 c 2 l z L 1 Z h b G 9 y J T I w c m V l b X B s Y X p h Z G 8 y O T w v S X R l b V B h d G g + P C 9 J d G V t T G 9 j Y X R p b 2 4 + P F N 0 Y W J s Z U V u d H J p Z X M g L z 4 8 L 0 l 0 Z W 0 + P E l 0 Z W 0 + P E l 0 Z W 1 M b 2 N h d G l v b j 4 8 S X R l b V R 5 c G U + R m 9 y b X V s Y T w v S X R l b V R 5 c G U + P E l 0 Z W 1 Q Y X R o P l N l Y 3 R p b 2 4 x L 1 N h b G F y e S U y M E F u Y W x 5 c 2 l z L 1 Z h b G 9 y J T I w c m V l b X B s Y X p h Z G 8 z M D w v S X R l b V B h d G g + P C 9 J d G V t T G 9 j Y X R p b 2 4 + P F N 0 Y W J s Z U V u d H J p Z X M g L z 4 8 L 0 l 0 Z W 0 + P E l 0 Z W 0 + P E l 0 Z W 1 M b 2 N h d G l v b j 4 8 S X R l b V R 5 c G U + R m 9 y b X V s Y T w v S X R l b V R 5 c G U + P E l 0 Z W 1 Q Y X R o P l N l Y 3 R p b 2 4 x L 1 N h b G F y e S U y M E F u Y W x 5 c 2 l z L 1 R l e H R v J T I w b G l t c G l v P C 9 J d G V t U G F 0 a D 4 8 L 0 l 0 Z W 1 M b 2 N h d G l v b j 4 8 U 3 R h Y m x l R W 5 0 c m l l c y A v P j w v S X R l b T 4 8 S X R l b T 4 8 S X R l b U x v Y 2 F 0 a W 9 u P j x J d G V t V H l w Z T 5 G b 3 J t d W x h P C 9 J d G V t V H l w Z T 4 8 S X R l b V B h d G g + U 2 V j d G l v b j E v U 2 F s Y X J 5 J T I w Q W 5 h b H l z a X M v V m F s b 3 I l M j B y Z W V t c G x h e m F k b z M x P C 9 J d G V t U G F 0 a D 4 8 L 0 l 0 Z W 1 M b 2 N h d G l v b j 4 8 U 3 R h Y m x l R W 5 0 c m l l c y A v P j w v S X R l b T 4 8 S X R l b T 4 8 S X R l b U x v Y 2 F 0 a W 9 u P j x J d G V t V H l w Z T 5 G b 3 J t d W x h P C 9 J d G V t V H l w Z T 4 8 S X R l b V B h d G g + U 2 V j d G l v b j E v U 2 F s Y X J 5 J T I w Q W 5 h b H l z a X M v V m F s b 3 I l M j B y Z W V t c G x h e m F k b z M y P C 9 J d G V t U G F 0 a D 4 8 L 0 l 0 Z W 1 M b 2 N h d G l v b j 4 8 U 3 R h Y m x l R W 5 0 c m l l c y A v P j w v S X R l b T 4 8 S X R l b T 4 8 S X R l b U x v Y 2 F 0 a W 9 u P j x J d G V t V H l w Z T 5 G b 3 J t d W x h P C 9 J d G V t V H l w Z T 4 8 S X R l b V B h d G g + U 2 V j d G l v b j E v U 2 F s Y X J 5 J T I w Q W 5 h b H l z a X M v V G V 4 d G 8 l M j B y Z W N v c n R h Z G 8 x P C 9 J d G V t U G F 0 a D 4 8 L 0 l 0 Z W 1 M b 2 N h d G l v b j 4 8 U 3 R h Y m x l R W 5 0 c m l l c y A v P j w v S X R l b T 4 8 S X R l b T 4 8 S X R l b U x v Y 2 F 0 a W 9 u P j x J d G V t V H l w Z T 5 G b 3 J t d W x h P C 9 J d G V t V H l w Z T 4 8 S X R l b V B h d G g + U 2 V j d G l v b j E v U 2 F s Y X J 5 J T I w Q W 5 h b H l z a X M v V G V 4 d G 8 l M j B s a W 1 w a W 8 x P C 9 J d G V t U G F 0 a D 4 8 L 0 l 0 Z W 1 M b 2 N h d G l v b j 4 8 U 3 R h Y m x l R W 5 0 c m l l c y A v P j w v S X R l b T 4 8 S X R l b T 4 8 S X R l b U x v Y 2 F 0 a W 9 u P j x J d G V t V H l w Z T 5 G b 3 J t d W x h P C 9 J d G V t V H l w Z T 4 8 S X R l b V B h d G g + U 2 V j d G l v b j E v U 2 F s Y X J 5 J T I w Q W 5 h b H l z a X M v R G l 2 a W R p c i U y M G N v b H V t b m E l M j B w b 3 I l M j B k Z W x p b W l 0 Y W R v c j w v S X R l b V B h d G g + P C 9 J d G V t T G 9 j Y X R p b 2 4 + P F N 0 Y W J s Z U V u d H J p Z X M g L z 4 8 L 0 l 0 Z W 0 + P E l 0 Z W 0 + P E l 0 Z W 1 M b 2 N h d G l v b j 4 8 S X R l b V R 5 c G U + R m 9 y b X V s Y T w v S X R l b V R 5 c G U + P E l 0 Z W 1 Q Y X R o P l N l Y 3 R p b 2 4 x L 1 N h b G F y e S U y M E F u Y W x 5 c 2 l z L 1 R p c G 8 l M j B j Y W 1 i a W F k b z I 8 L 0 l 0 Z W 1 Q Y X R o P j w v S X R l b U x v Y 2 F 0 a W 9 u P j x T d G F i b G V F b n R y a W V z I C 8 + P C 9 J d G V t P j x J d G V t P j x J d G V t T G 9 j Y X R p b 2 4 + P E l 0 Z W 1 U e X B l P k Z v c m 1 1 b G E 8 L 0 l 0 Z W 1 U e X B l P j x J d G V t U G F 0 a D 5 T Z W N 0 a W 9 u M S 9 T Y W x h c n k l M j B B b m F s e X N p c y 9 D b 2 x 1 b W 5 h c y U y M H F 1 a X R h Z G F z P C 9 J d G V t U G F 0 a D 4 8 L 0 l 0 Z W 1 M b 2 N h d G l v b j 4 8 U 3 R h Y m x l R W 5 0 c m l l c y A v P j w v S X R l b T 4 8 S X R l b T 4 8 S X R l b U x v Y 2 F 0 a W 9 u P j x J d G V t V H l w Z T 5 G b 3 J t d W x h P C 9 J d G V t V H l w Z T 4 8 S X R l b V B h d G g + U 2 V j d G l v b j E v U 2 F s Y X J 5 J T I w Q W 5 h b H l z a X M v V m F s b 3 I l M j B y Z W V t c G x h e m F k b z M z P C 9 J d G V t U G F 0 a D 4 8 L 0 l 0 Z W 1 M b 2 N h d G l v b j 4 8 U 3 R h Y m x l R W 5 0 c m l l c y A v P j w v S X R l b T 4 8 S X R l b T 4 8 S X R l b U x v Y 2 F 0 a W 9 u P j x J d G V t V H l w Z T 5 G b 3 J t d W x h P C 9 J d G V t V H l w Z T 4 8 S X R l b V B h d G g + U 2 V j d G l v b j E v U 2 F s Y X J 5 J T I w Q W 5 h b H l z a X M v V G l w b y U y M G N h b W J p Y W R v M z w v S X R l b V B h d G g + P C 9 J d G V t T G 9 j Y X R p b 2 4 + P F N 0 Y W J s Z U V u d H J p Z X M g L z 4 8 L 0 l 0 Z W 0 + P E l 0 Z W 0 + P E l 0 Z W 1 M b 2 N h d G l v b j 4 8 S X R l b V R 5 c G U + R m 9 y b X V s Y T w v S X R l b V R 5 c G U + P E l 0 Z W 1 Q Y X R o P l N l Y 3 R p b 2 4 x L 1 N h b G F y e S U y M E F u Y W x 5 c 2 l z L 1 B l c n N v b m F s a X p h Z G E l M j B h Z 3 J l Z 2 F k Y T w v S X R l b V B h d G g + P C 9 J d G V t T G 9 j Y X R p b 2 4 + P F N 0 Y W J s Z U V u d H J p Z X M g L z 4 8 L 0 l 0 Z W 0 + P E l 0 Z W 0 + P E l 0 Z W 1 M b 2 N h d G l v b j 4 8 S X R l b V R 5 c G U + R m 9 y b X V s Y T w v S X R l b V R 5 c G U + P E l 0 Z W 1 Q Y X R o P l N l Y 3 R p b 2 4 x L 1 N h b G F y e S U y M E F u Y W x 5 c 2 l z L 0 N v b H V t b m F z J T I w c m V v c m R l b m F k Y X M 8 L 0 l 0 Z W 1 Q Y X R o P j w v S X R l b U x v Y 2 F 0 a W 9 u P j x T d G F i b G V F b n R y a W V z I C 8 + P C 9 J d G V t P j x J d G V t P j x J d G V t T G 9 j Y X R p b 2 4 + P E l 0 Z W 1 U e X B l P k Z v c m 1 1 b G E 8 L 0 l 0 Z W 1 U e X B l P j x J d G V t U G F 0 a D 5 T Z W N 0 a W 9 u M S 9 T Y W x h c n k l M j B B b m F s e X N p c y 9 U a X B v J T I w Y 2 F t Y m l h Z G 8 0 P C 9 J d G V t U G F 0 a D 4 8 L 0 l 0 Z W 1 M b 2 N h d G l v b j 4 8 U 3 R h Y m x l R W 5 0 c m l l c y A v P j w v S X R l b T 4 8 S X R l b T 4 8 S X R l b U x v Y 2 F 0 a W 9 u P j x J d G V t V H l w Z T 5 G b 3 J t d W x h P C 9 J d G V t V H l w Z T 4 8 S X R l b V B h d G g + U 2 V j d G l v b j E v U 2 F s Y X J 5 J T I w Q W 5 h b H l z a X M v Q 2 9 s d W 1 u Y X M l M j B j b 2 4 l M j B u b 2 1 i c m U l M j B j Y W 1 i a W F k b z w v S X R l b V B h d G g + P C 9 J d G V t T G 9 j Y X R p b 2 4 + P F N 0 Y W J s Z U V u d H J p Z X M g L z 4 8 L 0 l 0 Z W 0 + P E l 0 Z W 0 + P E l 0 Z W 1 M b 2 N h d G l v b j 4 8 S X R l b V R 5 c G U + R m 9 y b X V s Y T w v S X R l b V R 5 c G U + P E l 0 Z W 1 Q Y X R o P l N l Y 3 R p b 2 4 x L 1 N h b G F y e S U y M E F u Y W x 5 c 2 l z L 1 Z h b G 9 y J T I w c m V l b X B s Y X p h Z G 8 z N D w v S X R l b V B h d G g + P C 9 J d G V t T G 9 j Y X R p b 2 4 + P F N 0 Y W J s Z U V u d H J p Z X M g L z 4 8 L 0 l 0 Z W 0 + P E l 0 Z W 0 + P E l 0 Z W 1 M b 2 N h d G l v b j 4 8 S X R l b V R 5 c G U + R m 9 y b X V s Y T w v S X R l b V R 5 c G U + P E l 0 Z W 1 Q Y X R o P l N l Y 3 R p b 2 4 x L 1 N h b G F y e S U y M E F u Y W x 5 c 2 l z L 1 Z h b G 9 y J T I w c m V l b X B s Y X p h Z G 8 z N T w v S X R l b V B h d G g + P C 9 J d G V t T G 9 j Y X R p b 2 4 + P F N 0 Y W J s Z U V u d H J p Z X M g L z 4 8 L 0 l 0 Z W 0 + P E l 0 Z W 0 + P E l 0 Z W 1 M b 2 N h d G l v b j 4 8 S X R l b V R 5 c G U + R m 9 y b X V s Y T w v S X R l b V R 5 c G U + P E l 0 Z W 1 Q Y X R o P l N l Y 3 R p b 2 4 x L 1 N h b G F y e S U y M E F u Y W x 5 c 2 l z L 1 Z h b G 9 y J T I w c m V l b X B s Y X p h Z G 8 z N j w v S X R l b V B h d G g + P C 9 J d G V t T G 9 j Y X R p b 2 4 + P F N 0 Y W J s Z U V u d H J p Z X M g L z 4 8 L 0 l 0 Z W 0 + P E l 0 Z W 0 + P E l 0 Z W 1 M b 2 N h d G l v b j 4 8 S X R l b V R 5 c G U + R m 9 y b X V s Y T w v S X R l b V R 5 c G U + P E l 0 Z W 1 Q Y X R o P l N l Y 3 R p b 2 4 x L 1 N h b G F y e S U y M E F u Y W x 5 c 2 l z L 1 Z h b G 9 y J T I w c m V l b X B s Y X p h Z G 8 z N z w v S X R l b V B h d G g + P C 9 J d G V t T G 9 j Y X R p b 2 4 + P F N 0 Y W J s Z U V u d H J p Z X M g L z 4 8 L 0 l 0 Z W 0 + P E l 0 Z W 0 + P E l 0 Z W 1 M b 2 N h d G l v b j 4 8 S X R l b V R 5 c G U + R m 9 y b X V s Y T w v S X R l b V R 5 c G U + P E l 0 Z W 1 Q Y X R o P l N l Y 3 R p b 2 4 x L 1 N h b G F y e S U y M E F u Y W x 5 c 2 l z L 1 Z h b G 9 y J T I w c m V l b X B s Y X p h Z G 8 z O D w v S X R l b V B h d G g + P C 9 J d G V t T G 9 j Y X R p b 2 4 + P F N 0 Y W J s Z U V u d H J p Z X M g L z 4 8 L 0 l 0 Z W 0 + P E l 0 Z W 0 + P E l 0 Z W 1 M b 2 N h d G l v b j 4 8 S X R l b V R 5 c G U + R m 9 y b X V s Y T w v S X R l b V R 5 c G U + P E l 0 Z W 1 Q Y X R o P l N l Y 3 R p b 2 4 x L 1 N h b G F y e S U y M E F u Y W x 5 c 2 l z L 1 Z h b G 9 y J T I w c m V l b X B s Y X p h Z G 8 z O T w v S X R l b V B h d G g + P C 9 J d G V t T G 9 j Y X R p b 2 4 + P F N 0 Y W J s Z U V u d H J p Z X M g L z 4 8 L 0 l 0 Z W 0 + P E l 0 Z W 0 + P E l 0 Z W 1 M b 2 N h d G l v b j 4 8 S X R l b V R 5 c G U + R m 9 y b X V s Y T w v S X R l b V R 5 c G U + P E l 0 Z W 1 Q Y X R o P l N l Y 3 R p b 2 4 x L 1 N h b G F y e S U y M E F u Y W x 5 c 2 l z L 1 Z h b G 9 y J T I w c m V l b X B s Y X p h Z G 8 0 M D w v S X R l b V B h d G g + P C 9 J d G V t T G 9 j Y X R p b 2 4 + P F N 0 Y W J s Z U V u d H J p Z X M g L z 4 8 L 0 l 0 Z W 0 + P E l 0 Z W 0 + P E l 0 Z W 1 M b 2 N h d G l v b j 4 8 S X R l b V R 5 c G U + R m 9 y b X V s Y T w v S X R l b V R 5 c G U + P E l 0 Z W 1 Q Y X R o P l N l Y 3 R p b 2 4 x L 1 N h b G F y e S U y M E F u Y W x 5 c 2 l z L 1 Z h b G 9 y J T I w c m V l b X B s Y X p h Z G 8 0 M T w v S X R l b V B h d G g + P C 9 J d G V t T G 9 j Y X R p b 2 4 + P F N 0 Y W J s Z U V u d H J p Z X M g L z 4 8 L 0 l 0 Z W 0 + P E l 0 Z W 0 + P E l 0 Z W 1 M b 2 N h d G l v b j 4 8 S X R l b V R 5 c G U + R m 9 y b X V s Y T w v S X R l b V R 5 c G U + P E l 0 Z W 1 Q Y X R o P l N l Y 3 R p b 2 4 x L 1 N h b G F y e S U y M E F u Y W x 5 c 2 l z L 0 Z p b G F z J T I w Z m l s d H J h Z G F z M T w v S X R l b V B h d G g + P C 9 J d G V t T G 9 j Y X R p b 2 4 + P F N 0 Y W J s Z U V u d H J p Z X M g L z 4 8 L 0 l 0 Z W 0 + P E l 0 Z W 0 + P E l 0 Z W 1 M b 2 N h d G l v b j 4 8 S X R l b V R 5 c G U + R m 9 y b X V s Y T w v S X R l b V R 5 c G U + P E l 0 Z W 1 Q Y X R o P l N l Y 3 R p b 2 4 x L 1 N h b G F y e S U y M E F u Y W x 5 c 2 l z L 1 Z h b G 9 y J T I w c m V l b X B s Y X p h Z G 8 0 M j w v S X R l b V B h d G g + P C 9 J d G V t T G 9 j Y X R p b 2 4 + P F N 0 Y W J s Z U V u d H J p Z X M g L z 4 8 L 0 l 0 Z W 0 + P E l 0 Z W 0 + P E l 0 Z W 1 M b 2 N h d G l v b j 4 8 S X R l b V R 5 c G U + R m 9 y b X V s Y T w v S X R l b V R 5 c G U + P E l 0 Z W 1 Q Y X R o P l N l Y 3 R p b 2 4 x L 1 N h b G F y e S U y M E F u Y W x 5 c 2 l z L 0 N v b H V t b m F z J T I w c X V p d G F k Y X M x P C 9 J d G V t U G F 0 a D 4 8 L 0 l 0 Z W 1 M b 2 N h d G l v b j 4 8 U 3 R h Y m x l R W 5 0 c m l l c y A v P j w v S X R l b T 4 8 S X R l b T 4 8 S X R l b U x v Y 2 F 0 a W 9 u P j x J d G V t V H l w Z T 5 G b 3 J t d W x h P C 9 J d G V t V H l w Z T 4 8 S X R l b V B h d G g + U 2 V j d G l v b j E v U 2 F s Y X J 5 J T I w Q W 5 h b H l z a X M v U G V y c 2 9 u Y W x p e m F k Y S U y M G F n c m V n Y W R h M T w v S X R l b V B h d G g + P C 9 J d G V t T G 9 j Y X R p b 2 4 + P F N 0 Y W J s Z U V u d H J p Z X M g L z 4 8 L 0 l 0 Z W 0 + P E l 0 Z W 0 + P E l 0 Z W 1 M b 2 N h d G l v b j 4 8 S X R l b V R 5 c G U + R m 9 y b X V s Y T w v S X R l b V R 5 c G U + P E l 0 Z W 1 Q Y X R o P l N l Y 3 R p b 2 4 x L 1 N h b G F y e S U y M E F u Y W x 5 c 2 l z L 0 N v b H V t b m F z J T I w c m V v c m R l b m F k Y X M x P C 9 J d G V t U G F 0 a D 4 8 L 0 l 0 Z W 1 M b 2 N h d G l v b j 4 8 U 3 R h Y m x l R W 5 0 c m l l c y A v P j w v S X R l b T 4 8 S X R l b T 4 8 S X R l b U x v Y 2 F 0 a W 9 u P j x J d G V t V H l w Z T 5 G b 3 J t d W x h P C 9 J d G V t V H l w Z T 4 8 S X R l b V B h d G g + U 2 V j d G l v b j E v U 2 F s Y X J 5 J T I w Q W 5 h b H l z a X M v R m l s Y X M l M j B m a W x 0 c m F k Y X M y P C 9 J d G V t U G F 0 a D 4 8 L 0 l 0 Z W 1 M b 2 N h d G l v b j 4 8 U 3 R h Y m x l R W 5 0 c m l l c y A v P j w v S X R l b T 4 8 S X R l b T 4 8 S X R l b U x v Y 2 F 0 a W 9 u P j x J d G V t V H l w Z T 5 G b 3 J t d W x h P C 9 J d G V t V H l w Z T 4 8 S X R l b V B h d G g + U 2 V j d G l v b j E v U 2 F s Y X J 5 J T I w Q W 5 h b H l z a X M v V G l w b y U y M G N h b W J p Y W R v N T w v S X R l b V B h d G g + P C 9 J d G V t T G 9 j Y X R p b 2 4 + P F N 0 Y W J s Z U V u d H J p Z X M g L z 4 8 L 0 l 0 Z W 0 + P E l 0 Z W 0 + P E l 0 Z W 1 M b 2 N h d G l v b j 4 8 S X R l b V R 5 c G U + R m 9 y b X V s Y T w v S X R l b V R 5 c G U + P E l 0 Z W 1 Q Y X R o P l N l Y 3 R p b 2 4 x L 1 N h b G F y e S U y M E F u Y W x 5 c 2 l z L 1 Z h b G 9 y J T I w c m V l b X B s Y X p h Z G 8 0 M z w v S X R l b V B h d G g + P C 9 J d G V t T G 9 j Y X R p b 2 4 + P F N 0 Y W J s Z U V u d H J p Z X M g L z 4 8 L 0 l 0 Z W 0 + P E l 0 Z W 0 + P E l 0 Z W 1 M b 2 N h d G l v b j 4 8 S X R l b V R 5 c G U + R m 9 y b X V s Y T w v S X R l b V R 5 c G U + P E l 0 Z W 1 Q Y X R o P l N l Y 3 R p b 2 4 x L 1 N h b G F y e S U y M E F u Y W x 5 c 2 l z L 1 Z h b G 9 y J T I w c m V l b X B s Y X p h Z G 8 0 N D w v S X R l b V B h d G g + P C 9 J d G V t T G 9 j Y X R p b 2 4 + P F N 0 Y W J s Z U V u d H J p Z X M g L z 4 8 L 0 l 0 Z W 0 + P E l 0 Z W 0 + P E l 0 Z W 1 M b 2 N h d G l v b j 4 8 S X R l b V R 5 c G U + R m 9 y b X V s Y T w v S X R l b V R 5 c G U + P E l 0 Z W 1 Q Y X R o P l N l Y 3 R p b 2 4 x L 1 N h b G F y e S U y M E F u Y W x 5 c 2 l z L 1 Z h b G 9 y J T I w c m V l b X B s Y X p h Z G 8 0 N T w v S X R l b V B h d G g + P C 9 J d G V t T G 9 j Y X R p b 2 4 + P F N 0 Y W J s Z U V u d H J p Z X M g L z 4 8 L 0 l 0 Z W 0 + P E l 0 Z W 0 + P E l 0 Z W 1 M b 2 N h d G l v b j 4 8 S X R l b V R 5 c G U + R m 9 y b X V s Y T w v S X R l b V R 5 c G U + P E l 0 Z W 1 Q Y X R o P l N l Y 3 R p b 2 4 x L 1 N h b G F y e S U y M E F u Y W x 5 c 2 l z L 1 Z h b G 9 y J T I w c m V l b X B s Y X p h Z G 8 0 N j w v S X R l b V B h d G g + P C 9 J d G V t T G 9 j Y X R p b 2 4 + P F N 0 Y W J s Z U V u d H J p Z X M g L z 4 8 L 0 l 0 Z W 0 + P E l 0 Z W 0 + P E l 0 Z W 1 M b 2 N h d G l v b j 4 8 S X R l b V R 5 c G U + R m 9 y b X V s Y T w v S X R l b V R 5 c G U + P E l 0 Z W 1 Q Y X R o P l N l Y 3 R p b 2 4 x L 1 N h b G F y e S U y M E F u Y W x 5 c 2 l z L 1 Z h b G 9 y J T I w c m V l b X B s Y X p h Z G 8 0 N z w v S X R l b V B h d G g + P C 9 J d G V t T G 9 j Y X R p b 2 4 + P F N 0 Y W J s Z U V u d H J p Z X M g L z 4 8 L 0 l 0 Z W 0 + P E l 0 Z W 0 + P E l 0 Z W 1 M b 2 N h d G l v b j 4 8 S X R l b V R 5 c G U + R m 9 y b X V s Y T w v S X R l b V R 5 c G U + P E l 0 Z W 1 Q Y X R o P l N l Y 3 R p b 2 4 x L 1 N h b G F y e S U y M E F u Y W x 5 c 2 l z L 1 Z h b G 9 y J T I w c m V l b X B s Y X p h Z G 8 0 O D w v S X R l b V B h d G g + P C 9 J d G V t T G 9 j Y X R p b 2 4 + P F N 0 Y W J s Z U V u d H J p Z X M g L z 4 8 L 0 l 0 Z W 0 + P E l 0 Z W 0 + P E l 0 Z W 1 M b 2 N h d G l v b j 4 8 S X R l b V R 5 c G U + R m 9 y b X V s Y T w v S X R l b V R 5 c G U + P E l 0 Z W 1 Q Y X R o P l N l Y 3 R p b 2 4 x L 1 N h b G F y e S U y M E F u Y W x 5 c 2 l z L 1 Z h b G 9 y J T I w c m V l b X B s Y X p h Z G 8 0 O T w v S X R l b V B h d G g + P C 9 J d G V t T G 9 j Y X R p b 2 4 + P F N 0 Y W J s Z U V u d H J p Z X M g L z 4 8 L 0 l 0 Z W 0 + P E l 0 Z W 0 + P E l 0 Z W 1 M b 2 N h d G l v b j 4 8 S X R l b V R 5 c G U + R m 9 y b X V s Y T w v S X R l b V R 5 c G U + P E l 0 Z W 1 Q Y X R o P l N l Y 3 R p b 2 4 x L 1 N h b G F y e S U y M E F u Y W x 5 c 2 l z L 1 B v b m V y J T I w R W 4 l M j B N Y X k l Q z M l Q k F z Y 3 V s Y X M l M j B D Y W R h J T I w U G F s Y W J y Y T E 8 L 0 l 0 Z W 1 Q Y X R o P j w v S X R l b U x v Y 2 F 0 a W 9 u P j x T d G F i b G V F b n R y a W V z I C 8 + P C 9 J d G V t P j x J d G V t P j x J d G V t T G 9 j Y X R p b 2 4 + P E l 0 Z W 1 U e X B l P k Z v c m 1 1 b G E 8 L 0 l 0 Z W 1 U e X B l P j x J d G V t U G F 0 a D 5 T Z W N 0 a W 9 u M S 9 T Y W x h c n k l M j B B b m F s e X N p c y 9 W Y W x v c i U y M H J l Z W 1 w b G F 6 Y W R v N T A 8 L 0 l 0 Z W 1 Q Y X R o P j w v S X R l b U x v Y 2 F 0 a W 9 u P j x T d G F i b G V F b n R y a W V z I C 8 + P C 9 J d G V t P j x J d G V t P j x J d G V t T G 9 j Y X R p b 2 4 + P E l 0 Z W 1 U e X B l P k Z v c m 1 1 b G E 8 L 0 l 0 Z W 1 U e X B l P j x J d G V t U G F 0 a D 5 T Z W N 0 a W 9 u M S 9 T Y W x h c n k l M j B B b m F s e X N p c y 9 W Y W x v c i U y M H J l Z W 1 w b G F 6 Y W R v N T E 8 L 0 l 0 Z W 1 Q Y X R o P j w v S X R l b U x v Y 2 F 0 a W 9 u P j x T d G F i b G V F b n R y a W V z I C 8 + P C 9 J d G V t P j x J d G V t P j x J d G V t T G 9 j Y X R p b 2 4 + P E l 0 Z W 1 U e X B l P k Z v c m 1 1 b G E 8 L 0 l 0 Z W 1 U e X B l P j x J d G V t U G F 0 a D 5 T Z W N 0 a W 9 u M S 9 T Y W x h c n k l M j B B b m F s e X N p c y 9 W Y W x v c i U y M H J l Z W 1 w b G F 6 Y W R v N T I 8 L 0 l 0 Z W 1 Q Y X R o P j w v S X R l b U x v Y 2 F 0 a W 9 u P j x T d G F i b G V F b n R y a W V z I C 8 + P C 9 J d G V t P j x J d G V t P j x J d G V t T G 9 j Y X R p b 2 4 + P E l 0 Z W 1 U e X B l P k Z v c m 1 1 b G E 8 L 0 l 0 Z W 1 U e X B l P j x J d G V t U G F 0 a D 5 T Z W N 0 a W 9 u M S 9 T Y W x h c n k l M j B B b m F s e X N p c y 9 W Y W x v c i U y M H J l Z W 1 w b G F 6 Y W R v N T M 8 L 0 l 0 Z W 1 Q Y X R o P j w v S X R l b U x v Y 2 F 0 a W 9 u P j x T d G F i b G V F b n R y a W V z I C 8 + P C 9 J d G V t P j x J d G V t P j x J d G V t T G 9 j Y X R p b 2 4 + P E l 0 Z W 1 U e X B l P k Z v c m 1 1 b G E 8 L 0 l 0 Z W 1 U e X B l P j x J d G V t U G F 0 a D 5 T Z W N 0 a W 9 u M S 9 T Y W x h c n k l M j B B b m F s e X N p c y 9 W Y W x v c i U y M H J l Z W 1 w b G F 6 Y W R v N T Q 8 L 0 l 0 Z W 1 Q Y X R o P j w v S X R l b U x v Y 2 F 0 a W 9 u P j x T d G F i b G V F b n R y a W V z I C 8 + P C 9 J d G V t P j x J d G V t P j x J d G V t T G 9 j Y X R p b 2 4 + P E l 0 Z W 1 U e X B l P k Z v c m 1 1 b G E 8 L 0 l 0 Z W 1 U e X B l P j x J d G V t U G F 0 a D 5 T Z W N 0 a W 9 u M S 9 T Y W x h c n k l M j B B b m F s e X N p c y 9 W Y W x v c i U y M H J l Z W 1 w b G F 6 Y W R v N T U 8 L 0 l 0 Z W 1 Q Y X R o P j w v S X R l b U x v Y 2 F 0 a W 9 u P j x T d G F i b G V F b n R y a W V z I C 8 + P C 9 J d G V t P j x J d G V t P j x J d G V t T G 9 j Y X R p b 2 4 + P E l 0 Z W 1 U e X B l P k Z v c m 1 1 b G E 8 L 0 l 0 Z W 1 U e X B l P j x J d G V t U G F 0 a D 5 T Z W N 0 a W 9 u M S 9 T Y W x h c n k l M j B B b m F s e X N p c y 9 W Y W x v c i U y M H J l Z W 1 w b G F 6 Y W R v N T Y 8 L 0 l 0 Z W 1 Q Y X R o P j w v S X R l b U x v Y 2 F 0 a W 9 u P j x T d G F i b G V F b n R y a W V z I C 8 + P C 9 J d G V t P j x J d G V t P j x J d G V t T G 9 j Y X R p b 2 4 + P E l 0 Z W 1 U e X B l P k Z v c m 1 1 b G E 8 L 0 l 0 Z W 1 U e X B l P j x J d G V t U G F 0 a D 5 T Z W N 0 a W 9 u M S 9 T Y W x h c n k l M j B B b m F s e X N p c y 9 W Y W x v c i U y M H J l Z W 1 w b G F 6 Y W R v N T c 8 L 0 l 0 Z W 1 Q Y X R o P j w v S X R l b U x v Y 2 F 0 a W 9 u P j x T d G F i b G V F b n R y a W V z I C 8 + P C 9 J d G V t P j x J d G V t P j x J d G V t T G 9 j Y X R p b 2 4 + P E l 0 Z W 1 U e X B l P k Z v c m 1 1 b G E 8 L 0 l 0 Z W 1 U e X B l P j x J d G V t U G F 0 a D 5 T Z W N 0 a W 9 u M S 9 T Y W x h c n k l M j B B b m F s e X N p c y 9 W Y W x v c i U y M H J l Z W 1 w b G F 6 Y W R v N T g 8 L 0 l 0 Z W 1 Q Y X R o P j w v S X R l b U x v Y 2 F 0 a W 9 u P j x T d G F i b G V F b n R y a W V z I C 8 + P C 9 J d G V t P j x J d G V t P j x J d G V t T G 9 j Y X R p b 2 4 + P E l 0 Z W 1 U e X B l P k Z v c m 1 1 b G E 8 L 0 l 0 Z W 1 U e X B l P j x J d G V t U G F 0 a D 5 T Z W N 0 a W 9 u M S 9 T Y W x h c n k l M j B B b m F s e X N p c y 9 W Y W x v c i U y M H J l Z W 1 w b G F 6 Y W R v N T k 8 L 0 l 0 Z W 1 Q Y X R o P j w v S X R l b U x v Y 2 F 0 a W 9 u P j x T d G F i b G V F b n R y a W V z I C 8 + P C 9 J d G V t P j x J d G V t P j x J d G V t T G 9 j Y X R p b 2 4 + P E l 0 Z W 1 U e X B l P k Z v c m 1 1 b G E 8 L 0 l 0 Z W 1 U e X B l P j x J d G V t U G F 0 a D 5 T Z W N 0 a W 9 u M S 9 T Y W x h c n k l M j B B b m F s e X N p c y 9 G a W x h c y U y M G 9 y Z G V u Y W R h c z w v S X R l b V B h d G g + P C 9 J d G V t T G 9 j Y X R p b 2 4 + P F N 0 Y W J s Z U V u d H J p Z X M g L z 4 8 L 0 l 0 Z W 0 + P E l 0 Z W 0 + P E l 0 Z W 1 M b 2 N h d G l v b j 4 8 S X R l b V R 5 c G U + R m 9 y b X V s Y T w v S X R l b V R 5 c G U + P E l 0 Z W 1 Q Y X R o P l N l Y 3 R p b 2 4 x L 1 N h b G F y e S U y M E F u Y W x 5 c 2 l z L 1 Z h b G 9 y J T I w c m V l b X B s Y X p h Z G 8 2 M D w v S X R l b V B h d G g + P C 9 J d G V t T G 9 j Y X R p b 2 4 + P F N 0 Y W J s Z U V u d H J p Z X M g L z 4 8 L 0 l 0 Z W 0 + P E l 0 Z W 0 + P E l 0 Z W 1 M b 2 N h d G l v b j 4 8 S X R l b V R 5 c G U + R m 9 y b X V s Y T w v S X R l b V R 5 c G U + P E l 0 Z W 1 Q Y X R o P l N l Y 3 R p b 2 4 x L 1 N h b G F y e S U y M E F u Y W x 5 c 2 l z L 1 Z h b G 9 y J T I w c m V l b X B s Y X p h Z G 8 2 M T w v S X R l b V B h d G g + P C 9 J d G V t T G 9 j Y X R p b 2 4 + P F N 0 Y W J s Z U V u d H J p Z X M g L z 4 8 L 0 l 0 Z W 0 + P E l 0 Z W 0 + P E l 0 Z W 1 M b 2 N h d G l v b j 4 8 S X R l b V R 5 c G U + R m 9 y b X V s Y T w v S X R l b V R 5 c G U + P E l 0 Z W 1 Q Y X R o P l N l Y 3 R p b 2 4 x L 1 N h b G F y e S U y M E F u Y W x 5 c 2 l z L 1 Z h b G 9 y J T I w c m V l b X B s Y X p h Z G 8 2 M j w v S X R l b V B h d G g + P C 9 J d G V t T G 9 j Y X R p b 2 4 + P F N 0 Y W J s Z U V u d H J p Z X M g L z 4 8 L 0 l 0 Z W 0 + P E l 0 Z W 0 + P E l 0 Z W 1 M b 2 N h d G l v b j 4 8 S X R l b V R 5 c G U + R m 9 y b X V s Y T w v S X R l b V R 5 c G U + P E l 0 Z W 1 Q Y X R o P l N l Y 3 R p b 2 4 x L 1 N h b G F y e S U y M E F u Y W x 5 c 2 l z L 1 Z h b G 9 y J T I w c m V l b X B s Y X p h Z G 8 2 M z w v S X R l b V B h d G g + P C 9 J d G V t T G 9 j Y X R p b 2 4 + P F N 0 Y W J s Z U V u d H J p Z X M g L z 4 8 L 0 l 0 Z W 0 + P E l 0 Z W 0 + P E l 0 Z W 1 M b 2 N h d G l v b j 4 8 S X R l b V R 5 c G U + R m 9 y b X V s Y T w v S X R l b V R 5 c G U + P E l 0 Z W 1 Q Y X R o P l N l Y 3 R p b 2 4 x L 1 N h b G F y e S U y M E F u Y W x 5 c 2 l z L 1 Z h b G 9 y J T I w c m V l b X B s Y X p h Z G 8 2 N D w v S X R l b V B h d G g + P C 9 J d G V t T G 9 j Y X R p b 2 4 + P F N 0 Y W J s Z U V u d H J p Z X M g L z 4 8 L 0 l 0 Z W 0 + P E l 0 Z W 0 + P E l 0 Z W 1 M b 2 N h d G l v b j 4 8 S X R l b V R 5 c G U + R m 9 y b X V s Y T w v S X R l b V R 5 c G U + P E l 0 Z W 1 Q Y X R o P l N l Y 3 R p b 2 4 x L 1 N h b G F y e S U y M E F u Y W x 5 c 2 l z L 1 Z h b G 9 y J T I w c m V l b X B s Y X p h Z G 8 2 N T w v S X R l b V B h d G g + P C 9 J d G V t T G 9 j Y X R p b 2 4 + P F N 0 Y W J s Z U V u d H J p Z X M g L z 4 8 L 0 l 0 Z W 0 + P E l 0 Z W 0 + P E l 0 Z W 1 M b 2 N h d G l v b j 4 8 S X R l b V R 5 c G U + R m 9 y b X V s Y T w v S X R l b V R 5 c G U + P E l 0 Z W 1 Q Y X R o P l N l Y 3 R p b 2 4 x L 1 N h b G F y e S U y M E F u Y W x 5 c 2 l z L 1 Z h b G 9 y J T I w c m V l b X B s Y X p h Z G 8 2 N j w v S X R l b V B h d G g + P C 9 J d G V t T G 9 j Y X R p b 2 4 + P F N 0 Y W J s Z U V u d H J p Z X M g L z 4 8 L 0 l 0 Z W 0 + P E l 0 Z W 0 + P E l 0 Z W 1 M b 2 N h d G l v b j 4 8 S X R l b V R 5 c G U + R m 9 y b X V s Y T w v S X R l b V R 5 c G U + P E l 0 Z W 1 Q Y X R o P l N l Y 3 R p b 2 4 x L 1 N h b G F y e S U y M E F u Y W x 5 c 2 l z L 1 Z h b G 9 y J T I w c m V l b X B s Y X p h Z G 8 2 N z w v S X R l b V B h d G g + P C 9 J d G V t T G 9 j Y X R p b 2 4 + P F N 0 Y W J s Z U V u d H J p Z X M g L z 4 8 L 0 l 0 Z W 0 + P E l 0 Z W 0 + P E l 0 Z W 1 M b 2 N h d G l v b j 4 8 S X R l b V R 5 c G U + R m 9 y b X V s Y T w v S X R l b V R 5 c G U + P E l 0 Z W 1 Q Y X R o P l N l Y 3 R p b 2 4 x L 1 N h b G F y e S U y M E F u Y W x 5 c 2 l z L 1 Z h b G 9 y J T I w c m V l b X B s Y X p h Z G 8 2 O D w v S X R l b V B h d G g + P C 9 J d G V t T G 9 j Y X R p b 2 4 + P F N 0 Y W J s Z U V u d H J p Z X M g L z 4 8 L 0 l 0 Z W 0 + P E l 0 Z W 0 + P E l 0 Z W 1 M b 2 N h d G l v b j 4 8 S X R l b V R 5 c G U + R m 9 y b X V s Y T w v S X R l b V R 5 c G U + P E l 0 Z W 1 Q Y X R o P l N l Y 3 R p b 2 4 x L 1 N h b G F y e S U y M E F u Y W x 5 c 2 l z L 1 Z h b G 9 y J T I w c m V l b X B s Y X p h Z G 8 2 O T w v S X R l b V B h d G g + P C 9 J d G V t T G 9 j Y X R p b 2 4 + P F N 0 Y W J s Z U V u d H J p Z X M g L z 4 8 L 0 l 0 Z W 0 + P E l 0 Z W 0 + P E l 0 Z W 1 M b 2 N h d G l v b j 4 8 S X R l b V R 5 c G U + R m 9 y b X V s Y T w v S X R l b V R 5 c G U + P E l 0 Z W 1 Q Y X R o P l N l Y 3 R p b 2 4 x L 1 N h b G F y e S U y M E F u Y W x 5 c 2 l z L 1 Z h b G 9 y J T I w c m V l b X B s Y X p h Z G 8 3 M D w v S X R l b V B h d G g + P C 9 J d G V t T G 9 j Y X R p b 2 4 + P F N 0 Y W J s Z U V u d H J p Z X M g L z 4 8 L 0 l 0 Z W 0 + P E l 0 Z W 0 + P E l 0 Z W 1 M b 2 N h d G l v b j 4 8 S X R l b V R 5 c G U + R m 9 y b X V s Y T w v S X R l b V R 5 c G U + P E l 0 Z W 1 Q Y X R o P l N l Y 3 R p b 2 4 x L 1 N h b G F y e S U y M E F u Y W x 5 c 2 l z L 1 Z h b G 9 y J T I w c m V l b X B s Y X p h Z G 8 3 M T w v S X R l b V B h d G g + P C 9 J d G V t T G 9 j Y X R p b 2 4 + P F N 0 Y W J s Z U V u d H J p Z X M g L z 4 8 L 0 l 0 Z W 0 + P E l 0 Z W 0 + P E l 0 Z W 1 M b 2 N h d G l v b j 4 8 S X R l b V R 5 c G U + R m 9 y b X V s Y T w v S X R l b V R 5 c G U + P E l 0 Z W 1 Q Y X R o P l N l Y 3 R p b 2 4 x L 1 N h b G F y e S U y M E F u Y W x 5 c 2 l z L 1 Z h b G 9 y J T I w c m V l b X B s Y X p h Z G 8 3 M j w v S X R l b V B h d G g + P C 9 J d G V t T G 9 j Y X R p b 2 4 + P F N 0 Y W J s Z U V u d H J p Z X M g L z 4 8 L 0 l 0 Z W 0 + P E l 0 Z W 0 + P E l 0 Z W 1 M b 2 N h d G l v b j 4 8 S X R l b V R 5 c G U + R m 9 y b X V s Y T w v S X R l b V R 5 c G U + P E l 0 Z W 1 Q Y X R o P l N l Y 3 R p b 2 4 x L 1 N h b G F y e S U y M E F u Y W x 5 c 2 l z L 1 Z h b G 9 y J T I w c m V l b X B s Y X p h Z G 8 3 M z w v S X R l b V B h d G g + P C 9 J d G V t T G 9 j Y X R p b 2 4 + P F N 0 Y W J s Z U V u d H J p Z X M g L z 4 8 L 0 l 0 Z W 0 + P E l 0 Z W 0 + P E l 0 Z W 1 M b 2 N h d G l v b j 4 8 S X R l b V R 5 c G U + R m 9 y b X V s Y T w v S X R l b V R 5 c G U + P E l 0 Z W 1 Q Y X R o P l N l Y 3 R p b 2 4 x L 1 N h b G F y e S U y M E F u Y W x 5 c 2 l z L 1 Z h b G 9 y J T I w c m V l b X B s Y X p h Z G 8 3 N D w v S X R l b V B h d G g + P C 9 J d G V t T G 9 j Y X R p b 2 4 + P F N 0 Y W J s Z U V u d H J p Z X M g L z 4 8 L 0 l 0 Z W 0 + P E l 0 Z W 0 + P E l 0 Z W 1 M b 2 N h d G l v b j 4 8 S X R l b V R 5 c G U + R m 9 y b X V s Y T w v S X R l b V R 5 c G U + P E l 0 Z W 1 Q Y X R o P l N l Y 3 R p b 2 4 x L 1 N h b G F y e S U y M E F u Y W x 5 c 2 l z L 1 Z h b G 9 y J T I w c m V l b X B s Y X p h Z G 8 3 N T w v S X R l b V B h d G g + P C 9 J d G V t T G 9 j Y X R p b 2 4 + P F N 0 Y W J s Z U V u d H J p Z X M g L z 4 8 L 0 l 0 Z W 0 + P E l 0 Z W 0 + P E l 0 Z W 1 M b 2 N h d G l v b j 4 8 S X R l b V R 5 c G U + R m 9 y b X V s Y T w v S X R l b V R 5 c G U + P E l 0 Z W 1 Q Y X R o P l N l Y 3 R p b 2 4 x L 1 N h b G F y e S U y M E F u Y W x 5 c 2 l z L 1 Z h b G 9 y J T I w c m V l b X B s Y X p h Z G 8 3 N j w v S X R l b V B h d G g + P C 9 J d G V t T G 9 j Y X R p b 2 4 + P F N 0 Y W J s Z U V u d H J p Z X M g L z 4 8 L 0 l 0 Z W 0 + P E l 0 Z W 0 + P E l 0 Z W 1 M b 2 N h d G l v b j 4 8 S X R l b V R 5 c G U + R m 9 y b X V s Y T w v S X R l b V R 5 c G U + P E l 0 Z W 1 Q Y X R o P l N l Y 3 R p b 2 4 x L 1 N h b G F y e S U y M E F u Y W x 5 c 2 l z L 1 Z h b G 9 y J T I w c m V l b X B s Y X p h Z G 8 3 N z w v S X R l b V B h d G g + P C 9 J d G V t T G 9 j Y X R p b 2 4 + P F N 0 Y W J s Z U V u d H J p Z X M g L z 4 8 L 0 l 0 Z W 0 + P E l 0 Z W 0 + P E l 0 Z W 1 M b 2 N h d G l v b j 4 8 S X R l b V R 5 c G U + R m 9 y b X V s Y T w v S X R l b V R 5 c G U + P E l 0 Z W 1 Q Y X R o P l N l Y 3 R p b 2 4 x L 1 N h b G F y e S U y M E F u Y W x 5 c 2 l z L 1 Z h b G 9 y J T I w c m V l b X B s Y X p h Z G 8 3 O D w v S X R l b V B h d G g + P C 9 J d G V t T G 9 j Y X R p b 2 4 + P F N 0 Y W J s Z U V u d H J p Z X M g L z 4 8 L 0 l 0 Z W 0 + P E l 0 Z W 0 + P E l 0 Z W 1 M b 2 N h d G l v b j 4 8 S X R l b V R 5 c G U + R m 9 y b X V s Y T w v S X R l b V R 5 c G U + P E l 0 Z W 1 Q Y X R o P l N l Y 3 R p b 2 4 x L 1 N h b G F y e S U y M E F u Y W x 5 c 2 l z L 1 Z h b G 9 y J T I w c m V l b X B s Y X p h Z G 8 3 O T w v S X R l b V B h d G g + P C 9 J d G V t T G 9 j Y X R p b 2 4 + P F N 0 Y W J s Z U V u d H J p Z X M g L z 4 8 L 0 l 0 Z W 0 + P E l 0 Z W 0 + P E l 0 Z W 1 M b 2 N h d G l v b j 4 8 S X R l b V R 5 c G U + R m 9 y b X V s Y T w v S X R l b V R 5 c G U + P E l 0 Z W 1 Q Y X R o P l N l Y 3 R p b 2 4 x L 1 N h b G F y e S U y M E F u Y W x 5 c 2 l z L 1 Z h b G 9 y J T I w c m V l b X B s Y X p h Z G 8 4 M D w v S X R l b V B h d G g + P C 9 J d G V t T G 9 j Y X R p b 2 4 + P F N 0 Y W J s Z U V u d H J p Z X M g L z 4 8 L 0 l 0 Z W 0 + P E l 0 Z W 0 + P E l 0 Z W 1 M b 2 N h d G l v b j 4 8 S X R l b V R 5 c G U + R m 9 y b X V s Y T w v S X R l b V R 5 c G U + P E l 0 Z W 1 Q Y X R o P l N l Y 3 R p b 2 4 x L 1 N h b G F y e S U y M E F u Y W x 5 c 2 l z L 1 Z h b G 9 y J T I w c m V l b X B s Y X p h Z G 8 4 M T w v S X R l b V B h d G g + P C 9 J d G V t T G 9 j Y X R p b 2 4 + P F N 0 Y W J s Z U V u d H J p Z X M g L z 4 8 L 0 l 0 Z W 0 + P E l 0 Z W 0 + P E l 0 Z W 1 M b 2 N h d G l v b j 4 8 S X R l b V R 5 c G U + R m 9 y b X V s Y T w v S X R l b V R 5 c G U + P E l 0 Z W 1 Q Y X R o P l N l Y 3 R p b 2 4 x L 1 N h b G F y e S U y M E F u Y W x 5 c 2 l z L 1 Z h b G 9 y J T I w c m V l b X B s Y X p h Z G 8 4 M j w v S X R l b V B h d G g + P C 9 J d G V t T G 9 j Y X R p b 2 4 + P F N 0 Y W J s Z U V u d H J p Z X M g L z 4 8 L 0 l 0 Z W 0 + P E l 0 Z W 0 + P E l 0 Z W 1 M b 2 N h d G l v b j 4 8 S X R l b V R 5 c G U + R m 9 y b X V s Y T w v S X R l b V R 5 c G U + P E l 0 Z W 1 Q Y X R o P l N l Y 3 R p b 2 4 x L 1 N h b G F y e S U y M E F u Y W x 5 c 2 l z L 1 Z h b G 9 y J T I w c m V l b X B s Y X p h Z G 8 4 M z w v S X R l b V B h d G g + P C 9 J d G V t T G 9 j Y X R p b 2 4 + P F N 0 Y W J s Z U V u d H J p Z X M g L z 4 8 L 0 l 0 Z W 0 + P E l 0 Z W 0 + P E l 0 Z W 1 M b 2 N h d G l v b j 4 8 S X R l b V R 5 c G U + R m 9 y b X V s Y T w v S X R l b V R 5 c G U + P E l 0 Z W 1 Q Y X R o P l N l Y 3 R p b 2 4 x L 1 N h b G F y e S U y M E F u Y W x 5 c 2 l z L 1 Z h b G 9 y J T I w c m V l b X B s Y X p h Z G 8 4 N D w v S X R l b V B h d G g + P C 9 J d G V t T G 9 j Y X R p b 2 4 + P F N 0 Y W J s Z U V u d H J p Z X M g L z 4 8 L 0 l 0 Z W 0 + P E l 0 Z W 0 + P E l 0 Z W 1 M b 2 N h d G l v b j 4 8 S X R l b V R 5 c G U + R m 9 y b X V s Y T w v S X R l b V R 5 c G U + P E l 0 Z W 1 Q Y X R o P l N l Y 3 R p b 2 4 x L 1 N h b G F y e S U y M E F u Y W x 5 c 2 l z L 1 Z h b G 9 y J T I w c m V l b X B s Y X p h Z G 8 4 N T w v S X R l b V B h d G g + P C 9 J d G V t T G 9 j Y X R p b 2 4 + P F N 0 Y W J s Z U V u d H J p Z X M g L z 4 8 L 0 l 0 Z W 0 + P E l 0 Z W 0 + P E l 0 Z W 1 M b 2 N h d G l v b j 4 8 S X R l b V R 5 c G U + R m 9 y b X V s Y T w v S X R l b V R 5 c G U + P E l 0 Z W 1 Q Y X R o P l N l Y 3 R p b 2 4 x L 1 N h b G F y e S U y M E F u Y W x 5 c 2 l z L 1 Z h b G 9 y J T I w c m V l b X B s Y X p h Z G 8 4 N j w v S X R l b V B h d G g + P C 9 J d G V t T G 9 j Y X R p b 2 4 + P F N 0 Y W J s Z U V u d H J p Z X M g L z 4 8 L 0 l 0 Z W 0 + P E l 0 Z W 0 + P E l 0 Z W 1 M b 2 N h d G l v b j 4 8 S X R l b V R 5 c G U + R m 9 y b X V s Y T w v S X R l b V R 5 c G U + P E l 0 Z W 1 Q Y X R o P l N l Y 3 R p b 2 4 x L 1 N h b G F y e S U y M E F u Y W x 5 c 2 l z L 1 Z h b G 9 y J T I w c m V l b X B s Y X p h Z G 8 4 N z w v S X R l b V B h d G g + P C 9 J d G V t T G 9 j Y X R p b 2 4 + P F N 0 Y W J s Z U V u d H J p Z X M g L z 4 8 L 0 l 0 Z W 0 + P E l 0 Z W 0 + P E l 0 Z W 1 M b 2 N h d G l v b j 4 8 S X R l b V R 5 c G U + R m 9 y b X V s Y T w v S X R l b V R 5 c G U + P E l 0 Z W 1 Q Y X R o P l N l Y 3 R p b 2 4 x L 1 N h b G F y e S U y M E F u Y W x 5 c 2 l z L 1 Z h b G 9 y J T I w c m V l b X B s Y X p h Z G 8 4 O D w v S X R l b V B h d G g + P C 9 J d G V t T G 9 j Y X R p b 2 4 + P F N 0 Y W J s Z U V u d H J p Z X M g L z 4 8 L 0 l 0 Z W 0 + P E l 0 Z W 0 + P E l 0 Z W 1 M b 2 N h d G l v b j 4 8 S X R l b V R 5 c G U + R m 9 y b X V s Y T w v S X R l b V R 5 c G U + P E l 0 Z W 1 Q Y X R o P l N l Y 3 R p b 2 4 x L 1 N h b G F y e S U y M E F u Y W x 5 c 2 l z L 1 Z h b G 9 y J T I w c m V l b X B s Y X p h Z G 8 4 O T w v S X R l b V B h d G g + P C 9 J d G V t T G 9 j Y X R p b 2 4 + P F N 0 Y W J s Z U V u d H J p Z X M g L z 4 8 L 0 l 0 Z W 0 + P E l 0 Z W 0 + P E l 0 Z W 1 M b 2 N h d G l v b j 4 8 S X R l b V R 5 c G U + R m 9 y b X V s Y T w v S X R l b V R 5 c G U + P E l 0 Z W 1 Q Y X R o P l N l Y 3 R p b 2 4 x L 1 N h b G F y e S U y M E F u Y W x 5 c 2 l z L 0 Z p b G F z J T I w Z m l s d H J h Z G F z M z w v S X R l b V B h d G g + P C 9 J d G V t T G 9 j Y X R p b 2 4 + P F N 0 Y W J s Z U V u d H J p Z X M g L z 4 8 L 0 l 0 Z W 0 + P E l 0 Z W 0 + P E l 0 Z W 1 M b 2 N h d G l v b j 4 8 S X R l b V R 5 c G U + R m 9 y b X V s Y T w v S X R l b V R 5 c G U + P E l 0 Z W 1 Q Y X R o P l N l Y 3 R p b 2 4 x L 1 N h b G F y e S U y M E F u Y W x 5 c 2 l z L 0 Z p b G F z J T I w Z m l s d H J h Z G F z N D w v S X R l b V B h d G g + P C 9 J d G V t T G 9 j Y X R p b 2 4 + P F N 0 Y W J s Z U V u d H J p Z X M g L z 4 8 L 0 l 0 Z W 0 + P E l 0 Z W 0 + P E l 0 Z W 1 M b 2 N h d G l v b j 4 8 S X R l b V R 5 c G U + R m 9 y b X V s Y T w v S X R l b V R 5 c G U + P E l 0 Z W 1 Q Y X R o P l N l Y 3 R p b 2 4 x L 0 d l b 2 d y Y X B o a W N h b C U y M G F u Z C U y M E V t c G x v e W V y J T I w Q W 5 h b H l z a X M 8 L 0 l 0 Z W 1 Q Y X R o P j w v S X R l b U x v Y 2 F 0 a W 9 u P j x T d G F i b G V F b n R y a W V z P j x F b n R y e S B U e X B l P S J J c 1 B y a X Z h d G U i I F Z h b H V l P S J s M C I g L z 4 8 R W 5 0 c n k g V H l w Z T 0 i R m l s b E V u Y W J s Z W Q i I F Z h b H V l P S J s M S I g L z 4 8 R W 5 0 c n k g V H l w Z T 0 i R m l s b E V y c m 9 y Q 2 9 1 b n 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d l b 2 d y Y X B o a W N h b F 9 h b m R f R W 1 w b G 9 5 Z X J f Q W 5 h b H l z a X M i I C 8 + P E V u d H J 5 I F R 5 c G U 9 I k Z p b G x l Z E N v b X B s Z X R l U m V z d W x 0 V G 9 X b 3 J r c 2 h l Z X Q i I F Z h b H V l P S J s M S I g L z 4 8 R W 5 0 c n k g V H l w Z T 0 i R m l s b E N v b H V t b l R 5 c G V z I i B W Y W x 1 Z T 0 i c 0 J o R U d C Z z 0 9 I i A v P j x F b n R y e S B U e X B l P S J G a W x s T G F z d F V w Z G F 0 Z W Q i I F Z h b H V l P S J k M j A y M i 0 w M S 0 w O V Q w M D o 0 M z o 0 N i 4 5 N z U z M j g y W i I g L z 4 8 R W 5 0 c n k g V H l w Z T 0 i R m l s b F N 0 Y X R 1 c y I g V m F s d W U 9 I n N D b 2 1 w b G V 0 Z S I g L z 4 8 R W 5 0 c n k g V H l w Z T 0 i R m l s b E N v b H V t b k 5 h b W V z I i B W Y W x 1 Z T 0 i c 1 s m c X V v d D t K b 2 I m c X V v d D s s J n F 1 b 3 Q 7 Q X Z l c m F n Z S B T Y W x h c n k m c X V v d D s s J n F 1 b 3 Q 7 Q 2 9 t c G F u e S Z x d W 9 0 O y w m c X V v d D t M b 2 N h d G l v b i Z x d W 9 0 O 1 0 i I C 8 + P E V u d H J 5 I F R 5 c G U 9 I k Z p b G x U b 0 R h d G F N b 2 R l b E V u Y W J s Z W Q i I F Z h b H V l P S J s M C I g L z 4 8 R W 5 0 c n k g V H l w Z T 0 i R m l s b E 9 i a m V j d F R 5 c G U i I F Z h b H V l P S J z V G F i b G U i I C 8 + P E V u d H J 5 I F R 5 c G U 9 I k Z p b G x F c n J v c k N v Z G U i I F Z h b H V l P S J z V W 5 r b m 9 3 b i I g L z 4 8 R W 5 0 c n k g V H l w Z T 0 i R m l s b E N v d W 5 0 I i B W Y W x 1 Z T 0 i b D M y N S I g L z 4 8 R W 5 0 c n k g V H l w Z T 0 i Q W R k Z W R U b 0 R h d G F N b 2 R l b C I g V m F s d W U 9 I m w w I i A v P j x F b n R y e S B U e X B l P S J R d W V y e U l E I i B W Y W x 1 Z T 0 i c z Q y N 2 Q z M z Z k L T F l M j I t N D Q 1 N i 0 4 M z Q x L W Z l M T E 2 M T M 2 N G M 0 Z C I g L z 4 8 R W 5 0 c n k g V H l w Z T 0 i U m V s Y X R p b 2 5 z a G l w S W 5 m b 0 N v b n R h a W 5 l c i I g V m F s d W U 9 I n N 7 J n F 1 b 3 Q 7 Y 2 9 s d W 1 u Q 2 9 1 b n Q m c X V v d D s 6 N C w m c X V v d D t r Z X l D b 2 x 1 b W 5 O Y W 1 l c y Z x d W 9 0 O z p b X S w m c X V v d D t x d W V y e V J l b G F 0 a W 9 u c 2 h p c H M m c X V v d D s 6 W 1 0 s J n F 1 b 3 Q 7 Y 2 9 s d W 1 u S W R l b n R p d G l l c y Z x d W 9 0 O z p b J n F 1 b 3 Q 7 U 2 V j d G l v b j E v R 2 V v Z 3 J h c G h p Y 2 F s I G F u Z C B F b X B s b 3 l l c i B B b m F s e X N p c y 9 B d X R v U m V t b 3 Z l Z E N v b H V t b n M x L n t K b 2 I s M H 0 m c X V v d D s s J n F 1 b 3 Q 7 U 2 V j d G l v b j E v R 2 V v Z 3 J h c G h p Y 2 F s I G F u Z C B F b X B s b 3 l l c i B B b m F s e X N p c y 9 B d X R v U m V t b 3 Z l Z E N v b H V t b n M x L n t B d m V y Y W d l I F N h b G F y e S w x f S Z x d W 9 0 O y w m c X V v d D t T Z W N 0 a W 9 u M S 9 H Z W 9 n c m F w a G l j Y W w g Y W 5 k I E V t c G x v e W V y I E F u Y W x 5 c 2 l z L 0 F 1 d G 9 S Z W 1 v d m V k Q 2 9 s d W 1 u c z E u e 0 N v b X B h b n k s M n 0 m c X V v d D s s J n F 1 b 3 Q 7 U 2 V j d G l v b j E v R 2 V v Z 3 J h c G h p Y 2 F s I G F u Z C B F b X B s b 3 l l c i B B b m F s e X N p c y 9 B d X R v U m V t b 3 Z l Z E N v b H V t b n M x L n t M b 2 N h d G l v b i w z f S Z x d W 9 0 O 1 0 s J n F 1 b 3 Q 7 Q 2 9 s d W 1 u Q 2 9 1 b n Q m c X V v d D s 6 N C w m c X V v d D t L Z X l D b 2 x 1 b W 5 O Y W 1 l c y Z x d W 9 0 O z p b X S w m c X V v d D t D b 2 x 1 b W 5 J Z G V u d G l 0 a W V z J n F 1 b 3 Q 7 O l s m c X V v d D t T Z W N 0 a W 9 u M S 9 H Z W 9 n c m F w a G l j Y W w g Y W 5 k I E V t c G x v e W V y I E F u Y W x 5 c 2 l z L 0 F 1 d G 9 S Z W 1 v d m V k Q 2 9 s d W 1 u c z E u e 0 p v Y i w w f S Z x d W 9 0 O y w m c X V v d D t T Z W N 0 a W 9 u M S 9 H Z W 9 n c m F w a G l j Y W w g Y W 5 k I E V t c G x v e W V y I E F u Y W x 5 c 2 l z L 0 F 1 d G 9 S Z W 1 v d m V k Q 2 9 s d W 1 u c z E u e 0 F 2 Z X J h Z 2 U g U 2 F s Y X J 5 L D F 9 J n F 1 b 3 Q 7 L C Z x d W 9 0 O 1 N l Y 3 R p b 2 4 x L 0 d l b 2 d y Y X B o a W N h b C B h b m Q g R W 1 w b G 9 5 Z X I g Q W 5 h b H l z a X M v Q X V 0 b 1 J l b W 9 2 Z W R D b 2 x 1 b W 5 z M S 5 7 Q 2 9 t c G F u e S w y f S Z x d W 9 0 O y w m c X V v d D t T Z W N 0 a W 9 u M S 9 H Z W 9 n c m F w a G l j Y W w g Y W 5 k I E V t c G x v e W V y I E F u Y W x 5 c 2 l z L 0 F 1 d G 9 S Z W 1 v d m V k Q 2 9 s d W 1 u c z E u e 0 x v Y 2 F 0 a W 9 u L D N 9 J n F 1 b 3 Q 7 X S w m c X V v d D t S Z W x h d G l v b n N o a X B J b m Z v J n F 1 b 3 Q 7 O l t d f S I g L z 4 8 L 1 N 0 Y W J s Z U V u d H J p Z X M + P C 9 J d G V t P j x J d G V t P j x J d G V t T G 9 j Y X R p b 2 4 + P E l 0 Z W 1 U e X B l P k Z v c m 1 1 b G E 8 L 0 l 0 Z W 1 U e X B l P j x J d G V t U G F 0 a D 5 T Z W N 0 a W 9 u M S 9 H Z W 9 n c m F w a G l j Y W w l M j B h b m Q l M j B F b X B s b 3 l l c i U y M E F u Y W x 5 c 2 l z L 0 9 y a W d l b j w v S X R l b V B h d G g + P C 9 J d G V t T G 9 j Y X R p b 2 4 + P F N 0 Y W J s Z U V u d H J p Z X M g L z 4 8 L 0 l 0 Z W 0 + P E l 0 Z W 0 + P E l 0 Z W 1 M b 2 N h d G l v b j 4 8 S X R l b V R 5 c G U + R m 9 y b X V s Y T w v S X R l b V R 5 c G U + P E l 0 Z W 1 Q Y X R o P l N l Y 3 R p b 2 4 x L 0 d l b 2 d y Y X B o a W N h b C U y M G F u Z C U y M E V t c G x v e W V y J T I w Q W 5 h b H l z a X M v V G l w b y U y M G N h b W J p Y W R v P C 9 J d G V t U G F 0 a D 4 8 L 0 l 0 Z W 1 M b 2 N h d G l v b j 4 8 U 3 R h Y m x l R W 5 0 c m l l c y A v P j w v S X R l b T 4 8 S X R l b T 4 8 S X R l b U x v Y 2 F 0 a W 9 u P j x J d G V t V H l w Z T 5 G b 3 J t d W x h P C 9 J d G V t V H l w Z T 4 8 S X R l b V B h d G g + U 2 V j d G l v b j E v R 2 V v Z 3 J h c G h p Y 2 F s J T I w Y W 5 k J T I w R W 1 w b G 9 5 Z X I l M j B B b m F s e X N p c y 9 F b m N h Y m V 6 Y W R v c y U y M H B y b 2 1 v d m l k b 3 M 8 L 0 l 0 Z W 1 Q Y X R o P j w v S X R l b U x v Y 2 F 0 a W 9 u P j x T d G F i b G V F b n R y a W V z I C 8 + P C 9 J d G V t P j x J d G V t P j x J d G V t T G 9 j Y X R p b 2 4 + P E l 0 Z W 1 U e X B l P k Z v c m 1 1 b G E 8 L 0 l 0 Z W 1 U e X B l P j x J d G V t U G F 0 a D 5 T Z W N 0 a W 9 u M S 9 H Z W 9 n c m F w a G l j Y W w l M j B h b m Q l M j B F b X B s b 3 l l c i U y M E F u Y W x 5 c 2 l z L 1 R p c G 8 l M j B j Y W 1 i a W F k b z E 8 L 0 l 0 Z W 1 Q Y X R o P j w v S X R l b U x v Y 2 F 0 a W 9 u P j x T d G F i b G V F b n R y a W V z I C 8 + P C 9 J d G V t P j x J d G V t P j x J d G V t T G 9 j Y X R p b 2 4 + P E l 0 Z W 1 U e X B l P k Z v c m 1 1 b G E 8 L 0 l 0 Z W 1 U e X B l P j x J d G V t U G F 0 a D 5 T Z W N 0 a W 9 u M S 9 H Z W 9 n c m F w a G l j Y W w l M j B h b m Q l M j B F b X B s b 3 l l c i U y M E F u Y W x 5 c 2 l z L 1 B v b m V y J T I w R W 4 l M j B N Y X k l Q z M l Q k F z Y 3 V s Y X M l M j B D Y W R h J T I w U G F s Y W J y Y T w v S X R l b V B h d G g + P C 9 J d G V t T G 9 j Y X R p b 2 4 + P F N 0 Y W J s Z U V u d H J p Z X M g L z 4 8 L 0 l 0 Z W 0 + P E l 0 Z W 0 + P E l 0 Z W 1 M b 2 N h d G l v b j 4 8 S X R l b V R 5 c G U + R m 9 y b X V s Y T w v S X R l b V R 5 c G U + P E l 0 Z W 1 Q Y X R o P l N l Y 3 R p b 2 4 x L 0 d l b 2 d y Y X B o a W N h b C U y M G F u Z C U y M E V t c G x v e W V y J T I w Q W 5 h b H l z a X M v V m F s b 3 I l M j B y Z W V t c G x h e m F k b z w v S X R l b V B h d G g + P C 9 J d G V t T G 9 j Y X R p b 2 4 + P F N 0 Y W J s Z U V u d H J p Z X M g L z 4 8 L 0 l 0 Z W 0 + P E l 0 Z W 0 + P E l 0 Z W 1 M b 2 N h d G l v b j 4 8 S X R l b V R 5 c G U + R m 9 y b X V s Y T w v S X R l b V R 5 c G U + P E l 0 Z W 1 Q Y X R o P l N l Y 3 R p b 2 4 x L 0 d l b 2 d y Y X B o a W N h b C U y M G F u Z C U y M E V t c G x v e W V y J T I w Q W 5 h b H l z a X M v V m F s b 3 I l M j B y Z W V t c G x h e m F k b z E 8 L 0 l 0 Z W 1 Q Y X R o P j w v S X R l b U x v Y 2 F 0 a W 9 u P j x T d G F i b G V F b n R y a W V z I C 8 + P C 9 J d G V t P j x J d G V t P j x J d G V t T G 9 j Y X R p b 2 4 + P E l 0 Z W 1 U e X B l P k Z v c m 1 1 b G E 8 L 0 l 0 Z W 1 U e X B l P j x J d G V t U G F 0 a D 5 T Z W N 0 a W 9 u M S 9 H Z W 9 n c m F w a G l j Y W w l M j B h b m Q l M j B F b X B s b 3 l l c i U y M E F u Y W x 5 c 2 l z L 1 Z h b G 9 y J T I w c m V l b X B s Y X p h Z G 8 y P C 9 J d G V t U G F 0 a D 4 8 L 0 l 0 Z W 1 M b 2 N h d G l v b j 4 8 U 3 R h Y m x l R W 5 0 c m l l c y A v P j w v S X R l b T 4 8 S X R l b T 4 8 S X R l b U x v Y 2 F 0 a W 9 u P j x J d G V t V H l w Z T 5 G b 3 J t d W x h P C 9 J d G V t V H l w Z T 4 8 S X R l b V B h d G g + U 2 V j d G l v b j E v R 2 V v Z 3 J h c G h p Y 2 F s J T I w Y W 5 k J T I w R W 1 w b G 9 5 Z X I l M j B B b m F s e X N p c y 9 W Y W x v c i U y M H J l Z W 1 w b G F 6 Y W R v M z w v S X R l b V B h d G g + P C 9 J d G V t T G 9 j Y X R p b 2 4 + P F N 0 Y W J s Z U V u d H J p Z X M g L z 4 8 L 0 l 0 Z W 0 + P E l 0 Z W 0 + P E l 0 Z W 1 M b 2 N h d G l v b j 4 8 S X R l b V R 5 c G U + R m 9 y b X V s Y T w v S X R l b V R 5 c G U + P E l 0 Z W 1 Q Y X R o P l N l Y 3 R p b 2 4 x L 0 d l b 2 d y Y X B o a W N h b C U y M G F u Z C U y M E V t c G x v e W V y J T I w Q W 5 h b H l z a X M v V m F s b 3 I l M j B y Z W V t c G x h e m F k b z Q 8 L 0 l 0 Z W 1 Q Y X R o P j w v S X R l b U x v Y 2 F 0 a W 9 u P j x T d G F i b G V F b n R y a W V z I C 8 + P C 9 J d G V t P j x J d G V t P j x J d G V t T G 9 j Y X R p b 2 4 + P E l 0 Z W 1 U e X B l P k Z v c m 1 1 b G E 8 L 0 l 0 Z W 1 U e X B l P j x J d G V t U G F 0 a D 5 T Z W N 0 a W 9 u M S 9 H Z W 9 n c m F w a G l j Y W w l M j B h b m Q l M j B F b X B s b 3 l l c i U y M E F u Y W x 5 c 2 l z L 1 Z h b G 9 y J T I w c m V l b X B s Y X p h Z G 8 1 P C 9 J d G V t U G F 0 a D 4 8 L 0 l 0 Z W 1 M b 2 N h d G l v b j 4 8 U 3 R h Y m x l R W 5 0 c m l l c y A v P j w v S X R l b T 4 8 S X R l b T 4 8 S X R l b U x v Y 2 F 0 a W 9 u P j x J d G V t V H l w Z T 5 G b 3 J t d W x h P C 9 J d G V t V H l w Z T 4 8 S X R l b V B h d G g + U 2 V j d G l v b j E v R 2 V v Z 3 J h c G h p Y 2 F s J T I w Y W 5 k J T I w R W 1 w b G 9 5 Z X I l M j B B b m F s e X N p c y 9 W Y W x v c i U y M H J l Z W 1 w b G F 6 Y W R v N j w v S X R l b V B h d G g + P C 9 J d G V t T G 9 j Y X R p b 2 4 + P F N 0 Y W J s Z U V u d H J p Z X M g L z 4 8 L 0 l 0 Z W 0 + P E l 0 Z W 0 + P E l 0 Z W 1 M b 2 N h d G l v b j 4 8 S X R l b V R 5 c G U + R m 9 y b X V s Y T w v S X R l b V R 5 c G U + P E l 0 Z W 1 Q Y X R o P l N l Y 3 R p b 2 4 x L 0 d l b 2 d y Y X B o a W N h b C U y M G F u Z C U y M E V t c G x v e W V y J T I w Q W 5 h b H l z a X M v V m F s b 3 I l M j B y Z W V t c G x h e m F k b z c 8 L 0 l 0 Z W 1 Q Y X R o P j w v S X R l b U x v Y 2 F 0 a W 9 u P j x T d G F i b G V F b n R y a W V z I C 8 + P C 9 J d G V t P j x J d G V t P j x J d G V t T G 9 j Y X R p b 2 4 + P E l 0 Z W 1 U e X B l P k Z v c m 1 1 b G E 8 L 0 l 0 Z W 1 U e X B l P j x J d G V t U G F 0 a D 5 T Z W N 0 a W 9 u M S 9 H Z W 9 n c m F w a G l j Y W w l M j B h b m Q l M j B F b X B s b 3 l l c i U y M E F u Y W x 5 c 2 l z L 1 Z h b G 9 y J T I w c m V l b X B s Y X p h Z G 8 4 P C 9 J d G V t U G F 0 a D 4 8 L 0 l 0 Z W 1 M b 2 N h d G l v b j 4 8 U 3 R h Y m x l R W 5 0 c m l l c y A v P j w v S X R l b T 4 8 S X R l b T 4 8 S X R l b U x v Y 2 F 0 a W 9 u P j x J d G V t V H l w Z T 5 G b 3 J t d W x h P C 9 J d G V t V H l w Z T 4 8 S X R l b V B h d G g + U 2 V j d G l v b j E v R 2 V v Z 3 J h c G h p Y 2 F s J T I w Y W 5 k J T I w R W 1 w b G 9 5 Z X I l M j B B b m F s e X N p c y 9 W Y W x v c i U y M H J l Z W 1 w b G F 6 Y W R v O T w v S X R l b V B h d G g + P C 9 J d G V t T G 9 j Y X R p b 2 4 + P F N 0 Y W J s Z U V u d H J p Z X M g L z 4 8 L 0 l 0 Z W 0 + P E l 0 Z W 0 + P E l 0 Z W 1 M b 2 N h d G l v b j 4 8 S X R l b V R 5 c G U + R m 9 y b X V s Y T w v S X R l b V R 5 c G U + P E l 0 Z W 1 Q Y X R o P l N l Y 3 R p b 2 4 x L 0 d l b 2 d y Y X B o a W N h b C U y M G F u Z C U y M E V t c G x v e W V y J T I w Q W 5 h b H l z a X M v V m F s b 3 I l M j B y Z W V t c G x h e m F k b z E w P C 9 J d G V t U G F 0 a D 4 8 L 0 l 0 Z W 1 M b 2 N h d G l v b j 4 8 U 3 R h Y m x l R W 5 0 c m l l c y A v P j w v S X R l b T 4 8 S X R l b T 4 8 S X R l b U x v Y 2 F 0 a W 9 u P j x J d G V t V H l w Z T 5 G b 3 J t d W x h P C 9 J d G V t V H l w Z T 4 8 S X R l b V B h d G g + U 2 V j d G l v b j E v R 2 V v Z 3 J h c G h p Y 2 F s J T I w Y W 5 k J T I w R W 1 w b G 9 5 Z X I l M j B B b m F s e X N p c y 9 W Y W x v c i U y M H J l Z W 1 w b G F 6 Y W R v M T E 8 L 0 l 0 Z W 1 Q Y X R o P j w v S X R l b U x v Y 2 F 0 a W 9 u P j x T d G F i b G V F b n R y a W V z I C 8 + P C 9 J d G V t P j x J d G V t P j x J d G V t T G 9 j Y X R p b 2 4 + P E l 0 Z W 1 U e X B l P k Z v c m 1 1 b G E 8 L 0 l 0 Z W 1 U e X B l P j x J d G V t U G F 0 a D 5 T Z W N 0 a W 9 u M S 9 H Z W 9 n c m F w a G l j Y W w l M j B h b m Q l M j B F b X B s b 3 l l c i U y M E F u Y W x 5 c 2 l z L 1 Z h b G 9 y J T I w c m V l b X B s Y X p h Z G 8 x M j w v S X R l b V B h d G g + P C 9 J d G V t T G 9 j Y X R p b 2 4 + P F N 0 Y W J s Z U V u d H J p Z X M g L z 4 8 L 0 l 0 Z W 0 + P E l 0 Z W 0 + P E l 0 Z W 1 M b 2 N h d G l v b j 4 8 S X R l b V R 5 c G U + R m 9 y b X V s Y T w v S X R l b V R 5 c G U + P E l 0 Z W 1 Q Y X R o P l N l Y 3 R p b 2 4 x L 0 d l b 2 d y Y X B o a W N h b C U y M G F u Z C U y M E V t c G x v e W V y J T I w Q W 5 h b H l z a X M v V m F s b 3 I l M j B y Z W V t c G x h e m F k b z E z P C 9 J d G V t U G F 0 a D 4 8 L 0 l 0 Z W 1 M b 2 N h d G l v b j 4 8 U 3 R h Y m x l R W 5 0 c m l l c y A v P j w v S X R l b T 4 8 S X R l b T 4 8 S X R l b U x v Y 2 F 0 a W 9 u P j x J d G V t V H l w Z T 5 G b 3 J t d W x h P C 9 J d G V t V H l w Z T 4 8 S X R l b V B h d G g + U 2 V j d G l v b j E v R 2 V v Z 3 J h c G h p Y 2 F s J T I w Y W 5 k J T I w R W 1 w b G 9 5 Z X I l M j B B b m F s e X N p c y 9 W Y W x v c i U y M H J l Z W 1 w b G F 6 Y W R v M T Q 8 L 0 l 0 Z W 1 Q Y X R o P j w v S X R l b U x v Y 2 F 0 a W 9 u P j x T d G F i b G V F b n R y a W V z I C 8 + P C 9 J d G V t P j x J d G V t P j x J d G V t T G 9 j Y X R p b 2 4 + P E l 0 Z W 1 U e X B l P k Z v c m 1 1 b G E 8 L 0 l 0 Z W 1 U e X B l P j x J d G V t U G F 0 a D 5 T Z W N 0 a W 9 u M S 9 H Z W 9 n c m F w a G l j Y W w l M j B h b m Q l M j B F b X B s b 3 l l c i U y M E F u Y W x 5 c 2 l z L 1 Z h b G 9 y J T I w c m V l b X B s Y X p h Z G 8 x N T w v S X R l b V B h d G g + P C 9 J d G V t T G 9 j Y X R p b 2 4 + P F N 0 Y W J s Z U V u d H J p Z X M g L z 4 8 L 0 l 0 Z W 0 + P E l 0 Z W 0 + P E l 0 Z W 1 M b 2 N h d G l v b j 4 8 S X R l b V R 5 c G U + R m 9 y b X V s Y T w v S X R l b V R 5 c G U + P E l 0 Z W 1 Q Y X R o P l N l Y 3 R p b 2 4 x L 0 d l b 2 d y Y X B o a W N h b C U y M G F u Z C U y M E V t c G x v e W V y J T I w Q W 5 h b H l z a X M v V m F s b 3 I l M j B y Z W V t c G x h e m F k b z E 2 P C 9 J d G V t U G F 0 a D 4 8 L 0 l 0 Z W 1 M b 2 N h d G l v b j 4 8 U 3 R h Y m x l R W 5 0 c m l l c y A v P j w v S X R l b T 4 8 S X R l b T 4 8 S X R l b U x v Y 2 F 0 a W 9 u P j x J d G V t V H l w Z T 5 G b 3 J t d W x h P C 9 J d G V t V H l w Z T 4 8 S X R l b V B h d G g + U 2 V j d G l v b j E v R 2 V v Z 3 J h c G h p Y 2 F s J T I w Y W 5 k J T I w R W 1 w b G 9 5 Z X I l M j B B b m F s e X N p c y 9 W Y W x v c i U y M H J l Z W 1 w b G F 6 Y W R v M T c 8 L 0 l 0 Z W 1 Q Y X R o P j w v S X R l b U x v Y 2 F 0 a W 9 u P j x T d G F i b G V F b n R y a W V z I C 8 + P C 9 J d G V t P j x J d G V t P j x J d G V t T G 9 j Y X R p b 2 4 + P E l 0 Z W 1 U e X B l P k Z v c m 1 1 b G E 8 L 0 l 0 Z W 1 U e X B l P j x J d G V t U G F 0 a D 5 T Z W N 0 a W 9 u M S 9 H Z W 9 n c m F w a G l j Y W w l M j B h b m Q l M j B F b X B s b 3 l l c i U y M E F u Y W x 5 c 2 l z L 1 Z h b G 9 y J T I w c m V l b X B s Y X p h Z G 8 x O D w v S X R l b V B h d G g + P C 9 J d G V t T G 9 j Y X R p b 2 4 + P F N 0 Y W J s Z U V u d H J p Z X M g L z 4 8 L 0 l 0 Z W 0 + P E l 0 Z W 0 + P E l 0 Z W 1 M b 2 N h d G l v b j 4 8 S X R l b V R 5 c G U + R m 9 y b X V s Y T w v S X R l b V R 5 c G U + P E l 0 Z W 1 Q Y X R o P l N l Y 3 R p b 2 4 x L 0 d l b 2 d y Y X B o a W N h b C U y M G F u Z C U y M E V t c G x v e W V y J T I w Q W 5 h b H l z a X M v V m F s b 3 I l M j B y Z W V t c G x h e m F k b z E 5 P C 9 J d G V t U G F 0 a D 4 8 L 0 l 0 Z W 1 M b 2 N h d G l v b j 4 8 U 3 R h Y m x l R W 5 0 c m l l c y A v P j w v S X R l b T 4 8 S X R l b T 4 8 S X R l b U x v Y 2 F 0 a W 9 u P j x J d G V t V H l w Z T 5 G b 3 J t d W x h P C 9 J d G V t V H l w Z T 4 8 S X R l b V B h d G g + U 2 V j d G l v b j E v R 2 V v Z 3 J h c G h p Y 2 F s J T I w Y W 5 k J T I w R W 1 w b G 9 5 Z X I l M j B B b m F s e X N p c y 9 W Y W x v c i U y M H J l Z W 1 w b G F 6 Y W R v M j A 8 L 0 l 0 Z W 1 Q Y X R o P j w v S X R l b U x v Y 2 F 0 a W 9 u P j x T d G F i b G V F b n R y a W V z I C 8 + P C 9 J d G V t P j x J d G V t P j x J d G V t T G 9 j Y X R p b 2 4 + P E l 0 Z W 1 U e X B l P k Z v c m 1 1 b G E 8 L 0 l 0 Z W 1 U e X B l P j x J d G V t U G F 0 a D 5 T Z W N 0 a W 9 u M S 9 H Z W 9 n c m F w a G l j Y W w l M j B h b m Q l M j B F b X B s b 3 l l c i U y M E F u Y W x 5 c 2 l z L 1 Z h b G 9 y J T I w c m V l b X B s Y X p h Z G 8 y M T w v S X R l b V B h d G g + P C 9 J d G V t T G 9 j Y X R p b 2 4 + P F N 0 Y W J s Z U V u d H J p Z X M g L z 4 8 L 0 l 0 Z W 0 + P E l 0 Z W 0 + P E l 0 Z W 1 M b 2 N h d G l v b j 4 8 S X R l b V R 5 c G U + R m 9 y b X V s Y T w v S X R l b V R 5 c G U + P E l 0 Z W 1 Q Y X R o P l N l Y 3 R p b 2 4 x L 0 d l b 2 d y Y X B o a W N h b C U y M G F u Z C U y M E V t c G x v e W V y J T I w Q W 5 h b H l z a X M v V m F s b 3 I l M j B y Z W V t c G x h e m F k b z I y P C 9 J d G V t U G F 0 a D 4 8 L 0 l 0 Z W 1 M b 2 N h d G l v b j 4 8 U 3 R h Y m x l R W 5 0 c m l l c y A v P j w v S X R l b T 4 8 S X R l b T 4 8 S X R l b U x v Y 2 F 0 a W 9 u P j x J d G V t V H l w Z T 5 G b 3 J t d W x h P C 9 J d G V t V H l w Z T 4 8 S X R l b V B h d G g + U 2 V j d G l v b j E v R 2 V v Z 3 J h c G h p Y 2 F s J T I w Y W 5 k J T I w R W 1 w b G 9 5 Z X I l M j B B b m F s e X N p c y 9 W Y W x v c i U y M H J l Z W 1 w b G F 6 Y W R v M j M 8 L 0 l 0 Z W 1 Q Y X R o P j w v S X R l b U x v Y 2 F 0 a W 9 u P j x T d G F i b G V F b n R y a W V z I C 8 + P C 9 J d G V t P j x J d G V t P j x J d G V t T G 9 j Y X R p b 2 4 + P E l 0 Z W 1 U e X B l P k Z v c m 1 1 b G E 8 L 0 l 0 Z W 1 U e X B l P j x J d G V t U G F 0 a D 5 T Z W N 0 a W 9 u M S 9 H Z W 9 n c m F w a G l j Y W w l M j B h b m Q l M j B F b X B s b 3 l l c i U y M E F u Y W x 5 c 2 l z L 1 Z h b G 9 y J T I w c m V l b X B s Y X p h Z G 8 y N D w v S X R l b V B h d G g + P C 9 J d G V t T G 9 j Y X R p b 2 4 + P F N 0 Y W J s Z U V u d H J p Z X M g L z 4 8 L 0 l 0 Z W 0 + P E l 0 Z W 0 + P E l 0 Z W 1 M b 2 N h d G l v b j 4 8 S X R l b V R 5 c G U + R m 9 y b X V s Y T w v S X R l b V R 5 c G U + P E l 0 Z W 1 Q Y X R o P l N l Y 3 R p b 2 4 x L 0 d l b 2 d y Y X B o a W N h b C U y M G F u Z C U y M E V t c G x v e W V y J T I w Q W 5 h b H l z a X M v V m F s b 3 I l M j B y Z W V t c G x h e m F k b z I 1 P C 9 J d G V t U G F 0 a D 4 8 L 0 l 0 Z W 1 M b 2 N h d G l v b j 4 8 U 3 R h Y m x l R W 5 0 c m l l c y A v P j w v S X R l b T 4 8 S X R l b T 4 8 S X R l b U x v Y 2 F 0 a W 9 u P j x J d G V t V H l w Z T 5 G b 3 J t d W x h P C 9 J d G V t V H l w Z T 4 8 S X R l b V B h d G g + U 2 V j d G l v b j E v R 2 V v Z 3 J h c G h p Y 2 F s J T I w Y W 5 k J T I w R W 1 w b G 9 5 Z X I l M j B B b m F s e X N p c y 9 W Y W x v c i U y M H J l Z W 1 w b G F 6 Y W R v M j Y 8 L 0 l 0 Z W 1 Q Y X R o P j w v S X R l b U x v Y 2 F 0 a W 9 u P j x T d G F i b G V F b n R y a W V z I C 8 + P C 9 J d G V t P j x J d G V t P j x J d G V t T G 9 j Y X R p b 2 4 + P E l 0 Z W 1 U e X B l P k Z v c m 1 1 b G E 8 L 0 l 0 Z W 1 U e X B l P j x J d G V t U G F 0 a D 5 T Z W N 0 a W 9 u M S 9 H Z W 9 n c m F w a G l j Y W w l M j B h b m Q l M j B F b X B s b 3 l l c i U y M E F u Y W x 5 c 2 l z L 1 Z h b G 9 y J T I w c m V l b X B s Y X p h Z G 8 y N z w v S X R l b V B h d G g + P C 9 J d G V t T G 9 j Y X R p b 2 4 + P F N 0 Y W J s Z U V u d H J p Z X M g L z 4 8 L 0 l 0 Z W 0 + P E l 0 Z W 0 + P E l 0 Z W 1 M b 2 N h d G l v b j 4 8 S X R l b V R 5 c G U + R m 9 y b X V s Y T w v S X R l b V R 5 c G U + P E l 0 Z W 1 Q Y X R o P l N l Y 3 R p b 2 4 x L 0 d l b 2 d y Y X B o a W N h b C U y M G F u Z C U y M E V t c G x v e W V y J T I w Q W 5 h b H l z a X M v R m l s Y X M l M j B m a W x 0 c m F k Y X M 8 L 0 l 0 Z W 1 Q Y X R o P j w v S X R l b U x v Y 2 F 0 a W 9 u P j x T d G F i b G V F b n R y a W V z I C 8 + P C 9 J d G V t P j x J d G V t P j x J d G V t T G 9 j Y X R p b 2 4 + P E l 0 Z W 1 U e X B l P k Z v c m 1 1 b G E 8 L 0 l 0 Z W 1 U e X B l P j x J d G V t U G F 0 a D 5 T Z W N 0 a W 9 u M S 9 H Z W 9 n c m F w a G l j Y W w l M j B h b m Q l M j B F b X B s b 3 l l c i U y M E F u Y W x 5 c 2 l z L 1 Z h b G 9 y J T I w c m V l b X B s Y X p h Z G 8 y O D w v S X R l b V B h d G g + P C 9 J d G V t T G 9 j Y X R p b 2 4 + P F N 0 Y W J s Z U V u d H J p Z X M g L z 4 8 L 0 l 0 Z W 0 + P E l 0 Z W 0 + P E l 0 Z W 1 M b 2 N h d G l v b j 4 8 S X R l b V R 5 c G U + R m 9 y b X V s Y T w v S X R l b V R 5 c G U + P E l 0 Z W 1 Q Y X R o P l N l Y 3 R p b 2 4 x L 0 d l b 2 d y Y X B o a W N h b C U y M G F u Z C U y M E V t c G x v e W V y J T I w Q W 5 h b H l z a X M v V G V 4 d G 8 l M j B y Z W N v c n R h Z G 8 8 L 0 l 0 Z W 1 Q Y X R o P j w v S X R l b U x v Y 2 F 0 a W 9 u P j x T d G F i b G V F b n R y a W V z I C 8 + P C 9 J d G V t P j x J d G V t P j x J d G V t T G 9 j Y X R p b 2 4 + P E l 0 Z W 1 U e X B l P k Z v c m 1 1 b G E 8 L 0 l 0 Z W 1 U e X B l P j x J d G V t U G F 0 a D 5 T Z W N 0 a W 9 u M S 9 H Z W 9 n c m F w a G l j Y W w l M j B h b m Q l M j B F b X B s b 3 l l c i U y M E F u Y W x 5 c 2 l z L 1 Z h b G 9 y J T I w c m V l b X B s Y X p h Z G 8 y O T w v S X R l b V B h d G g + P C 9 J d G V t T G 9 j Y X R p b 2 4 + P F N 0 Y W J s Z U V u d H J p Z X M g L z 4 8 L 0 l 0 Z W 0 + P E l 0 Z W 0 + P E l 0 Z W 1 M b 2 N h d G l v b j 4 8 S X R l b V R 5 c G U + R m 9 y b X V s Y T w v S X R l b V R 5 c G U + P E l 0 Z W 1 Q Y X R o P l N l Y 3 R p b 2 4 x L 0 d l b 2 d y Y X B o a W N h b C U y M G F u Z C U y M E V t c G x v e W V y J T I w Q W 5 h b H l z a X M v V m F s b 3 I l M j B y Z W V t c G x h e m F k b z M w P C 9 J d G V t U G F 0 a D 4 8 L 0 l 0 Z W 1 M b 2 N h d G l v b j 4 8 U 3 R h Y m x l R W 5 0 c m l l c y A v P j w v S X R l b T 4 8 S X R l b T 4 8 S X R l b U x v Y 2 F 0 a W 9 u P j x J d G V t V H l w Z T 5 G b 3 J t d W x h P C 9 J d G V t V H l w Z T 4 8 S X R l b V B h d G g + U 2 V j d G l v b j E v R 2 V v Z 3 J h c G h p Y 2 F s J T I w Y W 5 k J T I w R W 1 w b G 9 5 Z X I l M j B B b m F s e X N p c y 9 U Z X h 0 b y U y M G x p b X B p b z w v S X R l b V B h d G g + P C 9 J d G V t T G 9 j Y X R p b 2 4 + P F N 0 Y W J s Z U V u d H J p Z X M g L z 4 8 L 0 l 0 Z W 0 + P E l 0 Z W 0 + P E l 0 Z W 1 M b 2 N h d G l v b j 4 8 S X R l b V R 5 c G U + R m 9 y b X V s Y T w v S X R l b V R 5 c G U + P E l 0 Z W 1 Q Y X R o P l N l Y 3 R p b 2 4 x L 0 d l b 2 d y Y X B o a W N h b C U y M G F u Z C U y M E V t c G x v e W V y J T I w Q W 5 h b H l z a X M v V m F s b 3 I l M j B y Z W V t c G x h e m F k b z M x P C 9 J d G V t U G F 0 a D 4 8 L 0 l 0 Z W 1 M b 2 N h d G l v b j 4 8 U 3 R h Y m x l R W 5 0 c m l l c y A v P j w v S X R l b T 4 8 S X R l b T 4 8 S X R l b U x v Y 2 F 0 a W 9 u P j x J d G V t V H l w Z T 5 G b 3 J t d W x h P C 9 J d G V t V H l w Z T 4 8 S X R l b V B h d G g + U 2 V j d G l v b j E v R 2 V v Z 3 J h c G h p Y 2 F s J T I w Y W 5 k J T I w R W 1 w b G 9 5 Z X I l M j B B b m F s e X N p c y 9 W Y W x v c i U y M H J l Z W 1 w b G F 6 Y W R v M z I 8 L 0 l 0 Z W 1 Q Y X R o P j w v S X R l b U x v Y 2 F 0 a W 9 u P j x T d G F i b G V F b n R y a W V z I C 8 + P C 9 J d G V t P j x J d G V t P j x J d G V t T G 9 j Y X R p b 2 4 + P E l 0 Z W 1 U e X B l P k Z v c m 1 1 b G E 8 L 0 l 0 Z W 1 U e X B l P j x J d G V t U G F 0 a D 5 T Z W N 0 a W 9 u M S 9 H Z W 9 n c m F w a G l j Y W w l M j B h b m Q l M j B F b X B s b 3 l l c i U y M E F u Y W x 5 c 2 l z L 1 R l e H R v J T I w c m V j b 3 J 0 Y W R v M T w v S X R l b V B h d G g + P C 9 J d G V t T G 9 j Y X R p b 2 4 + P F N 0 Y W J s Z U V u d H J p Z X M g L z 4 8 L 0 l 0 Z W 0 + P E l 0 Z W 0 + P E l 0 Z W 1 M b 2 N h d G l v b j 4 8 S X R l b V R 5 c G U + R m 9 y b X V s Y T w v S X R l b V R 5 c G U + P E l 0 Z W 1 Q Y X R o P l N l Y 3 R p b 2 4 x L 0 d l b 2 d y Y X B o a W N h b C U y M G F u Z C U y M E V t c G x v e W V y J T I w Q W 5 h b H l z a X M v V G V 4 d G 8 l M j B s a W 1 w a W 8 x P C 9 J d G V t U G F 0 a D 4 8 L 0 l 0 Z W 1 M b 2 N h d G l v b j 4 8 U 3 R h Y m x l R W 5 0 c m l l c y A v P j w v S X R l b T 4 8 S X R l b T 4 8 S X R l b U x v Y 2 F 0 a W 9 u P j x J d G V t V H l w Z T 5 G b 3 J t d W x h P C 9 J d G V t V H l w Z T 4 8 S X R l b V B h d G g + U 2 V j d G l v b j E v R 2 V v Z 3 J h c G h p Y 2 F s J T I w Y W 5 k J T I w R W 1 w b G 9 5 Z X I l M j B B b m F s e X N p c y 9 E a X Z p Z G l y J T I w Y 2 9 s d W 1 u Y S U y M H B v c i U y M G R l b G l t a X R h Z G 9 y P C 9 J d G V t U G F 0 a D 4 8 L 0 l 0 Z W 1 M b 2 N h d G l v b j 4 8 U 3 R h Y m x l R W 5 0 c m l l c y A v P j w v S X R l b T 4 8 S X R l b T 4 8 S X R l b U x v Y 2 F 0 a W 9 u P j x J d G V t V H l w Z T 5 G b 3 J t d W x h P C 9 J d G V t V H l w Z T 4 8 S X R l b V B h d G g + U 2 V j d G l v b j E v R 2 V v Z 3 J h c G h p Y 2 F s J T I w Y W 5 k J T I w R W 1 w b G 9 5 Z X I l M j B B b m F s e X N p c y 9 U a X B v J T I w Y 2 F t Y m l h Z G 8 y P C 9 J d G V t U G F 0 a D 4 8 L 0 l 0 Z W 1 M b 2 N h d G l v b j 4 8 U 3 R h Y m x l R W 5 0 c m l l c y A v P j w v S X R l b T 4 8 S X R l b T 4 8 S X R l b U x v Y 2 F 0 a W 9 u P j x J d G V t V H l w Z T 5 G b 3 J t d W x h P C 9 J d G V t V H l w Z T 4 8 S X R l b V B h d G g + U 2 V j d G l v b j E v R 2 V v Z 3 J h c G h p Y 2 F s J T I w Y W 5 k J T I w R W 1 w b G 9 5 Z X I l M j B B b m F s e X N p c y 9 D b 2 x 1 b W 5 h c y U y M H F 1 a X R h Z G F z P C 9 J d G V t U G F 0 a D 4 8 L 0 l 0 Z W 1 M b 2 N h d G l v b j 4 8 U 3 R h Y m x l R W 5 0 c m l l c y A v P j w v S X R l b T 4 8 S X R l b T 4 8 S X R l b U x v Y 2 F 0 a W 9 u P j x J d G V t V H l w Z T 5 G b 3 J t d W x h P C 9 J d G V t V H l w Z T 4 8 S X R l b V B h d G g + U 2 V j d G l v b j E v R 2 V v Z 3 J h c G h p Y 2 F s J T I w Y W 5 k J T I w R W 1 w b G 9 5 Z X I l M j B B b m F s e X N p c y 9 W Y W x v c i U y M H J l Z W 1 w b G F 6 Y W R v M z M 8 L 0 l 0 Z W 1 Q Y X R o P j w v S X R l b U x v Y 2 F 0 a W 9 u P j x T d G F i b G V F b n R y a W V z I C 8 + P C 9 J d G V t P j x J d G V t P j x J d G V t T G 9 j Y X R p b 2 4 + P E l 0 Z W 1 U e X B l P k Z v c m 1 1 b G E 8 L 0 l 0 Z W 1 U e X B l P j x J d G V t U G F 0 a D 5 T Z W N 0 a W 9 u M S 9 H Z W 9 n c m F w a G l j Y W w l M j B h b m Q l M j B F b X B s b 3 l l c i U y M E F u Y W x 5 c 2 l z L 1 R p c G 8 l M j B j Y W 1 i a W F k b z M 8 L 0 l 0 Z W 1 Q Y X R o P j w v S X R l b U x v Y 2 F 0 a W 9 u P j x T d G F i b G V F b n R y a W V z I C 8 + P C 9 J d G V t P j x J d G V t P j x J d G V t T G 9 j Y X R p b 2 4 + P E l 0 Z W 1 U e X B l P k Z v c m 1 1 b G E 8 L 0 l 0 Z W 1 U e X B l P j x J d G V t U G F 0 a D 5 T Z W N 0 a W 9 u M S 9 H Z W 9 n c m F w a G l j Y W w l M j B h b m Q l M j B F b X B s b 3 l l c i U y M E F u Y W x 5 c 2 l z L 1 B l c n N v b m F s a X p h Z G E l M j B h Z 3 J l Z 2 F k Y T w v S X R l b V B h d G g + P C 9 J d G V t T G 9 j Y X R p b 2 4 + P F N 0 Y W J s Z U V u d H J p Z X M g L z 4 8 L 0 l 0 Z W 0 + P E l 0 Z W 0 + P E l 0 Z W 1 M b 2 N h d G l v b j 4 8 S X R l b V R 5 c G U + R m 9 y b X V s Y T w v S X R l b V R 5 c G U + P E l 0 Z W 1 Q Y X R o P l N l Y 3 R p b 2 4 x L 0 d l b 2 d y Y X B o a W N h b C U y M G F u Z C U y M E V t c G x v e W V y J T I w Q W 5 h b H l z a X M v Q 2 9 s d W 1 u Y X M l M j B y Z W 9 y Z G V u Y W R h c z w v S X R l b V B h d G g + P C 9 J d G V t T G 9 j Y X R p b 2 4 + P F N 0 Y W J s Z U V u d H J p Z X M g L z 4 8 L 0 l 0 Z W 0 + P E l 0 Z W 0 + P E l 0 Z W 1 M b 2 N h d G l v b j 4 8 S X R l b V R 5 c G U + R m 9 y b X V s Y T w v S X R l b V R 5 c G U + P E l 0 Z W 1 Q Y X R o P l N l Y 3 R p b 2 4 x L 0 d l b 2 d y Y X B o a W N h b C U y M G F u Z C U y M E V t c G x v e W V y J T I w Q W 5 h b H l z a X M v V G l w b y U y M G N h b W J p Y W R v N D w v S X R l b V B h d G g + P C 9 J d G V t T G 9 j Y X R p b 2 4 + P F N 0 Y W J s Z U V u d H J p Z X M g L z 4 8 L 0 l 0 Z W 0 + P E l 0 Z W 0 + P E l 0 Z W 1 M b 2 N h d G l v b j 4 8 S X R l b V R 5 c G U + R m 9 y b X V s Y T w v S X R l b V R 5 c G U + P E l 0 Z W 1 Q Y X R o P l N l Y 3 R p b 2 4 x L 0 d l b 2 d y Y X B o a W N h b C U y M G F u Z C U y M E V t c G x v e W V y J T I w Q W 5 h b H l z a X M v Q 2 9 s d W 1 u Y X M l M j B j b 2 4 l M j B u b 2 1 i c m U l M j B j Y W 1 i a W F k b z w v S X R l b V B h d G g + P C 9 J d G V t T G 9 j Y X R p b 2 4 + P F N 0 Y W J s Z U V u d H J p Z X M g L z 4 8 L 0 l 0 Z W 0 + P E l 0 Z W 0 + P E l 0 Z W 1 M b 2 N h d G l v b j 4 8 S X R l b V R 5 c G U + R m 9 y b X V s Y T w v S X R l b V R 5 c G U + P E l 0 Z W 1 Q Y X R o P l N l Y 3 R p b 2 4 x L 0 d l b 2 d y Y X B o a W N h b C U y M G F u Z C U y M E V t c G x v e W V y J T I w Q W 5 h b H l z a X M v V m F s b 3 I l M j B y Z W V t c G x h e m F k b z M 0 P C 9 J d G V t U G F 0 a D 4 8 L 0 l 0 Z W 1 M b 2 N h d G l v b j 4 8 U 3 R h Y m x l R W 5 0 c m l l c y A v P j w v S X R l b T 4 8 S X R l b T 4 8 S X R l b U x v Y 2 F 0 a W 9 u P j x J d G V t V H l w Z T 5 G b 3 J t d W x h P C 9 J d G V t V H l w Z T 4 8 S X R l b V B h d G g + U 2 V j d G l v b j E v R 2 V v Z 3 J h c G h p Y 2 F s J T I w Y W 5 k J T I w R W 1 w b G 9 5 Z X I l M j B B b m F s e X N p c y 9 W Y W x v c i U y M H J l Z W 1 w b G F 6 Y W R v M z U 8 L 0 l 0 Z W 1 Q Y X R o P j w v S X R l b U x v Y 2 F 0 a W 9 u P j x T d G F i b G V F b n R y a W V z I C 8 + P C 9 J d G V t P j x J d G V t P j x J d G V t T G 9 j Y X R p b 2 4 + P E l 0 Z W 1 U e X B l P k Z v c m 1 1 b G E 8 L 0 l 0 Z W 1 U e X B l P j x J d G V t U G F 0 a D 5 T Z W N 0 a W 9 u M S 9 H Z W 9 n c m F w a G l j Y W w l M j B h b m Q l M j B F b X B s b 3 l l c i U y M E F u Y W x 5 c 2 l z L 1 Z h b G 9 y J T I w c m V l b X B s Y X p h Z G 8 z N j w v S X R l b V B h d G g + P C 9 J d G V t T G 9 j Y X R p b 2 4 + P F N 0 Y W J s Z U V u d H J p Z X M g L z 4 8 L 0 l 0 Z W 0 + P E l 0 Z W 0 + P E l 0 Z W 1 M b 2 N h d G l v b j 4 8 S X R l b V R 5 c G U + R m 9 y b X V s Y T w v S X R l b V R 5 c G U + P E l 0 Z W 1 Q Y X R o P l N l Y 3 R p b 2 4 x L 0 d l b 2 d y Y X B o a W N h b C U y M G F u Z C U y M E V t c G x v e W V y J T I w Q W 5 h b H l z a X M v V m F s b 3 I l M j B y Z W V t c G x h e m F k b z M 3 P C 9 J d G V t U G F 0 a D 4 8 L 0 l 0 Z W 1 M b 2 N h d G l v b j 4 8 U 3 R h Y m x l R W 5 0 c m l l c y A v P j w v S X R l b T 4 8 S X R l b T 4 8 S X R l b U x v Y 2 F 0 a W 9 u P j x J d G V t V H l w Z T 5 G b 3 J t d W x h P C 9 J d G V t V H l w Z T 4 8 S X R l b V B h d G g + U 2 V j d G l v b j E v R 2 V v Z 3 J h c G h p Y 2 F s J T I w Y W 5 k J T I w R W 1 w b G 9 5 Z X I l M j B B b m F s e X N p c y 9 W Y W x v c i U y M H J l Z W 1 w b G F 6 Y W R v M z g 8 L 0 l 0 Z W 1 Q Y X R o P j w v S X R l b U x v Y 2 F 0 a W 9 u P j x T d G F i b G V F b n R y a W V z I C 8 + P C 9 J d G V t P j x J d G V t P j x J d G V t T G 9 j Y X R p b 2 4 + P E l 0 Z W 1 U e X B l P k Z v c m 1 1 b G E 8 L 0 l 0 Z W 1 U e X B l P j x J d G V t U G F 0 a D 5 T Z W N 0 a W 9 u M S 9 H Z W 9 n c m F w a G l j Y W w l M j B h b m Q l M j B F b X B s b 3 l l c i U y M E F u Y W x 5 c 2 l z L 1 Z h b G 9 y J T I w c m V l b X B s Y X p h Z G 8 z O T w v S X R l b V B h d G g + P C 9 J d G V t T G 9 j Y X R p b 2 4 + P F N 0 Y W J s Z U V u d H J p Z X M g L z 4 8 L 0 l 0 Z W 0 + P E l 0 Z W 0 + P E l 0 Z W 1 M b 2 N h d G l v b j 4 8 S X R l b V R 5 c G U + R m 9 y b X V s Y T w v S X R l b V R 5 c G U + P E l 0 Z W 1 Q Y X R o P l N l Y 3 R p b 2 4 x L 0 d l b 2 d y Y X B o a W N h b C U y M G F u Z C U y M E V t c G x v e W V y J T I w Q W 5 h b H l z a X M v V m F s b 3 I l M j B y Z W V t c G x h e m F k b z Q w P C 9 J d G V t U G F 0 a D 4 8 L 0 l 0 Z W 1 M b 2 N h d G l v b j 4 8 U 3 R h Y m x l R W 5 0 c m l l c y A v P j w v S X R l b T 4 8 S X R l b T 4 8 S X R l b U x v Y 2 F 0 a W 9 u P j x J d G V t V H l w Z T 5 G b 3 J t d W x h P C 9 J d G V t V H l w Z T 4 8 S X R l b V B h d G g + U 2 V j d G l v b j E v R 2 V v Z 3 J h c G h p Y 2 F s J T I w Y W 5 k J T I w R W 1 w b G 9 5 Z X I l M j B B b m F s e X N p c y 9 W Y W x v c i U y M H J l Z W 1 w b G F 6 Y W R v N D E 8 L 0 l 0 Z W 1 Q Y X R o P j w v S X R l b U x v Y 2 F 0 a W 9 u P j x T d G F i b G V F b n R y a W V z I C 8 + P C 9 J d G V t P j x J d G V t P j x J d G V t T G 9 j Y X R p b 2 4 + P E l 0 Z W 1 U e X B l P k Z v c m 1 1 b G E 8 L 0 l 0 Z W 1 U e X B l P j x J d G V t U G F 0 a D 5 T Z W N 0 a W 9 u M S 9 H Z W 9 n c m F w a G l j Y W w l M j B h b m Q l M j B F b X B s b 3 l l c i U y M E F u Y W x 5 c 2 l z L 0 Z p b G F z J T I w Z m l s d H J h Z G F z M T w v S X R l b V B h d G g + P C 9 J d G V t T G 9 j Y X R p b 2 4 + P F N 0 Y W J s Z U V u d H J p Z X M g L z 4 8 L 0 l 0 Z W 0 + P E l 0 Z W 0 + P E l 0 Z W 1 M b 2 N h d G l v b j 4 8 S X R l b V R 5 c G U + R m 9 y b X V s Y T w v S X R l b V R 5 c G U + P E l 0 Z W 1 Q Y X R o P l N l Y 3 R p b 2 4 x L 0 d l b 2 d y Y X B o a W N h b C U y M G F u Z C U y M E V t c G x v e W V y J T I w Q W 5 h b H l z a X M v V m F s b 3 I l M j B y Z W V t c G x h e m F k b z Q y P C 9 J d G V t U G F 0 a D 4 8 L 0 l 0 Z W 1 M b 2 N h d G l v b j 4 8 U 3 R h Y m x l R W 5 0 c m l l c y A v P j w v S X R l b T 4 8 S X R l b T 4 8 S X R l b U x v Y 2 F 0 a W 9 u P j x J d G V t V H l w Z T 5 G b 3 J t d W x h P C 9 J d G V t V H l w Z T 4 8 S X R l b V B h d G g + U 2 V j d G l v b j E v R 2 V v Z 3 J h c G h p Y 2 F s J T I w Y W 5 k J T I w R W 1 w b G 9 5 Z X I l M j B B b m F s e X N p c y 9 D b 2 x 1 b W 5 h c y U y M H F 1 a X R h Z G F z M T w v S X R l b V B h d G g + P C 9 J d G V t T G 9 j Y X R p b 2 4 + P F N 0 Y W J s Z U V u d H J p Z X M g L z 4 8 L 0 l 0 Z W 0 + P E l 0 Z W 0 + P E l 0 Z W 1 M b 2 N h d G l v b j 4 8 S X R l b V R 5 c G U + R m 9 y b X V s Y T w v S X R l b V R 5 c G U + P E l 0 Z W 1 Q Y X R o P l N l Y 3 R p b 2 4 x L 0 d l b 2 d y Y X B o a W N h b C U y M G F u Z C U y M E V t c G x v e W V y J T I w Q W 5 h b H l z a X M v U G V y c 2 9 u Y W x p e m F k Y S U y M G F n c m V n Y W R h M T w v S X R l b V B h d G g + P C 9 J d G V t T G 9 j Y X R p b 2 4 + P F N 0 Y W J s Z U V u d H J p Z X M g L z 4 8 L 0 l 0 Z W 0 + P E l 0 Z W 0 + P E l 0 Z W 1 M b 2 N h d G l v b j 4 8 S X R l b V R 5 c G U + R m 9 y b X V s Y T w v S X R l b V R 5 c G U + P E l 0 Z W 1 Q Y X R o P l N l Y 3 R p b 2 4 x L 0 d l b 2 d y Y X B o a W N h b C U y M G F u Z C U y M E V t c G x v e W V y J T I w Q W 5 h b H l z a X M v Q 2 9 s d W 1 u Y X M l M j B y Z W 9 y Z G V u Y W R h c z E 8 L 0 l 0 Z W 1 Q Y X R o P j w v S X R l b U x v Y 2 F 0 a W 9 u P j x T d G F i b G V F b n R y a W V z I C 8 + P C 9 J d G V t P j x J d G V t P j x J d G V t T G 9 j Y X R p b 2 4 + P E l 0 Z W 1 U e X B l P k Z v c m 1 1 b G E 8 L 0 l 0 Z W 1 U e X B l P j x J d G V t U G F 0 a D 5 T Z W N 0 a W 9 u M S 9 H Z W 9 n c m F w a G l j Y W w l M j B h b m Q l M j B F b X B s b 3 l l c i U y M E F u Y W x 5 c 2 l z L 0 Z p b G F z J T I w Z m l s d H J h Z G F z M j w v S X R l b V B h d G g + P C 9 J d G V t T G 9 j Y X R p b 2 4 + P F N 0 Y W J s Z U V u d H J p Z X M g L z 4 8 L 0 l 0 Z W 0 + P E l 0 Z W 0 + P E l 0 Z W 1 M b 2 N h d G l v b j 4 8 S X R l b V R 5 c G U + R m 9 y b X V s Y T w v S X R l b V R 5 c G U + P E l 0 Z W 1 Q Y X R o P l N l Y 3 R p b 2 4 x L 0 d l b 2 d y Y X B o a W N h b C U y M G F u Z C U y M E V t c G x v e W V y J T I w Q W 5 h b H l z a X M v V G l w b y U y M G N h b W J p Y W R v N T w v S X R l b V B h d G g + P C 9 J d G V t T G 9 j Y X R p b 2 4 + P F N 0 Y W J s Z U V u d H J p Z X M g L z 4 8 L 0 l 0 Z W 0 + P E l 0 Z W 0 + P E l 0 Z W 1 M b 2 N h d G l v b j 4 8 S X R l b V R 5 c G U + R m 9 y b X V s Y T w v S X R l b V R 5 c G U + P E l 0 Z W 1 Q Y X R o P l N l Y 3 R p b 2 4 x L 0 d l b 2 d y Y X B o a W N h b C U y M G F u Z C U y M E V t c G x v e W V y J T I w Q W 5 h b H l z a X M v V m F s b 3 I l M j B y Z W V t c G x h e m F k b z Q z P C 9 J d G V t U G F 0 a D 4 8 L 0 l 0 Z W 1 M b 2 N h d G l v b j 4 8 U 3 R h Y m x l R W 5 0 c m l l c y A v P j w v S X R l b T 4 8 S X R l b T 4 8 S X R l b U x v Y 2 F 0 a W 9 u P j x J d G V t V H l w Z T 5 G b 3 J t d W x h P C 9 J d G V t V H l w Z T 4 8 S X R l b V B h d G g + U 2 V j d G l v b j E v R 2 V v Z 3 J h c G h p Y 2 F s J T I w Y W 5 k J T I w R W 1 w b G 9 5 Z X I l M j B B b m F s e X N p c y 9 W Y W x v c i U y M H J l Z W 1 w b G F 6 Y W R v N D Q 8 L 0 l 0 Z W 1 Q Y X R o P j w v S X R l b U x v Y 2 F 0 a W 9 u P j x T d G F i b G V F b n R y a W V z I C 8 + P C 9 J d G V t P j x J d G V t P j x J d G V t T G 9 j Y X R p b 2 4 + P E l 0 Z W 1 U e X B l P k Z v c m 1 1 b G E 8 L 0 l 0 Z W 1 U e X B l P j x J d G V t U G F 0 a D 5 T Z W N 0 a W 9 u M S 9 H Z W 9 n c m F w a G l j Y W w l M j B h b m Q l M j B F b X B s b 3 l l c i U y M E F u Y W x 5 c 2 l z L 1 Z h b G 9 y J T I w c m V l b X B s Y X p h Z G 8 0 N T w v S X R l b V B h d G g + P C 9 J d G V t T G 9 j Y X R p b 2 4 + P F N 0 Y W J s Z U V u d H J p Z X M g L z 4 8 L 0 l 0 Z W 0 + P E l 0 Z W 0 + P E l 0 Z W 1 M b 2 N h d G l v b j 4 8 S X R l b V R 5 c G U + R m 9 y b X V s Y T w v S X R l b V R 5 c G U + P E l 0 Z W 1 Q Y X R o P l N l Y 3 R p b 2 4 x L 0 d l b 2 d y Y X B o a W N h b C U y M G F u Z C U y M E V t c G x v e W V y J T I w Q W 5 h b H l z a X M v V m F s b 3 I l M j B y Z W V t c G x h e m F k b z Q 2 P C 9 J d G V t U G F 0 a D 4 8 L 0 l 0 Z W 1 M b 2 N h d G l v b j 4 8 U 3 R h Y m x l R W 5 0 c m l l c y A v P j w v S X R l b T 4 8 S X R l b T 4 8 S X R l b U x v Y 2 F 0 a W 9 u P j x J d G V t V H l w Z T 5 G b 3 J t d W x h P C 9 J d G V t V H l w Z T 4 8 S X R l b V B h d G g + U 2 V j d G l v b j E v R 2 V v Z 3 J h c G h p Y 2 F s J T I w Y W 5 k J T I w R W 1 w b G 9 5 Z X I l M j B B b m F s e X N p c y 9 W Y W x v c i U y M H J l Z W 1 w b G F 6 Y W R v N D c 8 L 0 l 0 Z W 1 Q Y X R o P j w v S X R l b U x v Y 2 F 0 a W 9 u P j x T d G F i b G V F b n R y a W V z I C 8 + P C 9 J d G V t P j x J d G V t P j x J d G V t T G 9 j Y X R p b 2 4 + P E l 0 Z W 1 U e X B l P k Z v c m 1 1 b G E 8 L 0 l 0 Z W 1 U e X B l P j x J d G V t U G F 0 a D 5 T Z W N 0 a W 9 u M S 9 H Z W 9 n c m F w a G l j Y W w l M j B h b m Q l M j B F b X B s b 3 l l c i U y M E F u Y W x 5 c 2 l z L 1 Z h b G 9 y J T I w c m V l b X B s Y X p h Z G 8 0 O D w v S X R l b V B h d G g + P C 9 J d G V t T G 9 j Y X R p b 2 4 + P F N 0 Y W J s Z U V u d H J p Z X M g L z 4 8 L 0 l 0 Z W 0 + P E l 0 Z W 0 + P E l 0 Z W 1 M b 2 N h d G l v b j 4 8 S X R l b V R 5 c G U + R m 9 y b X V s Y T w v S X R l b V R 5 c G U + P E l 0 Z W 1 Q Y X R o P l N l Y 3 R p b 2 4 x L 0 d l b 2 d y Y X B o a W N h b C U y M G F u Z C U y M E V t c G x v e W V y J T I w Q W 5 h b H l z a X M v V m F s b 3 I l M j B y Z W V t c G x h e m F k b z Q 5 P C 9 J d G V t U G F 0 a D 4 8 L 0 l 0 Z W 1 M b 2 N h d G l v b j 4 8 U 3 R h Y m x l R W 5 0 c m l l c y A v P j w v S X R l b T 4 8 S X R l b T 4 8 S X R l b U x v Y 2 F 0 a W 9 u P j x J d G V t V H l w Z T 5 G b 3 J t d W x h P C 9 J d G V t V H l w Z T 4 8 S X R l b V B h d G g + U 2 V j d G l v b j E v R 2 V v Z 3 J h c G h p Y 2 F s J T I w Y W 5 k J T I w R W 1 w b G 9 5 Z X I l M j B B b m F s e X N p c y 9 Q b 2 5 l c i U y M E V u J T I w T W F 5 J U M z J U J B c 2 N 1 b G F z J T I w Q 2 F k Y S U y M F B h b G F i c m E x P C 9 J d G V t U G F 0 a D 4 8 L 0 l 0 Z W 1 M b 2 N h d G l v b j 4 8 U 3 R h Y m x l R W 5 0 c m l l c y A v P j w v S X R l b T 4 8 S X R l b T 4 8 S X R l b U x v Y 2 F 0 a W 9 u P j x J d G V t V H l w Z T 5 G b 3 J t d W x h P C 9 J d G V t V H l w Z T 4 8 S X R l b V B h d G g + U 2 V j d G l v b j E v R 2 V v Z 3 J h c G h p Y 2 F s J T I w Y W 5 k J T I w R W 1 w b G 9 5 Z X I l M j B B b m F s e X N p c y 9 W Y W x v c i U y M H J l Z W 1 w b G F 6 Y W R v N T A 8 L 0 l 0 Z W 1 Q Y X R o P j w v S X R l b U x v Y 2 F 0 a W 9 u P j x T d G F i b G V F b n R y a W V z I C 8 + P C 9 J d G V t P j x J d G V t P j x J d G V t T G 9 j Y X R p b 2 4 + P E l 0 Z W 1 U e X B l P k Z v c m 1 1 b G E 8 L 0 l 0 Z W 1 U e X B l P j x J d G V t U G F 0 a D 5 T Z W N 0 a W 9 u M S 9 H Z W 9 n c m F w a G l j Y W w l M j B h b m Q l M j B F b X B s b 3 l l c i U y M E F u Y W x 5 c 2 l z L 1 Z h b G 9 y J T I w c m V l b X B s Y X p h Z G 8 1 M T w v S X R l b V B h d G g + P C 9 J d G V t T G 9 j Y X R p b 2 4 + P F N 0 Y W J s Z U V u d H J p Z X M g L z 4 8 L 0 l 0 Z W 0 + P E l 0 Z W 0 + P E l 0 Z W 1 M b 2 N h d G l v b j 4 8 S X R l b V R 5 c G U + R m 9 y b X V s Y T w v S X R l b V R 5 c G U + P E l 0 Z W 1 Q Y X R o P l N l Y 3 R p b 2 4 x L 0 d l b 2 d y Y X B o a W N h b C U y M G F u Z C U y M E V t c G x v e W V y J T I w Q W 5 h b H l z a X M v V m F s b 3 I l M j B y Z W V t c G x h e m F k b z U y P C 9 J d G V t U G F 0 a D 4 8 L 0 l 0 Z W 1 M b 2 N h d G l v b j 4 8 U 3 R h Y m x l R W 5 0 c m l l c y A v P j w v S X R l b T 4 8 S X R l b T 4 8 S X R l b U x v Y 2 F 0 a W 9 u P j x J d G V t V H l w Z T 5 G b 3 J t d W x h P C 9 J d G V t V H l w Z T 4 8 S X R l b V B h d G g + U 2 V j d G l v b j E v R 2 V v Z 3 J h c G h p Y 2 F s J T I w Y W 5 k J T I w R W 1 w b G 9 5 Z X I l M j B B b m F s e X N p c y 9 W Y W x v c i U y M H J l Z W 1 w b G F 6 Y W R v N T M 8 L 0 l 0 Z W 1 Q Y X R o P j w v S X R l b U x v Y 2 F 0 a W 9 u P j x T d G F i b G V F b n R y a W V z I C 8 + P C 9 J d G V t P j x J d G V t P j x J d G V t T G 9 j Y X R p b 2 4 + P E l 0 Z W 1 U e X B l P k Z v c m 1 1 b G E 8 L 0 l 0 Z W 1 U e X B l P j x J d G V t U G F 0 a D 5 T Z W N 0 a W 9 u M S 9 H Z W 9 n c m F w a G l j Y W w l M j B h b m Q l M j B F b X B s b 3 l l c i U y M E F u Y W x 5 c 2 l z L 1 Z h b G 9 y J T I w c m V l b X B s Y X p h Z G 8 1 N D w v S X R l b V B h d G g + P C 9 J d G V t T G 9 j Y X R p b 2 4 + P F N 0 Y W J s Z U V u d H J p Z X M g L z 4 8 L 0 l 0 Z W 0 + P E l 0 Z W 0 + P E l 0 Z W 1 M b 2 N h d G l v b j 4 8 S X R l b V R 5 c G U + R m 9 y b X V s Y T w v S X R l b V R 5 c G U + P E l 0 Z W 1 Q Y X R o P l N l Y 3 R p b 2 4 x L 0 d l b 2 d y Y X B o a W N h b C U y M G F u Z C U y M E V t c G x v e W V y J T I w Q W 5 h b H l z a X M v V m F s b 3 I l M j B y Z W V t c G x h e m F k b z U 1 P C 9 J d G V t U G F 0 a D 4 8 L 0 l 0 Z W 1 M b 2 N h d G l v b j 4 8 U 3 R h Y m x l R W 5 0 c m l l c y A v P j w v S X R l b T 4 8 S X R l b T 4 8 S X R l b U x v Y 2 F 0 a W 9 u P j x J d G V t V H l w Z T 5 G b 3 J t d W x h P C 9 J d G V t V H l w Z T 4 8 S X R l b V B h d G g + U 2 V j d G l v b j E v R 2 V v Z 3 J h c G h p Y 2 F s J T I w Y W 5 k J T I w R W 1 w b G 9 5 Z X I l M j B B b m F s e X N p c y 9 W Y W x v c i U y M H J l Z W 1 w b G F 6 Y W R v N T Y 8 L 0 l 0 Z W 1 Q Y X R o P j w v S X R l b U x v Y 2 F 0 a W 9 u P j x T d G F i b G V F b n R y a W V z I C 8 + P C 9 J d G V t P j x J d G V t P j x J d G V t T G 9 j Y X R p b 2 4 + P E l 0 Z W 1 U e X B l P k Z v c m 1 1 b G E 8 L 0 l 0 Z W 1 U e X B l P j x J d G V t U G F 0 a D 5 T Z W N 0 a W 9 u M S 9 H Z W 9 n c m F w a G l j Y W w l M j B h b m Q l M j B F b X B s b 3 l l c i U y M E F u Y W x 5 c 2 l z L 1 Z h b G 9 y J T I w c m V l b X B s Y X p h Z G 8 1 N z w v S X R l b V B h d G g + P C 9 J d G V t T G 9 j Y X R p b 2 4 + P F N 0 Y W J s Z U V u d H J p Z X M g L z 4 8 L 0 l 0 Z W 0 + P E l 0 Z W 0 + P E l 0 Z W 1 M b 2 N h d G l v b j 4 8 S X R l b V R 5 c G U + R m 9 y b X V s Y T w v S X R l b V R 5 c G U + P E l 0 Z W 1 Q Y X R o P l N l Y 3 R p b 2 4 x L 0 d l b 2 d y Y X B o a W N h b C U y M G F u Z C U y M E V t c G x v e W V y J T I w Q W 5 h b H l z a X M v V m F s b 3 I l M j B y Z W V t c G x h e m F k b z U 4 P C 9 J d G V t U G F 0 a D 4 8 L 0 l 0 Z W 1 M b 2 N h d G l v b j 4 8 U 3 R h Y m x l R W 5 0 c m l l c y A v P j w v S X R l b T 4 8 S X R l b T 4 8 S X R l b U x v Y 2 F 0 a W 9 u P j x J d G V t V H l w Z T 5 G b 3 J t d W x h P C 9 J d G V t V H l w Z T 4 8 S X R l b V B h d G g + U 2 V j d G l v b j E v R 2 V v Z 3 J h c G h p Y 2 F s J T I w Y W 5 k J T I w R W 1 w b G 9 5 Z X I l M j B B b m F s e X N p c y 9 W Y W x v c i U y M H J l Z W 1 w b G F 6 Y W R v N T k 8 L 0 l 0 Z W 1 Q Y X R o P j w v S X R l b U x v Y 2 F 0 a W 9 u P j x T d G F i b G V F b n R y a W V z I C 8 + P C 9 J d G V t P j x J d G V t P j x J d G V t T G 9 j Y X R p b 2 4 + P E l 0 Z W 1 U e X B l P k Z v c m 1 1 b G E 8 L 0 l 0 Z W 1 U e X B l P j x J d G V t U G F 0 a D 5 T Z W N 0 a W 9 u M S 9 H Z W 9 n c m F w a G l j Y W w l M j B h b m Q l M j B F b X B s b 3 l l c i U y M E F u Y W x 5 c 2 l z L 0 Z p b G F z J T I w b 3 J k Z W 5 h Z G F z P C 9 J d G V t U G F 0 a D 4 8 L 0 l 0 Z W 1 M b 2 N h d G l v b j 4 8 U 3 R h Y m x l R W 5 0 c m l l c y A v P j w v S X R l b T 4 8 S X R l b T 4 8 S X R l b U x v Y 2 F 0 a W 9 u P j x J d G V t V H l w Z T 5 G b 3 J t d W x h P C 9 J d G V t V H l w Z T 4 8 S X R l b V B h d G g + U 2 V j d G l v b j E v R 2 V v Z 3 J h c G h p Y 2 F s J T I w Y W 5 k J T I w R W 1 w b G 9 5 Z X I l M j B B b m F s e X N p c y 9 W Y W x v c i U y M H J l Z W 1 w b G F 6 Y W R v N j A 8 L 0 l 0 Z W 1 Q Y X R o P j w v S X R l b U x v Y 2 F 0 a W 9 u P j x T d G F i b G V F b n R y a W V z I C 8 + P C 9 J d G V t P j x J d G V t P j x J d G V t T G 9 j Y X R p b 2 4 + P E l 0 Z W 1 U e X B l P k Z v c m 1 1 b G E 8 L 0 l 0 Z W 1 U e X B l P j x J d G V t U G F 0 a D 5 T Z W N 0 a W 9 u M S 9 H Z W 9 n c m F w a G l j Y W w l M j B h b m Q l M j B F b X B s b 3 l l c i U y M E F u Y W x 5 c 2 l z L 1 Z h b G 9 y J T I w c m V l b X B s Y X p h Z G 8 2 M T w v S X R l b V B h d G g + P C 9 J d G V t T G 9 j Y X R p b 2 4 + P F N 0 Y W J s Z U V u d H J p Z X M g L z 4 8 L 0 l 0 Z W 0 + P E l 0 Z W 0 + P E l 0 Z W 1 M b 2 N h d G l v b j 4 8 S X R l b V R 5 c G U + R m 9 y b X V s Y T w v S X R l b V R 5 c G U + P E l 0 Z W 1 Q Y X R o P l N l Y 3 R p b 2 4 x L 0 d l b 2 d y Y X B o a W N h b C U y M G F u Z C U y M E V t c G x v e W V y J T I w Q W 5 h b H l z a X M v V m F s b 3 I l M j B y Z W V t c G x h e m F k b z Y y P C 9 J d G V t U G F 0 a D 4 8 L 0 l 0 Z W 1 M b 2 N h d G l v b j 4 8 U 3 R h Y m x l R W 5 0 c m l l c y A v P j w v S X R l b T 4 8 S X R l b T 4 8 S X R l b U x v Y 2 F 0 a W 9 u P j x J d G V t V H l w Z T 5 G b 3 J t d W x h P C 9 J d G V t V H l w Z T 4 8 S X R l b V B h d G g + U 2 V j d G l v b j E v R 2 V v Z 3 J h c G h p Y 2 F s J T I w Y W 5 k J T I w R W 1 w b G 9 5 Z X I l M j B B b m F s e X N p c y 9 W Y W x v c i U y M H J l Z W 1 w b G F 6 Y W R v N j M 8 L 0 l 0 Z W 1 Q Y X R o P j w v S X R l b U x v Y 2 F 0 a W 9 u P j x T d G F i b G V F b n R y a W V z I C 8 + P C 9 J d G V t P j x J d G V t P j x J d G V t T G 9 j Y X R p b 2 4 + P E l 0 Z W 1 U e X B l P k Z v c m 1 1 b G E 8 L 0 l 0 Z W 1 U e X B l P j x J d G V t U G F 0 a D 5 T Z W N 0 a W 9 u M S 9 H Z W 9 n c m F w a G l j Y W w l M j B h b m Q l M j B F b X B s b 3 l l c i U y M E F u Y W x 5 c 2 l z L 1 Z h b G 9 y J T I w c m V l b X B s Y X p h Z G 8 2 N D w v S X R l b V B h d G g + P C 9 J d G V t T G 9 j Y X R p b 2 4 + P F N 0 Y W J s Z U V u d H J p Z X M g L z 4 8 L 0 l 0 Z W 0 + P E l 0 Z W 0 + P E l 0 Z W 1 M b 2 N h d G l v b j 4 8 S X R l b V R 5 c G U + R m 9 y b X V s Y T w v S X R l b V R 5 c G U + P E l 0 Z W 1 Q Y X R o P l N l Y 3 R p b 2 4 x L 0 d l b 2 d y Y X B o a W N h b C U y M G F u Z C U y M E V t c G x v e W V y J T I w Q W 5 h b H l z a X M v V m F s b 3 I l M j B y Z W V t c G x h e m F k b z Y 1 P C 9 J d G V t U G F 0 a D 4 8 L 0 l 0 Z W 1 M b 2 N h d G l v b j 4 8 U 3 R h Y m x l R W 5 0 c m l l c y A v P j w v S X R l b T 4 8 S X R l b T 4 8 S X R l b U x v Y 2 F 0 a W 9 u P j x J d G V t V H l w Z T 5 G b 3 J t d W x h P C 9 J d G V t V H l w Z T 4 8 S X R l b V B h d G g + U 2 V j d G l v b j E v R 2 V v Z 3 J h c G h p Y 2 F s J T I w Y W 5 k J T I w R W 1 w b G 9 5 Z X I l M j B B b m F s e X N p c y 9 W Y W x v c i U y M H J l Z W 1 w b G F 6 Y W R v N j Y 8 L 0 l 0 Z W 1 Q Y X R o P j w v S X R l b U x v Y 2 F 0 a W 9 u P j x T d G F i b G V F b n R y a W V z I C 8 + P C 9 J d G V t P j x J d G V t P j x J d G V t T G 9 j Y X R p b 2 4 + P E l 0 Z W 1 U e X B l P k Z v c m 1 1 b G E 8 L 0 l 0 Z W 1 U e X B l P j x J d G V t U G F 0 a D 5 T Z W N 0 a W 9 u M S 9 H Z W 9 n c m F w a G l j Y W w l M j B h b m Q l M j B F b X B s b 3 l l c i U y M E F u Y W x 5 c 2 l z L 1 Z h b G 9 y J T I w c m V l b X B s Y X p h Z G 8 2 N z w v S X R l b V B h d G g + P C 9 J d G V t T G 9 j Y X R p b 2 4 + P F N 0 Y W J s Z U V u d H J p Z X M g L z 4 8 L 0 l 0 Z W 0 + P E l 0 Z W 0 + P E l 0 Z W 1 M b 2 N h d G l v b j 4 8 S X R l b V R 5 c G U + R m 9 y b X V s Y T w v S X R l b V R 5 c G U + P E l 0 Z W 1 Q Y X R o P l N l Y 3 R p b 2 4 x L 0 d l b 2 d y Y X B o a W N h b C U y M G F u Z C U y M E V t c G x v e W V y J T I w Q W 5 h b H l z a X M v V m F s b 3 I l M j B y Z W V t c G x h e m F k b z Y 4 P C 9 J d G V t U G F 0 a D 4 8 L 0 l 0 Z W 1 M b 2 N h d G l v b j 4 8 U 3 R h Y m x l R W 5 0 c m l l c y A v P j w v S X R l b T 4 8 S X R l b T 4 8 S X R l b U x v Y 2 F 0 a W 9 u P j x J d G V t V H l w Z T 5 G b 3 J t d W x h P C 9 J d G V t V H l w Z T 4 8 S X R l b V B h d G g + U 2 V j d G l v b j E v R 2 V v Z 3 J h c G h p Y 2 F s J T I w Y W 5 k J T I w R W 1 w b G 9 5 Z X I l M j B B b m F s e X N p c y 9 W Y W x v c i U y M H J l Z W 1 w b G F 6 Y W R v N j k 8 L 0 l 0 Z W 1 Q Y X R o P j w v S X R l b U x v Y 2 F 0 a W 9 u P j x T d G F i b G V F b n R y a W V z I C 8 + P C 9 J d G V t P j x J d G V t P j x J d G V t T G 9 j Y X R p b 2 4 + P E l 0 Z W 1 U e X B l P k Z v c m 1 1 b G E 8 L 0 l 0 Z W 1 U e X B l P j x J d G V t U G F 0 a D 5 T Z W N 0 a W 9 u M S 9 H Z W 9 n c m F w a G l j Y W w l M j B h b m Q l M j B F b X B s b 3 l l c i U y M E F u Y W x 5 c 2 l z L 1 Z h b G 9 y J T I w c m V l b X B s Y X p h Z G 8 3 M D w v S X R l b V B h d G g + P C 9 J d G V t T G 9 j Y X R p b 2 4 + P F N 0 Y W J s Z U V u d H J p Z X M g L z 4 8 L 0 l 0 Z W 0 + P E l 0 Z W 0 + P E l 0 Z W 1 M b 2 N h d G l v b j 4 8 S X R l b V R 5 c G U + R m 9 y b X V s Y T w v S X R l b V R 5 c G U + P E l 0 Z W 1 Q Y X R o P l N l Y 3 R p b 2 4 x L 0 d l b 2 d y Y X B o a W N h b C U y M G F u Z C U y M E V t c G x v e W V y J T I w Q W 5 h b H l z a X M v V m F s b 3 I l M j B y Z W V t c G x h e m F k b z c x P C 9 J d G V t U G F 0 a D 4 8 L 0 l 0 Z W 1 M b 2 N h d G l v b j 4 8 U 3 R h Y m x l R W 5 0 c m l l c y A v P j w v S X R l b T 4 8 S X R l b T 4 8 S X R l b U x v Y 2 F 0 a W 9 u P j x J d G V t V H l w Z T 5 G b 3 J t d W x h P C 9 J d G V t V H l w Z T 4 8 S X R l b V B h d G g + U 2 V j d G l v b j E v R 2 V v Z 3 J h c G h p Y 2 F s J T I w Y W 5 k J T I w R W 1 w b G 9 5 Z X I l M j B B b m F s e X N p c y 9 W Y W x v c i U y M H J l Z W 1 w b G F 6 Y W R v N z I 8 L 0 l 0 Z W 1 Q Y X R o P j w v S X R l b U x v Y 2 F 0 a W 9 u P j x T d G F i b G V F b n R y a W V z I C 8 + P C 9 J d G V t P j x J d G V t P j x J d G V t T G 9 j Y X R p b 2 4 + P E l 0 Z W 1 U e X B l P k Z v c m 1 1 b G E 8 L 0 l 0 Z W 1 U e X B l P j x J d G V t U G F 0 a D 5 T Z W N 0 a W 9 u M S 9 H Z W 9 n c m F w a G l j Y W w l M j B h b m Q l M j B F b X B s b 3 l l c i U y M E F u Y W x 5 c 2 l z L 1 Z h b G 9 y J T I w c m V l b X B s Y X p h Z G 8 3 M z w v S X R l b V B h d G g + P C 9 J d G V t T G 9 j Y X R p b 2 4 + P F N 0 Y W J s Z U V u d H J p Z X M g L z 4 8 L 0 l 0 Z W 0 + P E l 0 Z W 0 + P E l 0 Z W 1 M b 2 N h d G l v b j 4 8 S X R l b V R 5 c G U + R m 9 y b X V s Y T w v S X R l b V R 5 c G U + P E l 0 Z W 1 Q Y X R o P l N l Y 3 R p b 2 4 x L 0 d l b 2 d y Y X B o a W N h b C U y M G F u Z C U y M E V t c G x v e W V y J T I w Q W 5 h b H l z a X M v V m F s b 3 I l M j B y Z W V t c G x h e m F k b z c 0 P C 9 J d G V t U G F 0 a D 4 8 L 0 l 0 Z W 1 M b 2 N h d G l v b j 4 8 U 3 R h Y m x l R W 5 0 c m l l c y A v P j w v S X R l b T 4 8 S X R l b T 4 8 S X R l b U x v Y 2 F 0 a W 9 u P j x J d G V t V H l w Z T 5 G b 3 J t d W x h P C 9 J d G V t V H l w Z T 4 8 S X R l b V B h d G g + U 2 V j d G l v b j E v R 2 V v Z 3 J h c G h p Y 2 F s J T I w Y W 5 k J T I w R W 1 w b G 9 5 Z X I l M j B B b m F s e X N p c y 9 W Y W x v c i U y M H J l Z W 1 w b G F 6 Y W R v N z U 8 L 0 l 0 Z W 1 Q Y X R o P j w v S X R l b U x v Y 2 F 0 a W 9 u P j x T d G F i b G V F b n R y a W V z I C 8 + P C 9 J d G V t P j x J d G V t P j x J d G V t T G 9 j Y X R p b 2 4 + P E l 0 Z W 1 U e X B l P k Z v c m 1 1 b G E 8 L 0 l 0 Z W 1 U e X B l P j x J d G V t U G F 0 a D 5 T Z W N 0 a W 9 u M S 9 H Z W 9 n c m F w a G l j Y W w l M j B h b m Q l M j B F b X B s b 3 l l c i U y M E F u Y W x 5 c 2 l z L 1 Z h b G 9 y J T I w c m V l b X B s Y X p h Z G 8 3 N j w v S X R l b V B h d G g + P C 9 J d G V t T G 9 j Y X R p b 2 4 + P F N 0 Y W J s Z U V u d H J p Z X M g L z 4 8 L 0 l 0 Z W 0 + P E l 0 Z W 0 + P E l 0 Z W 1 M b 2 N h d G l v b j 4 8 S X R l b V R 5 c G U + R m 9 y b X V s Y T w v S X R l b V R 5 c G U + P E l 0 Z W 1 Q Y X R o P l N l Y 3 R p b 2 4 x L 0 d l b 2 d y Y X B o a W N h b C U y M G F u Z C U y M E V t c G x v e W V y J T I w Q W 5 h b H l z a X M v V m F s b 3 I l M j B y Z W V t c G x h e m F k b z c 3 P C 9 J d G V t U G F 0 a D 4 8 L 0 l 0 Z W 1 M b 2 N h d G l v b j 4 8 U 3 R h Y m x l R W 5 0 c m l l c y A v P j w v S X R l b T 4 8 S X R l b T 4 8 S X R l b U x v Y 2 F 0 a W 9 u P j x J d G V t V H l w Z T 5 G b 3 J t d W x h P C 9 J d G V t V H l w Z T 4 8 S X R l b V B h d G g + U 2 V j d G l v b j E v R 2 V v Z 3 J h c G h p Y 2 F s J T I w Y W 5 k J T I w R W 1 w b G 9 5 Z X I l M j B B b m F s e X N p c y 9 W Y W x v c i U y M H J l Z W 1 w b G F 6 Y W R v N z g 8 L 0 l 0 Z W 1 Q Y X R o P j w v S X R l b U x v Y 2 F 0 a W 9 u P j x T d G F i b G V F b n R y a W V z I C 8 + P C 9 J d G V t P j x J d G V t P j x J d G V t T G 9 j Y X R p b 2 4 + P E l 0 Z W 1 U e X B l P k Z v c m 1 1 b G E 8 L 0 l 0 Z W 1 U e X B l P j x J d G V t U G F 0 a D 5 T Z W N 0 a W 9 u M S 9 H Z W 9 n c m F w a G l j Y W w l M j B h b m Q l M j B F b X B s b 3 l l c i U y M E F u Y W x 5 c 2 l z L 1 Z h b G 9 y J T I w c m V l b X B s Y X p h Z G 8 3 O T w v S X R l b V B h d G g + P C 9 J d G V t T G 9 j Y X R p b 2 4 + P F N 0 Y W J s Z U V u d H J p Z X M g L z 4 8 L 0 l 0 Z W 0 + P E l 0 Z W 0 + P E l 0 Z W 1 M b 2 N h d G l v b j 4 8 S X R l b V R 5 c G U + R m 9 y b X V s Y T w v S X R l b V R 5 c G U + P E l 0 Z W 1 Q Y X R o P l N l Y 3 R p b 2 4 x L 0 d l b 2 d y Y X B o a W N h b C U y M G F u Z C U y M E V t c G x v e W V y J T I w Q W 5 h b H l z a X M v V m F s b 3 I l M j B y Z W V t c G x h e m F k b z g w P C 9 J d G V t U G F 0 a D 4 8 L 0 l 0 Z W 1 M b 2 N h d G l v b j 4 8 U 3 R h Y m x l R W 5 0 c m l l c y A v P j w v S X R l b T 4 8 S X R l b T 4 8 S X R l b U x v Y 2 F 0 a W 9 u P j x J d G V t V H l w Z T 5 G b 3 J t d W x h P C 9 J d G V t V H l w Z T 4 8 S X R l b V B h d G g + U 2 V j d G l v b j E v R 2 V v Z 3 J h c G h p Y 2 F s J T I w Y W 5 k J T I w R W 1 w b G 9 5 Z X I l M j B B b m F s e X N p c y 9 W Y W x v c i U y M H J l Z W 1 w b G F 6 Y W R v O D E 8 L 0 l 0 Z W 1 Q Y X R o P j w v S X R l b U x v Y 2 F 0 a W 9 u P j x T d G F i b G V F b n R y a W V z I C 8 + P C 9 J d G V t P j x J d G V t P j x J d G V t T G 9 j Y X R p b 2 4 + P E l 0 Z W 1 U e X B l P k Z v c m 1 1 b G E 8 L 0 l 0 Z W 1 U e X B l P j x J d G V t U G F 0 a D 5 T Z W N 0 a W 9 u M S 9 H Z W 9 n c m F w a G l j Y W w l M j B h b m Q l M j B F b X B s b 3 l l c i U y M E F u Y W x 5 c 2 l z L 1 Z h b G 9 y J T I w c m V l b X B s Y X p h Z G 8 4 M j w v S X R l b V B h d G g + P C 9 J d G V t T G 9 j Y X R p b 2 4 + P F N 0 Y W J s Z U V u d H J p Z X M g L z 4 8 L 0 l 0 Z W 0 + P E l 0 Z W 0 + P E l 0 Z W 1 M b 2 N h d G l v b j 4 8 S X R l b V R 5 c G U + R m 9 y b X V s Y T w v S X R l b V R 5 c G U + P E l 0 Z W 1 Q Y X R o P l N l Y 3 R p b 2 4 x L 0 d l b 2 d y Y X B o a W N h b C U y M G F u Z C U y M E V t c G x v e W V y J T I w Q W 5 h b H l z a X M v V m F s b 3 I l M j B y Z W V t c G x h e m F k b z g z P C 9 J d G V t U G F 0 a D 4 8 L 0 l 0 Z W 1 M b 2 N h d G l v b j 4 8 U 3 R h Y m x l R W 5 0 c m l l c y A v P j w v S X R l b T 4 8 S X R l b T 4 8 S X R l b U x v Y 2 F 0 a W 9 u P j x J d G V t V H l w Z T 5 G b 3 J t d W x h P C 9 J d G V t V H l w Z T 4 8 S X R l b V B h d G g + U 2 V j d G l v b j E v R 2 V v Z 3 J h c G h p Y 2 F s J T I w Y W 5 k J T I w R W 1 w b G 9 5 Z X I l M j B B b m F s e X N p c y 9 W Y W x v c i U y M H J l Z W 1 w b G F 6 Y W R v O D Q 8 L 0 l 0 Z W 1 Q Y X R o P j w v S X R l b U x v Y 2 F 0 a W 9 u P j x T d G F i b G V F b n R y a W V z I C 8 + P C 9 J d G V t P j x J d G V t P j x J d G V t T G 9 j Y X R p b 2 4 + P E l 0 Z W 1 U e X B l P k Z v c m 1 1 b G E 8 L 0 l 0 Z W 1 U e X B l P j x J d G V t U G F 0 a D 5 T Z W N 0 a W 9 u M S 9 H Z W 9 n c m F w a G l j Y W w l M j B h b m Q l M j B F b X B s b 3 l l c i U y M E F u Y W x 5 c 2 l z L 1 Z h b G 9 y J T I w c m V l b X B s Y X p h Z G 8 4 N T w v S X R l b V B h d G g + P C 9 J d G V t T G 9 j Y X R p b 2 4 + P F N 0 Y W J s Z U V u d H J p Z X M g L z 4 8 L 0 l 0 Z W 0 + P E l 0 Z W 0 + P E l 0 Z W 1 M b 2 N h d G l v b j 4 8 S X R l b V R 5 c G U + R m 9 y b X V s Y T w v S X R l b V R 5 c G U + P E l 0 Z W 1 Q Y X R o P l N l Y 3 R p b 2 4 x L 0 d l b 2 d y Y X B o a W N h b C U y M G F u Z C U y M E V t c G x v e W V y J T I w Q W 5 h b H l z a X M v V m F s b 3 I l M j B y Z W V t c G x h e m F k b z g 2 P C 9 J d G V t U G F 0 a D 4 8 L 0 l 0 Z W 1 M b 2 N h d G l v b j 4 8 U 3 R h Y m x l R W 5 0 c m l l c y A v P j w v S X R l b T 4 8 S X R l b T 4 8 S X R l b U x v Y 2 F 0 a W 9 u P j x J d G V t V H l w Z T 5 G b 3 J t d W x h P C 9 J d G V t V H l w Z T 4 8 S X R l b V B h d G g + U 2 V j d G l v b j E v R 2 V v Z 3 J h c G h p Y 2 F s J T I w Y W 5 k J T I w R W 1 w b G 9 5 Z X I l M j B B b m F s e X N p c y 9 W Y W x v c i U y M H J l Z W 1 w b G F 6 Y W R v O D c 8 L 0 l 0 Z W 1 Q Y X R o P j w v S X R l b U x v Y 2 F 0 a W 9 u P j x T d G F i b G V F b n R y a W V z I C 8 + P C 9 J d G V t P j x J d G V t P j x J d G V t T G 9 j Y X R p b 2 4 + P E l 0 Z W 1 U e X B l P k Z v c m 1 1 b G E 8 L 0 l 0 Z W 1 U e X B l P j x J d G V t U G F 0 a D 5 T Z W N 0 a W 9 u M S 9 H Z W 9 n c m F w a G l j Y W w l M j B h b m Q l M j B F b X B s b 3 l l c i U y M E F u Y W x 5 c 2 l z L 1 Z h b G 9 y J T I w c m V l b X B s Y X p h Z G 8 4 O D w v S X R l b V B h d G g + P C 9 J d G V t T G 9 j Y X R p b 2 4 + P F N 0 Y W J s Z U V u d H J p Z X M g L z 4 8 L 0 l 0 Z W 0 + P E l 0 Z W 0 + P E l 0 Z W 1 M b 2 N h d G l v b j 4 8 S X R l b V R 5 c G U + R m 9 y b X V s Y T w v S X R l b V R 5 c G U + P E l 0 Z W 1 Q Y X R o P l N l Y 3 R p b 2 4 x L 0 d l b 2 d y Y X B o a W N h b C U y M G F u Z C U y M E V t c G x v e W V y J T I w Q W 5 h b H l z a X M v V m F s b 3 I l M j B y Z W V t c G x h e m F k b z g 5 P C 9 J d G V t U G F 0 a D 4 8 L 0 l 0 Z W 1 M b 2 N h d G l v b j 4 8 U 3 R h Y m x l R W 5 0 c m l l c y A v P j w v S X R l b T 4 8 S X R l b T 4 8 S X R l b U x v Y 2 F 0 a W 9 u P j x J d G V t V H l w Z T 5 G b 3 J t d W x h P C 9 J d G V t V H l w Z T 4 8 S X R l b V B h d G g + U 2 V j d G l v b j E v R 2 V v Z 3 J h c G h p Y 2 F s J T I w Y W 5 k J T I w R W 1 w b G 9 5 Z X I l M j B B b m F s e X N p c y 9 G a W x h c y U y M G Z p b H R y Y W R h c z M 8 L 0 l 0 Z W 1 Q Y X R o P j w v S X R l b U x v Y 2 F 0 a W 9 u P j x T d G F i b G V F b n R y a W V z I C 8 + P C 9 J d G V t P j x J d G V t P j x J d G V t T G 9 j Y X R p b 2 4 + P E l 0 Z W 1 U e X B l P k Z v c m 1 1 b G E 8 L 0 l 0 Z W 1 U e X B l P j x J d G V t U G F 0 a D 5 T Z W N 0 a W 9 u M S 9 H Z W 9 n c m F w a G l j Y W w l M j B h b m Q l M j B F b X B s b 3 l l c i U y M E F u Y W x 5 c 2 l z L 1 Z h b G 9 y J T I w c m V l b X B s Y X p h Z G 8 5 M D w v S X R l b V B h d G g + P C 9 J d G V t T G 9 j Y X R p b 2 4 + P F N 0 Y W J s Z U V u d H J p Z X M g L z 4 8 L 0 l 0 Z W 0 + P E l 0 Z W 0 + P E l 0 Z W 1 M b 2 N h d G l v b j 4 8 S X R l b V R 5 c G U + R m 9 y b X V s Y T w v S X R l b V R 5 c G U + P E l 0 Z W 1 Q Y X R o P l N l Y 3 R p b 2 4 x L 0 d l b 2 d y Y X B o a W N h b C U y M G F u Z C U y M E V t c G x v e W V y J T I w Q W 5 h b H l z a X M v V m F s b 3 I l M j B y Z W V t c G x h e m F k b z k x P C 9 J d G V t U G F 0 a D 4 8 L 0 l 0 Z W 1 M b 2 N h d G l v b j 4 8 U 3 R h Y m x l R W 5 0 c m l l c y A v P j w v S X R l b T 4 8 S X R l b T 4 8 S X R l b U x v Y 2 F 0 a W 9 u P j x J d G V t V H l w Z T 5 G b 3 J t d W x h P C 9 J d G V t V H l w Z T 4 8 S X R l b V B h d G g + U 2 V j d G l v b j E v R 2 V v Z 3 J h c G h p Y 2 F s J T I w Y W 5 k J T I w R W 1 w b G 9 5 Z X I l M j B B b m F s e X N p c y 9 G a W x h c y U y M G Z p b H R y Y W R h c z Q 8 L 0 l 0 Z W 1 Q Y X R o P j w v S X R l b U x v Y 2 F 0 a W 9 u P j x T d G F i b G V F b n R y a W V z I C 8 + P C 9 J d G V t P j x J d G V t P j x J d G V t T G 9 j Y X R p b 2 4 + P E l 0 Z W 1 U e X B l P k Z v c m 1 1 b G E 8 L 0 l 0 Z W 1 U e X B l P j x J d G V t U G F 0 a D 5 T Z W N 0 a W 9 u M S 9 H Z W 9 n c m F w a G l j Y W w l M j B h b m Q l M j B F b X B s b 3 l l c i U y M E F u Y W x 5 c 2 l z L 1 Z h b G 9 y J T I w c m V l b X B s Y X p h Z G 8 5 M j w v S X R l b V B h d G g + P C 9 J d G V t T G 9 j Y X R p b 2 4 + P F N 0 Y W J s Z U V u d H J p Z X M g L z 4 8 L 0 l 0 Z W 0 + P E l 0 Z W 0 + P E l 0 Z W 1 M b 2 N h d G l v b j 4 8 S X R l b V R 5 c G U + R m 9 y b X V s Y T w v S X R l b V R 5 c G U + P E l 0 Z W 1 Q Y X R o P l N l Y 3 R p b 2 4 x L 0 d l b 2 d y Y X B o a W N h b C U y M G F u Z C U y M E V t c G x v e W V y J T I w Q W 5 h b H l z a X M v V m F s b 3 I l M j B y Z W V t c G x h e m F k b z k z P C 9 J d G V t U G F 0 a D 4 8 L 0 l 0 Z W 1 M b 2 N h d G l v b j 4 8 U 3 R h Y m x l R W 5 0 c m l l c y A v P j w v S X R l b T 4 8 S X R l b T 4 8 S X R l b U x v Y 2 F 0 a W 9 u P j x J d G V t V H l w Z T 5 G b 3 J t d W x h P C 9 J d G V t V H l w Z T 4 8 S X R l b V B h d G g + U 2 V j d G l v b j E v R 2 V v Z 3 J h c G h p Y 2 F s J T I w Y W 5 k J T I w R W 1 w b G 9 5 Z X I l M j B B b m F s e X N p c y 9 W Y W x v c i U y M H J l Z W 1 w b G F 6 Y W R v O T Q 8 L 0 l 0 Z W 1 Q Y X R o P j w v S X R l b U x v Y 2 F 0 a W 9 u P j x T d G F i b G V F b n R y a W V z I C 8 + P C 9 J d G V t P j x J d G V t P j x J d G V t T G 9 j Y X R p b 2 4 + P E l 0 Z W 1 U e X B l P k Z v c m 1 1 b G E 8 L 0 l 0 Z W 1 U e X B l P j x J d G V t U G F 0 a D 5 T Z W N 0 a W 9 u M S 9 H Z W 9 n c m F w a G l j Y W w l M j B h b m Q l M j B F b X B s b 3 l l c i U y M E F u Y W x 5 c 2 l z L 1 Z h b G 9 y J T I w c m V l b X B s Y X p h Z G 8 5 N T w v S X R l b V B h d G g + P C 9 J d G V t T G 9 j Y X R p b 2 4 + P F N 0 Y W J s Z U V u d H J p Z X M g L z 4 8 L 0 l 0 Z W 0 + P E l 0 Z W 0 + P E l 0 Z W 1 M b 2 N h d G l v b j 4 8 S X R l b V R 5 c G U + R m 9 y b X V s Y T w v S X R l b V R 5 c G U + P E l 0 Z W 1 Q Y X R o P l N l Y 3 R p b 2 4 x L 0 d l b 2 d y Y X B o a W N h b C U y M G F u Z C U y M E V t c G x v e W V y J T I w Q W 5 h b H l z a X M v V m F s b 3 I l M j B y Z W V t c G x h e m F k b z k 2 P C 9 J d G V t U G F 0 a D 4 8 L 0 l 0 Z W 1 M b 2 N h d G l v b j 4 8 U 3 R h Y m x l R W 5 0 c m l l c y A v P j w v S X R l b T 4 8 S X R l b T 4 8 S X R l b U x v Y 2 F 0 a W 9 u P j x J d G V t V H l w Z T 5 G b 3 J t d W x h P C 9 J d G V t V H l w Z T 4 8 S X R l b V B h d G g + U 2 V j d G l v b j E v R 2 V v Z 3 J h c G h p Y 2 F s J T I w Y W 5 k J T I w R W 1 w b G 9 5 Z X I l M j B B b m F s e X N p c y 9 W Y W x v c i U y M H J l Z W 1 w b G F 6 Y W R v O T c 8 L 0 l 0 Z W 1 Q Y X R o P j w v S X R l b U x v Y 2 F 0 a W 9 u P j x T d G F i b G V F b n R y a W V z I C 8 + P C 9 J d G V t P j x J d G V t P j x J d G V t T G 9 j Y X R p b 2 4 + P E l 0 Z W 1 U e X B l P k Z v c m 1 1 b G E 8 L 0 l 0 Z W 1 U e X B l P j x J d G V t U G F 0 a D 5 T Z W N 0 a W 9 u M S 9 H Z W 9 n c m F w a G l j Y W w l M j B h b m Q l M j B F b X B s b 3 l l c i U y M E F u Y W x 5 c 2 l z L 1 Z h b G 9 y J T I w c m V l b X B s Y X p h Z G 8 5 O D w v S X R l b V B h d G g + P C 9 J d G V t T G 9 j Y X R p b 2 4 + P F N 0 Y W J s Z U V u d H J p Z X M g L z 4 8 L 0 l 0 Z W 0 + P E l 0 Z W 0 + P E l 0 Z W 1 M b 2 N h d G l v b j 4 8 S X R l b V R 5 c G U + R m 9 y b X V s Y T w v S X R l b V R 5 c G U + P E l 0 Z W 1 Q Y X R o P l N l Y 3 R p b 2 4 x L 0 d l b 2 d y Y X B o a W N h b C U y M G F u Z C U y M E V t c G x v e W V y J T I w Q W 5 h b H l z a X M v V m F s b 3 I l M j B y Z W V t c G x h e m F k b z k 5 P C 9 J d G V t U G F 0 a D 4 8 L 0 l 0 Z W 1 M b 2 N h d G l v b j 4 8 U 3 R h Y m x l R W 5 0 c m l l c y A v P j w v S X R l b T 4 8 S X R l b T 4 8 S X R l b U x v Y 2 F 0 a W 9 u P j x J d G V t V H l w Z T 5 G b 3 J t d W x h P C 9 J d G V t V H l w Z T 4 8 S X R l b V B h d G g + U 2 V j d G l v b j E v R 2 V v Z 3 J h c G h p Y 2 F s J T I w Y W 5 k J T I w R W 1 w b G 9 5 Z X I l M j B B b m F s e X N p c y 9 W Y W x v c i U y M H J l Z W 1 w b G F 6 Y W R v M T A w P C 9 J d G V t U G F 0 a D 4 8 L 0 l 0 Z W 1 M b 2 N h d G l v b j 4 8 U 3 R h Y m x l R W 5 0 c m l l c y A v P j w v S X R l b T 4 8 S X R l b T 4 8 S X R l b U x v Y 2 F 0 a W 9 u P j x J d G V t V H l w Z T 5 G b 3 J t d W x h P C 9 J d G V t V H l w Z T 4 8 S X R l b V B h d G g + U 2 V j d G l v b j E v R 2 V v Z 3 J h c G h p Y 2 F s J T I w Y W 5 k J T I w R W 1 w b G 9 5 Z X I l M j B B b m F s e X N p c y 9 W Y W x v c i U y M H J l Z W 1 w b G F 6 Y W R v M T A x P C 9 J d G V t U G F 0 a D 4 8 L 0 l 0 Z W 1 M b 2 N h d G l v b j 4 8 U 3 R h Y m x l R W 5 0 c m l l c y A v P j w v S X R l b T 4 8 S X R l b T 4 8 S X R l b U x v Y 2 F 0 a W 9 u P j x J d G V t V H l w Z T 5 G b 3 J t d W x h P C 9 J d G V t V H l w Z T 4 8 S X R l b V B h d G g + U 2 V j d G l v b j E v R 2 V v Z 3 J h c G h p Y 2 F s J T I w Y W 5 k J T I w R W 1 w b G 9 5 Z X I l M j B B b m F s e X N p c y 9 W Y W x v c i U y M H J l Z W 1 w b G F 6 Y W R v M T A y P C 9 J d G V t U G F 0 a D 4 8 L 0 l 0 Z W 1 M b 2 N h d G l v b j 4 8 U 3 R h Y m x l R W 5 0 c m l l c y A v P j w v S X R l b T 4 8 S X R l b T 4 8 S X R l b U x v Y 2 F 0 a W 9 u P j x J d G V t V H l w Z T 5 G b 3 J t d W x h P C 9 J d G V t V H l w Z T 4 8 S X R l b V B h d G g + U 2 V j d G l v b j E v R 2 V v Z 3 J h c G h p Y 2 F s J T I w Y W 5 k J T I w R W 1 w b G 9 5 Z X I l M j B B b m F s e X N p c y 9 D b 2 x 1 b W 5 h J T I w Z H V w b G l j Y W R h P C 9 J d G V t U G F 0 a D 4 8 L 0 l 0 Z W 1 M b 2 N h d G l v b j 4 8 U 3 R h Y m x l R W 5 0 c m l l c y A v P j w v S X R l b T 4 8 S X R l b T 4 8 S X R l b U x v Y 2 F 0 a W 9 u P j x J d G V t V H l w Z T 5 G b 3 J t d W x h P C 9 J d G V t V H l w Z T 4 8 S X R l b V B h d G g + U 2 V j d G l v b j E v R 2 V v Z 3 J h c G h p Y 2 F s J T I w Y W 5 k J T I w R W 1 w b G 9 5 Z X I l M j B B b m F s e X N p c y 9 D b 2 x 1 b W 5 h J T I w Z H V w b G l j Y W R h M T w v S X R l b V B h d G g + P C 9 J d G V t T G 9 j Y X R p b 2 4 + P F N 0 Y W J s Z U V u d H J p Z X M g L z 4 8 L 0 l 0 Z W 0 + P E l 0 Z W 0 + P E l 0 Z W 1 M b 2 N h d G l v b j 4 8 S X R l b V R 5 c G U + R m 9 y b X V s Y T w v S X R l b V R 5 c G U + P E l 0 Z W 1 Q Y X R o P l N l Y 3 R p b 2 4 x L 0 d l b 2 d y Y X B o a W N h b C U y M G F u Z C U y M E V t c G x v e W V y J T I w Q W 5 h b H l z a X M v Q 2 9 s d W 1 u Y X M l M j B j b 2 1 i a W 5 h Z G F z P C 9 J d G V t U G F 0 a D 4 8 L 0 l 0 Z W 1 M b 2 N h d G l v b j 4 8 U 3 R h Y m x l R W 5 0 c m l l c y A v P j w v S X R l b T 4 8 S X R l b T 4 8 S X R l b U x v Y 2 F 0 a W 9 u P j x J d G V t V H l w Z T 5 G b 3 J t d W x h P C 9 J d G V t V H l w Z T 4 8 S X R l b V B h d G g + U 2 V j d G l v b j E v R 2 V v Z 3 J h c G h p Y 2 F s J T I w Y W 5 k J T I w R W 1 w b G 9 5 Z X I l M j B B b m F s e X N p c y 9 E d X B s a W N h Z G 9 z J T I w c X V p d G F k b 3 M 8 L 0 l 0 Z W 1 Q Y X R o P j w v S X R l b U x v Y 2 F 0 a W 9 u P j x T d G F i b G V F b n R y a W V z I C 8 + P C 9 J d G V t P j x J d G V t P j x J d G V t T G 9 j Y X R p b 2 4 + P E l 0 Z W 1 U e X B l P k Z v c m 1 1 b G E 8 L 0 l 0 Z W 1 U e X B l P j x J d G V t U G F 0 a D 5 T Z W N 0 a W 9 u M S 9 H Z W 9 n c m F w a G l j Y W w l M j B h b m Q l M j B F b X B s b 3 l l c i U y M E F u Y W x 5 c 2 l z L 0 N v b H V t b m F z J T I w c X V p d G F k Y X M y P C 9 J d G V t U G F 0 a D 4 8 L 0 l 0 Z W 1 M b 2 N h d G l v b j 4 8 U 3 R h Y m x l R W 5 0 c m l l c y A v P j w v S X R l b T 4 8 S X R l b T 4 8 S X R l b U x v Y 2 F 0 a W 9 u P j x J d G V t V H l w Z T 5 G b 3 J t d W x h P C 9 J d G V t V H l w Z T 4 8 S X R l b V B h d G g + U 2 V j d G l v b j E v R 2 V v Z 3 J h c G h p Y 2 F s J T I w Y W 5 k J T I w R W 1 w b G 9 5 Z X I l M j B B b m F s e X N p c y 9 W Y W x v c i U y M H J l Z W 1 w b G F 6 Y W R v M T A z P C 9 J d G V t U G F 0 a D 4 8 L 0 l 0 Z W 1 M b 2 N h d G l v b j 4 8 U 3 R h Y m x l R W 5 0 c m l l c y A v P j w v S X R l b T 4 8 S X R l b T 4 8 S X R l b U x v Y 2 F 0 a W 9 u P j x J d G V t V H l w Z T 5 G b 3 J t d W x h P C 9 J d G V t V H l w Z T 4 8 S X R l b V B h d G g + U 2 V j d G l v b j E v R 2 V v Z 3 J h c G h p Y 2 F s J T I w Y W 5 k J T I w R W 1 w b G 9 5 Z X I l M j B B b m F s e X N p c y 9 W Y W x v c i U y M H J l Z W 1 w b G F 6 Y W R v M T A 0 P C 9 J d G V t U G F 0 a D 4 8 L 0 l 0 Z W 1 M b 2 N h d G l v b j 4 8 U 3 R h Y m x l R W 5 0 c m l l c y A v P j w v S X R l b T 4 8 S X R l b T 4 8 S X R l b U x v Y 2 F 0 a W 9 u P j x J d G V t V H l w Z T 5 G b 3 J t d W x h P C 9 J d G V t V H l w Z T 4 8 S X R l b V B h d G g + U 2 V j d G l v b j E v R 2 V v Z 3 J h c G h p Y 2 F s J T I w Y W 5 k J T I w R W 1 w b G 9 5 Z X I l M j B B b m F s e X N p c y 9 W Y W x v c i U y M H J l Z W 1 w b G F 6 Y W R v M T A 1 P C 9 J d G V t U G F 0 a D 4 8 L 0 l 0 Z W 1 M b 2 N h d G l v b j 4 8 U 3 R h Y m x l R W 5 0 c m l l c y A v P j w v S X R l b T 4 8 S X R l b T 4 8 S X R l b U x v Y 2 F 0 a W 9 u P j x J d G V t V H l w Z T 5 G b 3 J t d W x h P C 9 J d G V t V H l w Z T 4 8 S X R l b V B h d G g + U 2 V j d G l v b j E v R 2 V v Z 3 J h c G h p Y 2 F s J T I w Y W 5 k J T I w R W 1 w b G 9 5 Z X I l M j B B b m F s e X N p c y 9 W Y W x v c i U y M H J l Z W 1 w b G F 6 Y W R v M T A 2 P C 9 J d G V t U G F 0 a D 4 8 L 0 l 0 Z W 1 M b 2 N h d G l v b j 4 8 U 3 R h Y m x l R W 5 0 c m l l c y A v P j w v S X R l b T 4 8 S X R l b T 4 8 S X R l b U x v Y 2 F 0 a W 9 u P j x J d G V t V H l w Z T 5 G b 3 J t d W x h P C 9 J d G V t V H l w Z T 4 8 S X R l b V B h d G g + U 2 V j d G l v b j E v R 2 V v Z 3 J h c G h p Y 2 F s J T I w Y W 5 k J T I w R W 1 w b G 9 5 Z X I l M j B B b m F s e X N p c y 9 W Y W x v c i U y M H J l Z W 1 w b G F 6 Y W R v M T A 3 P C 9 J d G V t U G F 0 a D 4 8 L 0 l 0 Z W 1 M b 2 N h d G l v b j 4 8 U 3 R h Y m x l R W 5 0 c m l l c y A v P j w v S X R l b T 4 8 S X R l b T 4 8 S X R l b U x v Y 2 F 0 a W 9 u P j x J d G V t V H l w Z T 5 G b 3 J t d W x h P C 9 J d G V t V H l w Z T 4 8 S X R l b V B h d G g + U 2 V j d G l v b j E v R 2 V v Z 3 J h c G h p Y 2 F s J T I w Y W 5 k J T I w R W 1 w b G 9 5 Z X I l M j B B b m F s e X N p c y 9 W Y W x v c i U y M H J l Z W 1 w b G F 6 Y W R v M T A 4 P C 9 J d G V t U G F 0 a D 4 8 L 0 l 0 Z W 1 M b 2 N h d G l v b j 4 8 U 3 R h Y m x l R W 5 0 c m l l c y A v P j w v S X R l b T 4 8 S X R l b T 4 8 S X R l b U x v Y 2 F 0 a W 9 u P j x J d G V t V H l w Z T 5 G b 3 J t d W x h P C 9 J d G V t V H l w Z T 4 8 S X R l b V B h d G g + U 2 V j d G l v b j E v R 2 V v Z 3 J h c G h p Y 2 F s J T I w Y W 5 k J T I w R W 1 w b G 9 5 Z X I l M j B B b m F s e X N p c y 9 G a W x h c y U y M G 9 y Z G V u Y W R h c z E 8 L 0 l 0 Z W 1 Q Y X R o P j w v S X R l b U x v Y 2 F 0 a W 9 u P j x T d G F i b G V F b n R y a W V z I C 8 + P C 9 J d G V t P j x J d G V t P j x J d G V t T G 9 j Y X R p b 2 4 + P E l 0 Z W 1 U e X B l P k Z v c m 1 1 b G E 8 L 0 l 0 Z W 1 U e X B l P j x J d G V t U G F 0 a D 5 T Z W N 0 a W 9 u M S 9 H Z W 9 n c m F w a G l j Y W w l M j B h b m Q l M j B F b X B s b 3 l l c i U y M E F u Y W x 5 c 2 l z L 0 N v b H V t b m F z J T I w c X V p d G F k Y X M z P C 9 J d G V t U G F 0 a D 4 8 L 0 l 0 Z W 1 M b 2 N h d G l v b j 4 8 U 3 R h Y m x l R W 5 0 c m l l c y A v P j w v S X R l b T 4 8 S X R l b T 4 8 S X R l b U x v Y 2 F 0 a W 9 u P j x J d G V t V H l w Z T 5 G b 3 J t d W x h P C 9 J d G V t V H l w Z T 4 8 S X R l b V B h d G g + U 2 V j d G l v b j E v U 2 F s Y X J 5 J T I w Q W 5 h b H l z a X M v Q 2 9 s d W 1 u Y X M l M j B x d W l 0 Y W R h c z I 8 L 0 l 0 Z W 1 Q Y X R o P j w v S X R l b U x v Y 2 F 0 a W 9 u P j x T d G F i b G V F b n R y a W V z I C 8 + P C 9 J d G V t P j x J d G V t P j x J d G V t T G 9 j Y X R p b 2 4 + P E l 0 Z W 1 U e X B l P k Z v c m 1 1 b G E 8 L 0 l 0 Z W 1 U e X B l P j x J d G V t U G F 0 a D 5 T Z W N 0 a W 9 u M S 9 H Z W 9 n c m F w a G l j Y W w l M j B h b m Q l M j B F b X B s b 3 l l c i U y M E F u Y W x 5 c 2 l z L 1 Z h b G 9 y J T I w c m V l b X B s Y X p h Z G 8 x M D k 8 L 0 l 0 Z W 1 Q Y X R o P j w v S X R l b U x v Y 2 F 0 a W 9 u P j x T d G F i b G V F b n R y a W V z I C 8 + P C 9 J d G V t P j x J d G V t P j x J d G V t T G 9 j Y X R p b 2 4 + P E l 0 Z W 1 U e X B l P k Z v c m 1 1 b G E 8 L 0 l 0 Z W 1 U e X B l P j x J d G V t U G F 0 a D 5 T Z W N 0 a W 9 u M S 9 H Z W 9 n c m F w a G l j Y W w l M j B h b m Q l M j B F b X B s b 3 l l c i U y M E F u Y W x 5 c 2 l z L 0 Z p b G F z J T I w Z m l s d H J h Z G F z N T w v S X R l b V B h d G g + P C 9 J d G V t T G 9 j Y X R p b 2 4 + P F N 0 Y W J s Z U V u d H J p Z X M g L z 4 8 L 0 l 0 Z W 0 + P E l 0 Z W 0 + P E l 0 Z W 1 M b 2 N h d G l v b j 4 8 S X R l b V R 5 c G U + R m 9 y b X V s Y T w v S X R l b V R 5 c G U + P E l 0 Z W 1 Q Y X R o P l N l Y 3 R p b 2 4 x L 0 d l b 2 d y Y X B o a W N h b C U y M G F u Z C U y M E V t c G x v e W V y J T I w Q W 5 h b H l z a X M v V m F s b 3 I l M j B y Z W V t c G x h e m F k b z E x M D w v S X R l b V B h d G g + P C 9 J d G V t T G 9 j Y X R p b 2 4 + P F N 0 Y W J s Z U V u d H J p Z X M g L z 4 8 L 0 l 0 Z W 0 + P E l 0 Z W 0 + P E l 0 Z W 1 M b 2 N h d G l v b j 4 8 S X R l b V R 5 c G U + R m 9 y b X V s Y T w v S X R l b V R 5 c G U + P E l 0 Z W 1 Q Y X R o P l N l Y 3 R p b 2 4 x L 0 d l b 2 d y Y X B o a W N h b C U y M G F u Z C U y M E V t c G x v e W V y J T I w Q W 5 h b H l z a X M v V m F s b 3 I l M j B y Z W V t c G x h e m F k b z E x M T w v S X R l b V B h d G g + P C 9 J d G V t T G 9 j Y X R p b 2 4 + P F N 0 Y W J s Z U V u d H J p Z X M g L z 4 8 L 0 l 0 Z W 0 + P E l 0 Z W 0 + P E l 0 Z W 1 M b 2 N h d G l v b j 4 8 S X R l b V R 5 c G U + R m 9 y b X V s Y T w v S X R l b V R 5 c G U + P E l 0 Z W 1 Q Y X R o P l N l Y 3 R p b 2 4 x L 0 d l b 2 d y Y X B o a W N h b C U y M G F u Z C U y M E V t c G x v e W V y J T I w Q W 5 h b H l z a X M v V m F s b 3 I l M j B y Z W V t c G x h e m F k b z E x M j w v S X R l b V B h d G g + P C 9 J d G V t T G 9 j Y X R p b 2 4 + P F N 0 Y W J s Z U V u d H J p Z X M g L z 4 8 L 0 l 0 Z W 0 + P E l 0 Z W 0 + P E l 0 Z W 1 M b 2 N h d G l v b j 4 8 S X R l b V R 5 c G U + R m 9 y b X V s Y T w v S X R l b V R 5 c G U + P E l 0 Z W 1 Q Y X R o P l N l Y 3 R p b 2 4 x L 0 d l b 2 d y Y X B o a W N h b C U y M G F u Z C U y M E V t c G x v e W V y J T I w Q W 5 h b H l z a X M v V m F s b 3 I l M j B y Z W V t c G x h e m F k b z E x M z w v S X R l b V B h d G g + P C 9 J d G V t T G 9 j Y X R p b 2 4 + P F N 0 Y W J s Z U V u d H J p Z X M g L z 4 8 L 0 l 0 Z W 0 + P E l 0 Z W 0 + P E l 0 Z W 1 M b 2 N h d G l v b j 4 8 S X R l b V R 5 c G U + R m 9 y b X V s Y T w v S X R l b V R 5 c G U + P E l 0 Z W 1 Q Y X R o P l N l Y 3 R p b 2 4 x L 0 d l b 2 d y Y X B o a W N h b C U y M G F u Z C U y M E V t c G x v e W V y J T I w Q W 5 h b H l z a X M v V m F s b 3 I l M j B y Z W V t c G x h e m F k b z E x N D w v S X R l b V B h d G g + P C 9 J d G V t T G 9 j Y X R p b 2 4 + P F N 0 Y W J s Z U V u d H J p Z X M g L z 4 8 L 0 l 0 Z W 0 + P E l 0 Z W 0 + P E l 0 Z W 1 M b 2 N h d G l v b j 4 8 S X R l b V R 5 c G U + R m 9 y b X V s Y T w v S X R l b V R 5 c G U + P E l 0 Z W 1 Q Y X R o P l N l Y 3 R p b 2 4 x L 0 d l b 2 d y Y X B o a W N h b C U y M G F u Z C U y M E V t c G x v e W V y J T I w Q W 5 h b H l z a X M v V m F s b 3 I l M j B y Z W V t c G x h e m F k b z E x N T w v S X R l b V B h d G g + P C 9 J d G V t T G 9 j Y X R p b 2 4 + P F N 0 Y W J s Z U V u d H J p Z X M g L z 4 8 L 0 l 0 Z W 0 + P E l 0 Z W 0 + P E l 0 Z W 1 M b 2 N h d G l v b j 4 8 S X R l b V R 5 c G U + R m 9 y b X V s Y T w v S X R l b V R 5 c G U + P E l 0 Z W 1 Q Y X R o P l N l Y 3 R p b 2 4 x L 0 d l b 2 d y Y X B o a W N h b C U y M G F u Z C U y M E V t c G x v e W V y J T I w Q W 5 h b H l z a X M v V m F s b 3 I l M j B y Z W V t c G x h e m F k b z E x N j w v S X R l b V B h d G g + P C 9 J d G V t T G 9 j Y X R p b 2 4 + P F N 0 Y W J s Z U V u d H J p Z X M g L z 4 8 L 0 l 0 Z W 0 + P E l 0 Z W 0 + P E l 0 Z W 1 M b 2 N h d G l v b j 4 8 S X R l b V R 5 c G U + R m 9 y b X V s Y T w v S X R l b V R 5 c G U + P E l 0 Z W 1 Q Y X R o P l N l Y 3 R p b 2 4 x L 0 d l b 2 d y Y X B o a W N h b C U y M G F u Z C U y M E V t c G x v e W V y J T I w Q W 5 h b H l z a X M v V m F s b 3 I l M j B y Z W V t c G x h e m F k b z E x N z w v S X R l b V B h d G g + P C 9 J d G V t T G 9 j Y X R p b 2 4 + P F N 0 Y W J s Z U V u d H J p Z X M g L z 4 8 L 0 l 0 Z W 0 + P E l 0 Z W 0 + P E l 0 Z W 1 M b 2 N h d G l v b j 4 8 S X R l b V R 5 c G U + R m 9 y b X V s Y T w v S X R l b V R 5 c G U + P E l 0 Z W 1 Q Y X R o P l N l Y 3 R p b 2 4 x L 0 d l b 2 d y Y X B o a W N h b C U y M G F u Z C U y M E V t c G x v e W V y J T I w Q W 5 h b H l z a X M v V m F s b 3 I l M j B y Z W V t c G x h e m F k b z E x O D w v S X R l b V B h d G g + P C 9 J d G V t T G 9 j Y X R p b 2 4 + P F N 0 Y W J s Z U V u d H J p Z X M g L z 4 8 L 0 l 0 Z W 0 + P E l 0 Z W 0 + P E l 0 Z W 1 M b 2 N h d G l v b j 4 8 S X R l b V R 5 c G U + R m 9 y b X V s Y T w v S X R l b V R 5 c G U + P E l 0 Z W 1 Q Y X R o P l N l Y 3 R p b 2 4 x L 0 d l b 2 d y Y X B o a W N h b C U y M G F u Z C U y M E V t c G x v e W V y J T I w Q W 5 h b H l z a X M v V m F s b 3 I l M j B y Z W V t c G x h e m F k b z E x O T w v S X R l b V B h d G g + P C 9 J d G V t T G 9 j Y X R p b 2 4 + P F N 0 Y W J s Z U V u d H J p Z X M g L z 4 8 L 0 l 0 Z W 0 + P E l 0 Z W 0 + P E l 0 Z W 1 M b 2 N h d G l v b j 4 8 S X R l b V R 5 c G U + R m 9 y b X V s Y T w v S X R l b V R 5 c G U + P E l 0 Z W 1 Q Y X R o P l N l Y 3 R p b 2 4 x L 0 d l b 2 d y Y X B o a W N h b C U y M G F u Z C U y M E V t c G x v e W V y J T I w Q W 5 h b H l z a X M v V m F s b 3 I l M j B y Z W V t c G x h e m F k b z E y M D w v S X R l b V B h d G g + P C 9 J d G V t T G 9 j Y X R p b 2 4 + P F N 0 Y W J s Z U V u d H J p Z X M g L z 4 8 L 0 l 0 Z W 0 + P E l 0 Z W 0 + P E l 0 Z W 1 M b 2 N h d G l v b j 4 8 S X R l b V R 5 c G U + R m 9 y b X V s Y T w v S X R l b V R 5 c G U + P E l 0 Z W 1 Q Y X R o P l N l Y 3 R p b 2 4 x L 0 d l b 2 d y Y X B o a W N h b C U y M G F u Z C U y M E V t c G x v e W V y J T I w Q W 5 h b H l z a X M v V m F s b 3 I l M j B y Z W V t c G x h e m F k b z E y M T w v S X R l b V B h d G g + P C 9 J d G V t T G 9 j Y X R p b 2 4 + P F N 0 Y W J s Z U V u d H J p Z X M g L z 4 8 L 0 l 0 Z W 0 + P E l 0 Z W 0 + P E l 0 Z W 1 M b 2 N h d G l v b j 4 8 S X R l b V R 5 c G U + R m 9 y b X V s Y T w v S X R l b V R 5 c G U + P E l 0 Z W 1 Q Y X R o P l N l Y 3 R p b 2 4 x L 0 d l b 2 d y Y X B o a W N h b C U y M G F u Z C U y M E V t c G x v e W V y J T I w Q W 5 h b H l z a X M v V m F s b 3 I l M j B y Z W V t c G x h e m F k b z E y M j w v S X R l b V B h d G g + P C 9 J d G V t T G 9 j Y X R p b 2 4 + P F N 0 Y W J s Z U V u d H J p Z X M g L z 4 8 L 0 l 0 Z W 0 + P E l 0 Z W 0 + P E l 0 Z W 1 M b 2 N h d G l v b j 4 8 S X R l b V R 5 c G U + R m 9 y b X V s Y T w v S X R l b V R 5 c G U + P E l 0 Z W 1 Q Y X R o P l N l Y 3 R p b 2 4 x L 0 d l b 2 d y Y X B o a W N h b C U y M G F u Z C U y M E V t c G x v e W V y J T I w Q W 5 h b H l z a X M v V m F s b 3 I l M j B y Z W V t c G x h e m F k b z E y M z w v S X R l b V B h d G g + P C 9 J d G V t T G 9 j Y X R p b 2 4 + P F N 0 Y W J s Z U V u d H J p Z X M g L z 4 8 L 0 l 0 Z W 0 + P E l 0 Z W 0 + P E l 0 Z W 1 M b 2 N h d G l v b j 4 8 S X R l b V R 5 c G U + R m 9 y b X V s Y T w v S X R l b V R 5 c G U + P E l 0 Z W 1 Q Y X R o P l N l Y 3 R p b 2 4 x L 0 d l b 2 d y Y X B o a W N h b C U y M G F u Z C U y M E V t c G x v e W V y J T I w Q W 5 h b H l z a X M v V m F s b 3 I l M j B y Z W V t c G x h e m F k b z E y N D w v S X R l b V B h d G g + P C 9 J d G V t T G 9 j Y X R p b 2 4 + P F N 0 Y W J s Z U V u d H J p Z X M g L z 4 8 L 0 l 0 Z W 0 + P E l 0 Z W 0 + P E l 0 Z W 1 M b 2 N h d G l v b j 4 8 S X R l b V R 5 c G U + R m 9 y b X V s Y T w v S X R l b V R 5 c G U + P E l 0 Z W 1 Q Y X R o P l N l Y 3 R p b 2 4 x L 0 d l b 2 d y Y X B o a W N h b C U y M G F u Z C U y M E V t c G x v e W V y J T I w Q W 5 h b H l z a X M v V m F s b 3 I l M j B y Z W V t c G x h e m F k b z E y N T w v S X R l b V B h d G g + P C 9 J d G V t T G 9 j Y X R p b 2 4 + P F N 0 Y W J s Z U V u d H J p Z X M g L z 4 8 L 0 l 0 Z W 0 + P E l 0 Z W 0 + P E l 0 Z W 1 M b 2 N h d G l v b j 4 8 S X R l b V R 5 c G U + R m 9 y b X V s Y T w v S X R l b V R 5 c G U + P E l 0 Z W 1 Q Y X R o P l N l Y 3 R p b 2 4 x L 0 d l b 2 d y Y X B o a W N h b C U y M G F u Z C U y M E V t c G x v e W V y J T I w Q W 5 h b H l z a X M v V m F s b 3 I l M j B y Z W V t c G x h e m F k b z E y N j w v S X R l b V B h d G g + P C 9 J d G V t T G 9 j Y X R p b 2 4 + P F N 0 Y W J s Z U V u d H J p Z X M g L z 4 8 L 0 l 0 Z W 0 + P E l 0 Z W 0 + P E l 0 Z W 1 M b 2 N h d G l v b j 4 8 S X R l b V R 5 c G U + R m 9 y b X V s Y T w v S X R l b V R 5 c G U + P E l 0 Z W 1 Q Y X R o P l N l Y 3 R p b 2 4 x L 0 d l b 2 d y Y X B o a W N h b C U y M G F u Z C U y M E V t c G x v e W V y J T I w Q W 5 h b H l z a X M v V m F s b 3 I l M j B y Z W V t c G x h e m F k b z E y N z w v S X R l b V B h d G g + P C 9 J d G V t T G 9 j Y X R p b 2 4 + P F N 0 Y W J s Z U V u d H J p Z X M g L z 4 8 L 0 l 0 Z W 0 + P E l 0 Z W 0 + P E l 0 Z W 1 M b 2 N h d G l v b j 4 8 S X R l b V R 5 c G U + R m 9 y b X V s Y T w v S X R l b V R 5 c G U + P E l 0 Z W 1 Q Y X R o P l N l Y 3 R p b 2 4 x L 0 d l b 2 d y Y X B o a W N h b C U y M G F u Z C U y M E V t c G x v e W V y J T I w Q W 5 h b H l z a X M v V m F s b 3 I l M j B y Z W V t c G x h e m F k b z E y O D w v S X R l b V B h d G g + P C 9 J d G V t T G 9 j Y X R p b 2 4 + P F N 0 Y W J s Z U V u d H J p Z X M g L z 4 8 L 0 l 0 Z W 0 + P E l 0 Z W 0 + P E l 0 Z W 1 M b 2 N h d G l v b j 4 8 S X R l b V R 5 c G U + R m 9 y b X V s Y T w v S X R l b V R 5 c G U + P E l 0 Z W 1 Q Y X R o P l N l Y 3 R p b 2 4 x L 0 d l b 2 d y Y X B o a W N h b C U y M G F u Z C U y M E V t c G x v e W V y J T I w Q W 5 h b H l z a X M v V m F s b 3 I l M j B y Z W V t c G x h e m F k b z E y O T w v S X R l b V B h d G g + P C 9 J d G V t T G 9 j Y X R p b 2 4 + P F N 0 Y W J s Z U V u d H J p Z X M g L z 4 8 L 0 l 0 Z W 0 + P E l 0 Z W 0 + P E l 0 Z W 1 M b 2 N h d G l v b j 4 8 S X R l b V R 5 c G U + R m 9 y b X V s Y T w v S X R l b V R 5 c G U + P E l 0 Z W 1 Q Y X R o P l N l Y 3 R p b 2 4 x L 0 d l b 2 d y Y X B o a W N h b C U y M G F u Z C U y M E V t c G x v e W V y J T I w Q W 5 h b H l z a X M v V m F s b 3 I l M j B y Z W V t c G x h e m F k b z E z M D w v S X R l b V B h d G g + P C 9 J d G V t T G 9 j Y X R p b 2 4 + P F N 0 Y W J s Z U V u d H J p Z X M g L z 4 8 L 0 l 0 Z W 0 + P E l 0 Z W 0 + P E l 0 Z W 1 M b 2 N h d G l v b j 4 8 S X R l b V R 5 c G U + R m 9 y b X V s Y T w v S X R l b V R 5 c G U + P E l 0 Z W 1 Q Y X R o P l N l Y 3 R p b 2 4 x L 0 d l b 2 d y Y X B o a W N h b C U y M G F u Z C U y M E V t c G x v e W V y J T I w Q W 5 h b H l z a X M v V m F s b 3 I l M j B y Z W V t c G x h e m F k b z E z M T w v S X R l b V B h d G g + P C 9 J d G V t T G 9 j Y X R p b 2 4 + P F N 0 Y W J s Z U V u d H J p Z X M g L z 4 8 L 0 l 0 Z W 0 + P E l 0 Z W 0 + P E l 0 Z W 1 M b 2 N h d G l v b j 4 8 S X R l b V R 5 c G U + R m 9 y b X V s Y T w v S X R l b V R 5 c G U + P E l 0 Z W 1 Q Y X R o P l N l Y 3 R p b 2 4 x L 0 d l b 2 d y Y X B o a W N h b C U y M G F u Z C U y M E V t c G x v e W V y J T I w Q W 5 h b H l z a X M v V m F s b 3 I l M j B y Z W V t c G x h e m F k b z E z M j w v S X R l b V B h d G g + P C 9 J d G V t T G 9 j Y X R p b 2 4 + P F N 0 Y W J s Z U V u d H J p Z X M g L z 4 8 L 0 l 0 Z W 0 + P E l 0 Z W 0 + P E l 0 Z W 1 M b 2 N h d G l v b j 4 8 S X R l b V R 5 c G U + R m 9 y b X V s Y T w v S X R l b V R 5 c G U + P E l 0 Z W 1 Q Y X R o P l N l Y 3 R p b 2 4 x L 0 d l b 2 d y Y X B o a W N h b C U y M G F u Z C U y M E V t c G x v e W V y J T I w Q W 5 h b H l z a X M v V m F s b 3 I l M j B y Z W V t c G x h e m F k b z E z M z w v S X R l b V B h d G g + P C 9 J d G V t T G 9 j Y X R p b 2 4 + P F N 0 Y W J s Z U V u d H J p Z X M g L z 4 8 L 0 l 0 Z W 0 + P E l 0 Z W 0 + P E l 0 Z W 1 M b 2 N h d G l v b j 4 8 S X R l b V R 5 c G U + R m 9 y b X V s Y T w v S X R l b V R 5 c G U + P E l 0 Z W 1 Q Y X R o P l N l Y 3 R p b 2 4 x L 0 d l b 2 d y Y X B o a W N h b C U y M G F u Z C U y M E V t c G x v e W V y J T I w Q W 5 h b H l z a X M v V m F s b 3 I l M j B y Z W V t c G x h e m F k b z E z N D w v S X R l b V B h d G g + P C 9 J d G V t T G 9 j Y X R p b 2 4 + P F N 0 Y W J s Z U V u d H J p Z X M g L z 4 8 L 0 l 0 Z W 0 + P E l 0 Z W 0 + P E l 0 Z W 1 M b 2 N h d G l v b j 4 8 S X R l b V R 5 c G U + R m 9 y b X V s Y T w v S X R l b V R 5 c G U + P E l 0 Z W 1 Q Y X R o P l N l Y 3 R p b 2 4 x L 0 d l b 2 d y Y X B o a W N h b C U y M G F u Z C U y M E V t c G x v e W V y J T I w Q W 5 h b H l z a X M v V m F s b 3 I l M j B y Z W V t c G x h e m F k b z E z N T w v S X R l b V B h d G g + P C 9 J d G V t T G 9 j Y X R p b 2 4 + P F N 0 Y W J s Z U V u d H J p Z X M g L z 4 8 L 0 l 0 Z W 0 + P E l 0 Z W 0 + P E l 0 Z W 1 M b 2 N h d G l v b j 4 8 S X R l b V R 5 c G U + R m 9 y b X V s Y T w v S X R l b V R 5 c G U + P E l 0 Z W 1 Q Y X R o P l N l Y 3 R p b 2 4 x L 0 d l b 2 d y Y X B o a W N h b C U y M G F u Z C U y M E V t c G x v e W V y J T I w Q W 5 h b H l z a X M v V m F s b 3 I l M j B y Z W V t c G x h e m F k b z E z N j w v S X R l b V B h d G g + P C 9 J d G V t T G 9 j Y X R p b 2 4 + P F N 0 Y W J s Z U V u d H J p Z X M g L z 4 8 L 0 l 0 Z W 0 + P E l 0 Z W 0 + P E l 0 Z W 1 M b 2 N h d G l v b j 4 8 S X R l b V R 5 c G U + R m 9 y b X V s Y T w v S X R l b V R 5 c G U + P E l 0 Z W 1 Q Y X R o P l N l Y 3 R p b 2 4 x L 0 d l b 2 d y Y X B o a W N h b C U y M G F u Z C U y M E V t c G x v e W V y J T I w Q W 5 h b H l z a X M v V m F s b 3 I l M j B y Z W V t c G x h e m F k b z E z N z w v S X R l b V B h d G g + P C 9 J d G V t T G 9 j Y X R p b 2 4 + P F N 0 Y W J s Z U V u d H J p Z X M g L z 4 8 L 0 l 0 Z W 0 + P E l 0 Z W 0 + P E l 0 Z W 1 M b 2 N h d G l v b j 4 8 S X R l b V R 5 c G U + R m 9 y b X V s Y T w v S X R l b V R 5 c G U + P E l 0 Z W 1 Q Y X R o P l N l Y 3 R p b 2 4 x L 0 d l b 2 d y Y X B o a W N h b C U y M G F u Z C U y M E V t c G x v e W V y J T I w Q W 5 h b H l z a X M v V m F s b 3 I l M j B y Z W V t c G x h e m F k b z E z O D w v S X R l b V B h d G g + P C 9 J d G V t T G 9 j Y X R p b 2 4 + P F N 0 Y W J s Z U V u d H J p Z X M g L z 4 8 L 0 l 0 Z W 0 + P E l 0 Z W 0 + P E l 0 Z W 1 M b 2 N h d G l v b j 4 8 S X R l b V R 5 c G U + R m 9 y b X V s Y T w v S X R l b V R 5 c G U + P E l 0 Z W 1 Q Y X R o P l N l Y 3 R p b 2 4 x L 0 d l b 2 d y Y X B o a W N h b C U y M G F u Z C U y M E V t c G x v e W V y J T I w Q W 5 h b H l z a X M v V m F s b 3 I l M j B y Z W V t c G x h e m F k b z E z O T w v S X R l b V B h d G g + P C 9 J d G V t T G 9 j Y X R p b 2 4 + P F N 0 Y W J s Z U V u d H J p Z X M g L z 4 8 L 0 l 0 Z W 0 + P E l 0 Z W 0 + P E l 0 Z W 1 M b 2 N h d G l v b j 4 8 S X R l b V R 5 c G U + R m 9 y b X V s Y T w v S X R l b V R 5 c G U + P E l 0 Z W 1 Q Y X R o P l N l Y 3 R p b 2 4 x L 0 d l b 2 d y Y X B o a W N h b C U y M G F u Z C U y M E V t c G x v e W V y J T I w Q W 5 h b H l z a X M v V m F s b 3 I l M j B y Z W V t c G x h e m F k b z E 0 M D w v S X R l b V B h d G g + P C 9 J d G V t T G 9 j Y X R p b 2 4 + P F N 0 Y W J s Z U V u d H J p Z X M g L z 4 8 L 0 l 0 Z W 0 + P E l 0 Z W 0 + P E l 0 Z W 1 M b 2 N h d G l v b j 4 8 S X R l b V R 5 c G U + R m 9 y b X V s Y T w v S X R l b V R 5 c G U + P E l 0 Z W 1 Q Y X R o P l N l Y 3 R p b 2 4 x L 0 d l b 2 d y Y X B o a W N h b C U y M G F u Z C U y M E V t c G x v e W V y J T I w Q W 5 h b H l z a X M v V m F s b 3 I l M j B y Z W V t c G x h e m F k b z E 0 M T w v S X R l b V B h d G g + P C 9 J d G V t T G 9 j Y X R p b 2 4 + P F N 0 Y W J s Z U V u d H J p Z X M g L z 4 8 L 0 l 0 Z W 0 + P E l 0 Z W 0 + P E l 0 Z W 1 M b 2 N h d G l v b j 4 8 S X R l b V R 5 c G U + R m 9 y b X V s Y T w v S X R l b V R 5 c G U + P E l 0 Z W 1 Q Y X R o P l N l Y 3 R p b 2 4 x L 0 d l b 2 d y Y X B o a W N h b C U y M G F u Z C U y M E V t c G x v e W V y J T I w Q W 5 h b H l z a X M v V m F s b 3 I l M j B y Z W V t c G x h e m F k b z E 0 M j w v S X R l b V B h d G g + P C 9 J d G V t T G 9 j Y X R p b 2 4 + P F N 0 Y W J s Z U V u d H J p Z X M g L z 4 8 L 0 l 0 Z W 0 + P E l 0 Z W 0 + P E l 0 Z W 1 M b 2 N h d G l v b j 4 8 S X R l b V R 5 c G U + R m 9 y b X V s Y T w v S X R l b V R 5 c G U + P E l 0 Z W 1 Q Y X R o P l N l Y 3 R p b 2 4 x L 0 d l b 2 d y Y X B o a W N h b C U y M G F u Z C U y M E V t c G x v e W V y J T I w Q W 5 h b H l z a X M v V m F s b 3 I l M j B y Z W V t c G x h e m F k b z E 0 M z w v S X R l b V B h d G g + P C 9 J d G V t T G 9 j Y X R p b 2 4 + P F N 0 Y W J s Z U V u d H J p Z X M g L z 4 8 L 0 l 0 Z W 0 + P E l 0 Z W 0 + P E l 0 Z W 1 M b 2 N h d G l v b j 4 8 S X R l b V R 5 c G U + R m 9 y b X V s Y T w v S X R l b V R 5 c G U + P E l 0 Z W 1 Q Y X R o P l N l Y 3 R p b 2 4 x L 0 d l b 2 d y Y X B o a W N h b C U y M G F u Z C U y M E V t c G x v e W V y J T I w Q W 5 h b H l z a X M v V m F s b 3 I l M j B y Z W V t c G x h e m F k b z E 0 N D w v S X R l b V B h d G g + P C 9 J d G V t T G 9 j Y X R p b 2 4 + P F N 0 Y W J s Z U V u d H J p Z X M g L z 4 8 L 0 l 0 Z W 0 + P E l 0 Z W 0 + P E l 0 Z W 1 M b 2 N h d G l v b j 4 8 S X R l b V R 5 c G U + R m 9 y b X V s Y T w v S X R l b V R 5 c G U + P E l 0 Z W 1 Q Y X R o P l N l Y 3 R p b 2 4 x L 0 d l b 2 d y Y X B o a W N h b C U y M G F u Z C U y M E V t c G x v e W V y J T I w Q W 5 h b H l z a X M v V m F s b 3 I l M j B y Z W V t c G x h e m F k b z E 0 N T w v S X R l b V B h d G g + P C 9 J d G V t T G 9 j Y X R p b 2 4 + P F N 0 Y W J s Z U V u d H J p Z X M g L z 4 8 L 0 l 0 Z W 0 + P E l 0 Z W 0 + P E l 0 Z W 1 M b 2 N h d G l v b j 4 8 S X R l b V R 5 c G U + R m 9 y b X V s Y T w v S X R l b V R 5 c G U + P E l 0 Z W 1 Q Y X R o P l N l Y 3 R p b 2 4 x L 0 d l b 2 d y Y X B o a W N h b C U y M G F u Z C U y M E V t c G x v e W V y J T I w Q W 5 h b H l z a X M v V m F s b 3 I l M j B y Z W V t c G x h e m F k b z E 0 N j w v S X R l b V B h d G g + P C 9 J d G V t T G 9 j Y X R p b 2 4 + P F N 0 Y W J s Z U V u d H J p Z X M g L z 4 8 L 0 l 0 Z W 0 + P E l 0 Z W 0 + P E l 0 Z W 1 M b 2 N h d G l v b j 4 8 S X R l b V R 5 c G U + R m 9 y b X V s Y T w v S X R l b V R 5 c G U + P E l 0 Z W 1 Q Y X R o P l N l Y 3 R p b 2 4 x L 0 d l b 2 d y Y X B o a W N h b C U y M G F u Z C U y M E V t c G x v e W V y J T I w Q W 5 h b H l z a X M v V m F s b 3 I l M j B y Z W V t c G x h e m F k b z E 0 N z w v S X R l b V B h d G g + P C 9 J d G V t T G 9 j Y X R p b 2 4 + P F N 0 Y W J s Z U V u d H J p Z X M g L z 4 8 L 0 l 0 Z W 0 + P E l 0 Z W 0 + P E l 0 Z W 1 M b 2 N h d G l v b j 4 8 S X R l b V R 5 c G U + R m 9 y b X V s Y T w v S X R l b V R 5 c G U + P E l 0 Z W 1 Q Y X R o P l N l Y 3 R p b 2 4 x L 0 d l b 2 d y Y X B o a W N h b C U y M G F u Z C U y M E V t c G x v e W V y J T I w Q W 5 h b H l z a X M v V m F s b 3 I l M j B y Z W V t c G x h e m F k b z E 0 O D w v S X R l b V B h d G g + P C 9 J d G V t T G 9 j Y X R p b 2 4 + P F N 0 Y W J s Z U V u d H J p Z X M g L z 4 8 L 0 l 0 Z W 0 + P E l 0 Z W 0 + P E l 0 Z W 1 M b 2 N h d G l v b j 4 8 S X R l b V R 5 c G U + R m 9 y b X V s Y T w v S X R l b V R 5 c G U + P E l 0 Z W 1 Q Y X R o P l N l Y 3 R p b 2 4 x L 0 d l b 2 d y Y X B o a W N h b C U y M G F u Z C U y M E V t c G x v e W V y J T I w Q W 5 h b H l z a X M v R m l s Y X M l M j B m a W x 0 c m F k Y X M 2 P C 9 J d G V t U G F 0 a D 4 8 L 0 l 0 Z W 1 M b 2 N h d G l v b j 4 8 U 3 R h Y m x l R W 5 0 c m l l c y A v P j w v S X R l b T 4 8 S X R l b T 4 8 S X R l b U x v Y 2 F 0 a W 9 u P j x J d G V t V H l w Z T 5 G b 3 J t d W x h P C 9 J d G V t V H l w Z T 4 8 S X R l b V B h d G g + U 2 V j d G l v b j E v R 2 V v Z 3 J h c G h p Y 2 F s J T I w Y W 5 k J T I w R W 1 w b G 9 5 Z X I l M j B B b m F s e X N p c y 9 W Y W x v c i U y M H J l Z W 1 w b G F 6 Y W R v M T Q 5 P C 9 J d G V t U G F 0 a D 4 8 L 0 l 0 Z W 1 M b 2 N h d G l v b j 4 8 U 3 R h Y m x l R W 5 0 c m l l c y A v P j w v S X R l b T 4 8 S X R l b T 4 8 S X R l b U x v Y 2 F 0 a W 9 u P j x J d G V t V H l w Z T 5 G b 3 J t d W x h P C 9 J d G V t V H l w Z T 4 8 S X R l b V B h d G g + U 2 V j d G l v b j E v R 2 V v Z 3 J h c G h p Y 2 F s J T I w Y W 5 k J T I w R W 1 w b G 9 5 Z X I l M j B B b m F s e X N p c y 9 G a W x h c y U y M G Z p b H R y Y W R h c z c 8 L 0 l 0 Z W 1 Q Y X R o P j w v S X R l b U x v Y 2 F 0 a W 9 u P j x T d G F i b G V F b n R y a W V z I C 8 + P C 9 J d G V t P j x J d G V t P j x J d G V t T G 9 j Y X R p b 2 4 + P E l 0 Z W 1 U e X B l P k Z v c m 1 1 b G E 8 L 0 l 0 Z W 1 U e X B l P j x J d G V t U G F 0 a D 5 T Z W N 0 a W 9 u M S 9 H Z W 9 n c m F w a G l j Y W w l M j B h b m Q l M j B F b X B s b 3 l l c i U y M E F u Y W x 5 c 2 l z L 1 Z h b G 9 y J T I w c m V l b X B s Y X p h Z G 8 x N T A 8 L 0 l 0 Z W 1 Q Y X R o P j w v S X R l b U x v Y 2 F 0 a W 9 u P j x T d G F i b G V F b n R y a W V z I C 8 + P C 9 J d G V t P j x J d G V t P j x J d G V t T G 9 j Y X R p b 2 4 + P E l 0 Z W 1 U e X B l P k Z v c m 1 1 b G E 8 L 0 l 0 Z W 1 U e X B l P j x J d G V t U G F 0 a D 5 T Z W N 0 a W 9 u M S 9 H Z W 9 n c m F w a G l j Y W w l M j B h b m Q l M j B F b X B s b 3 l l c i U y M E F u Y W x 5 c 2 l z L 1 Z h b G 9 y J T I w c m V l b X B s Y X p h Z G 8 x N T E 8 L 0 l 0 Z W 1 Q Y X R o P j w v S X R l b U x v Y 2 F 0 a W 9 u P j x T d G F i b G V F b n R y a W V z I C 8 + P C 9 J d G V t P j x J d G V t P j x J d G V t T G 9 j Y X R p b 2 4 + P E l 0 Z W 1 U e X B l P k Z v c m 1 1 b G E 8 L 0 l 0 Z W 1 U e X B l P j x J d G V t U G F 0 a D 5 T Z W N 0 a W 9 u M S 9 H Z W 9 n c m F w a G l j Y W w l M j B h b m Q l M j B F b X B s b 3 l l c i U y M E F u Y W x 5 c 2 l z L 1 Z h b G 9 y J T I w c m V l b X B s Y X p h Z G 8 x N T I 8 L 0 l 0 Z W 1 Q Y X R o P j w v S X R l b U x v Y 2 F 0 a W 9 u P j x T d G F i b G V F b n R y a W V z I C 8 + P C 9 J d G V t P j x J d G V t P j x J d G V t T G 9 j Y X R p b 2 4 + P E l 0 Z W 1 U e X B l P k Z v c m 1 1 b G E 8 L 0 l 0 Z W 1 U e X B l P j x J d G V t U G F 0 a D 5 T Z W N 0 a W 9 u M S 9 H Z W 9 n c m F w a G l j Y W w l M j B h b m Q l M j B F b X B s b 3 l l c i U y M E F u Y W x 5 c 2 l z L 1 Z h b G 9 y J T I w c m V l b X B s Y X p h Z G 8 x N T M 8 L 0 l 0 Z W 1 Q Y X R o P j w v S X R l b U x v Y 2 F 0 a W 9 u P j x T d G F i b G V F b n R y a W V z I C 8 + P C 9 J d G V t P j w v S X R l b X M + P C 9 M b 2 N h b F B h Y 2 t h Z 2 V N Z X R h Z G F 0 Y U Z p b G U + F g A A A F B L B Q Y A A A A A A A A A A A A A A A A A A A A A A A A m A Q A A A Q A A A N C M n d 8 B F d E R j H o A w E / C l + s B A A A A / h s v g 8 q C m 0 C 2 a K v h x Y i O X g A A A A A C A A A A A A A Q Z g A A A A E A A C A A A A C 5 Q X 5 f K M B E 6 V S p / b B T + R J i Z u o e O Y C E E s A I 9 2 O E f H A Z 3 w A A A A A O g A A A A A I A A C A A A A A 9 R g 7 P A 3 v H 7 g a v 7 k 0 0 z q W 6 W J 9 D w w 3 4 X C S w M I b m n g j z t F A A A A D m H K p J 2 r y + t Y J Q C e S H + + q T u Z e Z p O Q Y C i R D S 9 f K 6 H p r N U f v S Z u b w F Z q T z t V s w B U O w B A o T q H V 3 U W f 1 d V Z T E 7 W m k t X 5 t T D Y n / p L K p i 9 s L 5 9 N w M 0 A A A A C j K H a I e / + C A t v / Y r R X N g t 8 X l x 5 9 6 C N 3 v Q T 0 C V C 4 O I j D l b V M j j s Q v r 2 b p B G w k z n t + O t O 8 n 6 r N 5 Q 3 5 l i e Q Z r + b c U < / D a t a M a s h u p > 
</file>

<file path=customXml/itemProps1.xml><?xml version="1.0" encoding="utf-8"?>
<ds:datastoreItem xmlns:ds="http://schemas.openxmlformats.org/officeDocument/2006/customXml" ds:itemID="{F56BC1EF-3FC4-4CA0-A4DF-DDA33E89C2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Information</vt:lpstr>
      <vt:lpstr>Salary Analysis</vt:lpstr>
      <vt:lpstr>Employer and Location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Eduardo López Martínez</dc:creator>
  <cp:lastModifiedBy>Daniel Eduardo López Martínez</cp:lastModifiedBy>
  <dcterms:created xsi:type="dcterms:W3CDTF">2022-01-07T23:31:49Z</dcterms:created>
  <dcterms:modified xsi:type="dcterms:W3CDTF">2022-01-15T15:54:16Z</dcterms:modified>
</cp:coreProperties>
</file>