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nie\Disciplinas\2Ano\1semestre\MCE\"/>
    </mc:Choice>
  </mc:AlternateContent>
  <xr:revisionPtr revIDLastSave="0" documentId="13_ncr:1_{C46F176C-2F7F-4077-82ED-4CFA24A2C7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1" l="1"/>
  <c r="S51" i="1"/>
  <c r="S60" i="1"/>
  <c r="N45" i="1"/>
  <c r="Q45" i="1" s="1"/>
  <c r="O45" i="1"/>
  <c r="X45" i="1" s="1"/>
  <c r="P45" i="1"/>
  <c r="S45" i="1" s="1"/>
  <c r="N46" i="1"/>
  <c r="Q46" i="1" s="1"/>
  <c r="O46" i="1"/>
  <c r="R46" i="1" s="1"/>
  <c r="P46" i="1"/>
  <c r="Y46" i="1" s="1"/>
  <c r="N47" i="1"/>
  <c r="Q47" i="1" s="1"/>
  <c r="O47" i="1"/>
  <c r="R47" i="1" s="1"/>
  <c r="P47" i="1"/>
  <c r="S47" i="1" s="1"/>
  <c r="N48" i="1"/>
  <c r="Q48" i="1" s="1"/>
  <c r="O48" i="1"/>
  <c r="R48" i="1" s="1"/>
  <c r="P48" i="1"/>
  <c r="Y48" i="1" s="1"/>
  <c r="N49" i="1"/>
  <c r="W49" i="1" s="1"/>
  <c r="O49" i="1"/>
  <c r="R49" i="1" s="1"/>
  <c r="P49" i="1"/>
  <c r="S49" i="1" s="1"/>
  <c r="N50" i="1"/>
  <c r="O50" i="1"/>
  <c r="R50" i="1" s="1"/>
  <c r="P50" i="1"/>
  <c r="S50" i="1" s="1"/>
  <c r="Q50" i="1"/>
  <c r="N51" i="1"/>
  <c r="O51" i="1"/>
  <c r="R51" i="1" s="1"/>
  <c r="P51" i="1"/>
  <c r="Y51" i="1" s="1"/>
  <c r="Q51" i="1"/>
  <c r="N52" i="1"/>
  <c r="Q52" i="1" s="1"/>
  <c r="O52" i="1"/>
  <c r="X52" i="1" s="1"/>
  <c r="P52" i="1"/>
  <c r="S52" i="1" s="1"/>
  <c r="N53" i="1"/>
  <c r="Q53" i="1" s="1"/>
  <c r="O53" i="1"/>
  <c r="P53" i="1"/>
  <c r="S53" i="1" s="1"/>
  <c r="R53" i="1"/>
  <c r="N54" i="1"/>
  <c r="Q54" i="1" s="1"/>
  <c r="O54" i="1"/>
  <c r="R54" i="1" s="1"/>
  <c r="P54" i="1"/>
  <c r="Y54" i="1" s="1"/>
  <c r="N55" i="1"/>
  <c r="Q55" i="1" s="1"/>
  <c r="O55" i="1"/>
  <c r="X55" i="1" s="1"/>
  <c r="P55" i="1"/>
  <c r="S55" i="1" s="1"/>
  <c r="N56" i="1"/>
  <c r="Q56" i="1" s="1"/>
  <c r="O56" i="1"/>
  <c r="R56" i="1" s="1"/>
  <c r="P56" i="1"/>
  <c r="S56" i="1" s="1"/>
  <c r="N57" i="1"/>
  <c r="W57" i="1" s="1"/>
  <c r="O57" i="1"/>
  <c r="R57" i="1" s="1"/>
  <c r="P57" i="1"/>
  <c r="S57" i="1" s="1"/>
  <c r="N58" i="1"/>
  <c r="Q58" i="1" s="1"/>
  <c r="O58" i="1"/>
  <c r="P58" i="1"/>
  <c r="Y58" i="1" s="1"/>
  <c r="R58" i="1"/>
  <c r="N59" i="1"/>
  <c r="Q59" i="1" s="1"/>
  <c r="O59" i="1"/>
  <c r="X59" i="1" s="1"/>
  <c r="P59" i="1"/>
  <c r="Y59" i="1" s="1"/>
  <c r="N60" i="1"/>
  <c r="W60" i="1" s="1"/>
  <c r="O60" i="1"/>
  <c r="X60" i="1" s="1"/>
  <c r="P60" i="1"/>
  <c r="Y60" i="1" s="1"/>
  <c r="R60" i="1"/>
  <c r="X58" i="1"/>
  <c r="W58" i="1"/>
  <c r="Y56" i="1"/>
  <c r="Y55" i="1"/>
  <c r="W55" i="1"/>
  <c r="X53" i="1"/>
  <c r="Y52" i="1"/>
  <c r="W51" i="1"/>
  <c r="W50" i="1"/>
  <c r="Y49" i="1"/>
  <c r="Y47" i="1"/>
  <c r="X47" i="1"/>
  <c r="X46" i="1"/>
  <c r="Y45" i="1"/>
  <c r="P44" i="1"/>
  <c r="S44" i="1" s="1"/>
  <c r="O44" i="1"/>
  <c r="R44" i="1" s="1"/>
  <c r="N44" i="1"/>
  <c r="Q44" i="1" s="1"/>
  <c r="W44" i="1" l="1"/>
  <c r="Q60" i="1"/>
  <c r="W46" i="1"/>
  <c r="X57" i="1"/>
  <c r="Z57" i="1" s="1"/>
  <c r="W53" i="1"/>
  <c r="R55" i="1"/>
  <c r="Q57" i="1"/>
  <c r="S54" i="1"/>
  <c r="X49" i="1"/>
  <c r="Y53" i="1"/>
  <c r="Y57" i="1"/>
  <c r="Y50" i="1"/>
  <c r="W54" i="1"/>
  <c r="S58" i="1"/>
  <c r="W47" i="1"/>
  <c r="Z47" i="1" s="1"/>
  <c r="X54" i="1"/>
  <c r="Q49" i="1"/>
  <c r="S59" i="1"/>
  <c r="W45" i="1"/>
  <c r="Z45" i="1" s="1"/>
  <c r="X48" i="1"/>
  <c r="R52" i="1"/>
  <c r="R45" i="1"/>
  <c r="S48" i="1"/>
  <c r="X50" i="1"/>
  <c r="Z50" i="1" s="1"/>
  <c r="W52" i="1"/>
  <c r="Z52" i="1" s="1"/>
  <c r="W59" i="1"/>
  <c r="Z59" i="1" s="1"/>
  <c r="X44" i="1"/>
  <c r="Y44" i="1"/>
  <c r="W48" i="1"/>
  <c r="W56" i="1"/>
  <c r="X56" i="1"/>
  <c r="X51" i="1"/>
  <c r="Z51" i="1" s="1"/>
  <c r="R59" i="1"/>
  <c r="Z58" i="1"/>
  <c r="Z49" i="1"/>
  <c r="Z46" i="1"/>
  <c r="Z53" i="1"/>
  <c r="Z56" i="1"/>
  <c r="Z55" i="1"/>
  <c r="Z60" i="1"/>
  <c r="Z44" i="1"/>
  <c r="Z48" i="1" l="1"/>
  <c r="Z54" i="1"/>
</calcChain>
</file>

<file path=xl/sharedStrings.xml><?xml version="1.0" encoding="utf-8"?>
<sst xmlns="http://schemas.openxmlformats.org/spreadsheetml/2006/main" count="47" uniqueCount="42">
  <si>
    <t>I(A)</t>
  </si>
  <si>
    <t>VH(mV)</t>
  </si>
  <si>
    <t>Parte A</t>
  </si>
  <si>
    <t>Parte B</t>
  </si>
  <si>
    <t>Raio(cm)</t>
  </si>
  <si>
    <t>Pos(cm)</t>
  </si>
  <si>
    <t>Posição</t>
  </si>
  <si>
    <t>Bobina1</t>
  </si>
  <si>
    <t>Bobina2</t>
  </si>
  <si>
    <t>Bobina1 e 2</t>
  </si>
  <si>
    <t>VH(V)</t>
  </si>
  <si>
    <t>B1(Bobina1)</t>
  </si>
  <si>
    <t>B2(Bobina2)</t>
  </si>
  <si>
    <t>B3(Bobina1 e 2)</t>
  </si>
  <si>
    <t>B4(B1 + B2)</t>
  </si>
  <si>
    <t>Corrente(A)</t>
  </si>
  <si>
    <t>Campo magnético(T)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</si>
  <si>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</si>
  <si>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</si>
  <si>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</si>
  <si>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</si>
  <si>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</si>
  <si>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</si>
  <si>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</si>
  <si>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</si>
  <si>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</si>
  <si>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</si>
  <si>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</si>
  <si>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</si>
  <si>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</si>
  <si>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</si>
  <si>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</si>
  <si>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</si>
  <si>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</si>
  <si>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</si>
  <si>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</si>
  <si>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</si>
  <si>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</si>
  <si>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</si>
  <si>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</si>
  <si>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</si>
  <si>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Variável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</si>
</sst>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15745724535328"/>
          <c:y val="0.16859090909090912"/>
          <c:w val="0.8192420888719556"/>
          <c:h val="0.52559806728704361"/>
        </c:manualLayout>
      </c:layout>
      <c:scatterChart>
        <c:scatterStyle val="lineMarker"/>
        <c:varyColors val="0"/>
        <c:ser>
          <c:idx val="0"/>
          <c:order val="0"/>
          <c:tx>
            <c:v>VH(V)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60735623282341"/>
                  <c:y val="-7.637795275590551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Folha1!$C$3:$C$14</c:f>
              <c:numCache>
                <c:formatCode>General</c:formatCode>
                <c:ptCount val="12"/>
                <c:pt idx="0">
                  <c:v>4.2000000000000003E-2</c:v>
                </c:pt>
                <c:pt idx="1">
                  <c:v>6.6000000000000003E-2</c:v>
                </c:pt>
                <c:pt idx="2">
                  <c:v>0.1</c:v>
                </c:pt>
                <c:pt idx="3">
                  <c:v>0.16</c:v>
                </c:pt>
                <c:pt idx="4">
                  <c:v>0.23699999999999999</c:v>
                </c:pt>
                <c:pt idx="5">
                  <c:v>0.27100000000000002</c:v>
                </c:pt>
                <c:pt idx="6">
                  <c:v>0.34300000000000003</c:v>
                </c:pt>
                <c:pt idx="7">
                  <c:v>0.41699999999999998</c:v>
                </c:pt>
                <c:pt idx="8">
                  <c:v>0.47399999999999998</c:v>
                </c:pt>
                <c:pt idx="9">
                  <c:v>0.51400000000000001</c:v>
                </c:pt>
                <c:pt idx="10">
                  <c:v>0.59599999999999997</c:v>
                </c:pt>
                <c:pt idx="11">
                  <c:v>0.621</c:v>
                </c:pt>
              </c:numCache>
            </c:numRef>
          </c:xVal>
          <c:yVal>
            <c:numRef>
              <c:f>Folha1!$B$3:$B$14</c:f>
              <c:numCache>
                <c:formatCode>General</c:formatCode>
                <c:ptCount val="12"/>
                <c:pt idx="0">
                  <c:v>5.9000000000000003E-4</c:v>
                </c:pt>
                <c:pt idx="1">
                  <c:v>9.1999999999999998E-3</c:v>
                </c:pt>
                <c:pt idx="2">
                  <c:v>1.3899999999999999E-2</c:v>
                </c:pt>
                <c:pt idx="3">
                  <c:v>2.2100000000000002E-2</c:v>
                </c:pt>
                <c:pt idx="4">
                  <c:v>3.27E-2</c:v>
                </c:pt>
                <c:pt idx="5">
                  <c:v>3.7400000000000003E-2</c:v>
                </c:pt>
                <c:pt idx="6">
                  <c:v>4.7300000000000002E-2</c:v>
                </c:pt>
                <c:pt idx="7">
                  <c:v>5.7599999999999998E-2</c:v>
                </c:pt>
                <c:pt idx="8">
                  <c:v>6.5299999999999997E-2</c:v>
                </c:pt>
                <c:pt idx="9">
                  <c:v>7.0900000000000005E-2</c:v>
                </c:pt>
                <c:pt idx="10">
                  <c:v>8.2100000000000006E-2</c:v>
                </c:pt>
                <c:pt idx="11">
                  <c:v>8.5599999999999996E-2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B-483C-B788-B3826BA5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32256"/>
        <c:axId val="522339472"/>
      </c:scatterChart>
      <c:valAx>
        <c:axId val="5223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339472"/>
        <c:crosses val="autoZero"/>
        <c:crossBetween val="midCat"/>
      </c:valAx>
      <c:valAx>
        <c:axId val="522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VH(V)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3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1099106310297908E-2"/>
          <c:y val="0.1902314814814815"/>
          <c:w val="0.9078103813480158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VH(mV)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Folha1!$C$24:$C$40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Folha1!$D$24:$D$40</c:f>
              <c:numCache>
                <c:formatCode>General</c:formatCode>
                <c:ptCount val="17"/>
                <c:pt idx="0">
                  <c:v>3.1</c:v>
                </c:pt>
                <c:pt idx="1">
                  <c:v>4</c:v>
                </c:pt>
                <c:pt idx="2">
                  <c:v>5.3</c:v>
                </c:pt>
                <c:pt idx="3">
                  <c:v>7.3</c:v>
                </c:pt>
                <c:pt idx="4">
                  <c:v>10</c:v>
                </c:pt>
                <c:pt idx="5">
                  <c:v>14.1</c:v>
                </c:pt>
                <c:pt idx="6">
                  <c:v>19.7</c:v>
                </c:pt>
                <c:pt idx="7">
                  <c:v>27.7</c:v>
                </c:pt>
                <c:pt idx="8">
                  <c:v>37.1</c:v>
                </c:pt>
                <c:pt idx="9">
                  <c:v>44.6</c:v>
                </c:pt>
                <c:pt idx="10">
                  <c:v>46.7</c:v>
                </c:pt>
                <c:pt idx="11">
                  <c:v>41.6</c:v>
                </c:pt>
                <c:pt idx="12">
                  <c:v>32.9</c:v>
                </c:pt>
                <c:pt idx="13">
                  <c:v>24.1</c:v>
                </c:pt>
                <c:pt idx="14">
                  <c:v>16.8</c:v>
                </c:pt>
                <c:pt idx="15">
                  <c:v>11.9</c:v>
                </c:pt>
                <c:pt idx="16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0-4323-BFF3-EDEC1AD1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31600"/>
        <c:axId val="522332912"/>
      </c:lineChart>
      <c:catAx>
        <c:axId val="5223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332912"/>
        <c:crosses val="autoZero"/>
        <c:auto val="1"/>
        <c:lblAlgn val="ctr"/>
        <c:lblOffset val="100"/>
        <c:noMultiLvlLbl val="0"/>
      </c:catAx>
      <c:valAx>
        <c:axId val="522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33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VH(mV)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Folha1!$C$44:$C$60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Folha1!$D$44:$D$60</c:f>
              <c:numCache>
                <c:formatCode>General</c:formatCode>
                <c:ptCount val="17"/>
                <c:pt idx="0">
                  <c:v>14.9</c:v>
                </c:pt>
                <c:pt idx="1">
                  <c:v>20.9</c:v>
                </c:pt>
                <c:pt idx="2">
                  <c:v>28.8</c:v>
                </c:pt>
                <c:pt idx="3">
                  <c:v>38.299999999999997</c:v>
                </c:pt>
                <c:pt idx="4">
                  <c:v>45.4</c:v>
                </c:pt>
                <c:pt idx="5">
                  <c:v>46.8</c:v>
                </c:pt>
                <c:pt idx="6">
                  <c:v>41.5</c:v>
                </c:pt>
                <c:pt idx="7">
                  <c:v>32.299999999999997</c:v>
                </c:pt>
                <c:pt idx="8">
                  <c:v>23.8</c:v>
                </c:pt>
                <c:pt idx="9">
                  <c:v>16.600000000000001</c:v>
                </c:pt>
                <c:pt idx="10">
                  <c:v>11.9</c:v>
                </c:pt>
                <c:pt idx="11">
                  <c:v>8.4</c:v>
                </c:pt>
                <c:pt idx="12">
                  <c:v>6.2</c:v>
                </c:pt>
                <c:pt idx="13">
                  <c:v>4.8</c:v>
                </c:pt>
                <c:pt idx="14">
                  <c:v>3.8</c:v>
                </c:pt>
                <c:pt idx="15">
                  <c:v>2.9</c:v>
                </c:pt>
                <c:pt idx="1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8-45FB-8065-D762547C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24512"/>
        <c:axId val="450124840"/>
      </c:lineChart>
      <c:catAx>
        <c:axId val="4501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124840"/>
        <c:crosses val="autoZero"/>
        <c:auto val="1"/>
        <c:lblAlgn val="ctr"/>
        <c:lblOffset val="100"/>
        <c:noMultiLvlLbl val="0"/>
      </c:catAx>
      <c:valAx>
        <c:axId val="4501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12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015281644205921E-2"/>
          <c:y val="0.16101179297033349"/>
          <c:w val="0.90324617294418708"/>
          <c:h val="0.71525015898753763"/>
        </c:manualLayout>
      </c:layout>
      <c:lineChart>
        <c:grouping val="standard"/>
        <c:varyColors val="0"/>
        <c:ser>
          <c:idx val="0"/>
          <c:order val="0"/>
          <c:tx>
            <c:v>VH(mV)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Folha1!$Q$25:$Q$41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Folha1!$R$25:$R$41</c:f>
              <c:numCache>
                <c:formatCode>General</c:formatCode>
                <c:ptCount val="17"/>
                <c:pt idx="0">
                  <c:v>17.8</c:v>
                </c:pt>
                <c:pt idx="1">
                  <c:v>24.8</c:v>
                </c:pt>
                <c:pt idx="2">
                  <c:v>34.5</c:v>
                </c:pt>
                <c:pt idx="3">
                  <c:v>45.1</c:v>
                </c:pt>
                <c:pt idx="4">
                  <c:v>55.2</c:v>
                </c:pt>
                <c:pt idx="5">
                  <c:v>60.4</c:v>
                </c:pt>
                <c:pt idx="6">
                  <c:v>60.7</c:v>
                </c:pt>
                <c:pt idx="7">
                  <c:v>59.7</c:v>
                </c:pt>
                <c:pt idx="8">
                  <c:v>60.2</c:v>
                </c:pt>
                <c:pt idx="9">
                  <c:v>61.1</c:v>
                </c:pt>
                <c:pt idx="10">
                  <c:v>58.3</c:v>
                </c:pt>
                <c:pt idx="11">
                  <c:v>50</c:v>
                </c:pt>
                <c:pt idx="12">
                  <c:v>38.700000000000003</c:v>
                </c:pt>
                <c:pt idx="13">
                  <c:v>28.3</c:v>
                </c:pt>
                <c:pt idx="14">
                  <c:v>20.100000000000001</c:v>
                </c:pt>
                <c:pt idx="15">
                  <c:v>14.6</c:v>
                </c:pt>
                <c:pt idx="16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3-4D58-A0A0-5185922B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8632"/>
        <c:axId val="558918960"/>
      </c:lineChart>
      <c:catAx>
        <c:axId val="5589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8918960"/>
        <c:crosses val="autoZero"/>
        <c:auto val="1"/>
        <c:lblAlgn val="ctr"/>
        <c:lblOffset val="100"/>
        <c:noMultiLvlLbl val="0"/>
      </c:catAx>
      <c:valAx>
        <c:axId val="5589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89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Folha1!$W$44:$W$60</c:f>
              <c:numCache>
                <c:formatCode>General</c:formatCode>
                <c:ptCount val="17"/>
                <c:pt idx="0">
                  <c:v>9.6100000000000005E-5</c:v>
                </c:pt>
                <c:pt idx="1">
                  <c:v>1.2400000000000001E-4</c:v>
                </c:pt>
                <c:pt idx="2">
                  <c:v>1.6430000000000001E-4</c:v>
                </c:pt>
                <c:pt idx="3">
                  <c:v>2.263E-4</c:v>
                </c:pt>
                <c:pt idx="4">
                  <c:v>3.1E-4</c:v>
                </c:pt>
                <c:pt idx="5">
                  <c:v>4.371E-4</c:v>
                </c:pt>
                <c:pt idx="6">
                  <c:v>6.1070000000000004E-4</c:v>
                </c:pt>
                <c:pt idx="7">
                  <c:v>8.587E-4</c:v>
                </c:pt>
                <c:pt idx="8">
                  <c:v>1.1501000000000003E-3</c:v>
                </c:pt>
                <c:pt idx="9">
                  <c:v>1.3826000000000001E-3</c:v>
                </c:pt>
                <c:pt idx="10">
                  <c:v>1.4477000000000001E-3</c:v>
                </c:pt>
                <c:pt idx="11">
                  <c:v>1.2896000000000001E-3</c:v>
                </c:pt>
                <c:pt idx="12">
                  <c:v>1.0199E-3</c:v>
                </c:pt>
                <c:pt idx="13">
                  <c:v>7.471E-4</c:v>
                </c:pt>
                <c:pt idx="14">
                  <c:v>5.2080000000000008E-4</c:v>
                </c:pt>
                <c:pt idx="15">
                  <c:v>3.6890000000000002E-4</c:v>
                </c:pt>
                <c:pt idx="16">
                  <c:v>2.7280000000000007E-4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8-42DD-BB76-059005721870}"/>
            </c:ext>
          </c:extLst>
        </c:ser>
        <c:ser>
          <c:idx val="1"/>
          <c:order val="1"/>
          <c:tx>
            <c:v>B2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Folha1!$X$44:$X$60</c:f>
              <c:numCache>
                <c:formatCode>General</c:formatCode>
                <c:ptCount val="17"/>
                <c:pt idx="0">
                  <c:v>4.6190000000000006E-4</c:v>
                </c:pt>
                <c:pt idx="1">
                  <c:v>6.4789999999999997E-4</c:v>
                </c:pt>
                <c:pt idx="2">
                  <c:v>8.9280000000000002E-4</c:v>
                </c:pt>
                <c:pt idx="3">
                  <c:v>1.1872999999999999E-3</c:v>
                </c:pt>
                <c:pt idx="4">
                  <c:v>1.4074000000000001E-3</c:v>
                </c:pt>
                <c:pt idx="5">
                  <c:v>1.4507999999999999E-3</c:v>
                </c:pt>
                <c:pt idx="6">
                  <c:v>1.2865000000000001E-3</c:v>
                </c:pt>
                <c:pt idx="7">
                  <c:v>1.0012999999999999E-3</c:v>
                </c:pt>
                <c:pt idx="8">
                  <c:v>7.3780000000000004E-4</c:v>
                </c:pt>
                <c:pt idx="9">
                  <c:v>5.1460000000000004E-4</c:v>
                </c:pt>
                <c:pt idx="10">
                  <c:v>3.6890000000000002E-4</c:v>
                </c:pt>
                <c:pt idx="11">
                  <c:v>2.6040000000000004E-4</c:v>
                </c:pt>
                <c:pt idx="12">
                  <c:v>1.9220000000000001E-4</c:v>
                </c:pt>
                <c:pt idx="13">
                  <c:v>1.4879999999999998E-4</c:v>
                </c:pt>
                <c:pt idx="14">
                  <c:v>1.1779999999999999E-4</c:v>
                </c:pt>
                <c:pt idx="15">
                  <c:v>8.989999999999999E-5</c:v>
                </c:pt>
                <c:pt idx="16">
                  <c:v>7.75E-5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8-42DD-BB76-059005721870}"/>
            </c:ext>
          </c:extLst>
        </c:ser>
        <c:ser>
          <c:idx val="2"/>
          <c:order val="2"/>
          <c:tx>
            <c:v>B12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Folha1!$Y$44:$Y$60</c:f>
              <c:numCache>
                <c:formatCode>General</c:formatCode>
                <c:ptCount val="17"/>
                <c:pt idx="0">
                  <c:v>5.5180000000000008E-4</c:v>
                </c:pt>
                <c:pt idx="1">
                  <c:v>7.6880000000000004E-4</c:v>
                </c:pt>
                <c:pt idx="2">
                  <c:v>1.0694999999999999E-3</c:v>
                </c:pt>
                <c:pt idx="3">
                  <c:v>1.3981000000000002E-3</c:v>
                </c:pt>
                <c:pt idx="4">
                  <c:v>1.7112000000000002E-3</c:v>
                </c:pt>
                <c:pt idx="5">
                  <c:v>1.8724E-3</c:v>
                </c:pt>
                <c:pt idx="6">
                  <c:v>1.8817000000000003E-3</c:v>
                </c:pt>
                <c:pt idx="7">
                  <c:v>1.8507E-3</c:v>
                </c:pt>
                <c:pt idx="8">
                  <c:v>1.8662000000000002E-3</c:v>
                </c:pt>
                <c:pt idx="9">
                  <c:v>1.8941000000000001E-3</c:v>
                </c:pt>
                <c:pt idx="10">
                  <c:v>1.8073E-3</c:v>
                </c:pt>
                <c:pt idx="11">
                  <c:v>1.5500000000000002E-3</c:v>
                </c:pt>
                <c:pt idx="12">
                  <c:v>1.1996999999999999E-3</c:v>
                </c:pt>
                <c:pt idx="13">
                  <c:v>8.7730000000000002E-4</c:v>
                </c:pt>
                <c:pt idx="14">
                  <c:v>6.2310000000000002E-4</c:v>
                </c:pt>
                <c:pt idx="15">
                  <c:v>4.526E-4</c:v>
                </c:pt>
                <c:pt idx="16">
                  <c:v>3.4409999999999996E-4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8-42DD-BB76-05900572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56192"/>
        <c:axId val="727451200"/>
      </c:lineChart>
      <c:catAx>
        <c:axId val="7274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Posição(cm)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451200"/>
        <c:crosses val="autoZero"/>
        <c:auto val="1"/>
        <c:lblAlgn val="ctr"/>
        <c:lblOffset val="100"/>
        <c:noMultiLvlLbl val="0"/>
      </c:catAx>
      <c:valAx>
        <c:axId val="727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Campo</a:t>
                </a:r>
                <a:r>
                  <a:rPr lang="pt-PT" baseline="0"/>
                  <a:t> Magnético(T)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4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Folha1!$W$44:$W$60</c:f>
              <c:numCache>
                <c:formatCode>General</c:formatCode>
                <c:ptCount val="17"/>
                <c:pt idx="0">
                  <c:v>9.6100000000000005E-5</c:v>
                </c:pt>
                <c:pt idx="1">
                  <c:v>1.2400000000000001E-4</c:v>
                </c:pt>
                <c:pt idx="2">
                  <c:v>1.6430000000000001E-4</c:v>
                </c:pt>
                <c:pt idx="3">
                  <c:v>2.263E-4</c:v>
                </c:pt>
                <c:pt idx="4">
                  <c:v>3.1E-4</c:v>
                </c:pt>
                <c:pt idx="5">
                  <c:v>4.371E-4</c:v>
                </c:pt>
                <c:pt idx="6">
                  <c:v>6.1070000000000004E-4</c:v>
                </c:pt>
                <c:pt idx="7">
                  <c:v>8.587E-4</c:v>
                </c:pt>
                <c:pt idx="8">
                  <c:v>1.1501000000000003E-3</c:v>
                </c:pt>
                <c:pt idx="9">
                  <c:v>1.3826000000000001E-3</c:v>
                </c:pt>
                <c:pt idx="10">
                  <c:v>1.4477000000000001E-3</c:v>
                </c:pt>
                <c:pt idx="11">
                  <c:v>1.2896000000000001E-3</c:v>
                </c:pt>
                <c:pt idx="12">
                  <c:v>1.0199E-3</c:v>
                </c:pt>
                <c:pt idx="13">
                  <c:v>7.471E-4</c:v>
                </c:pt>
                <c:pt idx="14">
                  <c:v>5.2080000000000008E-4</c:v>
                </c:pt>
                <c:pt idx="15">
                  <c:v>3.6890000000000002E-4</c:v>
                </c:pt>
                <c:pt idx="16">
                  <c:v>2.7280000000000007E-4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7-4000-BBC5-E4699A100975}"/>
            </c:ext>
          </c:extLst>
        </c:ser>
        <c:ser>
          <c:idx val="1"/>
          <c:order val="1"/>
          <c:tx>
            <c:v>B2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Folha1!$X$44:$X$60</c:f>
              <c:numCache>
                <c:formatCode>General</c:formatCode>
                <c:ptCount val="17"/>
                <c:pt idx="0">
                  <c:v>4.6190000000000006E-4</c:v>
                </c:pt>
                <c:pt idx="1">
                  <c:v>6.4789999999999997E-4</c:v>
                </c:pt>
                <c:pt idx="2">
                  <c:v>8.9280000000000002E-4</c:v>
                </c:pt>
                <c:pt idx="3">
                  <c:v>1.1872999999999999E-3</c:v>
                </c:pt>
                <c:pt idx="4">
                  <c:v>1.4074000000000001E-3</c:v>
                </c:pt>
                <c:pt idx="5">
                  <c:v>1.4507999999999999E-3</c:v>
                </c:pt>
                <c:pt idx="6">
                  <c:v>1.2865000000000001E-3</c:v>
                </c:pt>
                <c:pt idx="7">
                  <c:v>1.0012999999999999E-3</c:v>
                </c:pt>
                <c:pt idx="8">
                  <c:v>7.3780000000000004E-4</c:v>
                </c:pt>
                <c:pt idx="9">
                  <c:v>5.1460000000000004E-4</c:v>
                </c:pt>
                <c:pt idx="10">
                  <c:v>3.6890000000000002E-4</c:v>
                </c:pt>
                <c:pt idx="11">
                  <c:v>2.6040000000000004E-4</c:v>
                </c:pt>
                <c:pt idx="12">
                  <c:v>1.9220000000000001E-4</c:v>
                </c:pt>
                <c:pt idx="13">
                  <c:v>1.4879999999999998E-4</c:v>
                </c:pt>
                <c:pt idx="14">
                  <c:v>1.1779999999999999E-4</c:v>
                </c:pt>
                <c:pt idx="15">
                  <c:v>8.989999999999999E-5</c:v>
                </c:pt>
                <c:pt idx="16">
                  <c:v>7.75E-5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7-4000-BBC5-E4699A100975}"/>
            </c:ext>
          </c:extLst>
        </c:ser>
        <c:ser>
          <c:idx val="2"/>
          <c:order val="2"/>
          <c:tx>
            <c:v>B12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Folha1!$Y$44:$Y$60</c:f>
              <c:numCache>
                <c:formatCode>General</c:formatCode>
                <c:ptCount val="17"/>
                <c:pt idx="0">
                  <c:v>5.5180000000000008E-4</c:v>
                </c:pt>
                <c:pt idx="1">
                  <c:v>7.6880000000000004E-4</c:v>
                </c:pt>
                <c:pt idx="2">
                  <c:v>1.0694999999999999E-3</c:v>
                </c:pt>
                <c:pt idx="3">
                  <c:v>1.3981000000000002E-3</c:v>
                </c:pt>
                <c:pt idx="4">
                  <c:v>1.7112000000000002E-3</c:v>
                </c:pt>
                <c:pt idx="5">
                  <c:v>1.8724E-3</c:v>
                </c:pt>
                <c:pt idx="6">
                  <c:v>1.8817000000000003E-3</c:v>
                </c:pt>
                <c:pt idx="7">
                  <c:v>1.8507E-3</c:v>
                </c:pt>
                <c:pt idx="8">
                  <c:v>1.8662000000000002E-3</c:v>
                </c:pt>
                <c:pt idx="9">
                  <c:v>1.8941000000000001E-3</c:v>
                </c:pt>
                <c:pt idx="10">
                  <c:v>1.8073E-3</c:v>
                </c:pt>
                <c:pt idx="11">
                  <c:v>1.5500000000000002E-3</c:v>
                </c:pt>
                <c:pt idx="12">
                  <c:v>1.1996999999999999E-3</c:v>
                </c:pt>
                <c:pt idx="13">
                  <c:v>8.7730000000000002E-4</c:v>
                </c:pt>
                <c:pt idx="14">
                  <c:v>6.2310000000000002E-4</c:v>
                </c:pt>
                <c:pt idx="15">
                  <c:v>4.526E-4</c:v>
                </c:pt>
                <c:pt idx="16">
                  <c:v>3.4409999999999996E-4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7-4000-BBC5-E4699A100975}"/>
            </c:ext>
          </c:extLst>
        </c:ser>
        <c:ser>
          <c:idx val="3"/>
          <c:order val="3"/>
          <c:tx>
            <c:v>SomaB1B2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Folha1!$Z$44:$Z$60</c:f>
              <c:numCache>
                <c:formatCode>General</c:formatCode>
                <c:ptCount val="17"/>
                <c:pt idx="0">
                  <c:v>5.5800000000000012E-4</c:v>
                </c:pt>
                <c:pt idx="1">
                  <c:v>7.7189999999999995E-4</c:v>
                </c:pt>
                <c:pt idx="2">
                  <c:v>1.0571000000000001E-3</c:v>
                </c:pt>
                <c:pt idx="3">
                  <c:v>1.4135999999999999E-3</c:v>
                </c:pt>
                <c:pt idx="4">
                  <c:v>1.7174E-3</c:v>
                </c:pt>
                <c:pt idx="5">
                  <c:v>1.8878999999999999E-3</c:v>
                </c:pt>
                <c:pt idx="6">
                  <c:v>1.8972000000000001E-3</c:v>
                </c:pt>
                <c:pt idx="7">
                  <c:v>1.8599999999999999E-3</c:v>
                </c:pt>
                <c:pt idx="8">
                  <c:v>1.8879000000000003E-3</c:v>
                </c:pt>
                <c:pt idx="9">
                  <c:v>1.8972000000000001E-3</c:v>
                </c:pt>
                <c:pt idx="10">
                  <c:v>1.8166000000000002E-3</c:v>
                </c:pt>
                <c:pt idx="11">
                  <c:v>1.5500000000000002E-3</c:v>
                </c:pt>
                <c:pt idx="12">
                  <c:v>1.2121E-3</c:v>
                </c:pt>
                <c:pt idx="13">
                  <c:v>8.9590000000000004E-4</c:v>
                </c:pt>
                <c:pt idx="14">
                  <c:v>6.3860000000000002E-4</c:v>
                </c:pt>
                <c:pt idx="15">
                  <c:v>4.5879999999999998E-4</c:v>
                </c:pt>
                <c:pt idx="16">
                  <c:v>3.5030000000000006E-4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7-4000-BBC5-E4699A10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56192"/>
        <c:axId val="727451200"/>
      </c:lineChart>
      <c:catAx>
        <c:axId val="7274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Posição(cm)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451200"/>
        <c:crosses val="autoZero"/>
        <c:auto val="1"/>
        <c:lblAlgn val="ctr"/>
        <c:lblOffset val="100"/>
        <c:noMultiLvlLbl val="0"/>
      </c:catAx>
      <c:valAx>
        <c:axId val="727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Campo</a:t>
                </a:r>
                <a:r>
                  <a:rPr lang="pt-PT" baseline="0"/>
                  <a:t> Magnético(T)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4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150081</xdr:colOff>
      <xdr:row>1</xdr:row>
      <xdr:rowOff>25033</xdr:rowOff>
    </xdr:from>
    <xdr:to>
      <xdr:col>12</xdr:col>
      <xdr:colOff>461502</xdr:colOff>
      <xdr:row>16</xdr:row>
      <xdr:rowOff>25033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4A88B1-916D-6498-E3B9-8E225D56C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606830</xdr:colOff>
      <xdr:row>22</xdr:row>
      <xdr:rowOff>179775</xdr:rowOff>
    </xdr:from>
    <xdr:to>
      <xdr:col>12</xdr:col>
      <xdr:colOff>303522</xdr:colOff>
      <xdr:row>37</xdr:row>
      <xdr:rowOff>179775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75744A-79A7-499E-89C1-A462F6AD7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576924</xdr:colOff>
      <xdr:row>42</xdr:row>
      <xdr:rowOff>165559</xdr:rowOff>
    </xdr:from>
    <xdr:to>
      <xdr:col>12</xdr:col>
      <xdr:colOff>295955</xdr:colOff>
      <xdr:row>58</xdr:row>
      <xdr:rowOff>9651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E0C268-98DA-167E-E713-78600901A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219194</xdr:colOff>
      <xdr:row>23</xdr:row>
      <xdr:rowOff>161174</xdr:rowOff>
    </xdr:from>
    <xdr:to>
      <xdr:col>25</xdr:col>
      <xdr:colOff>542076</xdr:colOff>
      <xdr:row>39</xdr:row>
      <xdr:rowOff>5264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47667-6B7A-94E5-8024-D4F6374FF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329533</xdr:colOff>
      <xdr:row>62</xdr:row>
      <xdr:rowOff>69684</xdr:rowOff>
    </xdr:from>
    <xdr:to>
      <xdr:col>24</xdr:col>
      <xdr:colOff>12329</xdr:colOff>
      <xdr:row>77</xdr:row>
      <xdr:rowOff>18450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86EBDE-AE3F-4AB2-F536-AFBD8119D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698978</xdr:colOff>
      <xdr:row>62</xdr:row>
      <xdr:rowOff>130342</xdr:rowOff>
    </xdr:from>
    <xdr:to>
      <xdr:col>32</xdr:col>
      <xdr:colOff>382862</xdr:colOff>
      <xdr:row>77</xdr:row>
      <xdr:rowOff>84900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051289-6599-43E9-A39E-745AFC597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7999-7754-4FB2-901D-F8D54A928702}">
  <dimension ref="A1:I18"/>
  <sheetViews>
    <sheetView tabSelected="1" workbookViewId="0">
      <selection activeCell="A3" sqref="A3:B8"/>
    </sheetView>
  </sheetViews>
  <sheetFormatPr defaultRowHeight="14.4" x14ac:dyDescent="0.3"/>
  <cols>
    <col min="2" max="2" width="20" customWidth="1"/>
    <col min="3" max="3" width="18" customWidth="1"/>
    <col min="4" max="4" width="16.33203125" customWidth="1"/>
    <col min="5" max="5" width="9.88671875" customWidth="1"/>
    <col min="6" max="6" width="16" customWidth="1"/>
    <col min="7" max="7" width="15.44140625" customWidth="1"/>
    <col min="8" max="8" width="12.77734375" customWidth="1"/>
    <col min="9" max="9" width="13.21875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6" t="s">
        <v>18</v>
      </c>
      <c r="B3" s="6"/>
    </row>
    <row r="4" spans="1:9" x14ac:dyDescent="0.3">
      <c r="A4" s="3" t="s">
        <v>19</v>
      </c>
      <c r="B4" s="3">
        <v>0.99885546410716985</v>
      </c>
    </row>
    <row r="5" spans="1:9" x14ac:dyDescent="0.3">
      <c r="A5" s="3" t="s">
        <v>20</v>
      </c>
      <c r="B5" s="3">
        <v>0.99771223817674959</v>
      </c>
    </row>
    <row r="6" spans="1:9" x14ac:dyDescent="0.3">
      <c r="A6" s="3" t="s">
        <v>21</v>
      </c>
      <c r="B6" s="3">
        <v>0.9974834619944245</v>
      </c>
    </row>
    <row r="7" spans="1:9" x14ac:dyDescent="0.3">
      <c r="A7" s="3" t="s">
        <v>22</v>
      </c>
      <c r="B7" s="3">
        <v>1.451304238852512E-3</v>
      </c>
    </row>
    <row r="8" spans="1:9" ht="15" thickBot="1" x14ac:dyDescent="0.35">
      <c r="A8" s="4" t="s">
        <v>23</v>
      </c>
      <c r="B8" s="4">
        <v>12</v>
      </c>
    </row>
    <row r="10" spans="1:9" ht="15" thickBot="1" x14ac:dyDescent="0.35">
      <c r="A10" t="s">
        <v>24</v>
      </c>
    </row>
    <row r="11" spans="1:9" x14ac:dyDescent="0.3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3">
      <c r="A12" s="3" t="s">
        <v>25</v>
      </c>
      <c r="B12" s="3">
        <v>1</v>
      </c>
      <c r="C12" s="3">
        <v>9.1856822517295527E-3</v>
      </c>
      <c r="D12" s="3">
        <v>9.1856822517295527E-3</v>
      </c>
      <c r="E12" s="3">
        <v>4361.0843927766809</v>
      </c>
      <c r="F12" s="3">
        <v>1.5437217494073554E-14</v>
      </c>
    </row>
    <row r="13" spans="1:9" x14ac:dyDescent="0.3">
      <c r="A13" s="3" t="s">
        <v>26</v>
      </c>
      <c r="B13" s="3">
        <v>10</v>
      </c>
      <c r="C13" s="3">
        <v>2.106283993711269E-5</v>
      </c>
      <c r="D13" s="3">
        <v>2.1062839937112691E-6</v>
      </c>
      <c r="E13" s="3"/>
      <c r="F13" s="3"/>
    </row>
    <row r="14" spans="1:9" ht="15" thickBot="1" x14ac:dyDescent="0.35">
      <c r="A14" s="4" t="s">
        <v>27</v>
      </c>
      <c r="B14" s="4">
        <v>11</v>
      </c>
      <c r="C14" s="4">
        <v>9.2067450916666661E-3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34</v>
      </c>
      <c r="C16" s="5" t="s">
        <v>22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3">
      <c r="A17" s="3" t="s">
        <v>28</v>
      </c>
      <c r="B17" s="3">
        <v>-1.3528009945513661E-3</v>
      </c>
      <c r="C17" s="3">
        <v>8.009041555648806E-4</v>
      </c>
      <c r="D17" s="3">
        <v>-1.6890922405031481</v>
      </c>
      <c r="E17" s="3">
        <v>0.12208713030308764</v>
      </c>
      <c r="F17" s="3">
        <v>-3.1373266602827358E-3</v>
      </c>
      <c r="G17" s="3">
        <v>4.3172467118000337E-4</v>
      </c>
      <c r="H17" s="3">
        <v>-3.1373266602827358E-3</v>
      </c>
      <c r="I17" s="3">
        <v>4.3172467118000337E-4</v>
      </c>
    </row>
    <row r="18" spans="1:9" ht="15" thickBot="1" x14ac:dyDescent="0.35">
      <c r="A18" s="4" t="s">
        <v>41</v>
      </c>
      <c r="B18" s="4">
        <v>0.14082884976168089</v>
      </c>
      <c r="C18" s="4">
        <v>2.1325262545370035E-3</v>
      </c>
      <c r="D18" s="4">
        <v>66.038506893907609</v>
      </c>
      <c r="E18" s="4">
        <v>1.5437217494073497E-14</v>
      </c>
      <c r="F18" s="4">
        <v>0.13607728516106621</v>
      </c>
      <c r="G18" s="4">
        <v>0.14558041436229557</v>
      </c>
      <c r="H18" s="4">
        <v>0.13607728516106621</v>
      </c>
      <c r="I18" s="4">
        <v>0.14558041436229557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6"/>
  <sheetViews>
    <sheetView zoomScale="83" zoomScaleNormal="83" zoomScaleSheetLayoutView="20" workbookViewId="0">
      <selection activeCell="B2" sqref="B2:C14"/>
    </sheetView>
  </sheetViews>
  <sheetFormatPr defaultRowHeight="14.4" x14ac:dyDescent="0.3"/>
  <cols>
    <col min="3" max="3" width="10.77734375" customWidth="1"/>
    <col min="6" max="6" width="12.44140625" customWidth="1"/>
    <col min="15" max="15" width="7.77734375" customWidth="1"/>
    <col min="16" max="16" width="12.88671875" customWidth="1"/>
    <col min="17" max="17" width="9.88671875" customWidth="1"/>
    <col min="22" max="22" width="21.88671875" customWidth="1"/>
    <col min="23" max="23" width="11.21875" customWidth="1"/>
    <col min="24" max="24" width="11.109375" customWidth="1"/>
    <col min="25" max="25" width="14.21875" customWidth="1"/>
    <col min="26" max="26" width="10.77734375" customWidth="1"/>
  </cols>
  <sheetData>
    <row r="1" spans="1:14" x14ac:dyDescent="0.3">
      <c r="A1" t="s">
        <v>2</v>
      </c>
      <c r="N1">
        <v>0.54</v>
      </c>
    </row>
    <row r="2" spans="1:14" x14ac:dyDescent="0.3">
      <c r="B2" t="s">
        <v>10</v>
      </c>
      <c r="C2" t="s">
        <v>0</v>
      </c>
      <c r="D2" t="s">
        <v>6</v>
      </c>
      <c r="N2">
        <v>1E-3</v>
      </c>
    </row>
    <row r="3" spans="1:14" x14ac:dyDescent="0.3">
      <c r="B3">
        <v>5.9000000000000003E-4</v>
      </c>
      <c r="C3">
        <v>4.2000000000000003E-2</v>
      </c>
      <c r="D3" s="2">
        <v>10.7</v>
      </c>
      <c r="N3">
        <v>3.1E-2</v>
      </c>
    </row>
    <row r="4" spans="1:14" x14ac:dyDescent="0.3">
      <c r="B4">
        <v>9.1999999999999998E-3</v>
      </c>
      <c r="C4">
        <v>6.6000000000000003E-2</v>
      </c>
      <c r="D4" s="2"/>
    </row>
    <row r="5" spans="1:14" x14ac:dyDescent="0.3">
      <c r="B5">
        <v>1.3899999999999999E-2</v>
      </c>
      <c r="C5">
        <v>0.1</v>
      </c>
      <c r="D5" s="2"/>
    </row>
    <row r="6" spans="1:14" x14ac:dyDescent="0.3">
      <c r="B6">
        <v>2.2100000000000002E-2</v>
      </c>
      <c r="C6">
        <v>0.16</v>
      </c>
      <c r="D6" s="2"/>
    </row>
    <row r="7" spans="1:14" x14ac:dyDescent="0.3">
      <c r="B7">
        <v>3.27E-2</v>
      </c>
      <c r="C7">
        <v>0.23699999999999999</v>
      </c>
      <c r="D7" s="2"/>
    </row>
    <row r="8" spans="1:14" x14ac:dyDescent="0.3">
      <c r="B8">
        <v>3.7400000000000003E-2</v>
      </c>
      <c r="C8">
        <v>0.27100000000000002</v>
      </c>
      <c r="D8" s="2"/>
    </row>
    <row r="9" spans="1:14" x14ac:dyDescent="0.3">
      <c r="B9">
        <v>4.7300000000000002E-2</v>
      </c>
      <c r="C9">
        <v>0.34300000000000003</v>
      </c>
      <c r="D9" s="2"/>
    </row>
    <row r="10" spans="1:14" x14ac:dyDescent="0.3">
      <c r="B10">
        <v>5.7599999999999998E-2</v>
      </c>
      <c r="C10">
        <v>0.41699999999999998</v>
      </c>
      <c r="D10" s="2"/>
    </row>
    <row r="11" spans="1:14" x14ac:dyDescent="0.3">
      <c r="B11">
        <v>6.5299999999999997E-2</v>
      </c>
      <c r="C11">
        <v>0.47399999999999998</v>
      </c>
      <c r="D11" s="2"/>
    </row>
    <row r="12" spans="1:14" x14ac:dyDescent="0.3">
      <c r="B12">
        <v>7.0900000000000005E-2</v>
      </c>
      <c r="C12">
        <v>0.51400000000000001</v>
      </c>
      <c r="D12" s="2"/>
    </row>
    <row r="13" spans="1:14" x14ac:dyDescent="0.3">
      <c r="B13">
        <v>8.2100000000000006E-2</v>
      </c>
      <c r="C13">
        <v>0.59599999999999997</v>
      </c>
      <c r="D13" s="2"/>
    </row>
    <row r="14" spans="1:14" x14ac:dyDescent="0.3">
      <c r="B14">
        <v>8.5599999999999996E-2</v>
      </c>
      <c r="C14">
        <v>0.621</v>
      </c>
      <c r="D14" s="2"/>
    </row>
    <row r="18" spans="1:18" x14ac:dyDescent="0.3">
      <c r="A18" t="s">
        <v>3</v>
      </c>
    </row>
    <row r="19" spans="1:18" x14ac:dyDescent="0.3">
      <c r="B19" t="s">
        <v>4</v>
      </c>
      <c r="C19" t="s">
        <v>15</v>
      </c>
    </row>
    <row r="20" spans="1:18" x14ac:dyDescent="0.3">
      <c r="B20">
        <v>3.75</v>
      </c>
      <c r="C20">
        <v>0.50800000000000001</v>
      </c>
    </row>
    <row r="23" spans="1:18" x14ac:dyDescent="0.3">
      <c r="B23" s="2" t="s">
        <v>7</v>
      </c>
      <c r="C23" t="s">
        <v>5</v>
      </c>
      <c r="D23" t="s">
        <v>1</v>
      </c>
    </row>
    <row r="24" spans="1:18" x14ac:dyDescent="0.3">
      <c r="B24" s="2"/>
      <c r="C24">
        <v>5</v>
      </c>
      <c r="D24">
        <v>3.1</v>
      </c>
      <c r="P24" s="2" t="s">
        <v>9</v>
      </c>
      <c r="Q24" t="s">
        <v>5</v>
      </c>
      <c r="R24" t="s">
        <v>1</v>
      </c>
    </row>
    <row r="25" spans="1:18" x14ac:dyDescent="0.3">
      <c r="B25" s="2"/>
      <c r="C25">
        <v>6</v>
      </c>
      <c r="D25">
        <v>4</v>
      </c>
      <c r="P25" s="2"/>
      <c r="Q25">
        <v>5</v>
      </c>
      <c r="R25">
        <v>17.8</v>
      </c>
    </row>
    <row r="26" spans="1:18" x14ac:dyDescent="0.3">
      <c r="B26" s="2"/>
      <c r="C26">
        <v>7</v>
      </c>
      <c r="D26">
        <v>5.3</v>
      </c>
      <c r="P26" s="2"/>
      <c r="Q26">
        <v>6</v>
      </c>
      <c r="R26">
        <v>24.8</v>
      </c>
    </row>
    <row r="27" spans="1:18" x14ac:dyDescent="0.3">
      <c r="B27" s="2"/>
      <c r="C27">
        <v>8</v>
      </c>
      <c r="D27">
        <v>7.3</v>
      </c>
      <c r="P27" s="2"/>
      <c r="Q27">
        <v>7</v>
      </c>
      <c r="R27">
        <v>34.5</v>
      </c>
    </row>
    <row r="28" spans="1:18" x14ac:dyDescent="0.3">
      <c r="B28" s="2"/>
      <c r="C28">
        <v>9</v>
      </c>
      <c r="D28">
        <v>10</v>
      </c>
      <c r="P28" s="2"/>
      <c r="Q28">
        <v>8</v>
      </c>
      <c r="R28">
        <v>45.1</v>
      </c>
    </row>
    <row r="29" spans="1:18" x14ac:dyDescent="0.3">
      <c r="B29" s="2"/>
      <c r="C29">
        <v>10</v>
      </c>
      <c r="D29">
        <v>14.1</v>
      </c>
      <c r="P29" s="2"/>
      <c r="Q29">
        <v>9</v>
      </c>
      <c r="R29">
        <v>55.2</v>
      </c>
    </row>
    <row r="30" spans="1:18" x14ac:dyDescent="0.3">
      <c r="B30" s="2"/>
      <c r="C30">
        <v>11</v>
      </c>
      <c r="D30">
        <v>19.7</v>
      </c>
      <c r="P30" s="2"/>
      <c r="Q30">
        <v>10</v>
      </c>
      <c r="R30">
        <v>60.4</v>
      </c>
    </row>
    <row r="31" spans="1:18" x14ac:dyDescent="0.3">
      <c r="B31" s="2"/>
      <c r="C31">
        <v>12</v>
      </c>
      <c r="D31">
        <v>27.7</v>
      </c>
      <c r="P31" s="2"/>
      <c r="Q31">
        <v>11</v>
      </c>
      <c r="R31">
        <v>60.7</v>
      </c>
    </row>
    <row r="32" spans="1:18" x14ac:dyDescent="0.3">
      <c r="B32" s="2"/>
      <c r="C32">
        <v>13</v>
      </c>
      <c r="D32">
        <v>37.1</v>
      </c>
      <c r="P32" s="2"/>
      <c r="Q32">
        <v>12</v>
      </c>
      <c r="R32">
        <v>59.7</v>
      </c>
    </row>
    <row r="33" spans="2:26" x14ac:dyDescent="0.3">
      <c r="B33" s="2"/>
      <c r="C33">
        <v>14</v>
      </c>
      <c r="D33">
        <v>44.6</v>
      </c>
      <c r="P33" s="2"/>
      <c r="Q33">
        <v>13</v>
      </c>
      <c r="R33">
        <v>60.2</v>
      </c>
    </row>
    <row r="34" spans="2:26" x14ac:dyDescent="0.3">
      <c r="B34" s="2"/>
      <c r="C34">
        <v>15</v>
      </c>
      <c r="D34">
        <v>46.7</v>
      </c>
      <c r="P34" s="2"/>
      <c r="Q34">
        <v>14</v>
      </c>
      <c r="R34">
        <v>61.1</v>
      </c>
    </row>
    <row r="35" spans="2:26" x14ac:dyDescent="0.3">
      <c r="B35" s="2"/>
      <c r="C35">
        <v>16</v>
      </c>
      <c r="D35">
        <v>41.6</v>
      </c>
      <c r="P35" s="2"/>
      <c r="Q35">
        <v>15</v>
      </c>
      <c r="R35">
        <v>58.3</v>
      </c>
    </row>
    <row r="36" spans="2:26" x14ac:dyDescent="0.3">
      <c r="B36" s="2"/>
      <c r="C36">
        <v>17</v>
      </c>
      <c r="D36">
        <v>32.9</v>
      </c>
      <c r="P36" s="2"/>
      <c r="Q36">
        <v>16</v>
      </c>
      <c r="R36">
        <v>50</v>
      </c>
    </row>
    <row r="37" spans="2:26" x14ac:dyDescent="0.3">
      <c r="B37" s="2"/>
      <c r="C37">
        <v>18</v>
      </c>
      <c r="D37">
        <v>24.1</v>
      </c>
      <c r="P37" s="2"/>
      <c r="Q37">
        <v>17</v>
      </c>
      <c r="R37">
        <v>38.700000000000003</v>
      </c>
    </row>
    <row r="38" spans="2:26" x14ac:dyDescent="0.3">
      <c r="B38" s="2"/>
      <c r="C38">
        <v>19</v>
      </c>
      <c r="D38">
        <v>16.8</v>
      </c>
      <c r="P38" s="2"/>
      <c r="Q38">
        <v>18</v>
      </c>
      <c r="R38">
        <v>28.3</v>
      </c>
    </row>
    <row r="39" spans="2:26" x14ac:dyDescent="0.3">
      <c r="B39" s="2"/>
      <c r="C39">
        <v>20</v>
      </c>
      <c r="D39">
        <v>11.9</v>
      </c>
      <c r="P39" s="2"/>
      <c r="Q39">
        <v>19</v>
      </c>
      <c r="R39">
        <v>20.100000000000001</v>
      </c>
    </row>
    <row r="40" spans="2:26" x14ac:dyDescent="0.3">
      <c r="B40" s="2"/>
      <c r="C40">
        <v>21</v>
      </c>
      <c r="D40">
        <v>8.8000000000000007</v>
      </c>
      <c r="P40" s="2"/>
      <c r="Q40">
        <v>20</v>
      </c>
      <c r="R40">
        <v>14.6</v>
      </c>
    </row>
    <row r="41" spans="2:26" x14ac:dyDescent="0.3">
      <c r="P41" s="2"/>
      <c r="Q41">
        <v>21</v>
      </c>
      <c r="R41">
        <v>11.1</v>
      </c>
    </row>
    <row r="43" spans="2:26" x14ac:dyDescent="0.3">
      <c r="B43" s="2" t="s">
        <v>8</v>
      </c>
      <c r="C43" t="s">
        <v>5</v>
      </c>
      <c r="D43" t="s">
        <v>1</v>
      </c>
      <c r="V43" s="2" t="s">
        <v>16</v>
      </c>
      <c r="W43" t="s">
        <v>11</v>
      </c>
      <c r="X43" t="s">
        <v>12</v>
      </c>
      <c r="Y43" t="s">
        <v>13</v>
      </c>
      <c r="Z43" t="s">
        <v>14</v>
      </c>
    </row>
    <row r="44" spans="2:26" x14ac:dyDescent="0.3">
      <c r="B44" s="2"/>
      <c r="C44">
        <v>5</v>
      </c>
      <c r="D44">
        <v>14.9</v>
      </c>
      <c r="N44">
        <f>$N$3 * $F60</f>
        <v>9.6100000000000005E-2</v>
      </c>
      <c r="O44">
        <f>$N$3 * $G60</f>
        <v>0.46190000000000003</v>
      </c>
      <c r="P44">
        <f>$N$3 * $H60</f>
        <v>0.55180000000000007</v>
      </c>
      <c r="Q44">
        <f>$N$2*$N44</f>
        <v>9.6100000000000005E-5</v>
      </c>
      <c r="R44">
        <f>$N$2*$O44</f>
        <v>4.6190000000000006E-4</v>
      </c>
      <c r="S44">
        <f>$N$2*$P44</f>
        <v>5.5180000000000008E-4</v>
      </c>
      <c r="V44" s="2"/>
      <c r="W44">
        <f>$N$2*$N44</f>
        <v>9.6100000000000005E-5</v>
      </c>
      <c r="X44">
        <f>$N$2*$O44</f>
        <v>4.6190000000000006E-4</v>
      </c>
      <c r="Y44">
        <f>$N$2*$P44</f>
        <v>5.5180000000000008E-4</v>
      </c>
      <c r="Z44">
        <f>$W$44 +$X$44</f>
        <v>5.5800000000000012E-4</v>
      </c>
    </row>
    <row r="45" spans="2:26" x14ac:dyDescent="0.3">
      <c r="B45" s="2"/>
      <c r="C45">
        <v>6</v>
      </c>
      <c r="D45">
        <v>20.9</v>
      </c>
      <c r="N45">
        <f t="shared" ref="N45:N60" si="0">$N$3 * $F61</f>
        <v>0.124</v>
      </c>
      <c r="O45">
        <f t="shared" ref="O45:O60" si="1">$N$3 * $G61</f>
        <v>0.64789999999999992</v>
      </c>
      <c r="P45">
        <f t="shared" ref="P45:P60" si="2">$N$3 * $H61</f>
        <v>0.76880000000000004</v>
      </c>
      <c r="Q45">
        <f t="shared" ref="Q45:Q60" si="3">$N$2*$N45</f>
        <v>1.2400000000000001E-4</v>
      </c>
      <c r="R45">
        <f t="shared" ref="R45:R60" si="4">$N$2*$O45</f>
        <v>6.4789999999999997E-4</v>
      </c>
      <c r="S45">
        <f t="shared" ref="S45:S60" si="5">$N$2*$P45</f>
        <v>7.6880000000000004E-4</v>
      </c>
      <c r="V45" s="2"/>
      <c r="W45">
        <f t="shared" ref="W45:W60" si="6">$N$2*$N45</f>
        <v>1.2400000000000001E-4</v>
      </c>
      <c r="X45">
        <f t="shared" ref="X45:X60" si="7">$N$2*$O45</f>
        <v>6.4789999999999997E-4</v>
      </c>
      <c r="Y45">
        <f t="shared" ref="Y45:Y60" si="8">$N$2*$P45</f>
        <v>7.6880000000000004E-4</v>
      </c>
      <c r="Z45">
        <f>$W$45 +$X$45</f>
        <v>7.7189999999999995E-4</v>
      </c>
    </row>
    <row r="46" spans="2:26" x14ac:dyDescent="0.3">
      <c r="B46" s="2"/>
      <c r="C46">
        <v>7</v>
      </c>
      <c r="D46">
        <v>28.8</v>
      </c>
      <c r="N46">
        <f t="shared" si="0"/>
        <v>0.1643</v>
      </c>
      <c r="O46">
        <f t="shared" si="1"/>
        <v>0.89280000000000004</v>
      </c>
      <c r="P46">
        <f t="shared" si="2"/>
        <v>1.0694999999999999</v>
      </c>
      <c r="Q46">
        <f t="shared" si="3"/>
        <v>1.6430000000000001E-4</v>
      </c>
      <c r="R46">
        <f t="shared" si="4"/>
        <v>8.9280000000000002E-4</v>
      </c>
      <c r="S46">
        <f t="shared" si="5"/>
        <v>1.0694999999999999E-3</v>
      </c>
      <c r="V46" s="2"/>
      <c r="W46">
        <f t="shared" si="6"/>
        <v>1.6430000000000001E-4</v>
      </c>
      <c r="X46">
        <f t="shared" si="7"/>
        <v>8.9280000000000002E-4</v>
      </c>
      <c r="Y46">
        <f t="shared" si="8"/>
        <v>1.0694999999999999E-3</v>
      </c>
      <c r="Z46">
        <f>$W$46 +$X$46</f>
        <v>1.0571000000000001E-3</v>
      </c>
    </row>
    <row r="47" spans="2:26" x14ac:dyDescent="0.3">
      <c r="B47" s="2"/>
      <c r="C47">
        <v>8</v>
      </c>
      <c r="D47">
        <v>38.299999999999997</v>
      </c>
      <c r="N47">
        <f t="shared" si="0"/>
        <v>0.2263</v>
      </c>
      <c r="O47">
        <f t="shared" si="1"/>
        <v>1.1872999999999998</v>
      </c>
      <c r="P47">
        <f t="shared" si="2"/>
        <v>1.3981000000000001</v>
      </c>
      <c r="Q47">
        <f t="shared" si="3"/>
        <v>2.263E-4</v>
      </c>
      <c r="R47">
        <f t="shared" si="4"/>
        <v>1.1872999999999999E-3</v>
      </c>
      <c r="S47">
        <f t="shared" si="5"/>
        <v>1.3981000000000002E-3</v>
      </c>
      <c r="V47" s="2"/>
      <c r="W47">
        <f t="shared" si="6"/>
        <v>2.263E-4</v>
      </c>
      <c r="X47">
        <f t="shared" si="7"/>
        <v>1.1872999999999999E-3</v>
      </c>
      <c r="Y47">
        <f t="shared" si="8"/>
        <v>1.3981000000000002E-3</v>
      </c>
      <c r="Z47">
        <f>$W$47 +$X$47</f>
        <v>1.4135999999999999E-3</v>
      </c>
    </row>
    <row r="48" spans="2:26" x14ac:dyDescent="0.3">
      <c r="B48" s="2"/>
      <c r="C48">
        <v>9</v>
      </c>
      <c r="D48">
        <v>45.4</v>
      </c>
      <c r="N48">
        <f t="shared" si="0"/>
        <v>0.31</v>
      </c>
      <c r="O48">
        <f t="shared" si="1"/>
        <v>1.4074</v>
      </c>
      <c r="P48">
        <f t="shared" si="2"/>
        <v>1.7112000000000001</v>
      </c>
      <c r="Q48">
        <f t="shared" si="3"/>
        <v>3.1E-4</v>
      </c>
      <c r="R48">
        <f t="shared" si="4"/>
        <v>1.4074000000000001E-3</v>
      </c>
      <c r="S48">
        <f t="shared" si="5"/>
        <v>1.7112000000000002E-3</v>
      </c>
      <c r="V48" s="2"/>
      <c r="W48">
        <f t="shared" si="6"/>
        <v>3.1E-4</v>
      </c>
      <c r="X48">
        <f t="shared" si="7"/>
        <v>1.4074000000000001E-3</v>
      </c>
      <c r="Y48">
        <f t="shared" si="8"/>
        <v>1.7112000000000002E-3</v>
      </c>
      <c r="Z48">
        <f>$W$48 +$X$48</f>
        <v>1.7174E-3</v>
      </c>
    </row>
    <row r="49" spans="2:26" x14ac:dyDescent="0.3">
      <c r="B49" s="2"/>
      <c r="C49">
        <v>10</v>
      </c>
      <c r="D49">
        <v>46.8</v>
      </c>
      <c r="N49">
        <f t="shared" si="0"/>
        <v>0.43709999999999999</v>
      </c>
      <c r="O49">
        <f t="shared" si="1"/>
        <v>1.4507999999999999</v>
      </c>
      <c r="P49">
        <f t="shared" si="2"/>
        <v>1.8723999999999998</v>
      </c>
      <c r="Q49">
        <f t="shared" si="3"/>
        <v>4.371E-4</v>
      </c>
      <c r="R49">
        <f t="shared" si="4"/>
        <v>1.4507999999999999E-3</v>
      </c>
      <c r="S49">
        <f t="shared" si="5"/>
        <v>1.8724E-3</v>
      </c>
      <c r="V49" s="2"/>
      <c r="W49">
        <f t="shared" si="6"/>
        <v>4.371E-4</v>
      </c>
      <c r="X49">
        <f t="shared" si="7"/>
        <v>1.4507999999999999E-3</v>
      </c>
      <c r="Y49">
        <f t="shared" si="8"/>
        <v>1.8724E-3</v>
      </c>
      <c r="Z49">
        <f>$W$49 +$X$49</f>
        <v>1.8878999999999999E-3</v>
      </c>
    </row>
    <row r="50" spans="2:26" x14ac:dyDescent="0.3">
      <c r="B50" s="2"/>
      <c r="C50">
        <v>11</v>
      </c>
      <c r="D50">
        <v>41.5</v>
      </c>
      <c r="N50">
        <f t="shared" si="0"/>
        <v>0.61070000000000002</v>
      </c>
      <c r="O50">
        <f t="shared" si="1"/>
        <v>1.2865</v>
      </c>
      <c r="P50">
        <f t="shared" si="2"/>
        <v>1.8817000000000002</v>
      </c>
      <c r="Q50">
        <f t="shared" si="3"/>
        <v>6.1070000000000004E-4</v>
      </c>
      <c r="R50">
        <f t="shared" si="4"/>
        <v>1.2865000000000001E-3</v>
      </c>
      <c r="S50">
        <f t="shared" si="5"/>
        <v>1.8817000000000003E-3</v>
      </c>
      <c r="V50" s="2"/>
      <c r="W50">
        <f t="shared" si="6"/>
        <v>6.1070000000000004E-4</v>
      </c>
      <c r="X50">
        <f t="shared" si="7"/>
        <v>1.2865000000000001E-3</v>
      </c>
      <c r="Y50">
        <f t="shared" si="8"/>
        <v>1.8817000000000003E-3</v>
      </c>
      <c r="Z50">
        <f>$W$50 +$X$50</f>
        <v>1.8972000000000001E-3</v>
      </c>
    </row>
    <row r="51" spans="2:26" x14ac:dyDescent="0.3">
      <c r="B51" s="2"/>
      <c r="C51">
        <v>12</v>
      </c>
      <c r="D51">
        <v>32.299999999999997</v>
      </c>
      <c r="N51">
        <f t="shared" si="0"/>
        <v>0.85870000000000002</v>
      </c>
      <c r="O51">
        <f t="shared" si="1"/>
        <v>1.0012999999999999</v>
      </c>
      <c r="P51">
        <f t="shared" si="2"/>
        <v>1.8507</v>
      </c>
      <c r="Q51">
        <f t="shared" si="3"/>
        <v>8.587E-4</v>
      </c>
      <c r="R51">
        <f t="shared" si="4"/>
        <v>1.0012999999999999E-3</v>
      </c>
      <c r="S51">
        <f t="shared" si="5"/>
        <v>1.8507E-3</v>
      </c>
      <c r="V51" s="2"/>
      <c r="W51">
        <f t="shared" si="6"/>
        <v>8.587E-4</v>
      </c>
      <c r="X51">
        <f t="shared" si="7"/>
        <v>1.0012999999999999E-3</v>
      </c>
      <c r="Y51">
        <f t="shared" si="8"/>
        <v>1.8507E-3</v>
      </c>
      <c r="Z51">
        <f>$W$51 +$X$51</f>
        <v>1.8599999999999999E-3</v>
      </c>
    </row>
    <row r="52" spans="2:26" x14ac:dyDescent="0.3">
      <c r="B52" s="2"/>
      <c r="C52">
        <v>13</v>
      </c>
      <c r="D52">
        <v>23.8</v>
      </c>
      <c r="N52">
        <f t="shared" si="0"/>
        <v>1.1501000000000001</v>
      </c>
      <c r="O52">
        <f t="shared" si="1"/>
        <v>0.73780000000000001</v>
      </c>
      <c r="P52">
        <f t="shared" si="2"/>
        <v>1.8662000000000001</v>
      </c>
      <c r="Q52">
        <f t="shared" si="3"/>
        <v>1.1501000000000003E-3</v>
      </c>
      <c r="R52">
        <f t="shared" si="4"/>
        <v>7.3780000000000004E-4</v>
      </c>
      <c r="S52">
        <f t="shared" si="5"/>
        <v>1.8662000000000002E-3</v>
      </c>
      <c r="V52" s="2"/>
      <c r="W52">
        <f t="shared" si="6"/>
        <v>1.1501000000000003E-3</v>
      </c>
      <c r="X52">
        <f t="shared" si="7"/>
        <v>7.3780000000000004E-4</v>
      </c>
      <c r="Y52">
        <f t="shared" si="8"/>
        <v>1.8662000000000002E-3</v>
      </c>
      <c r="Z52">
        <f>$W$52 +$X$52</f>
        <v>1.8879000000000003E-3</v>
      </c>
    </row>
    <row r="53" spans="2:26" x14ac:dyDescent="0.3">
      <c r="B53" s="2"/>
      <c r="C53">
        <v>14</v>
      </c>
      <c r="D53">
        <v>16.600000000000001</v>
      </c>
      <c r="N53">
        <f t="shared" si="0"/>
        <v>1.3826000000000001</v>
      </c>
      <c r="O53">
        <f t="shared" si="1"/>
        <v>0.51460000000000006</v>
      </c>
      <c r="P53">
        <f t="shared" si="2"/>
        <v>1.8941000000000001</v>
      </c>
      <c r="Q53">
        <f t="shared" si="3"/>
        <v>1.3826000000000001E-3</v>
      </c>
      <c r="R53">
        <f t="shared" si="4"/>
        <v>5.1460000000000004E-4</v>
      </c>
      <c r="S53">
        <f t="shared" si="5"/>
        <v>1.8941000000000001E-3</v>
      </c>
      <c r="V53" s="2"/>
      <c r="W53">
        <f t="shared" si="6"/>
        <v>1.3826000000000001E-3</v>
      </c>
      <c r="X53">
        <f t="shared" si="7"/>
        <v>5.1460000000000004E-4</v>
      </c>
      <c r="Y53">
        <f t="shared" si="8"/>
        <v>1.8941000000000001E-3</v>
      </c>
      <c r="Z53">
        <f>$W$53 +$X$53</f>
        <v>1.8972000000000001E-3</v>
      </c>
    </row>
    <row r="54" spans="2:26" x14ac:dyDescent="0.3">
      <c r="B54" s="2"/>
      <c r="C54">
        <v>15</v>
      </c>
      <c r="D54">
        <v>11.9</v>
      </c>
      <c r="N54">
        <f t="shared" si="0"/>
        <v>1.4477</v>
      </c>
      <c r="O54">
        <f t="shared" si="1"/>
        <v>0.36890000000000001</v>
      </c>
      <c r="P54">
        <f t="shared" si="2"/>
        <v>1.8072999999999999</v>
      </c>
      <c r="Q54">
        <f t="shared" si="3"/>
        <v>1.4477000000000001E-3</v>
      </c>
      <c r="R54">
        <f t="shared" si="4"/>
        <v>3.6890000000000002E-4</v>
      </c>
      <c r="S54">
        <f t="shared" si="5"/>
        <v>1.8073E-3</v>
      </c>
      <c r="V54" s="2"/>
      <c r="W54">
        <f t="shared" si="6"/>
        <v>1.4477000000000001E-3</v>
      </c>
      <c r="X54">
        <f t="shared" si="7"/>
        <v>3.6890000000000002E-4</v>
      </c>
      <c r="Y54">
        <f t="shared" si="8"/>
        <v>1.8073E-3</v>
      </c>
      <c r="Z54">
        <f>$W$54 +$X$54</f>
        <v>1.8166000000000002E-3</v>
      </c>
    </row>
    <row r="55" spans="2:26" x14ac:dyDescent="0.3">
      <c r="B55" s="2"/>
      <c r="C55">
        <v>16</v>
      </c>
      <c r="D55">
        <v>8.4</v>
      </c>
      <c r="N55">
        <f t="shared" si="0"/>
        <v>1.2896000000000001</v>
      </c>
      <c r="O55">
        <f t="shared" si="1"/>
        <v>0.26040000000000002</v>
      </c>
      <c r="P55">
        <f t="shared" si="2"/>
        <v>1.55</v>
      </c>
      <c r="Q55">
        <f t="shared" si="3"/>
        <v>1.2896000000000001E-3</v>
      </c>
      <c r="R55">
        <f t="shared" si="4"/>
        <v>2.6040000000000004E-4</v>
      </c>
      <c r="S55">
        <f t="shared" si="5"/>
        <v>1.5500000000000002E-3</v>
      </c>
      <c r="V55" s="2"/>
      <c r="W55">
        <f t="shared" si="6"/>
        <v>1.2896000000000001E-3</v>
      </c>
      <c r="X55">
        <f t="shared" si="7"/>
        <v>2.6040000000000004E-4</v>
      </c>
      <c r="Y55">
        <f t="shared" si="8"/>
        <v>1.5500000000000002E-3</v>
      </c>
      <c r="Z55">
        <f>$W$55 +$X$55</f>
        <v>1.5500000000000002E-3</v>
      </c>
    </row>
    <row r="56" spans="2:26" x14ac:dyDescent="0.3">
      <c r="B56" s="2"/>
      <c r="C56">
        <v>17</v>
      </c>
      <c r="D56">
        <v>6.2</v>
      </c>
      <c r="N56">
        <f t="shared" si="0"/>
        <v>1.0199</v>
      </c>
      <c r="O56">
        <f t="shared" si="1"/>
        <v>0.19220000000000001</v>
      </c>
      <c r="P56">
        <f t="shared" si="2"/>
        <v>1.1997</v>
      </c>
      <c r="Q56">
        <f t="shared" si="3"/>
        <v>1.0199E-3</v>
      </c>
      <c r="R56">
        <f t="shared" si="4"/>
        <v>1.9220000000000001E-4</v>
      </c>
      <c r="S56">
        <f t="shared" si="5"/>
        <v>1.1996999999999999E-3</v>
      </c>
      <c r="V56" s="2"/>
      <c r="W56">
        <f t="shared" si="6"/>
        <v>1.0199E-3</v>
      </c>
      <c r="X56">
        <f t="shared" si="7"/>
        <v>1.9220000000000001E-4</v>
      </c>
      <c r="Y56">
        <f t="shared" si="8"/>
        <v>1.1996999999999999E-3</v>
      </c>
      <c r="Z56">
        <f>$W$56 +$X$56</f>
        <v>1.2121E-3</v>
      </c>
    </row>
    <row r="57" spans="2:26" x14ac:dyDescent="0.3">
      <c r="B57" s="2"/>
      <c r="C57">
        <v>18</v>
      </c>
      <c r="D57">
        <v>4.8</v>
      </c>
      <c r="N57">
        <f t="shared" si="0"/>
        <v>0.74709999999999999</v>
      </c>
      <c r="O57">
        <f t="shared" si="1"/>
        <v>0.14879999999999999</v>
      </c>
      <c r="P57">
        <f t="shared" si="2"/>
        <v>0.87729999999999997</v>
      </c>
      <c r="Q57">
        <f t="shared" si="3"/>
        <v>7.471E-4</v>
      </c>
      <c r="R57">
        <f t="shared" si="4"/>
        <v>1.4879999999999998E-4</v>
      </c>
      <c r="S57">
        <f t="shared" si="5"/>
        <v>8.7730000000000002E-4</v>
      </c>
      <c r="V57" s="2"/>
      <c r="W57">
        <f t="shared" si="6"/>
        <v>7.471E-4</v>
      </c>
      <c r="X57">
        <f t="shared" si="7"/>
        <v>1.4879999999999998E-4</v>
      </c>
      <c r="Y57">
        <f t="shared" si="8"/>
        <v>8.7730000000000002E-4</v>
      </c>
      <c r="Z57">
        <f>$W$57 +$X$57</f>
        <v>8.9590000000000004E-4</v>
      </c>
    </row>
    <row r="58" spans="2:26" x14ac:dyDescent="0.3">
      <c r="B58" s="2"/>
      <c r="C58">
        <v>19</v>
      </c>
      <c r="D58">
        <v>3.8</v>
      </c>
      <c r="N58">
        <f t="shared" si="0"/>
        <v>0.52080000000000004</v>
      </c>
      <c r="O58">
        <f t="shared" si="1"/>
        <v>0.11779999999999999</v>
      </c>
      <c r="P58">
        <f t="shared" si="2"/>
        <v>0.62309999999999999</v>
      </c>
      <c r="Q58">
        <f t="shared" si="3"/>
        <v>5.2080000000000008E-4</v>
      </c>
      <c r="R58">
        <f t="shared" si="4"/>
        <v>1.1779999999999999E-4</v>
      </c>
      <c r="S58">
        <f t="shared" si="5"/>
        <v>6.2310000000000002E-4</v>
      </c>
      <c r="V58" s="2"/>
      <c r="W58">
        <f t="shared" si="6"/>
        <v>5.2080000000000008E-4</v>
      </c>
      <c r="X58">
        <f t="shared" si="7"/>
        <v>1.1779999999999999E-4</v>
      </c>
      <c r="Y58">
        <f t="shared" si="8"/>
        <v>6.2310000000000002E-4</v>
      </c>
      <c r="Z58">
        <f>$W$58 +$X$58</f>
        <v>6.3860000000000002E-4</v>
      </c>
    </row>
    <row r="59" spans="2:26" x14ac:dyDescent="0.3">
      <c r="B59" s="2"/>
      <c r="C59">
        <v>20</v>
      </c>
      <c r="D59">
        <v>2.9</v>
      </c>
      <c r="N59">
        <f t="shared" si="0"/>
        <v>0.36890000000000001</v>
      </c>
      <c r="O59">
        <f t="shared" si="1"/>
        <v>8.9899999999999994E-2</v>
      </c>
      <c r="P59">
        <f t="shared" si="2"/>
        <v>0.4526</v>
      </c>
      <c r="Q59">
        <f t="shared" si="3"/>
        <v>3.6890000000000002E-4</v>
      </c>
      <c r="R59">
        <f t="shared" si="4"/>
        <v>8.989999999999999E-5</v>
      </c>
      <c r="S59">
        <f t="shared" si="5"/>
        <v>4.526E-4</v>
      </c>
      <c r="V59" s="2"/>
      <c r="W59">
        <f t="shared" si="6"/>
        <v>3.6890000000000002E-4</v>
      </c>
      <c r="X59">
        <f t="shared" si="7"/>
        <v>8.989999999999999E-5</v>
      </c>
      <c r="Y59">
        <f t="shared" si="8"/>
        <v>4.526E-4</v>
      </c>
      <c r="Z59">
        <f>$W$59 +$X$59</f>
        <v>4.5879999999999998E-4</v>
      </c>
    </row>
    <row r="60" spans="2:26" x14ac:dyDescent="0.3">
      <c r="B60" s="2"/>
      <c r="C60">
        <v>21</v>
      </c>
      <c r="D60">
        <v>2.5</v>
      </c>
      <c r="F60">
        <v>3.1</v>
      </c>
      <c r="G60">
        <v>14.9</v>
      </c>
      <c r="H60">
        <v>17.8</v>
      </c>
      <c r="N60">
        <f t="shared" si="0"/>
        <v>0.27280000000000004</v>
      </c>
      <c r="O60">
        <f t="shared" si="1"/>
        <v>7.7499999999999999E-2</v>
      </c>
      <c r="P60">
        <f t="shared" si="2"/>
        <v>0.34409999999999996</v>
      </c>
      <c r="Q60">
        <f t="shared" si="3"/>
        <v>2.7280000000000007E-4</v>
      </c>
      <c r="R60">
        <f t="shared" si="4"/>
        <v>7.75E-5</v>
      </c>
      <c r="S60">
        <f t="shared" si="5"/>
        <v>3.4409999999999996E-4</v>
      </c>
      <c r="V60" s="2"/>
      <c r="W60">
        <f t="shared" si="6"/>
        <v>2.7280000000000007E-4</v>
      </c>
      <c r="X60">
        <f t="shared" si="7"/>
        <v>7.75E-5</v>
      </c>
      <c r="Y60">
        <f t="shared" si="8"/>
        <v>3.4409999999999996E-4</v>
      </c>
      <c r="Z60">
        <f>$W$60 +$X$60</f>
        <v>3.5030000000000006E-4</v>
      </c>
    </row>
    <row r="61" spans="2:26" x14ac:dyDescent="0.3">
      <c r="F61">
        <v>4</v>
      </c>
      <c r="G61">
        <v>20.9</v>
      </c>
      <c r="H61">
        <v>24.8</v>
      </c>
      <c r="V61" s="1"/>
    </row>
    <row r="62" spans="2:26" x14ac:dyDescent="0.3">
      <c r="F62">
        <v>5.3</v>
      </c>
      <c r="G62">
        <v>28.8</v>
      </c>
      <c r="H62">
        <v>34.5</v>
      </c>
    </row>
    <row r="63" spans="2:26" x14ac:dyDescent="0.3">
      <c r="F63">
        <v>7.3</v>
      </c>
      <c r="G63">
        <v>38.299999999999997</v>
      </c>
      <c r="H63">
        <v>45.1</v>
      </c>
    </row>
    <row r="64" spans="2:26" x14ac:dyDescent="0.3">
      <c r="F64">
        <v>10</v>
      </c>
      <c r="G64">
        <v>45.4</v>
      </c>
      <c r="H64">
        <v>55.2</v>
      </c>
    </row>
    <row r="65" spans="6:8" x14ac:dyDescent="0.3">
      <c r="F65">
        <v>14.1</v>
      </c>
      <c r="G65">
        <v>46.8</v>
      </c>
      <c r="H65">
        <v>60.4</v>
      </c>
    </row>
    <row r="66" spans="6:8" x14ac:dyDescent="0.3">
      <c r="F66">
        <v>19.7</v>
      </c>
      <c r="G66">
        <v>41.5</v>
      </c>
      <c r="H66">
        <v>60.7</v>
      </c>
    </row>
    <row r="67" spans="6:8" x14ac:dyDescent="0.3">
      <c r="F67">
        <v>27.7</v>
      </c>
      <c r="G67">
        <v>32.299999999999997</v>
      </c>
      <c r="H67">
        <v>59.7</v>
      </c>
    </row>
    <row r="68" spans="6:8" x14ac:dyDescent="0.3">
      <c r="F68">
        <v>37.1</v>
      </c>
      <c r="G68">
        <v>23.8</v>
      </c>
      <c r="H68">
        <v>60.2</v>
      </c>
    </row>
    <row r="69" spans="6:8" x14ac:dyDescent="0.3">
      <c r="F69">
        <v>44.6</v>
      </c>
      <c r="G69">
        <v>16.600000000000001</v>
      </c>
      <c r="H69">
        <v>61.1</v>
      </c>
    </row>
    <row r="70" spans="6:8" x14ac:dyDescent="0.3">
      <c r="F70">
        <v>46.7</v>
      </c>
      <c r="G70">
        <v>11.9</v>
      </c>
      <c r="H70">
        <v>58.3</v>
      </c>
    </row>
    <row r="71" spans="6:8" x14ac:dyDescent="0.3">
      <c r="F71">
        <v>41.6</v>
      </c>
      <c r="G71">
        <v>8.4</v>
      </c>
      <c r="H71">
        <v>50</v>
      </c>
    </row>
    <row r="72" spans="6:8" x14ac:dyDescent="0.3">
      <c r="F72">
        <v>32.9</v>
      </c>
      <c r="G72">
        <v>6.2</v>
      </c>
      <c r="H72">
        <v>38.700000000000003</v>
      </c>
    </row>
    <row r="73" spans="6:8" x14ac:dyDescent="0.3">
      <c r="F73">
        <v>24.1</v>
      </c>
      <c r="G73">
        <v>4.8</v>
      </c>
      <c r="H73">
        <v>28.3</v>
      </c>
    </row>
    <row r="74" spans="6:8" x14ac:dyDescent="0.3">
      <c r="F74">
        <v>16.8</v>
      </c>
      <c r="G74">
        <v>3.8</v>
      </c>
      <c r="H74">
        <v>20.100000000000001</v>
      </c>
    </row>
    <row r="75" spans="6:8" x14ac:dyDescent="0.3">
      <c r="F75">
        <v>11.9</v>
      </c>
      <c r="G75">
        <v>2.9</v>
      </c>
      <c r="H75">
        <v>14.6</v>
      </c>
    </row>
    <row r="76" spans="6:8" x14ac:dyDescent="0.3">
      <c r="F76">
        <v>8.8000000000000007</v>
      </c>
      <c r="G76">
        <v>2.5</v>
      </c>
      <c r="H76">
        <v>11.1</v>
      </c>
    </row>
  </sheetData>
  <mergeCells count="5">
    <mergeCell ref="D3:D14"/>
    <mergeCell ref="B23:B40"/>
    <mergeCell ref="B43:B60"/>
    <mergeCell ref="P24:P41"/>
    <mergeCell ref="V43:V6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Ermelinda Preto</dc:creator>
  <cp:lastModifiedBy>Daniel Emídio</cp:lastModifiedBy>
  <dcterms:created xsi:type="dcterms:W3CDTF">2015-06-05T18:19:34Z</dcterms:created>
  <dcterms:modified xsi:type="dcterms:W3CDTF">2022-12-22T10:10:15Z</dcterms:modified>
</cp:coreProperties>
</file>