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edro\MEOCloud\Universidade\Licenciatura\3º Ano\1º Semestre\Redes de Computadores\Trabalho\"/>
    </mc:Choice>
  </mc:AlternateContent>
  <xr:revisionPtr revIDLastSave="0" documentId="13_ncr:1_{B34731B4-041F-4389-B941-5E8E196BDD59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4" i="1" s="1"/>
  <c r="F4" i="1" s="1"/>
  <c r="C10" i="1"/>
  <c r="C7" i="1"/>
  <c r="C8" i="1" s="1"/>
  <c r="C6" i="1"/>
  <c r="E49" i="1" l="1"/>
  <c r="F49" i="1" s="1"/>
  <c r="E39" i="1"/>
  <c r="F39" i="1" s="1"/>
  <c r="E29" i="1"/>
  <c r="F29" i="1" s="1"/>
  <c r="E19" i="1"/>
  <c r="F19" i="1" s="1"/>
  <c r="E9" i="1"/>
  <c r="F9" i="1" s="1"/>
  <c r="E50" i="1"/>
  <c r="F50" i="1" s="1"/>
  <c r="E40" i="1"/>
  <c r="F40" i="1" s="1"/>
  <c r="E20" i="1"/>
  <c r="F20" i="1" s="1"/>
  <c r="E48" i="1"/>
  <c r="F48" i="1" s="1"/>
  <c r="E38" i="1"/>
  <c r="F38" i="1" s="1"/>
  <c r="E28" i="1"/>
  <c r="F28" i="1" s="1"/>
  <c r="E18" i="1"/>
  <c r="F18" i="1" s="1"/>
  <c r="E8" i="1"/>
  <c r="F8" i="1" s="1"/>
  <c r="E30" i="1"/>
  <c r="F30" i="1" s="1"/>
  <c r="E10" i="1"/>
  <c r="F10" i="1" s="1"/>
  <c r="E47" i="1"/>
  <c r="F47" i="1" s="1"/>
  <c r="E37" i="1"/>
  <c r="F37" i="1" s="1"/>
  <c r="E27" i="1"/>
  <c r="F27" i="1" s="1"/>
  <c r="E17" i="1"/>
  <c r="F17" i="1" s="1"/>
  <c r="E7" i="1"/>
  <c r="F7" i="1" s="1"/>
  <c r="E46" i="1"/>
  <c r="F46" i="1" s="1"/>
  <c r="E36" i="1"/>
  <c r="F36" i="1" s="1"/>
  <c r="E6" i="1"/>
  <c r="F6" i="1" s="1"/>
  <c r="E26" i="1"/>
  <c r="F26" i="1" s="1"/>
  <c r="E45" i="1"/>
  <c r="F45" i="1" s="1"/>
  <c r="E35" i="1"/>
  <c r="F35" i="1" s="1"/>
  <c r="E25" i="1"/>
  <c r="F25" i="1" s="1"/>
  <c r="E15" i="1"/>
  <c r="F15" i="1" s="1"/>
  <c r="E5" i="1"/>
  <c r="F5" i="1" s="1"/>
  <c r="E16" i="1"/>
  <c r="F16" i="1" s="1"/>
  <c r="E44" i="1"/>
  <c r="F44" i="1" s="1"/>
  <c r="E34" i="1"/>
  <c r="F34" i="1" s="1"/>
  <c r="E24" i="1"/>
  <c r="F24" i="1" s="1"/>
  <c r="E14" i="1"/>
  <c r="F14" i="1" s="1"/>
  <c r="E3" i="1"/>
  <c r="F3" i="1" s="1"/>
  <c r="E43" i="1"/>
  <c r="F43" i="1" s="1"/>
  <c r="E33" i="1"/>
  <c r="F33" i="1" s="1"/>
  <c r="E23" i="1"/>
  <c r="F23" i="1" s="1"/>
  <c r="E13" i="1"/>
  <c r="F13" i="1" s="1"/>
</calcChain>
</file>

<file path=xl/sharedStrings.xml><?xml version="1.0" encoding="utf-8"?>
<sst xmlns="http://schemas.openxmlformats.org/spreadsheetml/2006/main" count="29" uniqueCount="17">
  <si>
    <r>
      <t>-</t>
    </r>
    <r>
      <rPr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Variação da capacidade da ligação BaudRate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</si>
  <si>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Variação do tamanho dos pacotes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</si>
  <si>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Variação do tamanho das tramas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</si>
  <si>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 xml:space="preserve">Geração de erros simulados </t>
    </r>
  </si>
  <si>
    <r>
      <t>-</t>
    </r>
    <r>
      <rPr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Calibri"/>
        <family val="2"/>
        <scheme val="minor"/>
      </rPr>
      <t>Geração de atrasos de propagação simulados</t>
    </r>
  </si>
  <si>
    <t>Tempo (s)</t>
  </si>
  <si>
    <t>R (bits/s)</t>
  </si>
  <si>
    <t>S (R/C)</t>
  </si>
  <si>
    <t>Erros</t>
  </si>
  <si>
    <t>Percentagem</t>
  </si>
  <si>
    <t>Atraso (s)</t>
  </si>
  <si>
    <t>BAUDRATE</t>
  </si>
  <si>
    <t>FILE SIZE</t>
  </si>
  <si>
    <t>bits</t>
  </si>
  <si>
    <r>
      <t>Tamanho (</t>
    </r>
    <r>
      <rPr>
        <b/>
        <i/>
        <sz val="12"/>
        <color theme="0"/>
        <rFont val="Calibri"/>
        <family val="2"/>
        <scheme val="minor"/>
      </rPr>
      <t>bytes</t>
    </r>
    <r>
      <rPr>
        <b/>
        <sz val="12"/>
        <color theme="0"/>
        <rFont val="Calibri"/>
        <family val="2"/>
        <scheme val="minor"/>
      </rPr>
      <t>)</t>
    </r>
  </si>
  <si>
    <r>
      <t>Tamanho (</t>
    </r>
    <r>
      <rPr>
        <b/>
        <i/>
        <sz val="12"/>
        <color theme="0"/>
        <rFont val="Calibri"/>
        <family val="2"/>
        <scheme val="minor"/>
      </rPr>
      <t>bytes)</t>
    </r>
  </si>
  <si>
    <t>BaudRate '(C)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</si>
</sst>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Alignment="1">
      <alignment horizontal="right" vertical="center"/>
    </xf>
    <xf numFmtId="164" fontId="0" fillId="0" borderId="0" xfId="0" applyNumberFormat="1"/>
    <xf numFmtId="164" fontId="4" fillId="2" borderId="8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" fontId="0" fillId="0" borderId="0" xfId="0" applyNumberFormat="1"/>
    <xf numFmtId="1" fontId="4" fillId="2" borderId="1" xfId="0" applyNumberFormat="1" applyFont="1" applyFill="1" applyBorder="1" applyAlignment="1">
      <alignment horizontal="center" vertical="center" wrapText="1"/>
    </xf>
    <xf numFmtId="1" fontId="4" fillId="2" borderId="8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5" fillId="0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 (R/C)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</c:f>
              <c:numCache>
                <c:formatCode>0</c:formatCode>
                <c:ptCount val="8"/>
                <c:pt idx="0">
                  <c:v>1200</c:v>
                </c:pt>
                <c:pt idx="1">
                  <c:v>2400</c:v>
                </c:pt>
                <c:pt idx="2">
                  <c:v>4800</c:v>
                </c:pt>
                <c:pt idx="3">
                  <c:v>9600</c:v>
                </c:pt>
                <c:pt idx="4">
                  <c:v>19200</c:v>
                </c:pt>
                <c:pt idx="5">
                  <c:v>38400</c:v>
                </c:pt>
                <c:pt idx="6">
                  <c:v>57600</c:v>
                </c:pt>
                <c:pt idx="7">
                  <c:v>115200</c:v>
                </c:pt>
              </c:numCache>
            </c:numRef>
          </c:xVal>
          <c:yVal>
            <c:numRef>
              <c:f>Sheet1!$F$3:$F$10</c:f>
              <c:numCache>
                <c:formatCode>0.000</c:formatCode>
                <c:ptCount val="8"/>
                <c:pt idx="0">
                  <c:v>0.10445714285714286</c:v>
                </c:pt>
                <c:pt idx="1">
                  <c:v>9.1400000000000009E-2</c:v>
                </c:pt>
                <c:pt idx="2">
                  <c:v>9.1400000000000009E-2</c:v>
                </c:pt>
                <c:pt idx="3">
                  <c:v>0.13057142857142856</c:v>
                </c:pt>
                <c:pt idx="4">
                  <c:v>0.13441176470588234</c:v>
                </c:pt>
                <c:pt idx="5">
                  <c:v>0.25388888888888889</c:v>
                </c:pt>
                <c:pt idx="6">
                  <c:v>0.25388888888888889</c:v>
                </c:pt>
                <c:pt idx="7">
                  <c:v>0.15233333333333332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E4-4A9B-BA16-DD77823E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938399"/>
        <c:axId val="1238938815"/>
      </c:scatterChart>
      <c:valAx>
        <c:axId val="1238938399"/>
        <c:scaling>
          <c:orientation val="minMax"/>
          <c:max val="115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BAUDRATE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38815"/>
        <c:crosses val="autoZero"/>
        <c:crossBetween val="midCat"/>
      </c:valAx>
      <c:valAx>
        <c:axId val="1238938815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93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Sheet1!$F$12</c:f>
              <c:strCache>
                <c:ptCount val="1"/>
                <c:pt idx="0">
                  <c:v>S (R/C)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Sheet1!$C$13:$C$20</c:f>
              <c:numCache>
                <c:formatCode>0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Sheet1!$F$13:$F$20</c:f>
              <c:numCache>
                <c:formatCode>0.000</c:formatCode>
                <c:ptCount val="8"/>
                <c:pt idx="0">
                  <c:v>3.2642857142857144E-3</c:v>
                </c:pt>
                <c:pt idx="1">
                  <c:v>5.7125000000000006E-3</c:v>
                </c:pt>
                <c:pt idx="2">
                  <c:v>1.1425000000000001E-2</c:v>
                </c:pt>
                <c:pt idx="3">
                  <c:v>3.264285714285714E-2</c:v>
                </c:pt>
                <c:pt idx="4">
                  <c:v>6.7205882352941171E-2</c:v>
                </c:pt>
                <c:pt idx="5">
                  <c:v>0.25388888888888889</c:v>
                </c:pt>
                <c:pt idx="6">
                  <c:v>0.38083333333333336</c:v>
                </c:pt>
                <c:pt idx="7">
                  <c:v>0.45699999999999996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F-478E-A7E2-42D9E1020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36927"/>
        <c:axId val="1123644831"/>
      </c:scatterChart>
      <c:valAx>
        <c:axId val="112363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44831"/>
        <c:crosses val="autoZero"/>
        <c:crossBetween val="midCat"/>
      </c:valAx>
      <c:valAx>
        <c:axId val="11236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3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Sheet1!$F$22</c:f>
              <c:strCache>
                <c:ptCount val="1"/>
                <c:pt idx="0">
                  <c:v>S (R/C)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Sheet1!$C$23:$C$30</c:f>
              <c:numCache>
                <c:formatCode>0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Sheet1!$F$23:$F$30</c:f>
              <c:numCache>
                <c:formatCode>0.000</c:formatCode>
                <c:ptCount val="8"/>
                <c:pt idx="0">
                  <c:v>3.2642857142857144E-3</c:v>
                </c:pt>
                <c:pt idx="1">
                  <c:v>5.7125000000000006E-3</c:v>
                </c:pt>
                <c:pt idx="2">
                  <c:v>1.1425000000000001E-2</c:v>
                </c:pt>
                <c:pt idx="3">
                  <c:v>3.264285714285714E-2</c:v>
                </c:pt>
                <c:pt idx="4">
                  <c:v>6.7205882352941171E-2</c:v>
                </c:pt>
                <c:pt idx="5">
                  <c:v>0.25388888888888889</c:v>
                </c:pt>
                <c:pt idx="6">
                  <c:v>0.38083333333333336</c:v>
                </c:pt>
                <c:pt idx="7">
                  <c:v>0.45699999999999996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9-4F8D-95E4-44A20CA07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89023"/>
        <c:axId val="1121492767"/>
      </c:scatterChart>
      <c:valAx>
        <c:axId val="11214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92767"/>
        <c:crosses val="autoZero"/>
        <c:crossBetween val="midCat"/>
      </c:valAx>
      <c:valAx>
        <c:axId val="11214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8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S (R/C)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Sheet1!$B$33:$B$40</c:f>
              <c:numCache>
                <c:formatCode>General</c:formatCode>
                <c:ptCount val="8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</c:v>
                </c:pt>
                <c:pt idx="4">
                  <c:v>0.11</c:v>
                </c:pt>
                <c:pt idx="5">
                  <c:v>0.16</c:v>
                </c:pt>
                <c:pt idx="6">
                  <c:v>0.2</c:v>
                </c:pt>
                <c:pt idx="7">
                  <c:v>0.22</c:v>
                </c:pt>
              </c:numCache>
            </c:numRef>
          </c:xVal>
          <c:yVal>
            <c:numRef>
              <c:f>Sheet1!$F$33:$F$40</c:f>
              <c:numCache>
                <c:formatCode>0.000</c:formatCode>
                <c:ptCount val="8"/>
                <c:pt idx="0">
                  <c:v>3.2642857142857144E-3</c:v>
                </c:pt>
                <c:pt idx="1">
                  <c:v>5.7125000000000006E-3</c:v>
                </c:pt>
                <c:pt idx="2">
                  <c:v>1.1425000000000001E-2</c:v>
                </c:pt>
                <c:pt idx="3">
                  <c:v>3.264285714285714E-2</c:v>
                </c:pt>
                <c:pt idx="4">
                  <c:v>6.7205882352941171E-2</c:v>
                </c:pt>
                <c:pt idx="5">
                  <c:v>0.25388888888888889</c:v>
                </c:pt>
                <c:pt idx="6">
                  <c:v>0.38083333333333336</c:v>
                </c:pt>
                <c:pt idx="7">
                  <c:v>0.45699999999999996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48-4D1F-B92D-3565C4DE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88191"/>
        <c:axId val="1121489439"/>
      </c:scatterChart>
      <c:valAx>
        <c:axId val="11214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 de erros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89439"/>
        <c:crosses val="autoZero"/>
        <c:crossBetween val="midCat"/>
      </c:valAx>
      <c:valAx>
        <c:axId val="11214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(R/C)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Sheet1!$F$42</c:f>
              <c:strCache>
                <c:ptCount val="1"/>
                <c:pt idx="0">
                  <c:v>S (R/C)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Sheet1!$C$43:$C$50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Sheet1!$F$43:$F$50</c:f>
              <c:numCache>
                <c:formatCode>0.000</c:formatCode>
                <c:ptCount val="8"/>
                <c:pt idx="0">
                  <c:v>3.2642857142857144E-3</c:v>
                </c:pt>
                <c:pt idx="1">
                  <c:v>5.7125000000000006E-3</c:v>
                </c:pt>
                <c:pt idx="2">
                  <c:v>1.1425000000000001E-2</c:v>
                </c:pt>
                <c:pt idx="3">
                  <c:v>3.264285714285714E-2</c:v>
                </c:pt>
                <c:pt idx="4">
                  <c:v>6.7205882352941171E-2</c:v>
                </c:pt>
                <c:pt idx="5">
                  <c:v>0.25388888888888889</c:v>
                </c:pt>
                <c:pt idx="6">
                  <c:v>0.38083333333333336</c:v>
                </c:pt>
                <c:pt idx="7">
                  <c:v>0.45699999999999996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3-4079-8EF9-9D521AB2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88191"/>
        <c:axId val="1121477375"/>
      </c:scatterChart>
      <c:valAx>
        <c:axId val="11214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PROP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77375"/>
        <c:crosses val="autoZero"/>
        <c:crossBetween val="midCat"/>
      </c:valAx>
      <c:valAx>
        <c:axId val="11214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/R/C)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</xdr:colOff>
      <xdr:row>1</xdr:row>
      <xdr:rowOff>171450</xdr:rowOff>
    </xdr:from>
    <xdr:to>
      <xdr:col>14</xdr:col>
      <xdr:colOff>186690</xdr:colOff>
      <xdr:row>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46B07-76F8-429B-8E25-F68433A1C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480060</xdr:colOff>
      <xdr:row>13</xdr:row>
      <xdr:rowOff>3810</xdr:rowOff>
    </xdr:from>
    <xdr:to>
      <xdr:col>14</xdr:col>
      <xdr:colOff>163830</xdr:colOff>
      <xdr:row>23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0DC4E-F2B0-46BB-840B-F3BE77CA6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452718</xdr:colOff>
      <xdr:row>24</xdr:row>
      <xdr:rowOff>251013</xdr:rowOff>
    </xdr:from>
    <xdr:to>
      <xdr:col>14</xdr:col>
      <xdr:colOff>147918</xdr:colOff>
      <xdr:row>35</xdr:row>
      <xdr:rowOff>134472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73E053-95E0-4655-A9A7-48EC939E0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470647</xdr:colOff>
      <xdr:row>36</xdr:row>
      <xdr:rowOff>161364</xdr:rowOff>
    </xdr:from>
    <xdr:to>
      <xdr:col>14</xdr:col>
      <xdr:colOff>165847</xdr:colOff>
      <xdr:row>47</xdr:row>
      <xdr:rowOff>44823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DF7A52-24C4-4628-9B5D-44406F333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488577</xdr:colOff>
      <xdr:row>48</xdr:row>
      <xdr:rowOff>8965</xdr:rowOff>
    </xdr:from>
    <xdr:to>
      <xdr:col>14</xdr:col>
      <xdr:colOff>183777</xdr:colOff>
      <xdr:row>62</xdr:row>
      <xdr:rowOff>80682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E799EB-A457-4004-B99E-804724671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tabSelected="1" zoomScale="85" zoomScaleNormal="85" workbookViewId="0">
      <selection activeCell="S9" sqref="S9"/>
    </sheetView>
  </sheetViews>
  <sheetFormatPr defaultRowHeight="15" x14ac:dyDescent="0.25"/>
  <cols>
    <col min="1" max="1" width="47.42578125" customWidth="1"/>
    <col min="2" max="2" width="24.28515625" customWidth="1"/>
    <col min="3" max="5" width="24.28515625" style="17" customWidth="1"/>
    <col min="6" max="6" width="24.28515625" style="11" customWidth="1"/>
  </cols>
  <sheetData>
    <row r="1" spans="1:6" ht="17.45" customHeight="1" thickBot="1" x14ac:dyDescent="0.3">
      <c r="A1" s="1" t="s">
        <v>0</v>
      </c>
    </row>
    <row r="2" spans="1:6" ht="25.9" customHeight="1" thickBot="1" x14ac:dyDescent="0.3">
      <c r="A2" s="1" t="s">
        <v>1</v>
      </c>
      <c r="B2" s="6"/>
      <c r="C2" s="18" t="s">
        <v>16</v>
      </c>
      <c r="D2" s="19" t="s">
        <v>5</v>
      </c>
      <c r="E2" s="19" t="s">
        <v>6</v>
      </c>
      <c r="F2" s="12" t="s">
        <v>7</v>
      </c>
    </row>
    <row r="3" spans="1:6" s="2" customFormat="1" ht="20.45" customHeight="1" x14ac:dyDescent="0.25">
      <c r="A3" s="3" t="s">
        <v>2</v>
      </c>
      <c r="C3" s="20">
        <v>1200</v>
      </c>
      <c r="D3" s="21">
        <v>700</v>
      </c>
      <c r="E3" s="21">
        <f>$B$13/D3</f>
        <v>125.34857142857143</v>
      </c>
      <c r="F3" s="13">
        <f>E3/C3</f>
        <v>0.10445714285714286</v>
      </c>
    </row>
    <row r="4" spans="1:6" s="2" customFormat="1" ht="20.45" customHeight="1" x14ac:dyDescent="0.25">
      <c r="A4" s="3" t="s">
        <v>3</v>
      </c>
      <c r="C4" s="22">
        <v>2400</v>
      </c>
      <c r="D4" s="23">
        <v>400</v>
      </c>
      <c r="E4" s="23">
        <f>$B$13/D4</f>
        <v>219.36</v>
      </c>
      <c r="F4" s="14">
        <f t="shared" ref="F4:F10" si="0">E4/C4</f>
        <v>9.1400000000000009E-2</v>
      </c>
    </row>
    <row r="5" spans="1:6" s="2" customFormat="1" ht="20.45" customHeight="1" x14ac:dyDescent="0.25">
      <c r="A5" s="3" t="s">
        <v>4</v>
      </c>
      <c r="C5" s="20">
        <v>4800</v>
      </c>
      <c r="D5" s="21">
        <v>200</v>
      </c>
      <c r="E5" s="21">
        <f t="shared" ref="E5:E50" si="1">$B$13/D5</f>
        <v>438.72</v>
      </c>
      <c r="F5" s="13">
        <f t="shared" si="0"/>
        <v>9.1400000000000009E-2</v>
      </c>
    </row>
    <row r="6" spans="1:6" s="2" customFormat="1" ht="20.45" customHeight="1" x14ac:dyDescent="0.25">
      <c r="C6" s="22">
        <f>C5*2</f>
        <v>9600</v>
      </c>
      <c r="D6" s="23">
        <v>70</v>
      </c>
      <c r="E6" s="23">
        <f t="shared" si="1"/>
        <v>1253.4857142857143</v>
      </c>
      <c r="F6" s="14">
        <f t="shared" si="0"/>
        <v>0.13057142857142856</v>
      </c>
    </row>
    <row r="7" spans="1:6" s="2" customFormat="1" ht="20.45" customHeight="1" x14ac:dyDescent="0.25">
      <c r="C7" s="20">
        <f t="shared" ref="C7:C8" si="2">C6*2</f>
        <v>19200</v>
      </c>
      <c r="D7" s="21">
        <v>34</v>
      </c>
      <c r="E7" s="21">
        <f t="shared" si="1"/>
        <v>2580.705882352941</v>
      </c>
      <c r="F7" s="13">
        <f t="shared" si="0"/>
        <v>0.13441176470588234</v>
      </c>
    </row>
    <row r="8" spans="1:6" s="2" customFormat="1" ht="20.45" customHeight="1" x14ac:dyDescent="0.25">
      <c r="C8" s="22">
        <f t="shared" si="2"/>
        <v>38400</v>
      </c>
      <c r="D8" s="23">
        <v>9</v>
      </c>
      <c r="E8" s="23">
        <f t="shared" si="1"/>
        <v>9749.3333333333339</v>
      </c>
      <c r="F8" s="14">
        <f t="shared" si="0"/>
        <v>0.25388888888888889</v>
      </c>
    </row>
    <row r="9" spans="1:6" s="2" customFormat="1" ht="20.45" customHeight="1" x14ac:dyDescent="0.25">
      <c r="C9" s="20">
        <v>57600</v>
      </c>
      <c r="D9" s="21">
        <v>6</v>
      </c>
      <c r="E9" s="21">
        <f t="shared" si="1"/>
        <v>14624</v>
      </c>
      <c r="F9" s="13">
        <f t="shared" si="0"/>
        <v>0.25388888888888889</v>
      </c>
    </row>
    <row r="10" spans="1:6" s="2" customFormat="1" ht="20.45" customHeight="1" thickBot="1" x14ac:dyDescent="0.3">
      <c r="C10" s="24">
        <f>C9*2</f>
        <v>115200</v>
      </c>
      <c r="D10" s="25">
        <v>5</v>
      </c>
      <c r="E10" s="25">
        <f t="shared" si="1"/>
        <v>17548.8</v>
      </c>
      <c r="F10" s="15">
        <f t="shared" si="0"/>
        <v>0.15233333333333332</v>
      </c>
    </row>
    <row r="11" spans="1:6" ht="15.75" thickBot="1" x14ac:dyDescent="0.3"/>
    <row r="12" spans="1:6" ht="25.9" customHeight="1" thickBot="1" x14ac:dyDescent="0.3">
      <c r="A12" s="10" t="s">
        <v>11</v>
      </c>
      <c r="B12" s="9">
        <v>38400</v>
      </c>
      <c r="C12" s="18" t="s">
        <v>14</v>
      </c>
      <c r="D12" s="19" t="s">
        <v>5</v>
      </c>
      <c r="E12" s="19" t="s">
        <v>6</v>
      </c>
      <c r="F12" s="12" t="s">
        <v>7</v>
      </c>
    </row>
    <row r="13" spans="1:6" s="2" customFormat="1" ht="20.45" customHeight="1" x14ac:dyDescent="0.25">
      <c r="A13" s="10" t="s">
        <v>12</v>
      </c>
      <c r="B13" s="28">
        <f>10968*8</f>
        <v>87744</v>
      </c>
      <c r="C13" s="20">
        <v>10</v>
      </c>
      <c r="D13" s="21">
        <v>700</v>
      </c>
      <c r="E13" s="21">
        <f t="shared" si="1"/>
        <v>125.34857142857143</v>
      </c>
      <c r="F13" s="13">
        <f>E13/$B$12</f>
        <v>3.2642857142857144E-3</v>
      </c>
    </row>
    <row r="14" spans="1:6" s="2" customFormat="1" ht="20.45" customHeight="1" x14ac:dyDescent="0.25">
      <c r="B14" s="2" t="s">
        <v>13</v>
      </c>
      <c r="C14" s="22">
        <v>20</v>
      </c>
      <c r="D14" s="23">
        <v>400</v>
      </c>
      <c r="E14" s="23">
        <f t="shared" si="1"/>
        <v>219.36</v>
      </c>
      <c r="F14" s="14">
        <f t="shared" ref="F14:F20" si="3">E14/$B$12</f>
        <v>5.7125000000000006E-3</v>
      </c>
    </row>
    <row r="15" spans="1:6" s="2" customFormat="1" ht="20.45" customHeight="1" x14ac:dyDescent="0.25">
      <c r="C15" s="20">
        <v>30</v>
      </c>
      <c r="D15" s="21">
        <v>200</v>
      </c>
      <c r="E15" s="21">
        <f t="shared" si="1"/>
        <v>438.72</v>
      </c>
      <c r="F15" s="13">
        <f t="shared" si="3"/>
        <v>1.1425000000000001E-2</v>
      </c>
    </row>
    <row r="16" spans="1:6" s="2" customFormat="1" ht="20.45" customHeight="1" x14ac:dyDescent="0.25">
      <c r="C16" s="22">
        <v>40</v>
      </c>
      <c r="D16" s="23">
        <v>70</v>
      </c>
      <c r="E16" s="23">
        <f t="shared" si="1"/>
        <v>1253.4857142857143</v>
      </c>
      <c r="F16" s="14">
        <f t="shared" si="3"/>
        <v>3.264285714285714E-2</v>
      </c>
    </row>
    <row r="17" spans="2:6" s="2" customFormat="1" ht="20.45" customHeight="1" x14ac:dyDescent="0.25">
      <c r="C17" s="20">
        <v>50</v>
      </c>
      <c r="D17" s="21">
        <v>34</v>
      </c>
      <c r="E17" s="21">
        <f t="shared" si="1"/>
        <v>2580.705882352941</v>
      </c>
      <c r="F17" s="13">
        <f t="shared" si="3"/>
        <v>6.7205882352941171E-2</v>
      </c>
    </row>
    <row r="18" spans="2:6" s="2" customFormat="1" ht="20.45" customHeight="1" x14ac:dyDescent="0.25">
      <c r="C18" s="22">
        <v>60</v>
      </c>
      <c r="D18" s="23">
        <v>9</v>
      </c>
      <c r="E18" s="23">
        <f t="shared" si="1"/>
        <v>9749.3333333333339</v>
      </c>
      <c r="F18" s="14">
        <f t="shared" si="3"/>
        <v>0.25388888888888889</v>
      </c>
    </row>
    <row r="19" spans="2:6" s="2" customFormat="1" ht="20.45" customHeight="1" x14ac:dyDescent="0.25">
      <c r="C19" s="26">
        <v>70</v>
      </c>
      <c r="D19" s="21">
        <v>6</v>
      </c>
      <c r="E19" s="27">
        <f t="shared" si="1"/>
        <v>14624</v>
      </c>
      <c r="F19" s="16">
        <f t="shared" si="3"/>
        <v>0.38083333333333336</v>
      </c>
    </row>
    <row r="20" spans="2:6" s="2" customFormat="1" ht="20.45" customHeight="1" thickBot="1" x14ac:dyDescent="0.3">
      <c r="C20" s="24">
        <v>80</v>
      </c>
      <c r="D20" s="25">
        <v>5</v>
      </c>
      <c r="E20" s="25">
        <f t="shared" si="1"/>
        <v>17548.8</v>
      </c>
      <c r="F20" s="15">
        <f t="shared" si="3"/>
        <v>0.45699999999999996</v>
      </c>
    </row>
    <row r="21" spans="2:6" ht="15.75" thickBot="1" x14ac:dyDescent="0.3"/>
    <row r="22" spans="2:6" ht="25.9" customHeight="1" thickBot="1" x14ac:dyDescent="0.3">
      <c r="B22" s="6"/>
      <c r="C22" s="18" t="s">
        <v>15</v>
      </c>
      <c r="D22" s="19" t="s">
        <v>5</v>
      </c>
      <c r="E22" s="19" t="s">
        <v>6</v>
      </c>
      <c r="F22" s="12" t="s">
        <v>7</v>
      </c>
    </row>
    <row r="23" spans="2:6" s="2" customFormat="1" ht="20.45" customHeight="1" x14ac:dyDescent="0.25">
      <c r="C23" s="20">
        <v>10</v>
      </c>
      <c r="D23" s="21">
        <v>700</v>
      </c>
      <c r="E23" s="21">
        <f t="shared" si="1"/>
        <v>125.34857142857143</v>
      </c>
      <c r="F23" s="13">
        <f>E23/$B$12</f>
        <v>3.2642857142857144E-3</v>
      </c>
    </row>
    <row r="24" spans="2:6" s="2" customFormat="1" ht="20.45" customHeight="1" x14ac:dyDescent="0.25">
      <c r="C24" s="22">
        <v>20</v>
      </c>
      <c r="D24" s="23">
        <v>400</v>
      </c>
      <c r="E24" s="23">
        <f t="shared" si="1"/>
        <v>219.36</v>
      </c>
      <c r="F24" s="14">
        <f t="shared" ref="F24:F30" si="4">E24/$B$12</f>
        <v>5.7125000000000006E-3</v>
      </c>
    </row>
    <row r="25" spans="2:6" s="2" customFormat="1" ht="20.45" customHeight="1" x14ac:dyDescent="0.25">
      <c r="C25" s="20">
        <v>30</v>
      </c>
      <c r="D25" s="21">
        <v>200</v>
      </c>
      <c r="E25" s="21">
        <f t="shared" si="1"/>
        <v>438.72</v>
      </c>
      <c r="F25" s="13">
        <f t="shared" si="4"/>
        <v>1.1425000000000001E-2</v>
      </c>
    </row>
    <row r="26" spans="2:6" s="2" customFormat="1" ht="20.45" customHeight="1" x14ac:dyDescent="0.25">
      <c r="C26" s="22">
        <v>40</v>
      </c>
      <c r="D26" s="23">
        <v>70</v>
      </c>
      <c r="E26" s="23">
        <f t="shared" si="1"/>
        <v>1253.4857142857143</v>
      </c>
      <c r="F26" s="14">
        <f t="shared" si="4"/>
        <v>3.264285714285714E-2</v>
      </c>
    </row>
    <row r="27" spans="2:6" s="2" customFormat="1" ht="20.45" customHeight="1" x14ac:dyDescent="0.25">
      <c r="C27" s="20">
        <v>50</v>
      </c>
      <c r="D27" s="21">
        <v>34</v>
      </c>
      <c r="E27" s="21">
        <f t="shared" si="1"/>
        <v>2580.705882352941</v>
      </c>
      <c r="F27" s="13">
        <f t="shared" si="4"/>
        <v>6.7205882352941171E-2</v>
      </c>
    </row>
    <row r="28" spans="2:6" s="2" customFormat="1" ht="20.45" customHeight="1" x14ac:dyDescent="0.25">
      <c r="C28" s="22">
        <v>60</v>
      </c>
      <c r="D28" s="23">
        <v>9</v>
      </c>
      <c r="E28" s="23">
        <f t="shared" si="1"/>
        <v>9749.3333333333339</v>
      </c>
      <c r="F28" s="14">
        <f t="shared" si="4"/>
        <v>0.25388888888888889</v>
      </c>
    </row>
    <row r="29" spans="2:6" s="2" customFormat="1" ht="20.45" customHeight="1" x14ac:dyDescent="0.25">
      <c r="C29" s="26">
        <v>70</v>
      </c>
      <c r="D29" s="21">
        <v>6</v>
      </c>
      <c r="E29" s="21">
        <f t="shared" si="1"/>
        <v>14624</v>
      </c>
      <c r="F29" s="13">
        <f t="shared" si="4"/>
        <v>0.38083333333333336</v>
      </c>
    </row>
    <row r="30" spans="2:6" s="2" customFormat="1" ht="20.45" customHeight="1" thickBot="1" x14ac:dyDescent="0.3">
      <c r="C30" s="24">
        <v>80</v>
      </c>
      <c r="D30" s="25">
        <v>5</v>
      </c>
      <c r="E30" s="25">
        <f t="shared" si="1"/>
        <v>17548.8</v>
      </c>
      <c r="F30" s="15">
        <f t="shared" si="4"/>
        <v>0.45699999999999996</v>
      </c>
    </row>
    <row r="31" spans="2:6" ht="15.75" thickBot="1" x14ac:dyDescent="0.3"/>
    <row r="32" spans="2:6" ht="25.9" customHeight="1" thickBot="1" x14ac:dyDescent="0.3">
      <c r="B32" s="5" t="s">
        <v>9</v>
      </c>
      <c r="C32" s="18" t="s">
        <v>8</v>
      </c>
      <c r="D32" s="18" t="s">
        <v>5</v>
      </c>
      <c r="E32" s="19" t="s">
        <v>6</v>
      </c>
      <c r="F32" s="12" t="s">
        <v>7</v>
      </c>
    </row>
    <row r="33" spans="2:6" s="2" customFormat="1" ht="20.45" customHeight="1" x14ac:dyDescent="0.25">
      <c r="B33" s="4">
        <v>0.01</v>
      </c>
      <c r="C33" s="21">
        <v>1</v>
      </c>
      <c r="D33" s="21">
        <v>700</v>
      </c>
      <c r="E33" s="21">
        <f t="shared" si="1"/>
        <v>125.34857142857143</v>
      </c>
      <c r="F33" s="13">
        <f>E33/$B$12</f>
        <v>3.2642857142857144E-3</v>
      </c>
    </row>
    <row r="34" spans="2:6" s="2" customFormat="1" ht="20.45" customHeight="1" x14ac:dyDescent="0.25">
      <c r="B34" s="7">
        <v>0.02</v>
      </c>
      <c r="C34" s="23">
        <v>2</v>
      </c>
      <c r="D34" s="23">
        <v>400</v>
      </c>
      <c r="E34" s="23">
        <f t="shared" si="1"/>
        <v>219.36</v>
      </c>
      <c r="F34" s="14">
        <f t="shared" ref="F34:F40" si="5">E34/$B$12</f>
        <v>5.7125000000000006E-3</v>
      </c>
    </row>
    <row r="35" spans="2:6" s="2" customFormat="1" ht="20.45" customHeight="1" x14ac:dyDescent="0.25">
      <c r="B35" s="4">
        <v>0.05</v>
      </c>
      <c r="C35" s="21">
        <v>3</v>
      </c>
      <c r="D35" s="21">
        <v>200</v>
      </c>
      <c r="E35" s="21">
        <f t="shared" si="1"/>
        <v>438.72</v>
      </c>
      <c r="F35" s="13">
        <f t="shared" si="5"/>
        <v>1.1425000000000001E-2</v>
      </c>
    </row>
    <row r="36" spans="2:6" s="2" customFormat="1" ht="20.45" customHeight="1" x14ac:dyDescent="0.25">
      <c r="B36" s="7">
        <v>0.1</v>
      </c>
      <c r="C36" s="23">
        <v>4</v>
      </c>
      <c r="D36" s="23">
        <v>70</v>
      </c>
      <c r="E36" s="23">
        <f t="shared" si="1"/>
        <v>1253.4857142857143</v>
      </c>
      <c r="F36" s="14">
        <f t="shared" si="5"/>
        <v>3.264285714285714E-2</v>
      </c>
    </row>
    <row r="37" spans="2:6" s="2" customFormat="1" ht="20.45" customHeight="1" x14ac:dyDescent="0.25">
      <c r="B37" s="4">
        <v>0.11</v>
      </c>
      <c r="C37" s="21">
        <v>5</v>
      </c>
      <c r="D37" s="21">
        <v>34</v>
      </c>
      <c r="E37" s="21">
        <f t="shared" si="1"/>
        <v>2580.705882352941</v>
      </c>
      <c r="F37" s="13">
        <f t="shared" si="5"/>
        <v>6.7205882352941171E-2</v>
      </c>
    </row>
    <row r="38" spans="2:6" s="2" customFormat="1" ht="20.45" customHeight="1" x14ac:dyDescent="0.25">
      <c r="B38" s="7">
        <v>0.16</v>
      </c>
      <c r="C38" s="23">
        <v>6</v>
      </c>
      <c r="D38" s="23">
        <v>9</v>
      </c>
      <c r="E38" s="23">
        <f t="shared" si="1"/>
        <v>9749.3333333333339</v>
      </c>
      <c r="F38" s="14">
        <f t="shared" si="5"/>
        <v>0.25388888888888889</v>
      </c>
    </row>
    <row r="39" spans="2:6" s="2" customFormat="1" ht="20.45" customHeight="1" x14ac:dyDescent="0.25">
      <c r="B39" s="4">
        <v>0.2</v>
      </c>
      <c r="C39" s="21">
        <v>7</v>
      </c>
      <c r="D39" s="21">
        <v>6</v>
      </c>
      <c r="E39" s="21">
        <f t="shared" si="1"/>
        <v>14624</v>
      </c>
      <c r="F39" s="13">
        <f t="shared" si="5"/>
        <v>0.38083333333333336</v>
      </c>
    </row>
    <row r="40" spans="2:6" s="2" customFormat="1" ht="20.45" customHeight="1" thickBot="1" x14ac:dyDescent="0.3">
      <c r="B40" s="8">
        <v>0.22</v>
      </c>
      <c r="C40" s="25">
        <v>8</v>
      </c>
      <c r="D40" s="25">
        <v>5</v>
      </c>
      <c r="E40" s="25">
        <f t="shared" si="1"/>
        <v>17548.8</v>
      </c>
      <c r="F40" s="15">
        <f t="shared" si="5"/>
        <v>0.45699999999999996</v>
      </c>
    </row>
    <row r="41" spans="2:6" ht="15.75" thickBot="1" x14ac:dyDescent="0.3"/>
    <row r="42" spans="2:6" ht="25.9" customHeight="1" thickBot="1" x14ac:dyDescent="0.3">
      <c r="B42" s="6"/>
      <c r="C42" s="18" t="s">
        <v>10</v>
      </c>
      <c r="D42" s="19" t="s">
        <v>5</v>
      </c>
      <c r="E42" s="19" t="s">
        <v>6</v>
      </c>
      <c r="F42" s="12" t="s">
        <v>7</v>
      </c>
    </row>
    <row r="43" spans="2:6" s="2" customFormat="1" ht="20.45" customHeight="1" x14ac:dyDescent="0.25">
      <c r="C43" s="20">
        <v>1</v>
      </c>
      <c r="D43" s="21">
        <v>700</v>
      </c>
      <c r="E43" s="21">
        <f t="shared" si="1"/>
        <v>125.34857142857143</v>
      </c>
      <c r="F43" s="13">
        <f>E43/$B$12</f>
        <v>3.2642857142857144E-3</v>
      </c>
    </row>
    <row r="44" spans="2:6" s="2" customFormat="1" ht="20.45" customHeight="1" x14ac:dyDescent="0.25">
      <c r="C44" s="22">
        <v>2</v>
      </c>
      <c r="D44" s="23">
        <v>400</v>
      </c>
      <c r="E44" s="23">
        <f t="shared" si="1"/>
        <v>219.36</v>
      </c>
      <c r="F44" s="14">
        <f t="shared" ref="F44:F50" si="6">E44/$B$12</f>
        <v>5.7125000000000006E-3</v>
      </c>
    </row>
    <row r="45" spans="2:6" s="2" customFormat="1" ht="20.45" customHeight="1" x14ac:dyDescent="0.25">
      <c r="C45" s="20">
        <v>3</v>
      </c>
      <c r="D45" s="21">
        <v>200</v>
      </c>
      <c r="E45" s="21">
        <f t="shared" si="1"/>
        <v>438.72</v>
      </c>
      <c r="F45" s="13">
        <f t="shared" si="6"/>
        <v>1.1425000000000001E-2</v>
      </c>
    </row>
    <row r="46" spans="2:6" s="2" customFormat="1" ht="20.45" customHeight="1" x14ac:dyDescent="0.25">
      <c r="C46" s="22">
        <v>4</v>
      </c>
      <c r="D46" s="23">
        <v>70</v>
      </c>
      <c r="E46" s="23">
        <f t="shared" si="1"/>
        <v>1253.4857142857143</v>
      </c>
      <c r="F46" s="14">
        <f t="shared" si="6"/>
        <v>3.264285714285714E-2</v>
      </c>
    </row>
    <row r="47" spans="2:6" s="2" customFormat="1" ht="20.45" customHeight="1" x14ac:dyDescent="0.25">
      <c r="C47" s="20">
        <v>5</v>
      </c>
      <c r="D47" s="21">
        <v>34</v>
      </c>
      <c r="E47" s="21">
        <f t="shared" si="1"/>
        <v>2580.705882352941</v>
      </c>
      <c r="F47" s="13">
        <f t="shared" si="6"/>
        <v>6.7205882352941171E-2</v>
      </c>
    </row>
    <row r="48" spans="2:6" s="2" customFormat="1" ht="20.45" customHeight="1" x14ac:dyDescent="0.25">
      <c r="C48" s="22">
        <v>6</v>
      </c>
      <c r="D48" s="23">
        <v>9</v>
      </c>
      <c r="E48" s="23">
        <f t="shared" si="1"/>
        <v>9749.3333333333339</v>
      </c>
      <c r="F48" s="14">
        <f t="shared" si="6"/>
        <v>0.25388888888888889</v>
      </c>
    </row>
    <row r="49" spans="3:6" s="2" customFormat="1" ht="20.45" customHeight="1" x14ac:dyDescent="0.25">
      <c r="C49" s="20">
        <v>7</v>
      </c>
      <c r="D49" s="21">
        <v>6</v>
      </c>
      <c r="E49" s="21">
        <f t="shared" si="1"/>
        <v>14624</v>
      </c>
      <c r="F49" s="13">
        <f t="shared" si="6"/>
        <v>0.38083333333333336</v>
      </c>
    </row>
    <row r="50" spans="3:6" s="2" customFormat="1" ht="20.45" customHeight="1" thickBot="1" x14ac:dyDescent="0.3">
      <c r="C50" s="24">
        <v>8</v>
      </c>
      <c r="D50" s="25">
        <v>5</v>
      </c>
      <c r="E50" s="25">
        <f t="shared" si="1"/>
        <v>17548.8</v>
      </c>
      <c r="F50" s="15">
        <f t="shared" si="6"/>
        <v>0.45699999999999996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2015-06-05T18:17:20Z</dcterms:created>
  <dcterms:modified xsi:type="dcterms:W3CDTF">2021-12-06T16:23:59Z</dcterms:modified>
</cp:coreProperties>
</file>