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C6E32B-3D01-4F09-B6C8-000C2378ECB6}" xr6:coauthVersionLast="43" xr6:coauthVersionMax="43" xr10:uidLastSave="{00000000-0000-0000-0000-000000000000}"/>
  <bookViews>
    <workbookView xWindow="-108" yWindow="-108" windowWidth="23256" windowHeight="12576" xr2:uid="{769216D9-39AB-4DC7-A3C5-D95B9C0A7F0A}"/>
  </bookViews>
  <sheets>
    <sheet name="Calculo de carr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1" l="1"/>
  <c r="G11" i="1" s="1"/>
  <c r="G13" i="1" s="1"/>
  <c r="G31" i="1"/>
  <c r="G22" i="1"/>
  <c r="F10" i="1"/>
  <c r="G10" i="1" s="1"/>
  <c r="F4" i="1"/>
  <c r="F7" i="1" s="1"/>
  <c r="F23" i="1" l="1"/>
  <c r="F32" i="1" s="1"/>
  <c r="F42" i="1" s="1"/>
  <c r="F52" i="1" s="1"/>
</calcChain>
</file>

<file path=xl/sharedStrings.xml><?xml version="1.0" encoding="utf-8"?>
<sst xmlns="http://schemas.openxmlformats.org/spreadsheetml/2006/main" count="118" uniqueCount="107">
  <si>
    <t>Calculo de creditos necesarios</t>
  </si>
  <si>
    <t>Materias</t>
  </si>
  <si>
    <t>Creditos</t>
  </si>
  <si>
    <t>Matematicas 1</t>
  </si>
  <si>
    <t>Matematicas 2</t>
  </si>
  <si>
    <t>Matematicas 3</t>
  </si>
  <si>
    <t>Fisica 1</t>
  </si>
  <si>
    <t>Fisica 2</t>
  </si>
  <si>
    <t>Algebra lineal</t>
  </si>
  <si>
    <t>Probabilidad y Estadistica</t>
  </si>
  <si>
    <t>Etica</t>
  </si>
  <si>
    <t>Fundamentos de la accion humana</t>
  </si>
  <si>
    <t>Escritura Universitaria</t>
  </si>
  <si>
    <t>Liderazgo Emprendedor</t>
  </si>
  <si>
    <t>Matematicas Discretas</t>
  </si>
  <si>
    <t>Fundamentos de programacion</t>
  </si>
  <si>
    <t>Desarrollo Sostenible</t>
  </si>
  <si>
    <t>Analisis de datos</t>
  </si>
  <si>
    <t>Organización y arquitectura de computadores</t>
  </si>
  <si>
    <t>Logica Digital</t>
  </si>
  <si>
    <t>Estructura de datos</t>
  </si>
  <si>
    <t>Base de datos</t>
  </si>
  <si>
    <t>Computacion y sociedad</t>
  </si>
  <si>
    <t>Redes y comunicaciones</t>
  </si>
  <si>
    <t>Lenguajes de programacion</t>
  </si>
  <si>
    <t>Programacion orientada a objetos</t>
  </si>
  <si>
    <t>Base de datos 2</t>
  </si>
  <si>
    <t>Analisis de algoritmos</t>
  </si>
  <si>
    <t>Desarrollo de aplicaciones web</t>
  </si>
  <si>
    <t>Ingenieria de software 1</t>
  </si>
  <si>
    <t>Ingenieria de software 2</t>
  </si>
  <si>
    <t>Procesamiento masivo de datos</t>
  </si>
  <si>
    <t>English Structure</t>
  </si>
  <si>
    <t>English 319</t>
  </si>
  <si>
    <t>English Fluency</t>
  </si>
  <si>
    <t>Principles of Writing</t>
  </si>
  <si>
    <t>Cisco nivel 1</t>
  </si>
  <si>
    <t>Cisco nivel 2</t>
  </si>
  <si>
    <t>Cisco nivel 3</t>
  </si>
  <si>
    <t>Cisco nivel 4</t>
  </si>
  <si>
    <t>Sistemas Operativos</t>
  </si>
  <si>
    <t>Sistemas Distribuidos</t>
  </si>
  <si>
    <t>Fundamentos de computacion forense</t>
  </si>
  <si>
    <t>Ethical Hacking</t>
  </si>
  <si>
    <t>Intelligent Systems</t>
  </si>
  <si>
    <t>Machine Learning</t>
  </si>
  <si>
    <t>Interaccion Hombre Maquina</t>
  </si>
  <si>
    <t>Robotica</t>
  </si>
  <si>
    <t>Social Issues and professional practice</t>
  </si>
  <si>
    <t>Sistemas de informacion</t>
  </si>
  <si>
    <t>Gerencia de tecnologias de informacion</t>
  </si>
  <si>
    <t>Total de creditos por carrera</t>
  </si>
  <si>
    <t>Porcentaje de beca</t>
  </si>
  <si>
    <t>Costo por credito con beca</t>
  </si>
  <si>
    <t>Total de carrera</t>
  </si>
  <si>
    <t>Dinero</t>
  </si>
  <si>
    <t>Creditos necesarios para culminar la carrera</t>
  </si>
  <si>
    <t>Organización de semestres</t>
  </si>
  <si>
    <t>Financiamiento</t>
  </si>
  <si>
    <t>Septiembre</t>
  </si>
  <si>
    <t>Octubre</t>
  </si>
  <si>
    <t>Noviembre</t>
  </si>
  <si>
    <t>Diciembre</t>
  </si>
  <si>
    <t>Curso cisco 2</t>
  </si>
  <si>
    <t>Curso cisco 3</t>
  </si>
  <si>
    <t xml:space="preserve">Bridge 2 </t>
  </si>
  <si>
    <t>Bridge 3</t>
  </si>
  <si>
    <t>4 Materias de carrera + 2 Bridge + 2 cursos cisco</t>
  </si>
  <si>
    <t>Extraordinario 2019 (Enero - Abril)</t>
  </si>
  <si>
    <t>Enero</t>
  </si>
  <si>
    <t>Febrero</t>
  </si>
  <si>
    <t>Marzo</t>
  </si>
  <si>
    <t>Abril</t>
  </si>
  <si>
    <t>Creditos Restantes</t>
  </si>
  <si>
    <t>Curso cisco 4</t>
  </si>
  <si>
    <t>4 Materias de ICP + 1 curso cisco</t>
  </si>
  <si>
    <t>Mayo</t>
  </si>
  <si>
    <t>Junio</t>
  </si>
  <si>
    <t>Julio</t>
  </si>
  <si>
    <t>Agosto</t>
  </si>
  <si>
    <t>0 cursos</t>
  </si>
  <si>
    <t>3 Materias</t>
  </si>
  <si>
    <t>4 materias (3 creditos c/u)</t>
  </si>
  <si>
    <t>3 Materias (3 creditos c/u)</t>
  </si>
  <si>
    <t>Ordinario 1 2019 (Mayo - Agosto)</t>
  </si>
  <si>
    <t>1 año 4 meses</t>
  </si>
  <si>
    <t>2 años</t>
  </si>
  <si>
    <t>Tiempo esperado para terminar de pagar ($480 al mes)</t>
  </si>
  <si>
    <t>4 Materias en ICP (bridges Necesarios) (3 creditos c/u)</t>
  </si>
  <si>
    <t>Ordinario 2 2018 (Septiembre - Diciembre)</t>
  </si>
  <si>
    <t>Ordinario 2 2019 (Septiembre - Diciembre)</t>
  </si>
  <si>
    <t>Meses</t>
  </si>
  <si>
    <t>Dinero al mes</t>
  </si>
  <si>
    <t>Informacion General</t>
  </si>
  <si>
    <t>Total de materias ordinario 1 2019</t>
  </si>
  <si>
    <t>Total de materias ordinario 2 2019</t>
  </si>
  <si>
    <t>Total de materias extraordinario 2019</t>
  </si>
  <si>
    <t>Total de materias Ordinario 2 2018</t>
  </si>
  <si>
    <t>Creditos aprovados hasta Ordinario 1 2019</t>
  </si>
  <si>
    <t>Codigo estudiantil</t>
  </si>
  <si>
    <t>Nombre</t>
  </si>
  <si>
    <t>Anthony Villegas Ocaña</t>
  </si>
  <si>
    <t>Carrera de estudios</t>
  </si>
  <si>
    <t>Ingenieria en Ciencias de la computacion</t>
  </si>
  <si>
    <t>Nota</t>
  </si>
  <si>
    <t>Todos las materias que se esperan ver desde septiembre del 2019 son adaptadas a la nueva malla curricular, con su respectivo valor en creditos.</t>
  </si>
  <si>
    <t>Tiempo de estudios para culminar la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</si>
</sst>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9" fontId="0" fillId="0" borderId="1" xfId="0" applyNumberFormat="1" applyBorder="1"/>
    <xf numFmtId="0" fontId="0" fillId="0" borderId="0" xfId="0" applyBorder="1"/>
    <xf numFmtId="0" fontId="0" fillId="2" borderId="1" xfId="0" applyFont="1" applyFill="1" applyBorder="1"/>
    <xf numFmtId="44" fontId="0" fillId="0" borderId="1" xfId="1" applyFont="1" applyBorder="1"/>
    <xf numFmtId="44" fontId="0" fillId="0" borderId="1" xfId="0" applyNumberFormat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777875</xdr:colOff>
      <xdr:row>3</xdr:row>
      <xdr:rowOff>47625</xdr:rowOff>
    </xdr:from>
    <xdr:to>
      <xdr:col>22</xdr:col>
      <xdr:colOff>279019</xdr:colOff>
      <xdr:row>36</xdr:row>
      <xdr:rowOff>79375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65488D23-6A19-4893-9ADE-3AC9AF8EB64A}"/>
            </a:ext>
          </a:extLst>
        </xdr:cNvPr>
        <xdr:cNvGrpSpPr/>
      </xdr:nvGrpSpPr>
      <xdr:grpSpPr>
        <a:xfrm>
          <a:off x="14795500" y="619125"/>
          <a:ext cx="10677144" cy="6858000"/>
          <a:chOff x="173736" y="0"/>
          <a:chExt cx="10677144" cy="6858000"/>
        </a:xfrm>
      </xdr:grpSpPr>
      <xdr:pic>
        <xdr:nvPicPr>
          <xdr:cNvPr id="46" name="Imagen 45">
            <a:extLst>
              <a:ext uri="{FF2B5EF4-FFF2-40B4-BE49-F238E27FC236}">
                <a16:creationId xmlns:a16="http://schemas.microsoft.com/office/drawing/2014/main" id="{87901922-CDC5-4ABE-ABC6-BB42F026DAA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801" t="10533" r="7078" b="2000"/>
          <a:stretch/>
        </xdr:blipFill>
        <xdr:spPr>
          <a:xfrm>
            <a:off x="1341120" y="0"/>
            <a:ext cx="9509760" cy="6858000"/>
          </a:xfrm>
          <a:prstGeom prst="rect">
            <a:avLst/>
          </a:prstGeom>
        </xdr:spPr>
      </xdr:pic>
      <xdr:sp macro="" textlink="">
        <xdr:nvSpPr>
          <xdr:cNvPr id="47" name="Elipse 46">
            <a:extLst>
              <a:ext uri="{FF2B5EF4-FFF2-40B4-BE49-F238E27FC236}">
                <a16:creationId xmlns:a16="http://schemas.microsoft.com/office/drawing/2014/main" id="{A2B5B894-01CB-41A0-9EA8-3140802FD1F4}"/>
              </a:ext>
            </a:extLst>
          </xdr:cNvPr>
          <xdr:cNvSpPr/>
        </xdr:nvSpPr>
        <xdr:spPr>
          <a:xfrm>
            <a:off x="2953512" y="0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48" name="Elipse 47">
            <a:extLst>
              <a:ext uri="{FF2B5EF4-FFF2-40B4-BE49-F238E27FC236}">
                <a16:creationId xmlns:a16="http://schemas.microsoft.com/office/drawing/2014/main" id="{4C8658F2-EE3B-40AB-A3FD-F0677DBF7BA8}"/>
              </a:ext>
            </a:extLst>
          </xdr:cNvPr>
          <xdr:cNvSpPr/>
        </xdr:nvSpPr>
        <xdr:spPr>
          <a:xfrm>
            <a:off x="4413504" y="0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49" name="Elipse 48">
            <a:extLst>
              <a:ext uri="{FF2B5EF4-FFF2-40B4-BE49-F238E27FC236}">
                <a16:creationId xmlns:a16="http://schemas.microsoft.com/office/drawing/2014/main" id="{B90BEC9E-9DD7-42B6-B86B-BE2CFB72B105}"/>
              </a:ext>
            </a:extLst>
          </xdr:cNvPr>
          <xdr:cNvSpPr/>
        </xdr:nvSpPr>
        <xdr:spPr>
          <a:xfrm>
            <a:off x="5873496" y="0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50" name="Elipse 49">
            <a:extLst>
              <a:ext uri="{FF2B5EF4-FFF2-40B4-BE49-F238E27FC236}">
                <a16:creationId xmlns:a16="http://schemas.microsoft.com/office/drawing/2014/main" id="{B8D83050-6E8A-427C-A3EB-CD48E6A10C7F}"/>
              </a:ext>
            </a:extLst>
          </xdr:cNvPr>
          <xdr:cNvSpPr/>
        </xdr:nvSpPr>
        <xdr:spPr>
          <a:xfrm>
            <a:off x="8814816" y="0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2E928AE4-8E3C-46C1-958D-695C37D2BB88}"/>
              </a:ext>
            </a:extLst>
          </xdr:cNvPr>
          <xdr:cNvSpPr/>
        </xdr:nvSpPr>
        <xdr:spPr>
          <a:xfrm>
            <a:off x="2953512" y="801624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52" name="Elipse 51">
            <a:extLst>
              <a:ext uri="{FF2B5EF4-FFF2-40B4-BE49-F238E27FC236}">
                <a16:creationId xmlns:a16="http://schemas.microsoft.com/office/drawing/2014/main" id="{361A955D-E880-43DD-B998-074D28191644}"/>
              </a:ext>
            </a:extLst>
          </xdr:cNvPr>
          <xdr:cNvSpPr/>
        </xdr:nvSpPr>
        <xdr:spPr>
          <a:xfrm>
            <a:off x="4413504" y="801624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53" name="Elipse 52">
            <a:extLst>
              <a:ext uri="{FF2B5EF4-FFF2-40B4-BE49-F238E27FC236}">
                <a16:creationId xmlns:a16="http://schemas.microsoft.com/office/drawing/2014/main" id="{88D3A4FB-3D8F-41D9-91CD-45376EA52D30}"/>
              </a:ext>
            </a:extLst>
          </xdr:cNvPr>
          <xdr:cNvSpPr/>
        </xdr:nvSpPr>
        <xdr:spPr>
          <a:xfrm>
            <a:off x="5873496" y="801624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54" name="Elipse 53">
            <a:extLst>
              <a:ext uri="{FF2B5EF4-FFF2-40B4-BE49-F238E27FC236}">
                <a16:creationId xmlns:a16="http://schemas.microsoft.com/office/drawing/2014/main" id="{EED57CFB-63F5-469D-BEF0-8DB1288094B8}"/>
              </a:ext>
            </a:extLst>
          </xdr:cNvPr>
          <xdr:cNvSpPr/>
        </xdr:nvSpPr>
        <xdr:spPr>
          <a:xfrm>
            <a:off x="2953512" y="1603248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55" name="Elipse 54">
            <a:extLst>
              <a:ext uri="{FF2B5EF4-FFF2-40B4-BE49-F238E27FC236}">
                <a16:creationId xmlns:a16="http://schemas.microsoft.com/office/drawing/2014/main" id="{B6DB5801-EBC6-4A0F-9194-9920188D622E}"/>
              </a:ext>
            </a:extLst>
          </xdr:cNvPr>
          <xdr:cNvSpPr/>
        </xdr:nvSpPr>
        <xdr:spPr>
          <a:xfrm>
            <a:off x="4413504" y="1603248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56" name="Elipse 55">
            <a:extLst>
              <a:ext uri="{FF2B5EF4-FFF2-40B4-BE49-F238E27FC236}">
                <a16:creationId xmlns:a16="http://schemas.microsoft.com/office/drawing/2014/main" id="{5696C311-FFC7-46C5-93EC-1943D502CBF0}"/>
              </a:ext>
            </a:extLst>
          </xdr:cNvPr>
          <xdr:cNvSpPr/>
        </xdr:nvSpPr>
        <xdr:spPr>
          <a:xfrm>
            <a:off x="5873496" y="1603248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57" name="Elipse 56">
            <a:extLst>
              <a:ext uri="{FF2B5EF4-FFF2-40B4-BE49-F238E27FC236}">
                <a16:creationId xmlns:a16="http://schemas.microsoft.com/office/drawing/2014/main" id="{96C50F78-572F-4D16-B5DF-692E3D395885}"/>
              </a:ext>
            </a:extLst>
          </xdr:cNvPr>
          <xdr:cNvSpPr/>
        </xdr:nvSpPr>
        <xdr:spPr>
          <a:xfrm>
            <a:off x="7333488" y="1603248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58" name="Elipse 57">
            <a:extLst>
              <a:ext uri="{FF2B5EF4-FFF2-40B4-BE49-F238E27FC236}">
                <a16:creationId xmlns:a16="http://schemas.microsoft.com/office/drawing/2014/main" id="{8127A3B7-E0A5-472D-A78F-8F5122B8678C}"/>
              </a:ext>
            </a:extLst>
          </xdr:cNvPr>
          <xdr:cNvSpPr/>
        </xdr:nvSpPr>
        <xdr:spPr>
          <a:xfrm>
            <a:off x="8793480" y="1603248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59" name="Elipse 58">
            <a:extLst>
              <a:ext uri="{FF2B5EF4-FFF2-40B4-BE49-F238E27FC236}">
                <a16:creationId xmlns:a16="http://schemas.microsoft.com/office/drawing/2014/main" id="{13CA6FA2-FE43-473C-964E-5AE905EA3A82}"/>
              </a:ext>
            </a:extLst>
          </xdr:cNvPr>
          <xdr:cNvSpPr/>
        </xdr:nvSpPr>
        <xdr:spPr>
          <a:xfrm>
            <a:off x="2953512" y="2404872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60" name="Elipse 59">
            <a:extLst>
              <a:ext uri="{FF2B5EF4-FFF2-40B4-BE49-F238E27FC236}">
                <a16:creationId xmlns:a16="http://schemas.microsoft.com/office/drawing/2014/main" id="{B4F96481-D24C-44E1-9BFF-33AF4D539175}"/>
              </a:ext>
            </a:extLst>
          </xdr:cNvPr>
          <xdr:cNvSpPr/>
        </xdr:nvSpPr>
        <xdr:spPr>
          <a:xfrm>
            <a:off x="4413504" y="2404872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61" name="Elipse 60">
            <a:extLst>
              <a:ext uri="{FF2B5EF4-FFF2-40B4-BE49-F238E27FC236}">
                <a16:creationId xmlns:a16="http://schemas.microsoft.com/office/drawing/2014/main" id="{5F06AF85-F9DB-4C13-BFE4-5AB852A77A63}"/>
              </a:ext>
            </a:extLst>
          </xdr:cNvPr>
          <xdr:cNvSpPr/>
        </xdr:nvSpPr>
        <xdr:spPr>
          <a:xfrm>
            <a:off x="5873496" y="2404872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62" name="Elipse 61">
            <a:extLst>
              <a:ext uri="{FF2B5EF4-FFF2-40B4-BE49-F238E27FC236}">
                <a16:creationId xmlns:a16="http://schemas.microsoft.com/office/drawing/2014/main" id="{D29BB09D-9D3F-4441-852B-62C58AD4B9C4}"/>
              </a:ext>
            </a:extLst>
          </xdr:cNvPr>
          <xdr:cNvSpPr/>
        </xdr:nvSpPr>
        <xdr:spPr>
          <a:xfrm>
            <a:off x="7333488" y="2404872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63" name="Elipse 62">
            <a:extLst>
              <a:ext uri="{FF2B5EF4-FFF2-40B4-BE49-F238E27FC236}">
                <a16:creationId xmlns:a16="http://schemas.microsoft.com/office/drawing/2014/main" id="{1C6A254F-86F6-4FAB-B791-A19DE581A5C5}"/>
              </a:ext>
            </a:extLst>
          </xdr:cNvPr>
          <xdr:cNvSpPr/>
        </xdr:nvSpPr>
        <xdr:spPr>
          <a:xfrm>
            <a:off x="8793480" y="2404872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64" name="Elipse 63">
            <a:extLst>
              <a:ext uri="{FF2B5EF4-FFF2-40B4-BE49-F238E27FC236}">
                <a16:creationId xmlns:a16="http://schemas.microsoft.com/office/drawing/2014/main" id="{6F58F56D-6773-4612-8F07-57E13CB8E5DA}"/>
              </a:ext>
            </a:extLst>
          </xdr:cNvPr>
          <xdr:cNvSpPr/>
        </xdr:nvSpPr>
        <xdr:spPr>
          <a:xfrm>
            <a:off x="2953512" y="3206496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65" name="Elipse 64">
            <a:extLst>
              <a:ext uri="{FF2B5EF4-FFF2-40B4-BE49-F238E27FC236}">
                <a16:creationId xmlns:a16="http://schemas.microsoft.com/office/drawing/2014/main" id="{14948C25-162C-456A-BE54-EB3633E669B3}"/>
              </a:ext>
            </a:extLst>
          </xdr:cNvPr>
          <xdr:cNvSpPr/>
        </xdr:nvSpPr>
        <xdr:spPr>
          <a:xfrm>
            <a:off x="4413504" y="3206496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66" name="Elipse 65">
            <a:extLst>
              <a:ext uri="{FF2B5EF4-FFF2-40B4-BE49-F238E27FC236}">
                <a16:creationId xmlns:a16="http://schemas.microsoft.com/office/drawing/2014/main" id="{D274BAEF-E490-4917-B759-1DD79DF97DC1}"/>
              </a:ext>
            </a:extLst>
          </xdr:cNvPr>
          <xdr:cNvSpPr/>
        </xdr:nvSpPr>
        <xdr:spPr>
          <a:xfrm>
            <a:off x="5873496" y="3206496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67" name="Elipse 66">
            <a:extLst>
              <a:ext uri="{FF2B5EF4-FFF2-40B4-BE49-F238E27FC236}">
                <a16:creationId xmlns:a16="http://schemas.microsoft.com/office/drawing/2014/main" id="{226584D1-1F56-4195-BF71-DDBFE884C01D}"/>
              </a:ext>
            </a:extLst>
          </xdr:cNvPr>
          <xdr:cNvSpPr/>
        </xdr:nvSpPr>
        <xdr:spPr>
          <a:xfrm>
            <a:off x="7333488" y="3206496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68" name="Elipse 67">
            <a:extLst>
              <a:ext uri="{FF2B5EF4-FFF2-40B4-BE49-F238E27FC236}">
                <a16:creationId xmlns:a16="http://schemas.microsoft.com/office/drawing/2014/main" id="{19056255-7DE0-4C04-8944-E27577DF2F7B}"/>
              </a:ext>
            </a:extLst>
          </xdr:cNvPr>
          <xdr:cNvSpPr/>
        </xdr:nvSpPr>
        <xdr:spPr>
          <a:xfrm>
            <a:off x="8793480" y="3206496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69" name="Elipse 68">
            <a:extLst>
              <a:ext uri="{FF2B5EF4-FFF2-40B4-BE49-F238E27FC236}">
                <a16:creationId xmlns:a16="http://schemas.microsoft.com/office/drawing/2014/main" id="{3FCA507B-17AE-40B5-9140-C09BF6A3D76B}"/>
              </a:ext>
            </a:extLst>
          </xdr:cNvPr>
          <xdr:cNvSpPr/>
        </xdr:nvSpPr>
        <xdr:spPr>
          <a:xfrm>
            <a:off x="4413504" y="4008120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70" name="Elipse 69">
            <a:extLst>
              <a:ext uri="{FF2B5EF4-FFF2-40B4-BE49-F238E27FC236}">
                <a16:creationId xmlns:a16="http://schemas.microsoft.com/office/drawing/2014/main" id="{28065F14-9120-48F9-9724-C9BC9085B6F2}"/>
              </a:ext>
            </a:extLst>
          </xdr:cNvPr>
          <xdr:cNvSpPr/>
        </xdr:nvSpPr>
        <xdr:spPr>
          <a:xfrm>
            <a:off x="7333488" y="4008120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71" name="Elipse 70">
            <a:extLst>
              <a:ext uri="{FF2B5EF4-FFF2-40B4-BE49-F238E27FC236}">
                <a16:creationId xmlns:a16="http://schemas.microsoft.com/office/drawing/2014/main" id="{D926A970-6D13-4D1B-8BDD-13FAF82BE612}"/>
              </a:ext>
            </a:extLst>
          </xdr:cNvPr>
          <xdr:cNvSpPr/>
        </xdr:nvSpPr>
        <xdr:spPr>
          <a:xfrm>
            <a:off x="8793480" y="4008120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72" name="Elipse 71">
            <a:extLst>
              <a:ext uri="{FF2B5EF4-FFF2-40B4-BE49-F238E27FC236}">
                <a16:creationId xmlns:a16="http://schemas.microsoft.com/office/drawing/2014/main" id="{4751D4DE-BA55-486A-B328-B1D06333BD8A}"/>
              </a:ext>
            </a:extLst>
          </xdr:cNvPr>
          <xdr:cNvSpPr/>
        </xdr:nvSpPr>
        <xdr:spPr>
          <a:xfrm>
            <a:off x="7333488" y="4809744"/>
            <a:ext cx="1014984" cy="676656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73" name="CuadroTexto 38">
            <a:extLst>
              <a:ext uri="{FF2B5EF4-FFF2-40B4-BE49-F238E27FC236}">
                <a16:creationId xmlns:a16="http://schemas.microsoft.com/office/drawing/2014/main" id="{942C0C05-C907-4FD7-B2E0-20508C4DAE76}"/>
              </a:ext>
            </a:extLst>
          </xdr:cNvPr>
          <xdr:cNvSpPr txBox="1"/>
        </xdr:nvSpPr>
        <xdr:spPr>
          <a:xfrm>
            <a:off x="201168" y="874535"/>
            <a:ext cx="136245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MX" sz="1400"/>
              <a:t>English Fluency</a:t>
            </a:r>
            <a:endParaRPr lang="es-EC" sz="1400"/>
          </a:p>
        </xdr:txBody>
      </xdr:sp>
      <xdr:sp macro="" textlink="">
        <xdr:nvSpPr>
          <xdr:cNvPr id="74" name="CuadroTexto 39">
            <a:extLst>
              <a:ext uri="{FF2B5EF4-FFF2-40B4-BE49-F238E27FC236}">
                <a16:creationId xmlns:a16="http://schemas.microsoft.com/office/drawing/2014/main" id="{8B484A95-E930-4534-80D8-EF57B7FBE550}"/>
              </a:ext>
            </a:extLst>
          </xdr:cNvPr>
          <xdr:cNvSpPr txBox="1"/>
        </xdr:nvSpPr>
        <xdr:spPr>
          <a:xfrm>
            <a:off x="173736" y="1534606"/>
            <a:ext cx="1362456" cy="52322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MX" sz="1400"/>
              <a:t>Principles of Writing</a:t>
            </a:r>
          </a:p>
        </xdr:txBody>
      </xdr:sp>
      <xdr:sp macro="" textlink="">
        <xdr:nvSpPr>
          <xdr:cNvPr id="75" name="CuadroTexto 40">
            <a:extLst>
              <a:ext uri="{FF2B5EF4-FFF2-40B4-BE49-F238E27FC236}">
                <a16:creationId xmlns:a16="http://schemas.microsoft.com/office/drawing/2014/main" id="{A465DC01-74A7-44FC-AF6F-76AF5D5FE3FB}"/>
              </a:ext>
            </a:extLst>
          </xdr:cNvPr>
          <xdr:cNvSpPr txBox="1"/>
        </xdr:nvSpPr>
        <xdr:spPr>
          <a:xfrm>
            <a:off x="201168" y="432292"/>
            <a:ext cx="136245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MX"/>
              <a:t>--Bridges--</a:t>
            </a:r>
            <a:endParaRPr lang="es-EC"/>
          </a:p>
        </xdr:txBody>
      </xdr:sp>
      <xdr:sp macro="" textlink="">
        <xdr:nvSpPr>
          <xdr:cNvPr id="76" name="CuadroTexto 41">
            <a:extLst>
              <a:ext uri="{FF2B5EF4-FFF2-40B4-BE49-F238E27FC236}">
                <a16:creationId xmlns:a16="http://schemas.microsoft.com/office/drawing/2014/main" id="{8497199F-95C0-4FA8-9A1A-DF2FB552A683}"/>
              </a:ext>
            </a:extLst>
          </xdr:cNvPr>
          <xdr:cNvSpPr txBox="1"/>
        </xdr:nvSpPr>
        <xdr:spPr>
          <a:xfrm>
            <a:off x="221361" y="2311698"/>
            <a:ext cx="1362456" cy="52322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MX" sz="1400"/>
              <a:t>English Structure</a:t>
            </a:r>
          </a:p>
        </xdr:txBody>
      </xdr:sp>
      <xdr:sp macro="" textlink="">
        <xdr:nvSpPr>
          <xdr:cNvPr id="77" name="Elipse 76">
            <a:extLst>
              <a:ext uri="{FF2B5EF4-FFF2-40B4-BE49-F238E27FC236}">
                <a16:creationId xmlns:a16="http://schemas.microsoft.com/office/drawing/2014/main" id="{7676A0EC-4E92-4695-A6FA-5807B8C84033}"/>
              </a:ext>
            </a:extLst>
          </xdr:cNvPr>
          <xdr:cNvSpPr/>
        </xdr:nvSpPr>
        <xdr:spPr>
          <a:xfrm>
            <a:off x="173736" y="2223079"/>
            <a:ext cx="1157860" cy="694572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78" name="CuadroTexto 43">
            <a:extLst>
              <a:ext uri="{FF2B5EF4-FFF2-40B4-BE49-F238E27FC236}">
                <a16:creationId xmlns:a16="http://schemas.microsoft.com/office/drawing/2014/main" id="{0E08579F-3FE1-4B20-A850-0E540852F78B}"/>
              </a:ext>
            </a:extLst>
          </xdr:cNvPr>
          <xdr:cNvSpPr txBox="1"/>
        </xdr:nvSpPr>
        <xdr:spPr>
          <a:xfrm>
            <a:off x="226314" y="4099897"/>
            <a:ext cx="136245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MX" sz="1400"/>
              <a:t>Nivel 2</a:t>
            </a:r>
          </a:p>
        </xdr:txBody>
      </xdr:sp>
      <xdr:sp macro="" textlink="">
        <xdr:nvSpPr>
          <xdr:cNvPr id="79" name="CuadroTexto 44">
            <a:extLst>
              <a:ext uri="{FF2B5EF4-FFF2-40B4-BE49-F238E27FC236}">
                <a16:creationId xmlns:a16="http://schemas.microsoft.com/office/drawing/2014/main" id="{3E88ED9F-2106-4A38-90CE-867F24235D63}"/>
              </a:ext>
            </a:extLst>
          </xdr:cNvPr>
          <xdr:cNvSpPr txBox="1"/>
        </xdr:nvSpPr>
        <xdr:spPr>
          <a:xfrm>
            <a:off x="214884" y="3410478"/>
            <a:ext cx="1577340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MX"/>
              <a:t>-Cursos cisco-</a:t>
            </a:r>
            <a:endParaRPr lang="es-EC"/>
          </a:p>
        </xdr:txBody>
      </xdr:sp>
      <xdr:sp macro="" textlink="">
        <xdr:nvSpPr>
          <xdr:cNvPr id="80" name="CuadroTexto 45">
            <a:extLst>
              <a:ext uri="{FF2B5EF4-FFF2-40B4-BE49-F238E27FC236}">
                <a16:creationId xmlns:a16="http://schemas.microsoft.com/office/drawing/2014/main" id="{9CF913D9-3156-4A93-904A-E736646B14E6}"/>
              </a:ext>
            </a:extLst>
          </xdr:cNvPr>
          <xdr:cNvSpPr txBox="1"/>
        </xdr:nvSpPr>
        <xdr:spPr>
          <a:xfrm>
            <a:off x="226314" y="4398172"/>
            <a:ext cx="136245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MX" sz="1400"/>
              <a:t>Nivel 3</a:t>
            </a:r>
          </a:p>
        </xdr:txBody>
      </xdr:sp>
      <xdr:sp macro="" textlink="">
        <xdr:nvSpPr>
          <xdr:cNvPr id="81" name="CuadroTexto 46">
            <a:extLst>
              <a:ext uri="{FF2B5EF4-FFF2-40B4-BE49-F238E27FC236}">
                <a16:creationId xmlns:a16="http://schemas.microsoft.com/office/drawing/2014/main" id="{81A0FC2B-2ADE-416A-B40D-4EC69F2F439C}"/>
              </a:ext>
            </a:extLst>
          </xdr:cNvPr>
          <xdr:cNvSpPr txBox="1"/>
        </xdr:nvSpPr>
        <xdr:spPr>
          <a:xfrm>
            <a:off x="214884" y="4733937"/>
            <a:ext cx="136245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MX" sz="1400"/>
              <a:t>Nivel 4</a:t>
            </a:r>
          </a:p>
        </xdr:txBody>
      </xdr:sp>
      <xdr:sp macro="" textlink="">
        <xdr:nvSpPr>
          <xdr:cNvPr id="82" name="CuadroTexto 47">
            <a:extLst>
              <a:ext uri="{FF2B5EF4-FFF2-40B4-BE49-F238E27FC236}">
                <a16:creationId xmlns:a16="http://schemas.microsoft.com/office/drawing/2014/main" id="{340C6D19-415D-4C46-8A76-B0ED1C36ADC2}"/>
              </a:ext>
            </a:extLst>
          </xdr:cNvPr>
          <xdr:cNvSpPr txBox="1"/>
        </xdr:nvSpPr>
        <xdr:spPr>
          <a:xfrm>
            <a:off x="226314" y="3749691"/>
            <a:ext cx="136245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MX" sz="1400"/>
              <a:t>Nivel 1</a:t>
            </a:r>
          </a:p>
        </xdr:txBody>
      </xdr:sp>
      <xdr:sp macro="" textlink="">
        <xdr:nvSpPr>
          <xdr:cNvPr id="83" name="Elipse 82">
            <a:extLst>
              <a:ext uri="{FF2B5EF4-FFF2-40B4-BE49-F238E27FC236}">
                <a16:creationId xmlns:a16="http://schemas.microsoft.com/office/drawing/2014/main" id="{3D8F160F-8871-42A0-ADFD-2CAC694C3DD4}"/>
              </a:ext>
            </a:extLst>
          </xdr:cNvPr>
          <xdr:cNvSpPr/>
        </xdr:nvSpPr>
        <xdr:spPr>
          <a:xfrm>
            <a:off x="226314" y="3712079"/>
            <a:ext cx="678942" cy="369332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84" name="Elipse 83">
            <a:extLst>
              <a:ext uri="{FF2B5EF4-FFF2-40B4-BE49-F238E27FC236}">
                <a16:creationId xmlns:a16="http://schemas.microsoft.com/office/drawing/2014/main" id="{D1F8302F-1295-4DB3-A324-6BB337F8BF08}"/>
              </a:ext>
            </a:extLst>
          </xdr:cNvPr>
          <xdr:cNvSpPr/>
        </xdr:nvSpPr>
        <xdr:spPr>
          <a:xfrm>
            <a:off x="5873496" y="4005072"/>
            <a:ext cx="1014984" cy="676656"/>
          </a:xfrm>
          <a:prstGeom prst="ellipse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85" name="Elipse 84">
            <a:extLst>
              <a:ext uri="{FF2B5EF4-FFF2-40B4-BE49-F238E27FC236}">
                <a16:creationId xmlns:a16="http://schemas.microsoft.com/office/drawing/2014/main" id="{BF485540-6CAB-403B-98E1-97CB3DCDA1FB}"/>
              </a:ext>
            </a:extLst>
          </xdr:cNvPr>
          <xdr:cNvSpPr/>
        </xdr:nvSpPr>
        <xdr:spPr>
          <a:xfrm>
            <a:off x="4413504" y="5556504"/>
            <a:ext cx="1014984" cy="676656"/>
          </a:xfrm>
          <a:prstGeom prst="ellipse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86" name="Elipse 85">
            <a:extLst>
              <a:ext uri="{FF2B5EF4-FFF2-40B4-BE49-F238E27FC236}">
                <a16:creationId xmlns:a16="http://schemas.microsoft.com/office/drawing/2014/main" id="{54783389-78F7-4A1F-9E71-1018194AD1AE}"/>
              </a:ext>
            </a:extLst>
          </xdr:cNvPr>
          <xdr:cNvSpPr/>
        </xdr:nvSpPr>
        <xdr:spPr>
          <a:xfrm>
            <a:off x="2953512" y="3946251"/>
            <a:ext cx="1014984" cy="676656"/>
          </a:xfrm>
          <a:prstGeom prst="ellipse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87" name="Elipse 86">
            <a:extLst>
              <a:ext uri="{FF2B5EF4-FFF2-40B4-BE49-F238E27FC236}">
                <a16:creationId xmlns:a16="http://schemas.microsoft.com/office/drawing/2014/main" id="{3EA85DB0-4A42-4083-BBC8-089A1400734D}"/>
              </a:ext>
            </a:extLst>
          </xdr:cNvPr>
          <xdr:cNvSpPr/>
        </xdr:nvSpPr>
        <xdr:spPr>
          <a:xfrm>
            <a:off x="8814816" y="4747260"/>
            <a:ext cx="1014984" cy="676656"/>
          </a:xfrm>
          <a:prstGeom prst="ellipse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88" name="Elipse 87">
            <a:extLst>
              <a:ext uri="{FF2B5EF4-FFF2-40B4-BE49-F238E27FC236}">
                <a16:creationId xmlns:a16="http://schemas.microsoft.com/office/drawing/2014/main" id="{11C3E9AD-ED7B-43E2-B44A-ABD9C3495F00}"/>
              </a:ext>
            </a:extLst>
          </xdr:cNvPr>
          <xdr:cNvSpPr/>
        </xdr:nvSpPr>
        <xdr:spPr>
          <a:xfrm>
            <a:off x="223647" y="4084516"/>
            <a:ext cx="678942" cy="369332"/>
          </a:xfrm>
          <a:prstGeom prst="ellipse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89" name="Elipse 88">
            <a:extLst>
              <a:ext uri="{FF2B5EF4-FFF2-40B4-BE49-F238E27FC236}">
                <a16:creationId xmlns:a16="http://schemas.microsoft.com/office/drawing/2014/main" id="{AB70AF7F-2897-4F1B-B9A6-5895CDD83698}"/>
              </a:ext>
            </a:extLst>
          </xdr:cNvPr>
          <xdr:cNvSpPr/>
        </xdr:nvSpPr>
        <xdr:spPr>
          <a:xfrm>
            <a:off x="203454" y="4450103"/>
            <a:ext cx="678942" cy="369332"/>
          </a:xfrm>
          <a:prstGeom prst="ellipse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90" name="Elipse 89">
            <a:extLst>
              <a:ext uri="{FF2B5EF4-FFF2-40B4-BE49-F238E27FC236}">
                <a16:creationId xmlns:a16="http://schemas.microsoft.com/office/drawing/2014/main" id="{EB28D91D-4449-42AA-AE7C-B0D2882F8503}"/>
              </a:ext>
            </a:extLst>
          </xdr:cNvPr>
          <xdr:cNvSpPr/>
        </xdr:nvSpPr>
        <xdr:spPr>
          <a:xfrm>
            <a:off x="188023" y="1456338"/>
            <a:ext cx="1157860" cy="673092"/>
          </a:xfrm>
          <a:prstGeom prst="ellipse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  <xdr:sp macro="" textlink="">
        <xdr:nvSpPr>
          <xdr:cNvPr id="91" name="Elipse 90">
            <a:extLst>
              <a:ext uri="{FF2B5EF4-FFF2-40B4-BE49-F238E27FC236}">
                <a16:creationId xmlns:a16="http://schemas.microsoft.com/office/drawing/2014/main" id="{A8E14457-D2CA-4205-9876-76FC12BBE3E6}"/>
              </a:ext>
            </a:extLst>
          </xdr:cNvPr>
          <xdr:cNvSpPr/>
        </xdr:nvSpPr>
        <xdr:spPr>
          <a:xfrm>
            <a:off x="192785" y="762068"/>
            <a:ext cx="1233679" cy="649225"/>
          </a:xfrm>
          <a:prstGeom prst="ellipse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C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C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DAFD-F0D9-4E39-9D40-F560D0DEB69E}">
  <dimension ref="B3:W57"/>
  <sheetViews>
    <sheetView tabSelected="1" zoomScale="48" workbookViewId="0">
      <selection activeCell="E10" sqref="E10"/>
    </sheetView>
  </sheetViews>
  <sheetFormatPr baseColWidth="10" defaultRowHeight="14.4" x14ac:dyDescent="0.3"/>
  <cols>
    <col min="2" max="2" width="56.33203125" bestFit="1" customWidth="1"/>
    <col min="3" max="3" width="24.44140625" bestFit="1" customWidth="1"/>
    <col min="5" max="5" width="51.21875" customWidth="1"/>
    <col min="6" max="6" width="19.88671875" customWidth="1"/>
    <col min="7" max="7" width="14.6640625" bestFit="1" customWidth="1"/>
    <col min="8" max="8" width="14.88671875" bestFit="1" customWidth="1"/>
    <col min="9" max="10" width="12.109375" bestFit="1" customWidth="1"/>
  </cols>
  <sheetData>
    <row r="3" spans="2:8" x14ac:dyDescent="0.3">
      <c r="B3" s="34" t="s">
        <v>0</v>
      </c>
      <c r="C3" s="34"/>
      <c r="E3" s="39" t="s">
        <v>93</v>
      </c>
      <c r="F3" s="39"/>
    </row>
    <row r="4" spans="2:8" x14ac:dyDescent="0.3">
      <c r="B4" s="34"/>
      <c r="C4" s="34"/>
      <c r="E4" s="37" t="s">
        <v>51</v>
      </c>
      <c r="F4" s="1">
        <f>SUM(C6:C53)</f>
        <v>148.6</v>
      </c>
    </row>
    <row r="5" spans="2:8" x14ac:dyDescent="0.3">
      <c r="B5" s="35" t="s">
        <v>1</v>
      </c>
      <c r="C5" s="36" t="s">
        <v>2</v>
      </c>
      <c r="E5" s="37" t="s">
        <v>52</v>
      </c>
      <c r="F5" s="4">
        <v>0.25</v>
      </c>
    </row>
    <row r="6" spans="2:8" x14ac:dyDescent="0.3">
      <c r="B6" s="37" t="s">
        <v>3</v>
      </c>
      <c r="C6" s="2">
        <v>6</v>
      </c>
      <c r="E6" s="37" t="s">
        <v>53</v>
      </c>
      <c r="F6" s="7">
        <v>202.5</v>
      </c>
    </row>
    <row r="7" spans="2:8" x14ac:dyDescent="0.3">
      <c r="B7" s="37" t="s">
        <v>4</v>
      </c>
      <c r="C7" s="2">
        <v>3</v>
      </c>
      <c r="E7" s="37" t="s">
        <v>54</v>
      </c>
      <c r="F7" s="7">
        <f>(F4*F6)</f>
        <v>30091.5</v>
      </c>
    </row>
    <row r="8" spans="2:8" x14ac:dyDescent="0.3">
      <c r="B8" s="37" t="s">
        <v>5</v>
      </c>
      <c r="C8" s="2">
        <v>3</v>
      </c>
      <c r="F8" s="5"/>
    </row>
    <row r="9" spans="2:8" x14ac:dyDescent="0.3">
      <c r="B9" s="37" t="s">
        <v>6</v>
      </c>
      <c r="C9" s="2">
        <v>3</v>
      </c>
      <c r="E9" s="40" t="s">
        <v>2</v>
      </c>
      <c r="F9" s="41"/>
      <c r="G9" s="2" t="s">
        <v>55</v>
      </c>
    </row>
    <row r="10" spans="2:8" x14ac:dyDescent="0.3">
      <c r="B10" s="37" t="s">
        <v>7</v>
      </c>
      <c r="C10" s="2">
        <v>3</v>
      </c>
      <c r="E10" s="1" t="s">
        <v>98</v>
      </c>
      <c r="F10" s="1">
        <f>SUM(C6:C12,C15,C17:C36,C39)</f>
        <v>91.6</v>
      </c>
      <c r="G10" s="7">
        <f>(F10*F6)</f>
        <v>18549</v>
      </c>
    </row>
    <row r="11" spans="2:8" x14ac:dyDescent="0.3">
      <c r="B11" s="37" t="s">
        <v>8</v>
      </c>
      <c r="C11" s="2">
        <v>2.2999999999999998</v>
      </c>
      <c r="E11" s="1" t="s">
        <v>56</v>
      </c>
      <c r="F11" s="1">
        <f>SUM(C13:C14,C16,C37:C38,C40:C53)</f>
        <v>57</v>
      </c>
      <c r="G11" s="7">
        <f>(F11*F6)</f>
        <v>11542.5</v>
      </c>
    </row>
    <row r="12" spans="2:8" x14ac:dyDescent="0.3">
      <c r="B12" s="37" t="s">
        <v>9</v>
      </c>
      <c r="C12" s="2">
        <v>3</v>
      </c>
      <c r="E12" s="25" t="s">
        <v>58</v>
      </c>
      <c r="F12" s="10" t="s">
        <v>91</v>
      </c>
      <c r="G12" s="2" t="s">
        <v>92</v>
      </c>
    </row>
    <row r="13" spans="2:8" x14ac:dyDescent="0.3">
      <c r="B13" s="37" t="s">
        <v>10</v>
      </c>
      <c r="C13" s="1">
        <v>3</v>
      </c>
      <c r="E13" s="25"/>
      <c r="F13" s="1">
        <v>24</v>
      </c>
      <c r="G13" s="8">
        <f>(G11/F13)</f>
        <v>480.9375</v>
      </c>
    </row>
    <row r="14" spans="2:8" x14ac:dyDescent="0.3">
      <c r="B14" s="37" t="s">
        <v>11</v>
      </c>
      <c r="C14" s="1">
        <v>3</v>
      </c>
    </row>
    <row r="15" spans="2:8" x14ac:dyDescent="0.3">
      <c r="B15" s="37" t="s">
        <v>12</v>
      </c>
      <c r="C15" s="2">
        <v>3</v>
      </c>
      <c r="E15" s="42" t="s">
        <v>57</v>
      </c>
      <c r="F15" s="42"/>
      <c r="G15" s="42"/>
      <c r="H15" s="42"/>
    </row>
    <row r="16" spans="2:8" x14ac:dyDescent="0.3">
      <c r="B16" s="37" t="s">
        <v>13</v>
      </c>
      <c r="C16" s="1">
        <v>3</v>
      </c>
      <c r="E16" s="43" t="s">
        <v>89</v>
      </c>
      <c r="F16" s="44"/>
      <c r="G16" s="44"/>
      <c r="H16" s="45"/>
    </row>
    <row r="17" spans="2:8" x14ac:dyDescent="0.3">
      <c r="B17" s="37" t="s">
        <v>14</v>
      </c>
      <c r="C17" s="2">
        <v>3</v>
      </c>
      <c r="E17" s="2" t="s">
        <v>59</v>
      </c>
      <c r="F17" s="16" t="s">
        <v>82</v>
      </c>
      <c r="G17" s="28" t="s">
        <v>65</v>
      </c>
      <c r="H17" s="1" t="s">
        <v>63</v>
      </c>
    </row>
    <row r="18" spans="2:8" x14ac:dyDescent="0.3">
      <c r="B18" s="37" t="s">
        <v>15</v>
      </c>
      <c r="C18" s="2">
        <v>4.7</v>
      </c>
      <c r="E18" s="2" t="s">
        <v>60</v>
      </c>
      <c r="F18" s="17"/>
      <c r="G18" s="29"/>
      <c r="H18" s="1"/>
    </row>
    <row r="19" spans="2:8" x14ac:dyDescent="0.3">
      <c r="B19" s="37" t="s">
        <v>16</v>
      </c>
      <c r="C19" s="2">
        <v>3</v>
      </c>
      <c r="E19" s="2" t="s">
        <v>61</v>
      </c>
      <c r="F19" s="17"/>
      <c r="G19" s="28" t="s">
        <v>66</v>
      </c>
      <c r="H19" s="1" t="s">
        <v>64</v>
      </c>
    </row>
    <row r="20" spans="2:8" ht="14.4" customHeight="1" x14ac:dyDescent="0.3">
      <c r="B20" s="37" t="s">
        <v>17</v>
      </c>
      <c r="C20" s="2">
        <v>3</v>
      </c>
      <c r="E20" s="2" t="s">
        <v>62</v>
      </c>
      <c r="F20" s="18"/>
      <c r="G20" s="29"/>
      <c r="H20" s="1"/>
    </row>
    <row r="21" spans="2:8" x14ac:dyDescent="0.3">
      <c r="B21" s="37" t="s">
        <v>18</v>
      </c>
      <c r="C21" s="2">
        <v>2.2999999999999998</v>
      </c>
    </row>
    <row r="22" spans="2:8" ht="43.2" x14ac:dyDescent="0.3">
      <c r="B22" s="38" t="s">
        <v>19</v>
      </c>
      <c r="C22" s="6">
        <v>2.2999999999999998</v>
      </c>
      <c r="E22" s="13" t="s">
        <v>97</v>
      </c>
      <c r="F22" s="11" t="s">
        <v>67</v>
      </c>
      <c r="G22" s="26">
        <f>(4+2+2)</f>
        <v>8</v>
      </c>
      <c r="H22" s="27"/>
    </row>
    <row r="23" spans="2:8" x14ac:dyDescent="0.3">
      <c r="B23" s="37" t="s">
        <v>20</v>
      </c>
      <c r="C23" s="2">
        <v>3</v>
      </c>
      <c r="E23" s="2" t="s">
        <v>73</v>
      </c>
      <c r="F23" s="9">
        <f>(F11-(G22*3))</f>
        <v>33</v>
      </c>
    </row>
    <row r="24" spans="2:8" x14ac:dyDescent="0.3">
      <c r="B24" s="37" t="s">
        <v>21</v>
      </c>
      <c r="C24" s="2">
        <v>3</v>
      </c>
    </row>
    <row r="25" spans="2:8" x14ac:dyDescent="0.3">
      <c r="B25" s="37" t="s">
        <v>22</v>
      </c>
      <c r="C25" s="2">
        <v>4.7</v>
      </c>
      <c r="E25" s="43" t="s">
        <v>68</v>
      </c>
      <c r="F25" s="44"/>
      <c r="G25" s="44"/>
      <c r="H25" s="45"/>
    </row>
    <row r="26" spans="2:8" x14ac:dyDescent="0.3">
      <c r="B26" s="37" t="s">
        <v>23</v>
      </c>
      <c r="C26" s="2">
        <v>3</v>
      </c>
      <c r="E26" s="2" t="s">
        <v>69</v>
      </c>
      <c r="F26" s="16" t="s">
        <v>88</v>
      </c>
      <c r="G26" s="19" t="s">
        <v>74</v>
      </c>
      <c r="H26" s="20"/>
    </row>
    <row r="27" spans="2:8" x14ac:dyDescent="0.3">
      <c r="B27" s="37" t="s">
        <v>24</v>
      </c>
      <c r="C27" s="2">
        <v>2.2999999999999998</v>
      </c>
      <c r="E27" s="2" t="s">
        <v>70</v>
      </c>
      <c r="F27" s="17"/>
      <c r="G27" s="21"/>
      <c r="H27" s="22"/>
    </row>
    <row r="28" spans="2:8" x14ac:dyDescent="0.3">
      <c r="B28" s="37" t="s">
        <v>25</v>
      </c>
      <c r="C28" s="2">
        <v>3</v>
      </c>
      <c r="E28" s="2" t="s">
        <v>71</v>
      </c>
      <c r="F28" s="17"/>
      <c r="G28" s="21"/>
      <c r="H28" s="22"/>
    </row>
    <row r="29" spans="2:8" x14ac:dyDescent="0.3">
      <c r="B29" s="37" t="s">
        <v>26</v>
      </c>
      <c r="C29" s="2">
        <v>3</v>
      </c>
      <c r="E29" s="2" t="s">
        <v>72</v>
      </c>
      <c r="F29" s="18"/>
      <c r="G29" s="23"/>
      <c r="H29" s="24"/>
    </row>
    <row r="30" spans="2:8" x14ac:dyDescent="0.3">
      <c r="B30" s="37" t="s">
        <v>27</v>
      </c>
      <c r="C30" s="2">
        <v>2.2999999999999998</v>
      </c>
    </row>
    <row r="31" spans="2:8" ht="28.8" x14ac:dyDescent="0.3">
      <c r="B31" s="38" t="s">
        <v>28</v>
      </c>
      <c r="C31" s="2">
        <v>3</v>
      </c>
      <c r="E31" s="12" t="s">
        <v>96</v>
      </c>
      <c r="F31" s="11" t="s">
        <v>75</v>
      </c>
      <c r="G31" s="26">
        <f>(4+1)</f>
        <v>5</v>
      </c>
      <c r="H31" s="27"/>
    </row>
    <row r="32" spans="2:8" x14ac:dyDescent="0.3">
      <c r="B32" s="37" t="s">
        <v>29</v>
      </c>
      <c r="C32" s="2">
        <v>3</v>
      </c>
      <c r="E32" s="2" t="s">
        <v>73</v>
      </c>
      <c r="F32" s="9">
        <f>(F23-(G31*3))</f>
        <v>18</v>
      </c>
    </row>
    <row r="33" spans="2:23" x14ac:dyDescent="0.3">
      <c r="B33" s="37" t="s">
        <v>30</v>
      </c>
      <c r="C33" s="2">
        <v>4.7</v>
      </c>
    </row>
    <row r="34" spans="2:23" x14ac:dyDescent="0.3">
      <c r="B34" s="37" t="s">
        <v>31</v>
      </c>
      <c r="C34" s="2">
        <v>3</v>
      </c>
    </row>
    <row r="35" spans="2:23" x14ac:dyDescent="0.3">
      <c r="B35" s="37" t="s">
        <v>32</v>
      </c>
      <c r="C35" s="2">
        <v>3</v>
      </c>
      <c r="E35" s="43" t="s">
        <v>84</v>
      </c>
      <c r="F35" s="44"/>
      <c r="G35" s="44"/>
      <c r="H35" s="45"/>
    </row>
    <row r="36" spans="2:23" x14ac:dyDescent="0.3">
      <c r="B36" s="37" t="s">
        <v>33</v>
      </c>
      <c r="C36" s="2">
        <v>3</v>
      </c>
      <c r="E36" s="2" t="s">
        <v>76</v>
      </c>
      <c r="F36" s="16" t="s">
        <v>83</v>
      </c>
      <c r="G36" s="19" t="s">
        <v>80</v>
      </c>
      <c r="H36" s="20"/>
    </row>
    <row r="37" spans="2:23" x14ac:dyDescent="0.3">
      <c r="B37" s="37" t="s">
        <v>34</v>
      </c>
      <c r="C37" s="3">
        <v>3</v>
      </c>
      <c r="E37" s="2" t="s">
        <v>77</v>
      </c>
      <c r="F37" s="17"/>
      <c r="G37" s="21"/>
      <c r="H37" s="22"/>
    </row>
    <row r="38" spans="2:23" x14ac:dyDescent="0.3">
      <c r="B38" s="37" t="s">
        <v>35</v>
      </c>
      <c r="C38" s="3">
        <v>3</v>
      </c>
      <c r="E38" s="2" t="s">
        <v>78</v>
      </c>
      <c r="F38" s="17"/>
      <c r="G38" s="21"/>
      <c r="H38" s="22"/>
    </row>
    <row r="39" spans="2:23" ht="21" x14ac:dyDescent="0.4">
      <c r="B39" s="37" t="s">
        <v>36</v>
      </c>
      <c r="C39" s="2">
        <v>3</v>
      </c>
      <c r="E39" s="2" t="s">
        <v>79</v>
      </c>
      <c r="F39" s="18"/>
      <c r="G39" s="23"/>
      <c r="H39" s="24"/>
      <c r="J39" s="31" t="s">
        <v>104</v>
      </c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</row>
    <row r="40" spans="2:23" ht="39.6" customHeight="1" x14ac:dyDescent="0.4">
      <c r="B40" s="37" t="s">
        <v>37</v>
      </c>
      <c r="C40" s="3">
        <v>3</v>
      </c>
      <c r="J40" s="30" t="s">
        <v>105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</row>
    <row r="41" spans="2:23" x14ac:dyDescent="0.3">
      <c r="B41" s="37" t="s">
        <v>38</v>
      </c>
      <c r="C41" s="3">
        <v>3</v>
      </c>
      <c r="E41" s="2" t="s">
        <v>94</v>
      </c>
      <c r="F41" s="1" t="s">
        <v>81</v>
      </c>
      <c r="G41" s="26">
        <v>3</v>
      </c>
      <c r="H41" s="27"/>
    </row>
    <row r="42" spans="2:23" x14ac:dyDescent="0.3">
      <c r="B42" s="37" t="s">
        <v>39</v>
      </c>
      <c r="C42" s="3">
        <v>3</v>
      </c>
      <c r="E42" s="2" t="s">
        <v>73</v>
      </c>
      <c r="F42" s="9">
        <f>(F32-(G41*3))</f>
        <v>9</v>
      </c>
    </row>
    <row r="43" spans="2:23" x14ac:dyDescent="0.3">
      <c r="B43" s="37" t="s">
        <v>40</v>
      </c>
      <c r="C43" s="3">
        <v>3</v>
      </c>
    </row>
    <row r="44" spans="2:23" x14ac:dyDescent="0.3">
      <c r="B44" s="37" t="s">
        <v>41</v>
      </c>
      <c r="C44" s="3">
        <v>3</v>
      </c>
    </row>
    <row r="45" spans="2:23" x14ac:dyDescent="0.3">
      <c r="B45" s="37" t="s">
        <v>42</v>
      </c>
      <c r="C45" s="3">
        <v>3</v>
      </c>
      <c r="E45" s="43" t="s">
        <v>90</v>
      </c>
      <c r="F45" s="44"/>
      <c r="G45" s="44"/>
      <c r="H45" s="45"/>
    </row>
    <row r="46" spans="2:23" x14ac:dyDescent="0.3">
      <c r="B46" s="37" t="s">
        <v>43</v>
      </c>
      <c r="C46" s="3">
        <v>3</v>
      </c>
      <c r="E46" s="2" t="s">
        <v>59</v>
      </c>
      <c r="F46" s="16" t="s">
        <v>83</v>
      </c>
      <c r="G46" s="19" t="s">
        <v>80</v>
      </c>
      <c r="H46" s="20"/>
    </row>
    <row r="47" spans="2:23" x14ac:dyDescent="0.3">
      <c r="B47" s="37" t="s">
        <v>44</v>
      </c>
      <c r="C47" s="3">
        <v>3</v>
      </c>
      <c r="E47" s="2" t="s">
        <v>60</v>
      </c>
      <c r="F47" s="17"/>
      <c r="G47" s="21"/>
      <c r="H47" s="22"/>
    </row>
    <row r="48" spans="2:23" x14ac:dyDescent="0.3">
      <c r="B48" s="37" t="s">
        <v>45</v>
      </c>
      <c r="C48" s="3">
        <v>3</v>
      </c>
      <c r="E48" s="2" t="s">
        <v>61</v>
      </c>
      <c r="F48" s="17"/>
      <c r="G48" s="21"/>
      <c r="H48" s="22"/>
    </row>
    <row r="49" spans="2:8" x14ac:dyDescent="0.3">
      <c r="B49" s="37" t="s">
        <v>46</v>
      </c>
      <c r="C49" s="3">
        <v>3</v>
      </c>
      <c r="E49" s="2" t="s">
        <v>62</v>
      </c>
      <c r="F49" s="18"/>
      <c r="G49" s="23"/>
      <c r="H49" s="24"/>
    </row>
    <row r="50" spans="2:8" x14ac:dyDescent="0.3">
      <c r="B50" s="37" t="s">
        <v>47</v>
      </c>
      <c r="C50" s="3">
        <v>3</v>
      </c>
    </row>
    <row r="51" spans="2:8" x14ac:dyDescent="0.3">
      <c r="B51" s="37" t="s">
        <v>48</v>
      </c>
      <c r="C51" s="3">
        <v>3</v>
      </c>
      <c r="E51" s="2" t="s">
        <v>95</v>
      </c>
      <c r="F51" s="1" t="s">
        <v>81</v>
      </c>
      <c r="G51" s="26">
        <v>3</v>
      </c>
      <c r="H51" s="27"/>
    </row>
    <row r="52" spans="2:8" x14ac:dyDescent="0.3">
      <c r="B52" s="37" t="s">
        <v>49</v>
      </c>
      <c r="C52" s="3">
        <v>3</v>
      </c>
      <c r="E52" s="2" t="s">
        <v>73</v>
      </c>
      <c r="F52" s="9">
        <f>(F42-(G51*3))</f>
        <v>0</v>
      </c>
    </row>
    <row r="53" spans="2:8" x14ac:dyDescent="0.3">
      <c r="B53" s="37" t="s">
        <v>50</v>
      </c>
      <c r="C53" s="3">
        <v>3</v>
      </c>
    </row>
    <row r="54" spans="2:8" ht="34.799999999999997" customHeight="1" x14ac:dyDescent="0.3">
      <c r="E54" s="47" t="s">
        <v>106</v>
      </c>
      <c r="F54" s="48" t="s">
        <v>85</v>
      </c>
    </row>
    <row r="55" spans="2:8" x14ac:dyDescent="0.3">
      <c r="B55" s="32" t="s">
        <v>99</v>
      </c>
      <c r="C55" s="14">
        <v>2017240028</v>
      </c>
      <c r="E55" s="46" t="s">
        <v>87</v>
      </c>
      <c r="F55" s="48" t="s">
        <v>86</v>
      </c>
    </row>
    <row r="56" spans="2:8" ht="27" customHeight="1" x14ac:dyDescent="0.3">
      <c r="B56" s="32" t="s">
        <v>100</v>
      </c>
      <c r="C56" s="14" t="s">
        <v>101</v>
      </c>
    </row>
    <row r="57" spans="2:8" ht="30.6" customHeight="1" x14ac:dyDescent="0.3">
      <c r="B57" s="33" t="s">
        <v>102</v>
      </c>
      <c r="C57" s="15" t="s">
        <v>103</v>
      </c>
    </row>
  </sheetData>
  <mergeCells count="24">
    <mergeCell ref="J39:W39"/>
    <mergeCell ref="E25:H25"/>
    <mergeCell ref="E35:H35"/>
    <mergeCell ref="E45:H45"/>
    <mergeCell ref="J40:W40"/>
    <mergeCell ref="B3:C4"/>
    <mergeCell ref="E3:F3"/>
    <mergeCell ref="E9:F9"/>
    <mergeCell ref="G22:H22"/>
    <mergeCell ref="G31:H31"/>
    <mergeCell ref="F26:F29"/>
    <mergeCell ref="G26:H29"/>
    <mergeCell ref="E16:H16"/>
    <mergeCell ref="G19:G20"/>
    <mergeCell ref="G17:G18"/>
    <mergeCell ref="F17:F20"/>
    <mergeCell ref="E15:H15"/>
    <mergeCell ref="F46:F49"/>
    <mergeCell ref="G46:H49"/>
    <mergeCell ref="E12:E13"/>
    <mergeCell ref="G41:H41"/>
    <mergeCell ref="G51:H51"/>
    <mergeCell ref="F36:F39"/>
    <mergeCell ref="G36:H39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 de carrera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2019-08-26T20:37:06Z</dcterms:created>
  <dcterms:modified xsi:type="dcterms:W3CDTF">2019-08-27T16:50:13Z</dcterms:modified>
</cp:coreProperties>
</file>