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F0457766-54B9-4FAE-AFDF-74E4282508AE}" xr6:coauthVersionLast="47" xr6:coauthVersionMax="47" xr10:uidLastSave="{00000000-0000-0000-0000-000000000000}"/>
  <bookViews>
    <workbookView xWindow="26535" yWindow="3525" windowWidth="29535" windowHeight="23445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L61" i="1" l="1"/>
  <c r="L15" i="1"/>
  <c r="J15" i="1"/>
  <c r="L58" i="1"/>
  <c r="J58" i="1"/>
  <c r="L4" i="1"/>
  <c r="J4" i="1"/>
  <c r="J63" i="1"/>
  <c r="L47" i="1"/>
  <c r="J47" i="1"/>
  <c r="L16" i="1"/>
  <c r="J16" i="1"/>
  <c r="L45" i="1"/>
  <c r="J45" i="1"/>
  <c r="L12" i="1"/>
  <c r="J12" i="1"/>
  <c r="L6" i="1"/>
  <c r="J6" i="1"/>
  <c r="L66" i="1"/>
  <c r="J66" i="1"/>
  <c r="L32" i="1"/>
  <c r="J32" i="1"/>
  <c r="L43" i="1"/>
  <c r="J43" i="1"/>
  <c r="L64" i="1"/>
  <c r="J64" i="1"/>
  <c r="L50" i="1"/>
  <c r="J50" i="1"/>
  <c r="L11" i="1"/>
  <c r="J11" i="1"/>
  <c r="L3" i="1"/>
  <c r="J3" i="1"/>
  <c r="L60" i="1"/>
  <c r="J60" i="1"/>
  <c r="L31" i="1"/>
  <c r="J31" i="1"/>
  <c r="L25" i="1"/>
  <c r="J25" i="1"/>
  <c r="L5" i="1"/>
  <c r="J5" i="1"/>
  <c r="L24" i="1"/>
  <c r="J24" i="1"/>
  <c r="L2" i="1"/>
  <c r="J2" i="1"/>
  <c r="J61" i="1"/>
  <c r="J23" i="1"/>
</calcChain>
</file>

<file path=xl/sharedStrings.xml><?xml version="1.0" encoding="utf-8"?>
<sst xmlns="http://schemas.openxmlformats.org/spreadsheetml/2006/main" count="276" uniqueCount="140">
  <si>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</si>
  <si>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</si>
  <si>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</si>
  <si>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</si>
  <si>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</si>
  <si>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</si>
  <si>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</si>
  <si>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</si>
  <si>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</si>
  <si>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</si>
  <si>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</si>
  <si>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</si>
  <si>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</si>
  <si>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</si>
  <si>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</si>
  <si>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</si>
  <si>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</si>
  <si>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</si>
  <si>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</si>
  <si>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</si>
  <si>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</si>
  <si>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</si>
  <si>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</si>
  <si>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</si>
  <si>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</si>
  <si>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</si>
  <si>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</si>
  <si>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</si>
  <si>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</si>
  <si>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</si>
  <si>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</si>
  <si>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</si>
  <si>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</si>
  <si>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</si>
  <si>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</si>
  <si>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</si>
  <si>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</si>
  <si>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</si>
  <si>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</si>
  <si>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</si>
  <si>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</si>
  <si>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</si>
  <si>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</si>
  <si>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</si>
  <si>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</si>
  <si>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</si>
  <si>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</si>
  <si>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</si>
  <si>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</si>
  <si>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</si>
  <si>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</si>
  <si>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</si>
  <si>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</si>
  <si>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</si>
  <si>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</si>
  <si>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</si>
  <si>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</si>
  <si>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</si>
  <si>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</si>
  <si>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</si>
  <si>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</si>
  <si>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</si>
  <si>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</si>
  <si>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</si>
  <si>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</si>
  <si>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</si>
  <si>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</si>
  <si>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</si>
  <si>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</si>
  <si>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</si>
  <si>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</si>
  <si>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</si>
  <si>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</si>
  <si>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</si>
  <si>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</si>
  <si>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</si>
  <si>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</si>
  <si>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</si>
  <si>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</si>
  <si>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</si>
  <si>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</si>
  <si>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</si>
  <si>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</si>
  <si>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</si>
  <si>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</si>
  <si>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</si>
  <si>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</si>
  <si>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</si>
  <si>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</si>
  <si>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</si>
  <si>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</si>
  <si>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</si>
  <si>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</si>
  <si>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</si>
  <si>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</si>
  <si>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</si>
  <si>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</si>
  <si>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</si>
  <si>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</si>
  <si>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</si>
  <si>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</si>
  <si>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</si>
  <si>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</si>
  <si>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</si>
  <si>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</si>
  <si>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</si>
  <si>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</si>
  <si>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</si>
  <si>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</si>
  <si>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</si>
  <si>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</si>
  <si>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</si>
  <si>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</si>
  <si>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</si>
  <si>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</si>
  <si>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</si>
  <si>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</si>
  <si>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</si>
  <si>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</si>
  <si>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</si>
  <si>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</si>
  <si>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</si>
  <si>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</si>
  <si>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</si>
  <si>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</si>
  <si>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</si>
  <si>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</si>
  <si>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</si>
  <si>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</si>
  <si>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אטומים אקזוטיים מועד א'</t>
  </si>
  <si>
    <t>15.2.26</t>
  </si>
  <si>
    <t>אטומים אקזוטיים מועד ב'</t>
  </si>
  <si>
    <t>22.3.26</t>
  </si>
  <si>
    <t>או</t>
  </si>
  <si>
    <t>13.2.26</t>
  </si>
  <si>
    <t>ריק</t>
  </si>
  <si>
    <t>גלים מועד ב'</t>
  </si>
  <si>
    <t xml:space="preserve">במקום </t>
  </si>
  <si>
    <t>אסטרו מועד ב'</t>
  </si>
  <si>
    <t>לייזרים וקוונטית מועד ב'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</si>
</sst>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  <font>
      <b/>
      <sz val="1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4" fontId="18" fillId="2" borderId="10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0" fontId="6" fillId="0" borderId="5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/>
    </xf>
    <xf numFmtId="14" fontId="16" fillId="2" borderId="1" xfId="0" applyNumberFormat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49" fontId="16" fillId="2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49" fontId="1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4" fillId="2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14" fontId="23" fillId="2" borderId="11" xfId="0" applyNumberFormat="1" applyFont="1" applyFill="1" applyBorder="1" applyAlignment="1">
      <alignment horizontal="center" vertical="center"/>
    </xf>
    <xf numFmtId="14" fontId="21" fillId="2" borderId="10" xfId="0" applyNumberFormat="1" applyFont="1" applyFill="1" applyBorder="1" applyAlignment="1">
      <alignment horizontal="center"/>
    </xf>
    <xf numFmtId="14" fontId="22" fillId="0" borderId="0" xfId="0" applyNumberFormat="1" applyFont="1" applyBorder="1"/>
    <xf numFmtId="49" fontId="9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DB98B-67EC-4AC3-87E3-56FDBEEEA350}" name="טבלה13" displayName="טבלה13" ref="A1:M77" totalsRowShown="0" headerRowDxfId="17" dataDxfId="15" headerRowBorderDxfId="16" tableBorderDxfId="14" totalsRowBorderDxfId="13">
  <autoFilter ref="A1:M77" xr:uid="{D55DB98B-67EC-4AC3-87E3-56FDBEEEA350}">
    <filterColumn colId="2">
      <filters>
        <filter val="פיזיקה 5"/>
      </filters>
    </filterColumn>
  </autoFilter>
  <sortState xmlns:xlrd2="http://schemas.microsoft.com/office/spreadsheetml/2017/richdata2" ref="A5:M74">
    <sortCondition ref="L1:L77"/>
  </sortState>
  <tableColumns count="13">
    <tableColumn id="1" xr3:uid="{85D29950-44C3-49A5-852E-E80B2576A63B}" name="מספר" dataDxfId="12"/>
    <tableColumn id="2" xr3:uid="{4F14147D-EF95-4203-B533-6A99A60122B3}" name="שם קורס" dataDxfId="11"/>
    <tableColumn id="3" xr3:uid="{146656FE-F44B-4DFE-BDAC-60C30D62AD6B}" name="פיזיקה" dataDxfId="10"/>
    <tableColumn id="11" xr3:uid="{94E6960C-23A0-4679-B94C-2DF91DC7C2E5}" name="חומרים" dataDxfId="9"/>
    <tableColumn id="5" xr3:uid="{823B6E0E-E073-4073-B059-98BAA9747409}" name="מתמטיקה" dataDxfId="8"/>
    <tableColumn id="10" xr3:uid="{677013ED-86F0-408D-9057-736B12FA4855}" name="אווירונטיקה" dataDxfId="7"/>
    <tableColumn id="6" xr3:uid="{20704DDF-CC8B-4162-98FB-2B2AC8047D3B}" name="חשמל" dataDxfId="6"/>
    <tableColumn id="7" xr3:uid="{77828D30-2E4B-4F7C-BD2B-4486C9F8C1B3}" name="מדעי מחשב" dataDxfId="5"/>
    <tableColumn id="8" xr3:uid="{EB4C62A4-FDC0-4664-B0AD-B194A29AF097}" name="ביו-רפואה" dataDxfId="4"/>
    <tableColumn id="9" xr3:uid="{CDDD17CD-8C40-4C6D-83DC-11C584CE33F8}" name="מועד א'" dataDxfId="3"/>
    <tableColumn id="14" xr3:uid="{CFD4BCBD-D903-4392-97A9-AF916EFDCB38}" name="מועד א' חלופות" dataDxfId="2"/>
    <tableColumn id="15" xr3:uid="{4851DBEA-51C9-4D60-82E5-EA051ECB75F8}" name="מועד ב'" dataDxfId="1"/>
    <tableColumn id="13" xr3:uid="{CB8E50BC-E0E2-4B36-8CA5-1952A218F25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M82" sqref="M82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2.140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20.570312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hidden="1" customHeight="1" x14ac:dyDescent="0.25">
      <c r="A2" s="65">
        <v>134113</v>
      </c>
      <c r="B2" s="14" t="s">
        <v>37</v>
      </c>
      <c r="C2" s="22"/>
      <c r="D2" s="22"/>
      <c r="E2" s="58"/>
      <c r="F2" s="58"/>
      <c r="G2" s="22"/>
      <c r="H2" s="22"/>
      <c r="I2" s="56" t="s">
        <v>15</v>
      </c>
      <c r="J2" s="72">
        <f>VLOOKUP(טבלה13[[#This Row],[שם קורס]],'[1]דוח מרוכז'!$1:$1048576,5,FALSE)</f>
        <v>46055</v>
      </c>
      <c r="K2" s="74"/>
      <c r="L2" s="72">
        <f>VLOOKUP(טבלה13[[#This Row],[שם קורס]],'[1]דוח מרוכז'!$1:$1048576,7,FALSE)</f>
        <v>46086</v>
      </c>
      <c r="M2" s="99"/>
      <c r="O2" s="1" t="s">
        <v>39</v>
      </c>
    </row>
    <row r="3" spans="1:19" ht="14.45" hidden="1" customHeight="1" x14ac:dyDescent="0.25">
      <c r="A3" s="65">
        <v>236343</v>
      </c>
      <c r="B3" s="14" t="s">
        <v>29</v>
      </c>
      <c r="C3" s="24"/>
      <c r="D3" s="24"/>
      <c r="E3" s="24"/>
      <c r="F3" s="24"/>
      <c r="G3" s="24"/>
      <c r="H3" s="24" t="s">
        <v>36</v>
      </c>
      <c r="I3" s="35"/>
      <c r="J3" s="72">
        <f>VLOOKUP(טבלה13[[#This Row],[שם קורס]],'[1]דוח מרוכז'!$1:$1048576,5,FALSE)</f>
        <v>46056</v>
      </c>
      <c r="K3" s="74"/>
      <c r="L3" s="72">
        <f>VLOOKUP(טבלה13[[#This Row],[שם קורס]],'[1]דוח מרוכז'!$1:$1048576,7,FALSE)</f>
        <v>46086</v>
      </c>
      <c r="M3" s="120"/>
      <c r="O3" s="2" t="s">
        <v>40</v>
      </c>
    </row>
    <row r="4" spans="1:19" ht="14.45" hidden="1" customHeight="1" x14ac:dyDescent="0.25">
      <c r="A4" s="65">
        <v>84312</v>
      </c>
      <c r="B4" s="14" t="s">
        <v>84</v>
      </c>
      <c r="C4" s="18"/>
      <c r="D4" s="18"/>
      <c r="E4" s="20"/>
      <c r="F4" s="20" t="s">
        <v>81</v>
      </c>
      <c r="G4" s="18"/>
      <c r="H4" s="22"/>
      <c r="I4" s="40"/>
      <c r="J4" s="72">
        <f>VLOOKUP(טבלה13[[#This Row],[שם קורס]],'[1]דוח מרוכז'!$1:$1048576,5,FALSE)</f>
        <v>46056</v>
      </c>
      <c r="K4" s="74"/>
      <c r="L4" s="72">
        <f>VLOOKUP(טבלה13[[#This Row],[שם קורס]],'[1]דוח מרוכז'!$1:$1048576,7,FALSE)</f>
        <v>46086</v>
      </c>
      <c r="M4" s="123"/>
      <c r="O4" s="3" t="s">
        <v>41</v>
      </c>
    </row>
    <row r="5" spans="1:19" ht="14.45" customHeight="1" x14ac:dyDescent="0.25">
      <c r="A5" s="30">
        <v>116217</v>
      </c>
      <c r="B5" s="14" t="s">
        <v>18</v>
      </c>
      <c r="C5" s="20" t="s">
        <v>12</v>
      </c>
      <c r="D5" s="20" t="s">
        <v>73</v>
      </c>
      <c r="E5" s="22" t="s">
        <v>13</v>
      </c>
      <c r="F5" s="20"/>
      <c r="G5" s="20" t="s">
        <v>16</v>
      </c>
      <c r="H5" s="20"/>
      <c r="I5" s="35" t="s">
        <v>90</v>
      </c>
      <c r="J5" s="72">
        <f>VLOOKUP(טבלה13[[#This Row],[שם קורס]],'[1]דוח מרוכז'!$1:$1048576,5,FALSE)</f>
        <v>46057</v>
      </c>
      <c r="K5" s="74"/>
      <c r="L5" s="72">
        <f>VLOOKUP(טבלה13[[#This Row],[שם קורס]],'[1]דוח מרוכז'!$1:$1048576,7,FALSE)</f>
        <v>46086</v>
      </c>
      <c r="M5" s="63"/>
      <c r="O5" s="4" t="s">
        <v>42</v>
      </c>
    </row>
    <row r="6" spans="1:19" ht="14.45" hidden="1" customHeight="1" x14ac:dyDescent="0.25">
      <c r="A6" s="65">
        <v>104222</v>
      </c>
      <c r="B6" s="14" t="s">
        <v>53</v>
      </c>
      <c r="C6" s="18"/>
      <c r="D6" s="18"/>
      <c r="E6" s="19" t="s">
        <v>7</v>
      </c>
      <c r="F6" s="19"/>
      <c r="G6" s="18"/>
      <c r="H6" s="22"/>
      <c r="I6" s="40"/>
      <c r="J6" s="72">
        <f>VLOOKUP(טבלה13[[#This Row],[שם קורס]],'[1]דוח מרוכז'!$1:$1048576,5,FALSE)</f>
        <v>46057</v>
      </c>
      <c r="K6" s="74"/>
      <c r="L6" s="72">
        <f>VLOOKUP(טבלה13[[#This Row],[שם קורס]],'[1]דוח מרוכז'!$1:$1048576,7,FALSE)</f>
        <v>46086</v>
      </c>
      <c r="M6" s="73"/>
      <c r="O6" s="32" t="s">
        <v>112</v>
      </c>
    </row>
    <row r="7" spans="1:19" ht="15" hidden="1" customHeight="1" x14ac:dyDescent="0.25">
      <c r="A7" s="29">
        <v>114074</v>
      </c>
      <c r="B7" s="14" t="s">
        <v>2</v>
      </c>
      <c r="C7" s="15" t="s">
        <v>3</v>
      </c>
      <c r="D7" s="15" t="s">
        <v>71</v>
      </c>
      <c r="E7" s="15" t="s">
        <v>32</v>
      </c>
      <c r="F7" s="15" t="s">
        <v>79</v>
      </c>
      <c r="G7" s="15" t="s">
        <v>33</v>
      </c>
      <c r="H7" s="18" t="s">
        <v>35</v>
      </c>
      <c r="I7" s="37" t="s">
        <v>4</v>
      </c>
      <c r="J7" s="72">
        <v>46057</v>
      </c>
      <c r="K7" s="72"/>
      <c r="L7" s="72">
        <v>46086</v>
      </c>
      <c r="M7" s="63"/>
    </row>
    <row r="8" spans="1:19" s="5" customFormat="1" x14ac:dyDescent="0.25">
      <c r="A8" s="57">
        <v>116041</v>
      </c>
      <c r="B8" s="114" t="s">
        <v>94</v>
      </c>
      <c r="C8" s="20" t="s">
        <v>12</v>
      </c>
      <c r="D8" s="21"/>
      <c r="E8" s="21"/>
      <c r="F8" s="21"/>
      <c r="G8" s="21"/>
      <c r="H8" s="21"/>
      <c r="I8" s="23"/>
      <c r="J8" s="86">
        <v>46079</v>
      </c>
      <c r="K8" s="77"/>
      <c r="L8" s="76">
        <v>46089</v>
      </c>
      <c r="M8" s="33"/>
      <c r="R8"/>
      <c r="S8"/>
    </row>
    <row r="9" spans="1:19" s="5" customFormat="1" hidden="1" x14ac:dyDescent="0.25">
      <c r="A9" s="57">
        <v>104112</v>
      </c>
      <c r="B9" s="21" t="s">
        <v>107</v>
      </c>
      <c r="C9" s="21"/>
      <c r="D9" s="21"/>
      <c r="E9" s="22" t="s">
        <v>13</v>
      </c>
      <c r="F9" s="21"/>
      <c r="G9" s="21"/>
      <c r="H9" s="21"/>
      <c r="I9" s="23"/>
      <c r="J9" s="72">
        <v>46058</v>
      </c>
      <c r="K9" s="83"/>
      <c r="L9" s="72">
        <v>46087</v>
      </c>
      <c r="M9" s="33"/>
      <c r="R9"/>
      <c r="S9"/>
    </row>
    <row r="10" spans="1:19" s="5" customFormat="1" hidden="1" x14ac:dyDescent="0.25">
      <c r="A10" s="65">
        <v>104195</v>
      </c>
      <c r="B10" s="14" t="s">
        <v>50</v>
      </c>
      <c r="C10" s="21"/>
      <c r="D10" s="21"/>
      <c r="E10" s="15" t="s">
        <v>49</v>
      </c>
      <c r="F10" s="15"/>
      <c r="G10" s="15"/>
      <c r="H10" s="15"/>
      <c r="I10" s="38"/>
      <c r="J10" s="72">
        <v>46063</v>
      </c>
      <c r="K10" s="83"/>
      <c r="L10" s="72">
        <v>46087</v>
      </c>
      <c r="M10" s="48"/>
      <c r="Q10" s="5">
        <v>1</v>
      </c>
      <c r="R10"/>
      <c r="S10"/>
    </row>
    <row r="11" spans="1:19" ht="38.450000000000003" hidden="1" customHeight="1" x14ac:dyDescent="0.25">
      <c r="A11" s="57">
        <v>236990</v>
      </c>
      <c r="B11" s="21" t="s">
        <v>109</v>
      </c>
      <c r="C11" s="21"/>
      <c r="D11" s="21"/>
      <c r="E11" s="21"/>
      <c r="F11" s="21"/>
      <c r="G11" s="21"/>
      <c r="H11" s="24" t="s">
        <v>36</v>
      </c>
      <c r="I11" s="23"/>
      <c r="J11" s="72">
        <f>VLOOKUP(טבלה13[[#This Row],[שם קורס]],'[1]דוח מרוכז'!$1:$1048576,5,FALSE)</f>
        <v>46065</v>
      </c>
      <c r="K11" s="74"/>
      <c r="L11" s="72">
        <f>VLOOKUP(טבלה13[[#This Row],[שם קורס]],'[1]דוח מרוכז'!$1:$1048576,7,FALSE)</f>
        <v>46089</v>
      </c>
      <c r="M11" s="112"/>
    </row>
    <row r="12" spans="1:19" hidden="1" x14ac:dyDescent="0.25">
      <c r="A12" s="28">
        <v>104122</v>
      </c>
      <c r="B12" s="14" t="s">
        <v>54</v>
      </c>
      <c r="C12" s="18"/>
      <c r="D12" s="18"/>
      <c r="E12" s="20" t="s">
        <v>13</v>
      </c>
      <c r="F12" s="20"/>
      <c r="G12" s="18"/>
      <c r="H12" s="22"/>
      <c r="I12" s="40"/>
      <c r="J12" s="82">
        <f>VLOOKUP(טבלה13[[#This Row],[שם קורס]],'[1]דוח מרוכז'!$1:$1048576,5,FALSE)</f>
        <v>46063</v>
      </c>
      <c r="K12" s="74"/>
      <c r="L12" s="72">
        <f>VLOOKUP(טבלה13[[#This Row],[שם קורס]],'[1]דוח מרוכז'!$1:$1048576,7,FALSE)</f>
        <v>46090</v>
      </c>
      <c r="M12" s="95"/>
    </row>
    <row r="13" spans="1:19" s="6" customFormat="1" hidden="1" x14ac:dyDescent="0.25">
      <c r="A13" s="57">
        <v>104042</v>
      </c>
      <c r="B13" s="14" t="s">
        <v>116</v>
      </c>
      <c r="C13" s="21"/>
      <c r="D13" s="21"/>
      <c r="E13" s="15"/>
      <c r="F13" s="21"/>
      <c r="G13" s="15"/>
      <c r="H13" s="15"/>
      <c r="I13" s="38" t="s">
        <v>4</v>
      </c>
      <c r="J13" s="72">
        <v>46062</v>
      </c>
      <c r="K13" s="72"/>
      <c r="L13" s="72">
        <v>46090</v>
      </c>
      <c r="M13" s="48"/>
    </row>
    <row r="14" spans="1:19" s="6" customFormat="1" hidden="1" x14ac:dyDescent="0.25">
      <c r="A14" s="28">
        <v>104215</v>
      </c>
      <c r="B14" s="14" t="s">
        <v>87</v>
      </c>
      <c r="C14" s="19" t="s">
        <v>6</v>
      </c>
      <c r="D14" s="19" t="s">
        <v>72</v>
      </c>
      <c r="E14" s="21"/>
      <c r="F14" s="19" t="s">
        <v>99</v>
      </c>
      <c r="G14" s="19" t="s">
        <v>10</v>
      </c>
      <c r="H14" s="20" t="s">
        <v>17</v>
      </c>
      <c r="I14" s="39" t="s">
        <v>8</v>
      </c>
      <c r="J14" s="72">
        <v>46058</v>
      </c>
      <c r="K14" s="76"/>
      <c r="L14" s="72">
        <v>46087</v>
      </c>
      <c r="M14" s="63"/>
    </row>
    <row r="15" spans="1:19" s="5" customFormat="1" hidden="1" x14ac:dyDescent="0.25">
      <c r="A15" s="65">
        <v>84738</v>
      </c>
      <c r="B15" s="25" t="s">
        <v>80</v>
      </c>
      <c r="C15" s="18"/>
      <c r="D15" s="18"/>
      <c r="E15" s="20"/>
      <c r="F15" s="20" t="s">
        <v>81</v>
      </c>
      <c r="G15" s="18"/>
      <c r="H15" s="22"/>
      <c r="I15" s="40"/>
      <c r="J15" s="72">
        <f>VLOOKUP(טבלה13[[#This Row],[שם קורס]],'[1]דוח מרוכז'!$1:$1048576,5,FALSE)</f>
        <v>46063</v>
      </c>
      <c r="K15" s="74"/>
      <c r="L15" s="72">
        <f>VLOOKUP(טבלה13[[#This Row],[שם קורס]],'[1]דוח מרוכז'!$1:$1048576,7,FALSE)</f>
        <v>46091</v>
      </c>
      <c r="M15" s="33"/>
    </row>
    <row r="16" spans="1:19" s="6" customFormat="1" ht="13.5" hidden="1" customHeight="1" x14ac:dyDescent="0.25">
      <c r="A16" s="57">
        <v>315052</v>
      </c>
      <c r="B16" s="21" t="s">
        <v>75</v>
      </c>
      <c r="C16" s="21"/>
      <c r="D16" s="20" t="s">
        <v>73</v>
      </c>
      <c r="E16" s="21"/>
      <c r="F16" s="21"/>
      <c r="G16" s="21"/>
      <c r="H16" s="21"/>
      <c r="I16" s="23"/>
      <c r="J16" s="72">
        <f>VLOOKUP(טבלה13[[#This Row],[שם קורס]],'[1]דוח מרוכז'!$1:$1048576,5,FALSE)</f>
        <v>46063</v>
      </c>
      <c r="K16" s="74"/>
      <c r="L16" s="72">
        <f>VLOOKUP(טבלה13[[#This Row],[שם קורס]],'[1]דוח מרוכז'!$1:$1048576,7,FALSE)</f>
        <v>46090</v>
      </c>
      <c r="M16" s="48"/>
    </row>
    <row r="17" spans="1:23" s="6" customFormat="1" ht="15.75" hidden="1" x14ac:dyDescent="0.25">
      <c r="A17" s="65">
        <v>44202</v>
      </c>
      <c r="B17" s="14" t="s">
        <v>66</v>
      </c>
      <c r="C17" s="20"/>
      <c r="D17" s="20"/>
      <c r="E17" s="20"/>
      <c r="F17" s="20"/>
      <c r="G17" s="20" t="s">
        <v>14</v>
      </c>
      <c r="H17" s="69"/>
      <c r="I17" s="41"/>
      <c r="J17" s="72">
        <v>46064</v>
      </c>
      <c r="K17" s="83"/>
      <c r="L17" s="72">
        <v>46090</v>
      </c>
      <c r="M17" s="119"/>
      <c r="O17" s="5"/>
    </row>
    <row r="18" spans="1:23" hidden="1" x14ac:dyDescent="0.25">
      <c r="A18" s="65">
        <v>334011</v>
      </c>
      <c r="B18" s="14" t="s">
        <v>63</v>
      </c>
      <c r="C18" s="21"/>
      <c r="D18" s="21"/>
      <c r="E18" s="21"/>
      <c r="F18" s="21"/>
      <c r="G18" s="21"/>
      <c r="H18" s="21"/>
      <c r="I18" s="56" t="s">
        <v>15</v>
      </c>
      <c r="J18" s="82"/>
      <c r="K18" s="74" t="s">
        <v>123</v>
      </c>
      <c r="L18" s="82">
        <v>46090</v>
      </c>
      <c r="M18" s="111"/>
      <c r="T18" t="s">
        <v>124</v>
      </c>
    </row>
    <row r="19" spans="1:23" hidden="1" x14ac:dyDescent="0.25">
      <c r="A19" s="65">
        <v>104031</v>
      </c>
      <c r="B19" s="14" t="s">
        <v>21</v>
      </c>
      <c r="C19" s="21"/>
      <c r="D19" s="21"/>
      <c r="E19" s="15"/>
      <c r="F19" s="21"/>
      <c r="G19" s="21"/>
      <c r="H19" s="15" t="s">
        <v>38</v>
      </c>
      <c r="I19" s="23"/>
      <c r="J19" s="72">
        <v>46062</v>
      </c>
      <c r="K19" s="83"/>
      <c r="L19" s="72">
        <v>46091</v>
      </c>
      <c r="M19" s="111"/>
      <c r="O19" s="5"/>
      <c r="T19" t="s">
        <v>125</v>
      </c>
      <c r="U19">
        <v>5.3</v>
      </c>
      <c r="V19" t="s">
        <v>126</v>
      </c>
      <c r="W19">
        <v>10.3</v>
      </c>
    </row>
    <row r="20" spans="1:23" x14ac:dyDescent="0.25">
      <c r="A20" s="87">
        <v>118130</v>
      </c>
      <c r="B20" s="89" t="s">
        <v>119</v>
      </c>
      <c r="C20" s="20" t="s">
        <v>12</v>
      </c>
      <c r="D20" s="21"/>
      <c r="E20" s="21"/>
      <c r="F20" s="21"/>
      <c r="G20" s="21"/>
      <c r="H20" s="21"/>
      <c r="I20" s="23"/>
      <c r="J20" s="72">
        <v>46072</v>
      </c>
      <c r="K20" s="72"/>
      <c r="L20" s="72">
        <v>46091</v>
      </c>
      <c r="M20" s="120"/>
      <c r="T20" t="s">
        <v>129</v>
      </c>
      <c r="U20" t="s">
        <v>130</v>
      </c>
      <c r="V20" t="s">
        <v>133</v>
      </c>
      <c r="W20" t="s">
        <v>134</v>
      </c>
    </row>
    <row r="21" spans="1:23" s="6" customFormat="1" hidden="1" x14ac:dyDescent="0.25">
      <c r="A21" s="57">
        <v>314532</v>
      </c>
      <c r="B21" s="21" t="s">
        <v>78</v>
      </c>
      <c r="C21" s="21"/>
      <c r="D21" s="24" t="s">
        <v>77</v>
      </c>
      <c r="E21" s="21"/>
      <c r="F21" s="21"/>
      <c r="G21" s="21"/>
      <c r="H21" s="21"/>
      <c r="I21" s="23"/>
      <c r="J21" s="72">
        <v>46069</v>
      </c>
      <c r="K21" s="83"/>
      <c r="L21" s="72">
        <v>46091</v>
      </c>
      <c r="M21" s="111"/>
      <c r="T21" t="s">
        <v>131</v>
      </c>
      <c r="U21" s="6" t="s">
        <v>132</v>
      </c>
    </row>
    <row r="22" spans="1:23" ht="14.1" hidden="1" customHeight="1" x14ac:dyDescent="0.25">
      <c r="A22" s="65">
        <v>104012</v>
      </c>
      <c r="B22" s="14" t="s">
        <v>95</v>
      </c>
      <c r="C22" s="15" t="s">
        <v>3</v>
      </c>
      <c r="D22" s="15" t="s">
        <v>71</v>
      </c>
      <c r="E22" s="15"/>
      <c r="F22" s="15" t="s">
        <v>79</v>
      </c>
      <c r="G22" s="15" t="s">
        <v>33</v>
      </c>
      <c r="H22" s="15"/>
      <c r="I22" s="38"/>
      <c r="J22" s="72">
        <v>46063</v>
      </c>
      <c r="K22" s="83"/>
      <c r="L22" s="72">
        <v>46090</v>
      </c>
      <c r="M22" s="112"/>
      <c r="T22" t="s">
        <v>136</v>
      </c>
      <c r="U22">
        <v>12.3</v>
      </c>
      <c r="V22" t="s">
        <v>137</v>
      </c>
      <c r="W22">
        <v>9.3000000000000007</v>
      </c>
    </row>
    <row r="23" spans="1:23" hidden="1" x14ac:dyDescent="0.25">
      <c r="A23" s="57">
        <v>104220</v>
      </c>
      <c r="B23" s="21" t="s">
        <v>115</v>
      </c>
      <c r="C23" s="19" t="s">
        <v>6</v>
      </c>
      <c r="D23" s="19" t="s">
        <v>72</v>
      </c>
      <c r="E23" s="21"/>
      <c r="F23" s="19" t="s">
        <v>99</v>
      </c>
      <c r="G23" s="19" t="s">
        <v>10</v>
      </c>
      <c r="H23" s="20" t="s">
        <v>17</v>
      </c>
      <c r="I23" s="39" t="s">
        <v>8</v>
      </c>
      <c r="J23" s="72">
        <f>VLOOKUP(טבלה13[[#This Row],[שם קורס]],'[1]דוח מרוכז'!$1:$1048576,5,TRUE)</f>
        <v>46063</v>
      </c>
      <c r="K23" s="80">
        <v>46062</v>
      </c>
      <c r="L23" s="72">
        <v>46091</v>
      </c>
      <c r="M23" s="73"/>
    </row>
    <row r="24" spans="1:23" x14ac:dyDescent="0.25">
      <c r="A24" s="28">
        <v>115204</v>
      </c>
      <c r="B24" s="14" t="s">
        <v>11</v>
      </c>
      <c r="C24" s="20" t="s">
        <v>12</v>
      </c>
      <c r="D24" s="20" t="s">
        <v>73</v>
      </c>
      <c r="E24" s="20" t="s">
        <v>13</v>
      </c>
      <c r="F24" s="20" t="s">
        <v>81</v>
      </c>
      <c r="G24" s="20" t="s">
        <v>14</v>
      </c>
      <c r="H24" s="24" t="s">
        <v>36</v>
      </c>
      <c r="I24" s="41" t="s">
        <v>15</v>
      </c>
      <c r="J24" s="72">
        <f>VLOOKUP(טבלה13[[#This Row],[שם קורס]],'[1]דוח מרוכז'!$1:$1048576,5,FALSE)</f>
        <v>46069</v>
      </c>
      <c r="K24" s="74"/>
      <c r="L24" s="72">
        <f>VLOOKUP(טבלה13[[#This Row],[שם קורס]],'[1]דוח מרוכז'!$1:$1048576,7,FALSE)</f>
        <v>46093</v>
      </c>
      <c r="M24" s="48"/>
    </row>
    <row r="25" spans="1:23" s="7" customFormat="1" hidden="1" x14ac:dyDescent="0.25">
      <c r="A25" s="65">
        <v>104033</v>
      </c>
      <c r="B25" s="14" t="s">
        <v>28</v>
      </c>
      <c r="C25" s="18"/>
      <c r="D25" s="18"/>
      <c r="E25" s="18"/>
      <c r="F25" s="18"/>
      <c r="G25" s="18"/>
      <c r="H25" s="18" t="s">
        <v>35</v>
      </c>
      <c r="I25" s="40"/>
      <c r="J25" s="72">
        <f>VLOOKUP(טבלה13[[#This Row],[שם קורס]],'[1]דוח מרוכז'!$1:$1048576,5,FALSE)</f>
        <v>46064</v>
      </c>
      <c r="K25" s="74"/>
      <c r="L25" s="72">
        <f>VLOOKUP(טבלה13[[#This Row],[שם קורס]],'[1]דוח מרוכז'!$1:$1048576,7,FALSE)</f>
        <v>46093</v>
      </c>
      <c r="M25" s="33"/>
    </row>
    <row r="26" spans="1:23" hidden="1" x14ac:dyDescent="0.25">
      <c r="A26" s="65">
        <v>44268</v>
      </c>
      <c r="B26" s="14" t="s">
        <v>56</v>
      </c>
      <c r="C26" s="18"/>
      <c r="D26" s="18"/>
      <c r="E26" s="18"/>
      <c r="F26" s="18"/>
      <c r="G26" s="18" t="s">
        <v>10</v>
      </c>
      <c r="H26" s="18"/>
      <c r="I26" s="40"/>
      <c r="J26" s="72">
        <v>46065</v>
      </c>
      <c r="K26" s="83"/>
      <c r="L26" s="72">
        <v>46093</v>
      </c>
      <c r="M26" s="33"/>
    </row>
    <row r="27" spans="1:23" hidden="1" x14ac:dyDescent="0.25">
      <c r="A27" s="28">
        <v>114086</v>
      </c>
      <c r="B27" s="14" t="s">
        <v>5</v>
      </c>
      <c r="C27" s="19" t="s">
        <v>6</v>
      </c>
      <c r="D27" s="19" t="s">
        <v>72</v>
      </c>
      <c r="E27" s="19" t="s">
        <v>7</v>
      </c>
      <c r="F27" s="19" t="s">
        <v>99</v>
      </c>
      <c r="G27" s="19"/>
      <c r="H27" s="22" t="s">
        <v>17</v>
      </c>
      <c r="I27" s="39" t="s">
        <v>8</v>
      </c>
      <c r="J27" s="72">
        <v>46055</v>
      </c>
      <c r="K27" s="76"/>
      <c r="L27" s="72">
        <v>46093</v>
      </c>
      <c r="M27" s="111"/>
    </row>
    <row r="28" spans="1:23" hidden="1" x14ac:dyDescent="0.25">
      <c r="A28" s="65">
        <v>104064</v>
      </c>
      <c r="B28" s="16" t="s">
        <v>23</v>
      </c>
      <c r="C28" s="15" t="s">
        <v>3</v>
      </c>
      <c r="D28" s="15" t="s">
        <v>71</v>
      </c>
      <c r="E28" s="15"/>
      <c r="F28" s="15" t="s">
        <v>79</v>
      </c>
      <c r="G28" s="15" t="s">
        <v>33</v>
      </c>
      <c r="H28" s="15"/>
      <c r="I28" s="38" t="s">
        <v>4</v>
      </c>
      <c r="J28" s="72">
        <v>46068</v>
      </c>
      <c r="K28" s="72"/>
      <c r="L28" s="72">
        <v>46093</v>
      </c>
      <c r="M28" s="112"/>
    </row>
    <row r="29" spans="1:23" s="8" customFormat="1" hidden="1" x14ac:dyDescent="0.25">
      <c r="A29" s="65">
        <v>104285</v>
      </c>
      <c r="B29" s="14" t="s">
        <v>52</v>
      </c>
      <c r="C29" s="18"/>
      <c r="D29" s="18"/>
      <c r="E29" s="19" t="s">
        <v>7</v>
      </c>
      <c r="F29" s="19"/>
      <c r="G29" s="18"/>
      <c r="H29" s="22"/>
      <c r="I29" s="40"/>
      <c r="J29" s="72">
        <v>46065</v>
      </c>
      <c r="K29" s="83"/>
      <c r="L29" s="72">
        <v>46094</v>
      </c>
      <c r="M29" s="48"/>
    </row>
    <row r="30" spans="1:23" s="8" customFormat="1" hidden="1" x14ac:dyDescent="0.25">
      <c r="A30" s="65">
        <v>104166</v>
      </c>
      <c r="B30" s="16" t="s">
        <v>93</v>
      </c>
      <c r="C30" s="15"/>
      <c r="D30" s="15"/>
      <c r="E30" s="15"/>
      <c r="F30" s="21"/>
      <c r="G30" s="15"/>
      <c r="H30" s="15" t="s">
        <v>38</v>
      </c>
      <c r="I30" s="38"/>
      <c r="J30" s="72">
        <v>46066</v>
      </c>
      <c r="K30" s="83"/>
      <c r="L30" s="72">
        <v>46094</v>
      </c>
      <c r="M30" s="48"/>
    </row>
    <row r="31" spans="1:23" s="9" customFormat="1" hidden="1" x14ac:dyDescent="0.25">
      <c r="A31" s="65">
        <v>234218</v>
      </c>
      <c r="B31" s="14" t="s">
        <v>31</v>
      </c>
      <c r="C31" s="18"/>
      <c r="D31" s="18"/>
      <c r="E31" s="18"/>
      <c r="F31" s="18"/>
      <c r="G31" s="18"/>
      <c r="H31" s="18" t="s">
        <v>35</v>
      </c>
      <c r="I31" s="40"/>
      <c r="J31" s="72">
        <f>VLOOKUP(טבלה13[[#This Row],[שם קורס]],'[1]דוח מרוכז'!$1:$1048576,5,FALSE)</f>
        <v>46061</v>
      </c>
      <c r="K31" s="74"/>
      <c r="L31" s="72">
        <f>VLOOKUP(טבלה13[[#This Row],[שם קורס]],'[1]דוח מרוכז'!$1:$1048576,7,FALSE)</f>
        <v>46096</v>
      </c>
      <c r="M31" s="126"/>
      <c r="O31" s="52"/>
    </row>
    <row r="32" spans="1:23" s="9" customFormat="1" hidden="1" x14ac:dyDescent="0.25">
      <c r="A32" s="65">
        <v>104066</v>
      </c>
      <c r="B32" s="34" t="s">
        <v>22</v>
      </c>
      <c r="C32" s="21"/>
      <c r="D32" s="21"/>
      <c r="E32" s="15" t="s">
        <v>49</v>
      </c>
      <c r="F32" s="21"/>
      <c r="G32" s="15"/>
      <c r="H32" s="17"/>
      <c r="I32" s="38"/>
      <c r="J32" s="72">
        <f>VLOOKUP(טבלה13[[#This Row],[שם קורס]],'[1]דוח מרוכז'!$1:$1048576,5,FALSE)</f>
        <v>46069</v>
      </c>
      <c r="K32" s="74"/>
      <c r="L32" s="72">
        <f>VLOOKUP(טבלה13[[#This Row],[שם קורס]],'[1]דוח מרוכז'!$1:$1048576,7,FALSE)</f>
        <v>46096</v>
      </c>
      <c r="M32" s="33"/>
    </row>
    <row r="33" spans="1:21" s="8" customFormat="1" x14ac:dyDescent="0.25">
      <c r="A33" s="28">
        <v>118129</v>
      </c>
      <c r="B33" s="88" t="s">
        <v>91</v>
      </c>
      <c r="C33" s="20" t="s">
        <v>12</v>
      </c>
      <c r="D33" s="24"/>
      <c r="E33" s="24"/>
      <c r="F33" s="21"/>
      <c r="G33" s="24"/>
      <c r="H33" s="24"/>
      <c r="I33" s="35"/>
      <c r="J33" s="72">
        <v>46063</v>
      </c>
      <c r="K33" s="72"/>
      <c r="L33" s="72">
        <f>VLOOKUP(טבלה13[[#This Row],[שם קורס]],'[1]דוח מרוכז'!$1:$1048576,7,FALSE)</f>
        <v>46096</v>
      </c>
      <c r="M33" s="110"/>
      <c r="P33" s="12"/>
    </row>
    <row r="34" spans="1:21" s="9" customFormat="1" ht="15" customHeight="1" x14ac:dyDescent="0.25">
      <c r="A34" s="28">
        <v>116354</v>
      </c>
      <c r="B34" s="34" t="s">
        <v>89</v>
      </c>
      <c r="C34" s="20" t="s">
        <v>12</v>
      </c>
      <c r="D34" s="24" t="s">
        <v>77</v>
      </c>
      <c r="E34" s="22" t="s">
        <v>13</v>
      </c>
      <c r="F34" s="21"/>
      <c r="G34" s="24" t="s">
        <v>34</v>
      </c>
      <c r="H34" s="24" t="s">
        <v>36</v>
      </c>
      <c r="I34" s="35" t="s">
        <v>90</v>
      </c>
      <c r="J34" s="86">
        <v>46076</v>
      </c>
      <c r="K34" s="77"/>
      <c r="L34" s="76">
        <v>46098</v>
      </c>
      <c r="M34" s="63"/>
      <c r="T34" s="9" t="s">
        <v>139</v>
      </c>
      <c r="U34" s="9">
        <v>8.3000000000000007</v>
      </c>
    </row>
    <row r="35" spans="1:21" s="8" customFormat="1" hidden="1" x14ac:dyDescent="0.25">
      <c r="A35" s="57">
        <v>315037</v>
      </c>
      <c r="B35" s="21" t="s">
        <v>98</v>
      </c>
      <c r="C35" s="21"/>
      <c r="D35" s="24" t="s">
        <v>77</v>
      </c>
      <c r="E35" s="21"/>
      <c r="F35" s="21"/>
      <c r="G35" s="21"/>
      <c r="H35" s="21"/>
      <c r="I35" s="23"/>
      <c r="J35" s="72">
        <v>46072</v>
      </c>
      <c r="K35" s="83"/>
      <c r="L35" s="72">
        <v>46097</v>
      </c>
      <c r="M35" s="33"/>
    </row>
    <row r="36" spans="1:21" s="9" customFormat="1" hidden="1" x14ac:dyDescent="0.25">
      <c r="A36" s="65">
        <v>104214</v>
      </c>
      <c r="B36" s="14" t="s">
        <v>114</v>
      </c>
      <c r="C36" s="18" t="s">
        <v>6</v>
      </c>
      <c r="D36" s="19" t="s">
        <v>72</v>
      </c>
      <c r="E36" s="18"/>
      <c r="F36" s="19" t="s">
        <v>99</v>
      </c>
      <c r="G36" s="18" t="s">
        <v>10</v>
      </c>
      <c r="H36" s="22" t="s">
        <v>17</v>
      </c>
      <c r="I36" s="40" t="s">
        <v>8</v>
      </c>
      <c r="J36" s="72">
        <v>46073</v>
      </c>
      <c r="K36" s="80"/>
      <c r="L36" s="72">
        <v>46096</v>
      </c>
      <c r="M36" s="48"/>
    </row>
    <row r="37" spans="1:21" s="9" customFormat="1" hidden="1" x14ac:dyDescent="0.25">
      <c r="A37" s="65">
        <v>276011</v>
      </c>
      <c r="B37" s="14" t="s">
        <v>62</v>
      </c>
      <c r="C37" s="21"/>
      <c r="D37" s="21"/>
      <c r="E37" s="21"/>
      <c r="F37" s="21"/>
      <c r="G37" s="21"/>
      <c r="H37" s="21"/>
      <c r="I37" s="56" t="s">
        <v>15</v>
      </c>
      <c r="J37" s="72">
        <v>46071</v>
      </c>
      <c r="K37" s="74"/>
      <c r="L37" s="72">
        <v>46098</v>
      </c>
      <c r="M37" s="48"/>
    </row>
    <row r="38" spans="1:21" s="9" customFormat="1" hidden="1" x14ac:dyDescent="0.25">
      <c r="A38" s="65">
        <v>234129</v>
      </c>
      <c r="B38" s="14" t="s">
        <v>57</v>
      </c>
      <c r="C38" s="24"/>
      <c r="D38" s="24"/>
      <c r="E38" s="24"/>
      <c r="F38" s="24"/>
      <c r="G38" s="24"/>
      <c r="H38" s="15" t="s">
        <v>38</v>
      </c>
      <c r="I38" s="35"/>
      <c r="J38" s="72">
        <v>46071</v>
      </c>
      <c r="K38" s="83"/>
      <c r="L38" s="72">
        <v>46098</v>
      </c>
      <c r="M38" s="48"/>
    </row>
    <row r="39" spans="1:21" s="7" customFormat="1" hidden="1" x14ac:dyDescent="0.25">
      <c r="A39" s="57">
        <v>84220</v>
      </c>
      <c r="B39" s="90" t="s">
        <v>102</v>
      </c>
      <c r="C39" s="21"/>
      <c r="D39" s="21"/>
      <c r="E39" s="21"/>
      <c r="F39" s="20" t="s">
        <v>81</v>
      </c>
      <c r="G39" s="21"/>
      <c r="H39" s="21"/>
      <c r="I39" s="23"/>
      <c r="J39" s="72">
        <v>46073</v>
      </c>
      <c r="K39" s="83"/>
      <c r="L39" s="72">
        <v>46098</v>
      </c>
      <c r="M39" s="33"/>
    </row>
    <row r="40" spans="1:21" s="8" customFormat="1" ht="13.35" hidden="1" customHeight="1" x14ac:dyDescent="0.25">
      <c r="A40" s="65">
        <v>104295</v>
      </c>
      <c r="B40" s="14" t="s">
        <v>51</v>
      </c>
      <c r="C40" s="21"/>
      <c r="D40" s="21"/>
      <c r="E40" s="19" t="s">
        <v>7</v>
      </c>
      <c r="F40" s="19"/>
      <c r="G40" s="15"/>
      <c r="H40" s="15"/>
      <c r="I40" s="38"/>
      <c r="J40" s="72">
        <v>46075</v>
      </c>
      <c r="K40" s="83"/>
      <c r="L40" s="72">
        <v>46098</v>
      </c>
      <c r="M40" s="95"/>
    </row>
    <row r="41" spans="1:21" s="8" customFormat="1" ht="13.35" hidden="1" customHeight="1" x14ac:dyDescent="0.25">
      <c r="A41" s="65">
        <v>125001</v>
      </c>
      <c r="B41" s="14" t="s">
        <v>26</v>
      </c>
      <c r="C41" s="15"/>
      <c r="D41" s="15" t="s">
        <v>71</v>
      </c>
      <c r="E41" s="15"/>
      <c r="F41" s="15"/>
      <c r="G41" s="15"/>
      <c r="H41" s="15"/>
      <c r="I41" s="38" t="s">
        <v>4</v>
      </c>
      <c r="J41" s="72">
        <v>46075</v>
      </c>
      <c r="K41" s="72"/>
      <c r="L41" s="72">
        <v>46099</v>
      </c>
      <c r="M41" s="73"/>
    </row>
    <row r="42" spans="1:21" s="8" customFormat="1" ht="13.35" hidden="1" customHeight="1" x14ac:dyDescent="0.25">
      <c r="A42" s="65">
        <v>334274</v>
      </c>
      <c r="B42" s="14" t="s">
        <v>61</v>
      </c>
      <c r="C42" s="15"/>
      <c r="D42" s="15"/>
      <c r="E42" s="15"/>
      <c r="F42" s="15"/>
      <c r="G42" s="15"/>
      <c r="H42" s="15"/>
      <c r="I42" s="40" t="s">
        <v>8</v>
      </c>
      <c r="J42" s="72">
        <v>46077</v>
      </c>
      <c r="K42" s="72"/>
      <c r="L42" s="72">
        <v>46099</v>
      </c>
      <c r="M42" s="48"/>
    </row>
    <row r="43" spans="1:21" s="10" customFormat="1" ht="15.75" hidden="1" x14ac:dyDescent="0.25">
      <c r="A43" s="65">
        <v>44148</v>
      </c>
      <c r="B43" s="21" t="s">
        <v>110</v>
      </c>
      <c r="C43" s="21"/>
      <c r="D43" s="21"/>
      <c r="E43" s="21"/>
      <c r="F43" s="21"/>
      <c r="G43" s="20" t="s">
        <v>16</v>
      </c>
      <c r="H43" s="21"/>
      <c r="I43" s="23"/>
      <c r="J43" s="72">
        <f>VLOOKUP(טבלה13[[#This Row],[שם קורס]],'[1]דוח מרוכז'!$1:$1048576,5,FALSE)</f>
        <v>46072</v>
      </c>
      <c r="K43" s="74"/>
      <c r="L43" s="72">
        <f>VLOOKUP(טבלה13[[#This Row],[שם קורס]],'[1]דוח מרוכז'!$1:$1048576,7,FALSE)</f>
        <v>46100</v>
      </c>
      <c r="M43" s="62"/>
    </row>
    <row r="44" spans="1:21" s="10" customFormat="1" hidden="1" x14ac:dyDescent="0.25">
      <c r="A44" s="65">
        <v>234125</v>
      </c>
      <c r="B44" s="14" t="s">
        <v>60</v>
      </c>
      <c r="C44" s="18"/>
      <c r="D44" s="18"/>
      <c r="E44" s="18"/>
      <c r="F44" s="18"/>
      <c r="G44" s="18"/>
      <c r="H44" s="24" t="s">
        <v>36</v>
      </c>
      <c r="I44" s="40"/>
      <c r="J44" s="72">
        <v>46075</v>
      </c>
      <c r="K44" s="83"/>
      <c r="L44" s="72">
        <v>46100</v>
      </c>
      <c r="M44" s="33"/>
    </row>
    <row r="45" spans="1:21" hidden="1" x14ac:dyDescent="0.25">
      <c r="A45" s="57">
        <v>314003</v>
      </c>
      <c r="B45" s="21" t="s">
        <v>76</v>
      </c>
      <c r="C45" s="21"/>
      <c r="D45" s="20" t="s">
        <v>73</v>
      </c>
      <c r="E45" s="21"/>
      <c r="F45" s="21"/>
      <c r="G45" s="21"/>
      <c r="H45" s="21"/>
      <c r="I45" s="23"/>
      <c r="J45" s="72">
        <f>VLOOKUP(טבלה13[[#This Row],[שם קורס]],'[1]דוח מרוכז'!$1:$1048576,5,FALSE)</f>
        <v>46076</v>
      </c>
      <c r="K45" s="74"/>
      <c r="L45" s="72">
        <f>VLOOKUP(טבלה13[[#This Row],[שם קורס]],'[1]דוח מרוכז'!$1:$1048576,7,FALSE)</f>
        <v>46100</v>
      </c>
      <c r="M45" s="48"/>
    </row>
    <row r="46" spans="1:21" hidden="1" x14ac:dyDescent="0.25">
      <c r="A46" s="57">
        <v>84913</v>
      </c>
      <c r="B46" s="90" t="s">
        <v>103</v>
      </c>
      <c r="C46" s="21"/>
      <c r="D46" s="21"/>
      <c r="E46" s="21"/>
      <c r="F46" s="20" t="s">
        <v>81</v>
      </c>
      <c r="G46" s="21"/>
      <c r="H46" s="21"/>
      <c r="I46" s="23"/>
      <c r="J46" s="72">
        <v>46077</v>
      </c>
      <c r="K46" s="83"/>
      <c r="L46" s="72">
        <v>46100</v>
      </c>
      <c r="M46" s="66"/>
    </row>
    <row r="47" spans="1:21" x14ac:dyDescent="0.25">
      <c r="A47" s="28">
        <v>118122</v>
      </c>
      <c r="B47" s="34" t="s">
        <v>101</v>
      </c>
      <c r="C47" s="20" t="s">
        <v>12</v>
      </c>
      <c r="D47" s="25"/>
      <c r="E47" s="25"/>
      <c r="F47" s="90"/>
      <c r="G47" s="25"/>
      <c r="H47" s="25"/>
      <c r="I47" s="93"/>
      <c r="J47" s="72">
        <f>VLOOKUP(טבלה13[[#This Row],[שם קורס]],'[1]דוח מרוכז'!$1:$1048576,5,FALSE)</f>
        <v>46056</v>
      </c>
      <c r="K47" s="74"/>
      <c r="L47" s="72">
        <f>VLOOKUP(טבלה13[[#This Row],[שם קורס]],'[1]דוח מרוכז'!$1:$1048576,7,FALSE)</f>
        <v>46100</v>
      </c>
      <c r="M47" s="112"/>
      <c r="T47" t="s">
        <v>138</v>
      </c>
      <c r="U47">
        <v>17.3</v>
      </c>
    </row>
    <row r="48" spans="1:21" hidden="1" x14ac:dyDescent="0.25">
      <c r="A48" s="65">
        <v>234114</v>
      </c>
      <c r="B48" s="14" t="s">
        <v>30</v>
      </c>
      <c r="C48" s="15"/>
      <c r="D48" s="15"/>
      <c r="E48" s="15"/>
      <c r="F48" s="15"/>
      <c r="G48" s="15"/>
      <c r="H48" s="15" t="s">
        <v>38</v>
      </c>
      <c r="I48" s="38"/>
      <c r="J48" s="72">
        <v>46076</v>
      </c>
      <c r="K48" s="83"/>
      <c r="L48" s="72">
        <v>46103</v>
      </c>
      <c r="M48" s="67"/>
    </row>
    <row r="49" spans="1:23" hidden="1" x14ac:dyDescent="0.25">
      <c r="A49" s="65">
        <v>234117</v>
      </c>
      <c r="B49" s="16" t="s">
        <v>55</v>
      </c>
      <c r="C49" s="15"/>
      <c r="D49" s="15"/>
      <c r="E49" s="15"/>
      <c r="F49" s="15"/>
      <c r="G49" s="15" t="s">
        <v>33</v>
      </c>
      <c r="H49" s="15"/>
      <c r="I49" s="38"/>
      <c r="J49" s="72">
        <v>46076</v>
      </c>
      <c r="K49" s="83"/>
      <c r="L49" s="72">
        <v>46103</v>
      </c>
      <c r="M49" s="66"/>
    </row>
    <row r="50" spans="1:23" hidden="1" x14ac:dyDescent="0.25">
      <c r="A50" s="28">
        <v>104034</v>
      </c>
      <c r="B50" s="14" t="s">
        <v>20</v>
      </c>
      <c r="C50" s="19" t="s">
        <v>6</v>
      </c>
      <c r="D50" s="19" t="s">
        <v>72</v>
      </c>
      <c r="E50" s="19"/>
      <c r="F50" s="19" t="s">
        <v>99</v>
      </c>
      <c r="G50" s="19" t="s">
        <v>10</v>
      </c>
      <c r="H50" s="21"/>
      <c r="I50" s="23"/>
      <c r="J50" s="72">
        <f>VLOOKUP(טבלה13[[#This Row],[שם קורס]],'[1]דוח מרוכז'!$1:$1048576,5,FALSE)</f>
        <v>46070</v>
      </c>
      <c r="K50" s="79"/>
      <c r="L50" s="72">
        <f>VLOOKUP(טבלה13[[#This Row],[שם קורס]],'[1]דוח מרוכז'!$1:$1048576,7,FALSE)</f>
        <v>46098</v>
      </c>
      <c r="M50" s="127"/>
    </row>
    <row r="51" spans="1:23" ht="15.75" x14ac:dyDescent="0.25">
      <c r="A51" s="33" t="s">
        <v>127</v>
      </c>
      <c r="B51" s="17" t="s">
        <v>128</v>
      </c>
      <c r="C51" s="20" t="s">
        <v>12</v>
      </c>
      <c r="D51" s="21"/>
      <c r="E51" s="21"/>
      <c r="F51" s="21"/>
      <c r="G51" s="21"/>
      <c r="H51" s="21"/>
      <c r="I51" s="23"/>
      <c r="J51" s="124">
        <v>46068</v>
      </c>
      <c r="K51" s="125">
        <v>46066</v>
      </c>
      <c r="L51" s="103">
        <v>46103</v>
      </c>
      <c r="M51" s="120"/>
      <c r="T51" t="s">
        <v>96</v>
      </c>
      <c r="U51">
        <v>24.3</v>
      </c>
      <c r="V51" t="s">
        <v>126</v>
      </c>
      <c r="W51">
        <v>25.3</v>
      </c>
    </row>
    <row r="52" spans="1:23" hidden="1" x14ac:dyDescent="0.25">
      <c r="A52" s="65">
        <v>234292</v>
      </c>
      <c r="B52" s="14" t="s">
        <v>65</v>
      </c>
      <c r="C52" s="18"/>
      <c r="D52" s="18"/>
      <c r="E52" s="18"/>
      <c r="F52" s="18"/>
      <c r="G52" s="18"/>
      <c r="H52" s="18" t="s">
        <v>35</v>
      </c>
      <c r="I52" s="40"/>
      <c r="J52" s="72">
        <v>46055</v>
      </c>
      <c r="K52" s="83"/>
      <c r="L52" s="72">
        <v>46104</v>
      </c>
      <c r="M52" s="66"/>
    </row>
    <row r="53" spans="1:23" hidden="1" x14ac:dyDescent="0.25">
      <c r="A53" s="57">
        <v>104165</v>
      </c>
      <c r="B53" s="21" t="s">
        <v>104</v>
      </c>
      <c r="C53" s="21"/>
      <c r="D53" s="21"/>
      <c r="E53" s="22" t="s">
        <v>13</v>
      </c>
      <c r="F53" s="21"/>
      <c r="G53" s="21"/>
      <c r="H53" s="21"/>
      <c r="I53" s="23"/>
      <c r="J53" s="72">
        <v>46066</v>
      </c>
      <c r="K53" s="83"/>
      <c r="L53" s="72">
        <v>46104</v>
      </c>
      <c r="M53" s="117"/>
    </row>
    <row r="54" spans="1:23" s="6" customFormat="1" ht="13.5" hidden="1" customHeight="1" x14ac:dyDescent="0.25">
      <c r="A54" s="65">
        <v>134019</v>
      </c>
      <c r="B54" s="14" t="s">
        <v>27</v>
      </c>
      <c r="C54" s="18"/>
      <c r="D54" s="18"/>
      <c r="E54" s="18"/>
      <c r="F54" s="18"/>
      <c r="G54" s="18"/>
      <c r="H54" s="18"/>
      <c r="I54" s="40" t="s">
        <v>8</v>
      </c>
      <c r="J54" s="72">
        <v>46068</v>
      </c>
      <c r="K54" s="76">
        <v>46069</v>
      </c>
      <c r="L54" s="72">
        <v>46104</v>
      </c>
      <c r="M54" s="112"/>
    </row>
    <row r="55" spans="1:23" s="6" customFormat="1" hidden="1" x14ac:dyDescent="0.25">
      <c r="A55" s="57">
        <v>104279</v>
      </c>
      <c r="B55" s="21" t="s">
        <v>105</v>
      </c>
      <c r="C55" s="21"/>
      <c r="D55" s="21"/>
      <c r="E55" s="22" t="s">
        <v>13</v>
      </c>
      <c r="F55" s="21"/>
      <c r="G55" s="21"/>
      <c r="H55" s="21"/>
      <c r="I55" s="23"/>
      <c r="J55" s="82">
        <v>46078</v>
      </c>
      <c r="K55" s="85"/>
      <c r="L55" s="72">
        <v>46105</v>
      </c>
      <c r="M55" s="68"/>
    </row>
    <row r="56" spans="1:23" s="6" customFormat="1" hidden="1" x14ac:dyDescent="0.25">
      <c r="A56" s="57">
        <v>334009</v>
      </c>
      <c r="B56" s="21" t="s">
        <v>97</v>
      </c>
      <c r="C56" s="21"/>
      <c r="D56" s="21"/>
      <c r="E56" s="21"/>
      <c r="F56" s="21"/>
      <c r="G56" s="21"/>
      <c r="H56" s="21"/>
      <c r="I56" s="41" t="s">
        <v>15</v>
      </c>
      <c r="J56" s="84">
        <v>46082</v>
      </c>
      <c r="K56" s="94"/>
      <c r="L56" s="72">
        <v>46105</v>
      </c>
      <c r="M56" s="67"/>
      <c r="O56" s="5"/>
    </row>
    <row r="57" spans="1:23" hidden="1" x14ac:dyDescent="0.25">
      <c r="A57" s="57">
        <v>314006</v>
      </c>
      <c r="B57" s="21" t="s">
        <v>74</v>
      </c>
      <c r="C57" s="21"/>
      <c r="D57" s="20" t="s">
        <v>73</v>
      </c>
      <c r="E57" s="21"/>
      <c r="F57" s="21"/>
      <c r="G57" s="21"/>
      <c r="H57" s="21"/>
      <c r="I57" s="23"/>
      <c r="J57" s="72">
        <v>46082</v>
      </c>
      <c r="K57" s="83"/>
      <c r="L57" s="72">
        <v>46105</v>
      </c>
      <c r="M57" s="67"/>
    </row>
    <row r="58" spans="1:23" hidden="1" x14ac:dyDescent="0.25">
      <c r="A58" s="65">
        <v>84314</v>
      </c>
      <c r="B58" s="14" t="s">
        <v>83</v>
      </c>
      <c r="C58" s="18"/>
      <c r="D58" s="18"/>
      <c r="E58" s="20"/>
      <c r="F58" s="20" t="s">
        <v>81</v>
      </c>
      <c r="G58" s="18"/>
      <c r="H58" s="22"/>
      <c r="I58" s="40"/>
      <c r="J58" s="72">
        <f>VLOOKUP(טבלה13[[#This Row],[שם קורס]],'[1]דוח מרוכז'!$1:$1048576,5,FALSE)</f>
        <v>46082</v>
      </c>
      <c r="K58" s="74"/>
      <c r="L58" s="72">
        <f>VLOOKUP(טבלה13[[#This Row],[שם קורס]],'[1]דוח מרוכז'!$1:$1048576,7,FALSE)</f>
        <v>46105</v>
      </c>
      <c r="M58" s="118"/>
    </row>
    <row r="59" spans="1:23" hidden="1" x14ac:dyDescent="0.25">
      <c r="A59" s="65">
        <v>94412</v>
      </c>
      <c r="B59" s="14" t="s">
        <v>58</v>
      </c>
      <c r="C59" s="19"/>
      <c r="D59" s="19"/>
      <c r="E59" s="19"/>
      <c r="F59" s="19"/>
      <c r="G59" s="19"/>
      <c r="H59" s="18" t="s">
        <v>35</v>
      </c>
      <c r="I59" s="23"/>
      <c r="J59" s="72">
        <v>46082</v>
      </c>
      <c r="K59" s="83"/>
      <c r="L59" s="72">
        <v>46106</v>
      </c>
      <c r="M59" s="111"/>
    </row>
    <row r="60" spans="1:23" hidden="1" x14ac:dyDescent="0.25">
      <c r="A60" s="65">
        <v>124108</v>
      </c>
      <c r="B60" s="113" t="s">
        <v>19</v>
      </c>
      <c r="C60" s="61"/>
      <c r="D60" s="61"/>
      <c r="E60" s="61"/>
      <c r="F60" s="61"/>
      <c r="G60" s="61" t="s">
        <v>34</v>
      </c>
      <c r="H60" s="61" t="s">
        <v>36</v>
      </c>
      <c r="I60" s="108"/>
      <c r="J60" s="72">
        <f>VLOOKUP(טבלה13[[#This Row],[שם קורס]],'[1]דוח מרוכז'!$1:$1048576,5,FALSE)</f>
        <v>46082</v>
      </c>
      <c r="K60" s="77"/>
      <c r="L60" s="72">
        <f>VLOOKUP(טבלה13[[#This Row],[שם קורס]],'[1]דוח מרוכז'!$1:$1048576,7,FALSE)</f>
        <v>46106</v>
      </c>
      <c r="M60" s="120"/>
      <c r="T60" t="s">
        <v>138</v>
      </c>
      <c r="U60">
        <v>12.3</v>
      </c>
    </row>
    <row r="61" spans="1:23" hidden="1" x14ac:dyDescent="0.25">
      <c r="A61" s="31">
        <v>114101</v>
      </c>
      <c r="B61" s="44" t="s">
        <v>9</v>
      </c>
      <c r="C61" s="19" t="s">
        <v>6</v>
      </c>
      <c r="D61" s="116" t="s">
        <v>72</v>
      </c>
      <c r="E61" s="116" t="s">
        <v>7</v>
      </c>
      <c r="F61" s="116" t="s">
        <v>99</v>
      </c>
      <c r="G61" s="116" t="s">
        <v>10</v>
      </c>
      <c r="H61" s="55" t="s">
        <v>17</v>
      </c>
      <c r="I61" s="51" t="s">
        <v>15</v>
      </c>
      <c r="J61" s="72">
        <f>VLOOKUP(טבלה13[[#This Row],[שם קורס]],'[1]דוח מרוכז'!$1:$1048576,5,FALSE)</f>
        <v>46078</v>
      </c>
      <c r="K61" s="74"/>
      <c r="L61" s="72">
        <f>VLOOKUP(טבלה13[[#This Row],[שם קורס]],'[1]דוח מרוכז'!$1:$1048576,7,FALSE)</f>
        <v>46103</v>
      </c>
      <c r="M61" s="67"/>
    </row>
    <row r="62" spans="1:23" hidden="1" x14ac:dyDescent="0.25">
      <c r="A62" s="75">
        <v>134058</v>
      </c>
      <c r="B62" s="44" t="s">
        <v>25</v>
      </c>
      <c r="C62" s="91"/>
      <c r="D62" s="91"/>
      <c r="E62" s="91"/>
      <c r="F62" s="91"/>
      <c r="G62" s="91"/>
      <c r="H62" s="91"/>
      <c r="I62" s="38" t="s">
        <v>4</v>
      </c>
      <c r="J62" s="72">
        <v>46079</v>
      </c>
      <c r="K62" s="72"/>
      <c r="L62" s="72">
        <v>46107</v>
      </c>
      <c r="M62" s="67"/>
    </row>
    <row r="63" spans="1:23" x14ac:dyDescent="0.25">
      <c r="A63" s="31">
        <v>124107</v>
      </c>
      <c r="B63" s="44" t="s">
        <v>96</v>
      </c>
      <c r="C63" s="20" t="s">
        <v>12</v>
      </c>
      <c r="D63" s="20"/>
      <c r="E63" s="51"/>
      <c r="F63" s="51"/>
      <c r="G63" s="51"/>
      <c r="H63" s="51"/>
      <c r="I63" s="100"/>
      <c r="J63" s="82">
        <f>VLOOKUP(טבלה13[[#This Row],[שם קורס]],'[1]דוח מרוכז'!$1:$1048576,5,FALSE)</f>
        <v>46082</v>
      </c>
      <c r="K63" s="94"/>
      <c r="L63" s="72">
        <v>46105</v>
      </c>
      <c r="M63" s="121"/>
    </row>
    <row r="64" spans="1:23" hidden="1" x14ac:dyDescent="0.25">
      <c r="A64" s="75">
        <v>44137</v>
      </c>
      <c r="B64" s="36" t="s">
        <v>69</v>
      </c>
      <c r="C64" s="21"/>
      <c r="D64" s="36"/>
      <c r="E64" s="36"/>
      <c r="F64" s="36"/>
      <c r="G64" s="51" t="s">
        <v>14</v>
      </c>
      <c r="H64" s="36"/>
      <c r="I64" s="64"/>
      <c r="J64" s="72">
        <f>VLOOKUP(טבלה13[[#This Row],[שם קורס]],'[1]דוח מרוכז'!$1:$1048576,5,FALSE)</f>
        <v>46079</v>
      </c>
      <c r="K64" s="74"/>
      <c r="L64" s="72">
        <f>VLOOKUP(טבלה13[[#This Row],[שם קורס]],'[1]דוח מרוכז'!$1:$1048576,7,FALSE)</f>
        <v>46108</v>
      </c>
      <c r="M64" s="53"/>
    </row>
    <row r="65" spans="1:15" hidden="1" x14ac:dyDescent="0.25">
      <c r="A65" s="75">
        <v>44105</v>
      </c>
      <c r="B65" s="44" t="s">
        <v>24</v>
      </c>
      <c r="C65" s="45"/>
      <c r="D65" s="45"/>
      <c r="E65" s="45"/>
      <c r="F65" s="18"/>
      <c r="G65" s="45" t="s">
        <v>10</v>
      </c>
      <c r="H65" s="45"/>
      <c r="I65" s="46" t="s">
        <v>8</v>
      </c>
      <c r="J65" s="72">
        <v>46082</v>
      </c>
      <c r="K65" s="76"/>
      <c r="L65" s="72">
        <v>46108</v>
      </c>
      <c r="M65" s="101"/>
    </row>
    <row r="66" spans="1:15" hidden="1" x14ac:dyDescent="0.25">
      <c r="A66" s="75">
        <v>234128</v>
      </c>
      <c r="B66" s="97" t="s">
        <v>48</v>
      </c>
      <c r="C66" s="91" t="s">
        <v>3</v>
      </c>
      <c r="D66" s="91" t="s">
        <v>71</v>
      </c>
      <c r="E66" s="45" t="s">
        <v>7</v>
      </c>
      <c r="F66" s="15" t="s">
        <v>79</v>
      </c>
      <c r="G66" s="91"/>
      <c r="H66" s="91"/>
      <c r="I66" s="92"/>
      <c r="J66" s="72">
        <f>VLOOKUP(טבלה13[[#This Row],[שם קורס]],'[1]דוח מרוכז'!$1:$1048576,5,FALSE)</f>
        <v>46082</v>
      </c>
      <c r="K66" s="78"/>
      <c r="L66" s="72">
        <f>VLOOKUP(טבלה13[[#This Row],[שם קורס]],'[1]דוח מרוכז'!$1:$1048576,7,FALSE)</f>
        <v>46107</v>
      </c>
      <c r="M66" s="81"/>
    </row>
    <row r="67" spans="1:15" ht="12.95" customHeight="1" x14ac:dyDescent="0.25">
      <c r="A67" s="31">
        <v>116029</v>
      </c>
      <c r="B67" s="70" t="s">
        <v>88</v>
      </c>
      <c r="C67" s="51" t="s">
        <v>12</v>
      </c>
      <c r="D67" s="55"/>
      <c r="E67" s="22" t="s">
        <v>13</v>
      </c>
      <c r="F67" s="36"/>
      <c r="G67" s="55" t="s">
        <v>14</v>
      </c>
      <c r="H67" s="44"/>
      <c r="I67" s="98"/>
      <c r="J67" s="76" t="s">
        <v>121</v>
      </c>
      <c r="K67" s="77"/>
      <c r="L67" s="76" t="s">
        <v>121</v>
      </c>
      <c r="M67" s="54"/>
    </row>
    <row r="68" spans="1:15" x14ac:dyDescent="0.25">
      <c r="A68" s="31">
        <v>116083</v>
      </c>
      <c r="B68" s="70" t="s">
        <v>92</v>
      </c>
      <c r="C68" s="51" t="s">
        <v>12</v>
      </c>
      <c r="D68" s="61"/>
      <c r="E68" s="24"/>
      <c r="F68" s="36"/>
      <c r="G68" s="61"/>
      <c r="H68" s="61"/>
      <c r="I68" s="108"/>
      <c r="J68" s="76" t="s">
        <v>121</v>
      </c>
      <c r="K68" s="77"/>
      <c r="L68" s="76" t="s">
        <v>121</v>
      </c>
      <c r="M68" s="53"/>
    </row>
    <row r="69" spans="1:15" hidden="1" x14ac:dyDescent="0.25">
      <c r="A69" s="65">
        <v>337403</v>
      </c>
      <c r="B69" s="14" t="s">
        <v>64</v>
      </c>
      <c r="C69" s="21"/>
      <c r="D69" s="21"/>
      <c r="E69" s="21"/>
      <c r="F69" s="21"/>
      <c r="G69" s="21"/>
      <c r="H69" s="21"/>
      <c r="I69" s="56" t="s">
        <v>15</v>
      </c>
      <c r="J69" s="102" t="s">
        <v>120</v>
      </c>
      <c r="K69" s="74"/>
      <c r="L69" s="104" t="s">
        <v>120</v>
      </c>
      <c r="M69" s="54"/>
    </row>
    <row r="70" spans="1:15" hidden="1" x14ac:dyDescent="0.25">
      <c r="A70" s="71">
        <v>324033</v>
      </c>
      <c r="B70" s="44" t="s">
        <v>68</v>
      </c>
      <c r="C70" s="36"/>
      <c r="D70" s="51"/>
      <c r="E70" s="21"/>
      <c r="F70" s="91" t="s">
        <v>79</v>
      </c>
      <c r="G70" s="91" t="s">
        <v>33</v>
      </c>
      <c r="H70" s="91" t="s">
        <v>38</v>
      </c>
      <c r="I70" s="50"/>
      <c r="J70" s="76" t="s">
        <v>120</v>
      </c>
      <c r="K70" s="74"/>
      <c r="L70" s="76" t="s">
        <v>120</v>
      </c>
      <c r="M70" s="54"/>
    </row>
    <row r="71" spans="1:15" hidden="1" x14ac:dyDescent="0.25">
      <c r="A71" s="75">
        <v>104000</v>
      </c>
      <c r="B71" s="70" t="s">
        <v>100</v>
      </c>
      <c r="C71" s="36"/>
      <c r="D71" s="36"/>
      <c r="E71" s="15" t="s">
        <v>49</v>
      </c>
      <c r="F71" s="36"/>
      <c r="G71" s="91"/>
      <c r="H71" s="91"/>
      <c r="I71" s="92"/>
      <c r="J71" s="76" t="s">
        <v>120</v>
      </c>
      <c r="K71" s="74"/>
      <c r="L71" s="76" t="s">
        <v>120</v>
      </c>
      <c r="M71" s="53"/>
    </row>
    <row r="72" spans="1:15" hidden="1" x14ac:dyDescent="0.25">
      <c r="A72" s="64">
        <v>104192</v>
      </c>
      <c r="B72" s="36" t="s">
        <v>122</v>
      </c>
      <c r="C72" s="36"/>
      <c r="D72" s="36"/>
      <c r="E72" s="22" t="s">
        <v>13</v>
      </c>
      <c r="F72" s="36"/>
      <c r="G72" s="36"/>
      <c r="H72" s="36"/>
      <c r="I72" s="50"/>
      <c r="J72" s="76" t="s">
        <v>120</v>
      </c>
      <c r="K72" s="74"/>
      <c r="L72" s="76" t="s">
        <v>120</v>
      </c>
      <c r="M72" s="96"/>
    </row>
    <row r="73" spans="1:15" hidden="1" x14ac:dyDescent="0.25">
      <c r="A73" s="64">
        <v>104276</v>
      </c>
      <c r="B73" s="36" t="s">
        <v>108</v>
      </c>
      <c r="C73" s="36"/>
      <c r="D73" s="36"/>
      <c r="E73" s="22" t="s">
        <v>13</v>
      </c>
      <c r="F73" s="36"/>
      <c r="G73" s="36"/>
      <c r="H73" s="36"/>
      <c r="I73" s="50"/>
      <c r="J73" s="76" t="s">
        <v>120</v>
      </c>
      <c r="K73" s="74"/>
      <c r="L73" s="76" t="s">
        <v>120</v>
      </c>
      <c r="M73" s="53"/>
    </row>
    <row r="74" spans="1:15" s="32" customFormat="1" ht="26.45" customHeight="1" x14ac:dyDescent="0.25">
      <c r="A74" s="106">
        <v>117006</v>
      </c>
      <c r="B74" s="107" t="s">
        <v>113</v>
      </c>
      <c r="C74" s="20" t="s">
        <v>12</v>
      </c>
      <c r="D74" s="21"/>
      <c r="E74" s="22"/>
      <c r="F74" s="20"/>
      <c r="G74" s="22"/>
      <c r="H74" s="21"/>
      <c r="I74" s="23"/>
      <c r="J74" s="76" t="s">
        <v>120</v>
      </c>
      <c r="K74" s="74"/>
      <c r="L74" s="76" t="s">
        <v>120</v>
      </c>
      <c r="M74" s="109"/>
      <c r="N74" s="60"/>
      <c r="O74" s="59"/>
    </row>
    <row r="75" spans="1:15" ht="15.75" hidden="1" x14ac:dyDescent="0.25">
      <c r="A75" s="75">
        <v>84154</v>
      </c>
      <c r="B75" s="44" t="s">
        <v>82</v>
      </c>
      <c r="C75" s="45"/>
      <c r="D75" s="45"/>
      <c r="E75" s="51"/>
      <c r="F75" s="51" t="s">
        <v>81</v>
      </c>
      <c r="G75" s="45"/>
      <c r="H75" s="55"/>
      <c r="I75" s="46"/>
      <c r="J75" s="76" t="s">
        <v>120</v>
      </c>
      <c r="K75" s="74"/>
      <c r="L75" s="76" t="s">
        <v>120</v>
      </c>
      <c r="M75" s="105"/>
    </row>
    <row r="76" spans="1:15" hidden="1" x14ac:dyDescent="0.25">
      <c r="A76" s="64">
        <v>104283</v>
      </c>
      <c r="B76" s="36" t="s">
        <v>106</v>
      </c>
      <c r="C76" s="36"/>
      <c r="D76" s="36"/>
      <c r="E76" s="55" t="s">
        <v>13</v>
      </c>
      <c r="F76" s="36"/>
      <c r="G76" s="36"/>
      <c r="H76" s="36"/>
      <c r="I76" s="50"/>
      <c r="J76" s="72">
        <v>46076</v>
      </c>
      <c r="K76" s="83"/>
      <c r="L76" s="83" t="s">
        <v>135</v>
      </c>
      <c r="M76" s="66"/>
    </row>
    <row r="77" spans="1:15" hidden="1" x14ac:dyDescent="0.25">
      <c r="A77" s="122">
        <v>104134</v>
      </c>
      <c r="B77" s="115" t="s">
        <v>59</v>
      </c>
      <c r="C77" s="91"/>
      <c r="D77" s="91"/>
      <c r="E77" s="91"/>
      <c r="F77" s="91"/>
      <c r="G77" s="91"/>
      <c r="H77" s="45" t="s">
        <v>35</v>
      </c>
      <c r="I77" s="92"/>
      <c r="J77" s="72">
        <v>46077</v>
      </c>
      <c r="K77" s="83"/>
      <c r="L77" s="83" t="s">
        <v>135</v>
      </c>
      <c r="M77" s="67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2025-06-04T12:46:35Z</dcterms:modified>
</cp:coreProperties>
</file>