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385" yWindow="195" windowWidth="15780" windowHeight="8790"/>
  </bookViews>
  <sheets>
    <sheet name="Table 1" sheetId="4" r:id="rId1"/>
    <sheet name="Table 2" sheetId="7" r:id="rId2"/>
    <sheet name="Table 3" sheetId="5" r:id="rId3"/>
    <sheet name="Table 4" sheetId="9" r:id="rId4"/>
    <sheet name="Linear raw" sheetId="8" r:id="rId5"/>
    <sheet name="Margins raw" sheetId="6" r:id="rId6"/>
    <sheet name="Sheet1" sheetId="1" r:id="rId7"/>
    <sheet name="Sheet2" sheetId="2" r:id="rId8"/>
    <sheet name="Sheet3" sheetId="3" r:id="rId9"/>
  </sheets>
  <calcPr calcId="125725"/>
</workbook>
</file>

<file path=xl/calcChain.xml><?xml version="1.0" encoding="utf-8"?>
<calcChain xmlns="http://schemas.openxmlformats.org/spreadsheetml/2006/main">
  <c r="F8" i="9"/>
  <c r="F6"/>
  <c r="G7"/>
  <c r="G6"/>
  <c r="E37" i="7"/>
  <c r="D37"/>
  <c r="C37"/>
  <c r="B37"/>
  <c r="E36"/>
  <c r="D36"/>
  <c r="C36"/>
  <c r="B36"/>
  <c r="E35"/>
  <c r="D35"/>
  <c r="C35"/>
  <c r="B35"/>
  <c r="E34"/>
  <c r="D34"/>
  <c r="C34"/>
  <c r="B34"/>
  <c r="C33"/>
  <c r="C32"/>
  <c r="E31"/>
  <c r="E30"/>
  <c r="C29"/>
  <c r="C28"/>
  <c r="E27"/>
  <c r="E26"/>
  <c r="E25"/>
  <c r="C25"/>
  <c r="E24"/>
  <c r="C24"/>
  <c r="E23"/>
  <c r="C23"/>
  <c r="E22"/>
  <c r="C22"/>
  <c r="E21"/>
  <c r="C21"/>
  <c r="E20"/>
  <c r="C20"/>
  <c r="E19"/>
  <c r="C19"/>
  <c r="E18"/>
  <c r="C18"/>
  <c r="E17"/>
  <c r="C17"/>
  <c r="E16"/>
  <c r="C16"/>
  <c r="E15"/>
  <c r="C15"/>
  <c r="E14"/>
  <c r="C14"/>
  <c r="E13"/>
  <c r="C13"/>
  <c r="E12"/>
  <c r="C12"/>
  <c r="E11"/>
  <c r="C11"/>
  <c r="E10"/>
  <c r="C10"/>
  <c r="E9"/>
  <c r="C9"/>
  <c r="E8"/>
  <c r="C8"/>
  <c r="C6"/>
  <c r="E29" i="5"/>
  <c r="D29"/>
  <c r="C29"/>
  <c r="B29"/>
  <c r="E28"/>
  <c r="D28"/>
  <c r="C28"/>
  <c r="B28"/>
  <c r="E27"/>
  <c r="D27"/>
  <c r="C27"/>
  <c r="B27"/>
  <c r="E26"/>
  <c r="D26"/>
  <c r="C26"/>
  <c r="B26"/>
  <c r="E25"/>
  <c r="D25"/>
  <c r="C25"/>
  <c r="B25"/>
  <c r="E24"/>
  <c r="D24"/>
  <c r="C24"/>
  <c r="B24"/>
  <c r="E23"/>
  <c r="D23"/>
  <c r="C23"/>
  <c r="B23"/>
  <c r="E22"/>
  <c r="D22"/>
  <c r="C22"/>
  <c r="B22"/>
  <c r="E21"/>
  <c r="D21"/>
  <c r="C21"/>
  <c r="B21"/>
  <c r="E20"/>
  <c r="D20"/>
  <c r="C20"/>
  <c r="B20"/>
  <c r="E19"/>
  <c r="D19"/>
  <c r="C19"/>
  <c r="B19"/>
  <c r="E18"/>
  <c r="D18"/>
  <c r="C18"/>
  <c r="B18"/>
  <c r="E17"/>
  <c r="D17"/>
  <c r="C17"/>
  <c r="B17"/>
  <c r="E16"/>
  <c r="D16"/>
  <c r="C16"/>
  <c r="B16"/>
  <c r="E15"/>
  <c r="D15"/>
  <c r="C15"/>
  <c r="B15"/>
  <c r="E14"/>
  <c r="D14"/>
  <c r="C14"/>
  <c r="B14"/>
  <c r="E13"/>
  <c r="D13"/>
  <c r="C13"/>
  <c r="B13"/>
  <c r="E12"/>
  <c r="D12"/>
  <c r="C12"/>
  <c r="B12"/>
  <c r="E11"/>
  <c r="D11"/>
  <c r="C11"/>
  <c r="B11"/>
  <c r="E10"/>
  <c r="D10"/>
  <c r="C10"/>
  <c r="B10"/>
  <c r="E9"/>
  <c r="D9"/>
  <c r="C9"/>
  <c r="B9"/>
  <c r="E8"/>
  <c r="D8"/>
  <c r="C8"/>
  <c r="B8"/>
  <c r="E7"/>
  <c r="D7"/>
  <c r="C7"/>
  <c r="B7"/>
  <c r="B23" i="4"/>
  <c r="C17"/>
  <c r="C23"/>
  <c r="B24"/>
  <c r="C16"/>
  <c r="C14"/>
  <c r="C13"/>
  <c r="C11"/>
  <c r="C10"/>
  <c r="C6"/>
  <c r="C5"/>
  <c r="C24"/>
  <c r="C21"/>
  <c r="B21"/>
  <c r="C20"/>
  <c r="B20"/>
  <c r="C19"/>
  <c r="C18"/>
  <c r="B19"/>
  <c r="B18"/>
</calcChain>
</file>

<file path=xl/sharedStrings.xml><?xml version="1.0" encoding="utf-8"?>
<sst xmlns="http://schemas.openxmlformats.org/spreadsheetml/2006/main" count="621" uniqueCount="263">
  <si>
    <t>Variable</t>
  </si>
  <si>
    <t>Obs</t>
  </si>
  <si>
    <t>Mean</t>
  </si>
  <si>
    <t>Std. Dev.</t>
  </si>
  <si>
    <t>Min</t>
  </si>
  <si>
    <t>Max</t>
  </si>
  <si>
    <t>studentid</t>
  </si>
  <si>
    <t>gpa</t>
  </si>
  <si>
    <t>athletics</t>
  </si>
  <si>
    <t>ap</t>
  </si>
  <si>
    <t>age</t>
  </si>
  <si>
    <t>householdi~e</t>
  </si>
  <si>
    <t>gradelevel</t>
  </si>
  <si>
    <t>performanc~x</t>
  </si>
  <si>
    <t>specialed</t>
  </si>
  <si>
    <t>female</t>
  </si>
  <si>
    <t>black</t>
  </si>
  <si>
    <t>asian</t>
  </si>
  <si>
    <t>otherrace</t>
  </si>
  <si>
    <t>white</t>
  </si>
  <si>
    <t>graduated</t>
  </si>
  <si>
    <t>income_q</t>
  </si>
  <si>
    <t>gender</t>
  </si>
  <si>
    <t>testdate</t>
  </si>
  <si>
    <t>testscore</t>
  </si>
  <si>
    <t>GPA</t>
  </si>
  <si>
    <t>Average</t>
  </si>
  <si>
    <t>School-Related Information</t>
  </si>
  <si>
    <t>Grade Point Average (0 - 4)</t>
  </si>
  <si>
    <t>Participation in Advanced Program</t>
  </si>
  <si>
    <t>Performance Index (0 - 1)</t>
  </si>
  <si>
    <t xml:space="preserve">  # of ACTs taken</t>
  </si>
  <si>
    <t>Other demographics</t>
  </si>
  <si>
    <t>Participation in Special Education Program</t>
  </si>
  <si>
    <t>Age</t>
  </si>
  <si>
    <t>Household income, $000</t>
  </si>
  <si>
    <t>Education Programs</t>
  </si>
  <si>
    <t>Tried the ACT</t>
  </si>
  <si>
    <t>Participation in Athletics Program</t>
  </si>
  <si>
    <t>Gender</t>
  </si>
  <si>
    <t>Female</t>
  </si>
  <si>
    <t>Male</t>
  </si>
  <si>
    <t>Ethnicity</t>
  </si>
  <si>
    <t>African American</t>
  </si>
  <si>
    <t>Asian</t>
  </si>
  <si>
    <t>White</t>
  </si>
  <si>
    <t>Other</t>
  </si>
  <si>
    <t>attempts</t>
  </si>
  <si>
    <t>male</t>
  </si>
  <si>
    <t>Undeclared</t>
  </si>
  <si>
    <t>Rate</t>
  </si>
  <si>
    <t>Table 1: School Demographics, Performance, and Program Enrollment</t>
  </si>
  <si>
    <t>ACT Test Score (1 - 36)</t>
  </si>
  <si>
    <t>Household</t>
  </si>
  <si>
    <t>income, $000</t>
  </si>
  <si>
    <t>Percentiles</t>
  </si>
  <si>
    <t>Smallest</t>
  </si>
  <si>
    <t>Sum of Wgt.</t>
  </si>
  <si>
    <t>Largest</t>
  </si>
  <si>
    <t>Variance</t>
  </si>
  <si>
    <t>Skewness</t>
  </si>
  <si>
    <t>Kurtosis</t>
  </si>
  <si>
    <t>Median</t>
  </si>
  <si>
    <t>Std Deviation</t>
  </si>
  <si>
    <t xml:space="preserve">                             Age</t>
  </si>
  <si>
    <t>-------------------------------------------------------------</t>
  </si>
  <si>
    <t xml:space="preserve">      Percentiles      Smallest</t>
  </si>
  <si>
    <t xml:space="preserve"> 1%           16             16</t>
  </si>
  <si>
    <t xml:space="preserve"> 5%           16             16</t>
  </si>
  <si>
    <t>10%           17             16       Obs                1000</t>
  </si>
  <si>
    <t>25%           17             16       Sum of Wgt.        1000</t>
  </si>
  <si>
    <t>50%           18                      Mean             17.652</t>
  </si>
  <si>
    <t xml:space="preserve">                        Largest       Std. Dev.      .6190955</t>
  </si>
  <si>
    <t>75%           18             20</t>
  </si>
  <si>
    <t>90%           18             20       Variance       .3832793</t>
  </si>
  <si>
    <t>95%           18             20       Skewness      -.8699271</t>
  </si>
  <si>
    <t>99%         18.5             20       Kurtosis       4.557717</t>
  </si>
  <si>
    <t>Marginal effect of changing one unit of the independent variable (one extra point of GPA or $1,000 more in household income) on the probability of graduating, at their means. For binary variables (gender, race, and participation in AP, Athletics or Special ED programs) it means the increase in the probability of graduating due to, for instance, being African American or taking part in one of the programs.</t>
  </si>
  <si>
    <t>(1)</t>
  </si>
  <si>
    <t>(2)</t>
  </si>
  <si>
    <t>(3)</t>
  </si>
  <si>
    <t>(4)</t>
  </si>
  <si>
    <t/>
  </si>
  <si>
    <t>Marginal Effects:</t>
  </si>
  <si>
    <t>Probability of Graduating</t>
  </si>
  <si>
    <t>Student's Grade Point Average</t>
  </si>
  <si>
    <t>Student's ACT score</t>
  </si>
  <si>
    <t>Female Students</t>
  </si>
  <si>
    <t>African American Students</t>
  </si>
  <si>
    <t>Asian Students</t>
  </si>
  <si>
    <t>Other Minority Students</t>
  </si>
  <si>
    <t>Attempts Student Tried ACT</t>
  </si>
  <si>
    <t>Observations</t>
  </si>
  <si>
    <t>Standard errors in parentheses</t>
  </si>
  <si>
    <t>*** p&lt;0.01, ** p&lt;0.05, * p&lt;0.1</t>
  </si>
  <si>
    <t>Marginal Effect on Probability of Graduating</t>
  </si>
  <si>
    <t>VARIABLES</t>
  </si>
  <si>
    <t>.</t>
  </si>
  <si>
    <t>0.041**</t>
  </si>
  <si>
    <t>0.033</t>
  </si>
  <si>
    <t>0.047**</t>
  </si>
  <si>
    <t>(0.020)</t>
  </si>
  <si>
    <t>(0.024)</t>
  </si>
  <si>
    <t>0.020***</t>
  </si>
  <si>
    <t>0.010</t>
  </si>
  <si>
    <t>(0.004)</t>
  </si>
  <si>
    <t>(0.006)</t>
  </si>
  <si>
    <t>-0.000</t>
  </si>
  <si>
    <t>(0.001)</t>
  </si>
  <si>
    <t>0.054</t>
  </si>
  <si>
    <t>0.089***</t>
  </si>
  <si>
    <t>(0.036)</t>
  </si>
  <si>
    <t>(0.034)</t>
  </si>
  <si>
    <t>0.029</t>
  </si>
  <si>
    <t>0.034</t>
  </si>
  <si>
    <t>(0.047)</t>
  </si>
  <si>
    <t>(0.051)</t>
  </si>
  <si>
    <t>-0.036</t>
  </si>
  <si>
    <t>-0.060***</t>
  </si>
  <si>
    <t>(0.026)</t>
  </si>
  <si>
    <t>(0.023)</t>
  </si>
  <si>
    <t>0.013</t>
  </si>
  <si>
    <t>(0.029)</t>
  </si>
  <si>
    <t>(0.030)</t>
  </si>
  <si>
    <t>0.002</t>
  </si>
  <si>
    <t>0.001</t>
  </si>
  <si>
    <t>(0.032)</t>
  </si>
  <si>
    <t>-0.058**</t>
  </si>
  <si>
    <t>-0.068**</t>
  </si>
  <si>
    <t>(0.027)</t>
  </si>
  <si>
    <t>-0.015</t>
  </si>
  <si>
    <t>-0.018</t>
  </si>
  <si>
    <t>(0.040)</t>
  </si>
  <si>
    <t>(0.043)</t>
  </si>
  <si>
    <t>Numer of Times Student's Taken ACT</t>
  </si>
  <si>
    <t>-0.003</t>
  </si>
  <si>
    <t>-0.004</t>
  </si>
  <si>
    <t>(0.015)</t>
  </si>
  <si>
    <t>(0.016)</t>
  </si>
  <si>
    <t>1,000</t>
  </si>
  <si>
    <t>800</t>
  </si>
  <si>
    <t>Table 2: Predictors of ACT Score</t>
  </si>
  <si>
    <t>In columns (1) and (2), the coefficients relate to predicted percent changes in ACT score while in column (3) and (4) they predict changes in the actual score. In (2) and (4), we dropped students with undeclared gender, to see if the results from baseline result hold.</t>
  </si>
  <si>
    <t>Dependent Variable:</t>
  </si>
  <si>
    <t>Natural Log</t>
  </si>
  <si>
    <t>Actual</t>
  </si>
  <si>
    <t>ACT Score</t>
  </si>
  <si>
    <t>0.123***</t>
  </si>
  <si>
    <t>2.889***</t>
  </si>
  <si>
    <t>(0.134)</t>
  </si>
  <si>
    <t>Graduated</t>
  </si>
  <si>
    <t>0.014</t>
  </si>
  <si>
    <t>0.313</t>
  </si>
  <si>
    <t>(0.009)</t>
  </si>
  <si>
    <t>(0.194)</t>
  </si>
  <si>
    <t>0.009</t>
  </si>
  <si>
    <t>0.198</t>
  </si>
  <si>
    <t>(0.010)</t>
  </si>
  <si>
    <t>(0.225)</t>
  </si>
  <si>
    <t>-0.088***</t>
  </si>
  <si>
    <t>-1.992***</t>
  </si>
  <si>
    <t>(0.142)</t>
  </si>
  <si>
    <t>0.079***</t>
  </si>
  <si>
    <t>1.825***</t>
  </si>
  <si>
    <t>-0.005</t>
  </si>
  <si>
    <t>-0.128</t>
  </si>
  <si>
    <t>(0.007)</t>
  </si>
  <si>
    <t>(0.156)</t>
  </si>
  <si>
    <t>-0.019**</t>
  </si>
  <si>
    <t>-0.440**</t>
  </si>
  <si>
    <t>(0.008)</t>
  </si>
  <si>
    <t>(0.187)</t>
  </si>
  <si>
    <t>-0.006</t>
  </si>
  <si>
    <t>-0.120</t>
  </si>
  <si>
    <t>(0.011)</t>
  </si>
  <si>
    <t>(0.237)</t>
  </si>
  <si>
    <t>-0.050</t>
  </si>
  <si>
    <t>(0.087)</t>
  </si>
  <si>
    <t>1.052***</t>
  </si>
  <si>
    <t>(0.124)</t>
  </si>
  <si>
    <t>Natural log of Student's Grade Point Average</t>
  </si>
  <si>
    <t>0.102***</t>
  </si>
  <si>
    <t>(0.012)</t>
  </si>
  <si>
    <t>-0.002</t>
  </si>
  <si>
    <t>Natural log of Household income, $000</t>
  </si>
  <si>
    <t>Constant</t>
  </si>
  <si>
    <t>R-squared</t>
  </si>
  <si>
    <t>Robust standard errors in parentheses</t>
  </si>
  <si>
    <t>Natural log of test score</t>
  </si>
  <si>
    <t>Test score</t>
  </si>
  <si>
    <t>ltestscore</t>
  </si>
  <si>
    <t>0.099***</t>
  </si>
  <si>
    <t>(0.013)</t>
  </si>
  <si>
    <t>0.005</t>
  </si>
  <si>
    <t>0.126***</t>
  </si>
  <si>
    <t>2.958***</t>
  </si>
  <si>
    <t>(0.140)</t>
  </si>
  <si>
    <t>0.015</t>
  </si>
  <si>
    <t>0.317</t>
  </si>
  <si>
    <t>(0.203)</t>
  </si>
  <si>
    <t>0.007</t>
  </si>
  <si>
    <t>0.175</t>
  </si>
  <si>
    <t>(0.233)</t>
  </si>
  <si>
    <t>-0.084***</t>
  </si>
  <si>
    <t>-1.897***</t>
  </si>
  <si>
    <t>(0.148)</t>
  </si>
  <si>
    <t>0.095***</t>
  </si>
  <si>
    <t>2.199***</t>
  </si>
  <si>
    <t>(0.138)</t>
  </si>
  <si>
    <t>0.003</t>
  </si>
  <si>
    <t>0.026</t>
  </si>
  <si>
    <t>(0.163)</t>
  </si>
  <si>
    <t>-0.017**</t>
  </si>
  <si>
    <t>-0.412**</t>
  </si>
  <si>
    <t>(0.186)</t>
  </si>
  <si>
    <t>0.046</t>
  </si>
  <si>
    <t>(0.273)</t>
  </si>
  <si>
    <t>-0.008**</t>
  </si>
  <si>
    <t>-0.173**</t>
  </si>
  <si>
    <t>1.005***</t>
  </si>
  <si>
    <t>(0.129)</t>
  </si>
  <si>
    <t>3.033***</t>
  </si>
  <si>
    <t>19.802***</t>
  </si>
  <si>
    <t>2.977***</t>
  </si>
  <si>
    <t>19.360***</t>
  </si>
  <si>
    <t>(0.038)</t>
  </si>
  <si>
    <t>(0.450)</t>
  </si>
  <si>
    <t>(0.489)</t>
  </si>
  <si>
    <t>638</t>
  </si>
  <si>
    <t>0.548</t>
  </si>
  <si>
    <t>0.553</t>
  </si>
  <si>
    <t>0.606</t>
  </si>
  <si>
    <t>0.611</t>
  </si>
  <si>
    <t>Table 3: Predictors of Probability of Graduating</t>
  </si>
  <si>
    <t>Table 4: Summary of Variables</t>
  </si>
  <si>
    <t>This table summarizes and describes the variables contained in models used in the report</t>
  </si>
  <si>
    <t>Description</t>
  </si>
  <si>
    <t>Calculated form Letter Grades. The number equivalence of letter grades are A = 4, B = 3, C = 2, D = 1, F = 0. After converting to numbers, the GPA was calculated as the arithmetic average of each student’s grades.</t>
  </si>
  <si>
    <t># of Observations</t>
  </si>
  <si>
    <t>Student's household income, in thousand of dollars</t>
  </si>
  <si>
    <t>Type</t>
  </si>
  <si>
    <t>Continuous</t>
  </si>
  <si>
    <t>Grade Point Average (GPA), [0 - 4]</t>
  </si>
  <si>
    <t>Performance Index,         [0 - 1]</t>
  </si>
  <si>
    <t>School calculated variable representative of student performance</t>
  </si>
  <si>
    <t>Student graduated (1) or did not graduate (0)</t>
  </si>
  <si>
    <t>Categorical</t>
  </si>
  <si>
    <t>Student's age</t>
  </si>
  <si>
    <t>Student partipated in Athletics program (1) or did not partipate (0)</t>
  </si>
  <si>
    <t>Participation in Advanced Placement Program</t>
  </si>
  <si>
    <t>Student partipated in Advanced Placement program (1) or did not partipate (0)</t>
  </si>
  <si>
    <t>Student partipated in Special Education program (1) or did not partipate (0)</t>
  </si>
  <si>
    <t>Student is Female (1) or non-Female (0)</t>
  </si>
  <si>
    <t>Student is African American (1) or non-African American (0)</t>
  </si>
  <si>
    <t>Student is Asian (1) or non-Asian (0)</t>
  </si>
  <si>
    <t>White Students</t>
  </si>
  <si>
    <t>Student is white (1) or non-white (0)</t>
  </si>
  <si>
    <t>Student is belongs to other minorities (1) or not (0)</t>
  </si>
  <si>
    <t>Number of times the student has taken the ACT</t>
  </si>
  <si>
    <t>ACT Composite Test Score, [1 - 36]</t>
  </si>
  <si>
    <t>Student's ACT test score</t>
  </si>
  <si>
    <t>Table 4: Summary of Variables (continued)</t>
  </si>
  <si>
    <t>(continues in the next page)</t>
  </si>
</sst>
</file>

<file path=xl/styles.xml><?xml version="1.0" encoding="utf-8"?>
<styleSheet xmlns="http://schemas.openxmlformats.org/spreadsheetml/2006/main">
  <numFmts count="4">
    <numFmt numFmtId="43" formatCode="_(* #,##0.00_);_(* \(#,##0.00\);_(* &quot;-&quot;??_);_(@_)"/>
    <numFmt numFmtId="164" formatCode="_(* #,##0.0_);_(* \(#,##0.0\);_(* &quot;-&quot;??_);_(@_)"/>
    <numFmt numFmtId="165" formatCode="0.0%"/>
    <numFmt numFmtId="166" formatCode="0.0"/>
  </numFmts>
  <fonts count="8">
    <font>
      <sz val="11"/>
      <color theme="1"/>
      <name val="Calibri"/>
      <family val="2"/>
      <scheme val="minor"/>
    </font>
    <font>
      <sz val="11"/>
      <color theme="1"/>
      <name val="Calibri"/>
      <family val="2"/>
      <scheme val="minor"/>
    </font>
    <font>
      <sz val="10"/>
      <name val="Arial"/>
      <family val="2"/>
    </font>
    <font>
      <sz val="9"/>
      <name val="Helvetica"/>
      <family val="2"/>
    </font>
    <font>
      <b/>
      <sz val="11"/>
      <name val="Helvetica"/>
      <family val="2"/>
    </font>
    <font>
      <b/>
      <sz val="9"/>
      <name val="Helvetica"/>
      <family val="2"/>
    </font>
    <font>
      <b/>
      <sz val="10"/>
      <name val="Helvetica"/>
      <family val="2"/>
    </font>
    <font>
      <sz val="8"/>
      <name val="Helvetica"/>
      <family val="2"/>
    </font>
  </fonts>
  <fills count="4">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auto="1"/>
      </top>
      <bottom/>
      <diagonal/>
    </border>
    <border>
      <left/>
      <right/>
      <top/>
      <bottom style="thin">
        <color auto="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cellStyleXfs>
  <cellXfs count="109">
    <xf numFmtId="0" fontId="0" fillId="0" borderId="0" xfId="0"/>
    <xf numFmtId="9" fontId="0" fillId="0" borderId="0" xfId="2" applyFont="1"/>
    <xf numFmtId="43" fontId="0" fillId="0" borderId="0" xfId="1" applyFont="1"/>
    <xf numFmtId="0" fontId="3" fillId="0" borderId="0" xfId="3" applyFont="1"/>
    <xf numFmtId="0" fontId="2" fillId="0" borderId="0" xfId="3"/>
    <xf numFmtId="0" fontId="5" fillId="2" borderId="0" xfId="3" applyFont="1" applyFill="1" applyAlignment="1">
      <alignment horizontal="center" vertical="center" wrapText="1"/>
    </xf>
    <xf numFmtId="0" fontId="5" fillId="2" borderId="0" xfId="3" applyFont="1" applyFill="1"/>
    <xf numFmtId="164" fontId="3" fillId="2" borderId="0" xfId="1" applyNumberFormat="1" applyFont="1" applyFill="1" applyAlignment="1">
      <alignment horizontal="left" wrapText="1" indent="1"/>
    </xf>
    <xf numFmtId="164" fontId="3" fillId="2" borderId="0" xfId="1" applyNumberFormat="1" applyFont="1" applyFill="1"/>
    <xf numFmtId="164" fontId="3" fillId="2" borderId="0" xfId="1" quotePrefix="1" applyNumberFormat="1" applyFont="1" applyFill="1" applyAlignment="1">
      <alignment horizontal="left" wrapText="1" indent="1"/>
    </xf>
    <xf numFmtId="0" fontId="5" fillId="2" borderId="0" xfId="3" applyFont="1" applyFill="1" applyAlignment="1">
      <alignment wrapText="1"/>
    </xf>
    <xf numFmtId="165" fontId="3" fillId="2" borderId="0" xfId="2" applyNumberFormat="1" applyFont="1" applyFill="1"/>
    <xf numFmtId="166" fontId="3" fillId="2" borderId="0" xfId="2" applyNumberFormat="1" applyFont="1" applyFill="1"/>
    <xf numFmtId="164" fontId="3" fillId="2" borderId="1" xfId="1" applyNumberFormat="1" applyFont="1" applyFill="1" applyBorder="1" applyAlignment="1">
      <alignment horizontal="left" wrapText="1" indent="1"/>
    </xf>
    <xf numFmtId="166" fontId="3" fillId="2" borderId="1" xfId="2" applyNumberFormat="1" applyFont="1" applyFill="1" applyBorder="1"/>
    <xf numFmtId="9" fontId="3" fillId="2" borderId="0" xfId="2" applyFont="1" applyFill="1"/>
    <xf numFmtId="0" fontId="3" fillId="2" borderId="0" xfId="3" applyFont="1" applyFill="1" applyAlignment="1">
      <alignment horizontal="left" wrapText="1" indent="1"/>
    </xf>
    <xf numFmtId="0" fontId="3" fillId="2" borderId="1" xfId="3" applyFont="1" applyFill="1" applyBorder="1" applyAlignment="1">
      <alignment horizontal="left" wrapText="1" indent="1"/>
    </xf>
    <xf numFmtId="165" fontId="3" fillId="2" borderId="1" xfId="2" applyNumberFormat="1" applyFont="1" applyFill="1" applyBorder="1"/>
    <xf numFmtId="164" fontId="3" fillId="2" borderId="0" xfId="1" applyNumberFormat="1" applyFont="1" applyFill="1" applyAlignment="1">
      <alignment horizontal="left" wrapText="1" indent="1"/>
    </xf>
    <xf numFmtId="0" fontId="2" fillId="2" borderId="0" xfId="3" applyFill="1"/>
    <xf numFmtId="166" fontId="5" fillId="2" borderId="0" xfId="2" applyNumberFormat="1" applyFont="1" applyFill="1" applyAlignment="1">
      <alignment horizontal="center" vertical="center"/>
    </xf>
    <xf numFmtId="9" fontId="2" fillId="0" borderId="0" xfId="3" applyNumberFormat="1"/>
    <xf numFmtId="0" fontId="5" fillId="2" borderId="0" xfId="3" applyFont="1" applyFill="1" applyAlignment="1">
      <alignment vertical="center" wrapText="1"/>
    </xf>
    <xf numFmtId="165" fontId="5" fillId="2" borderId="0" xfId="2" applyNumberFormat="1" applyFont="1" applyFill="1" applyAlignment="1">
      <alignment horizontal="center" vertical="center"/>
    </xf>
    <xf numFmtId="0" fontId="2" fillId="0" borderId="0" xfId="3" applyBorder="1"/>
    <xf numFmtId="0" fontId="4" fillId="2" borderId="0" xfId="3" applyFont="1" applyFill="1" applyBorder="1"/>
    <xf numFmtId="0" fontId="6" fillId="2" borderId="0" xfId="3" applyFont="1" applyFill="1" applyBorder="1"/>
    <xf numFmtId="0" fontId="3" fillId="2" borderId="0" xfId="3" applyFont="1" applyFill="1" applyBorder="1" applyAlignment="1">
      <alignment horizontal="center"/>
    </xf>
    <xf numFmtId="49" fontId="5" fillId="2" borderId="0" xfId="3" applyNumberFormat="1" applyFont="1" applyFill="1" applyBorder="1" applyAlignment="1">
      <alignment horizontal="center"/>
    </xf>
    <xf numFmtId="0" fontId="3" fillId="2" borderId="0" xfId="3" applyFont="1" applyFill="1" applyBorder="1"/>
    <xf numFmtId="0" fontId="3" fillId="2" borderId="1" xfId="3" applyFont="1" applyFill="1" applyBorder="1"/>
    <xf numFmtId="0" fontId="5" fillId="3" borderId="0" xfId="3" applyNumberFormat="1" applyFont="1" applyFill="1" applyAlignment="1">
      <alignment horizontal="center"/>
    </xf>
    <xf numFmtId="0" fontId="3" fillId="3" borderId="0" xfId="3" applyNumberFormat="1" applyFont="1" applyFill="1" applyAlignment="1">
      <alignment horizontal="center"/>
    </xf>
    <xf numFmtId="0" fontId="3" fillId="2" borderId="0" xfId="3" applyNumberFormat="1" applyFont="1" applyFill="1" applyAlignment="1">
      <alignment horizontal="center"/>
    </xf>
    <xf numFmtId="0" fontId="3" fillId="2" borderId="0" xfId="3" applyNumberFormat="1" applyFont="1" applyFill="1" applyBorder="1" applyAlignment="1">
      <alignment horizontal="center"/>
    </xf>
    <xf numFmtId="0" fontId="3" fillId="2" borderId="2" xfId="3" applyNumberFormat="1" applyFont="1" applyFill="1" applyBorder="1" applyAlignment="1">
      <alignment horizontal="center"/>
    </xf>
    <xf numFmtId="3" fontId="3" fillId="2" borderId="2" xfId="3" applyNumberFormat="1" applyFont="1" applyFill="1" applyBorder="1" applyAlignment="1">
      <alignment horizontal="center"/>
    </xf>
    <xf numFmtId="0" fontId="2" fillId="0" borderId="3" xfId="3" applyBorder="1"/>
    <xf numFmtId="0" fontId="2" fillId="0" borderId="3" xfId="3" applyNumberFormat="1" applyBorder="1" applyAlignment="1">
      <alignment horizontal="center"/>
    </xf>
    <xf numFmtId="0" fontId="2" fillId="0" borderId="0" xfId="3" applyNumberFormat="1" applyAlignment="1">
      <alignment horizontal="center"/>
    </xf>
    <xf numFmtId="0" fontId="2" fillId="0" borderId="4" xfId="3" applyBorder="1"/>
    <xf numFmtId="0" fontId="2" fillId="0" borderId="4" xfId="3" applyNumberFormat="1" applyBorder="1" applyAlignment="1">
      <alignment horizontal="center"/>
    </xf>
    <xf numFmtId="0" fontId="2" fillId="0" borderId="0" xfId="3" applyNumberFormat="1"/>
    <xf numFmtId="0" fontId="5" fillId="2" borderId="0" xfId="3" applyNumberFormat="1" applyFont="1" applyFill="1" applyBorder="1" applyAlignment="1">
      <alignment horizontal="center" wrapText="1"/>
    </xf>
    <xf numFmtId="0" fontId="3" fillId="2" borderId="0" xfId="3" applyFont="1" applyFill="1" applyBorder="1" applyAlignment="1">
      <alignment horizontal="center"/>
    </xf>
    <xf numFmtId="0" fontId="5" fillId="2" borderId="0" xfId="3" applyNumberFormat="1" applyFont="1" applyFill="1" applyAlignment="1">
      <alignment horizontal="center"/>
    </xf>
    <xf numFmtId="0" fontId="3" fillId="2" borderId="1" xfId="3" applyFont="1" applyFill="1" applyBorder="1" applyAlignment="1">
      <alignment horizontal="center"/>
    </xf>
    <xf numFmtId="0" fontId="5" fillId="2" borderId="1" xfId="3" applyNumberFormat="1" applyFont="1" applyFill="1" applyBorder="1" applyAlignment="1">
      <alignment horizontal="center"/>
    </xf>
    <xf numFmtId="0" fontId="3" fillId="3" borderId="0" xfId="3" applyFont="1" applyFill="1" applyBorder="1" applyAlignment="1">
      <alignment horizontal="right" vertical="center" wrapText="1"/>
    </xf>
    <xf numFmtId="0" fontId="3" fillId="3" borderId="0" xfId="3" applyNumberFormat="1" applyFont="1" applyFill="1" applyBorder="1" applyAlignment="1">
      <alignment horizontal="center"/>
    </xf>
    <xf numFmtId="0" fontId="3" fillId="3" borderId="1" xfId="3" applyNumberFormat="1" applyFont="1" applyFill="1" applyBorder="1" applyAlignment="1">
      <alignment horizontal="center"/>
    </xf>
    <xf numFmtId="0" fontId="3" fillId="2" borderId="1" xfId="3" applyNumberFormat="1" applyFont="1" applyFill="1" applyBorder="1" applyAlignment="1">
      <alignment horizontal="center"/>
    </xf>
    <xf numFmtId="0" fontId="2" fillId="0" borderId="2" xfId="3" applyBorder="1"/>
    <xf numFmtId="0" fontId="2" fillId="0" borderId="2" xfId="3" applyNumberFormat="1" applyBorder="1" applyAlignment="1">
      <alignment horizontal="center"/>
    </xf>
    <xf numFmtId="0" fontId="2" fillId="0" borderId="1" xfId="3" applyBorder="1"/>
    <xf numFmtId="0" fontId="2" fillId="0" borderId="1" xfId="3" applyNumberFormat="1" applyBorder="1" applyAlignment="1">
      <alignment horizontal="center"/>
    </xf>
    <xf numFmtId="0" fontId="3" fillId="2" borderId="4" xfId="3" applyFont="1" applyFill="1" applyBorder="1" applyAlignment="1">
      <alignment horizontal="center"/>
    </xf>
    <xf numFmtId="0" fontId="3" fillId="3" borderId="4" xfId="3" applyFont="1" applyFill="1" applyBorder="1" applyAlignment="1">
      <alignment horizontal="right" vertical="center" wrapText="1"/>
    </xf>
    <xf numFmtId="0" fontId="3" fillId="2" borderId="4" xfId="3" applyNumberFormat="1" applyFont="1" applyFill="1" applyBorder="1" applyAlignment="1">
      <alignment horizontal="center"/>
    </xf>
    <xf numFmtId="0" fontId="3" fillId="3" borderId="4" xfId="3" applyNumberFormat="1" applyFont="1" applyFill="1" applyBorder="1" applyAlignment="1">
      <alignment horizontal="center"/>
    </xf>
    <xf numFmtId="0" fontId="7" fillId="3" borderId="0" xfId="3" applyNumberFormat="1" applyFont="1" applyFill="1" applyBorder="1" applyAlignment="1">
      <alignment horizontal="center" vertical="distributed" wrapText="1"/>
    </xf>
    <xf numFmtId="0" fontId="3" fillId="3" borderId="0" xfId="3" applyNumberFormat="1" applyFont="1" applyFill="1" applyBorder="1" applyAlignment="1">
      <alignment horizontal="center" vertical="center"/>
    </xf>
    <xf numFmtId="0" fontId="5" fillId="3" borderId="4" xfId="3" applyFont="1" applyFill="1" applyBorder="1" applyAlignment="1">
      <alignment horizontal="right" vertical="center" wrapText="1"/>
    </xf>
    <xf numFmtId="0" fontId="7" fillId="3" borderId="4" xfId="3" applyNumberFormat="1" applyFont="1" applyFill="1" applyBorder="1" applyAlignment="1">
      <alignment horizontal="center" vertical="distributed" wrapText="1"/>
    </xf>
    <xf numFmtId="0" fontId="3" fillId="3" borderId="4" xfId="3" applyNumberFormat="1" applyFont="1" applyFill="1" applyBorder="1" applyAlignment="1">
      <alignment horizontal="center" vertical="center"/>
    </xf>
    <xf numFmtId="0" fontId="4" fillId="2" borderId="4" xfId="3" applyFont="1" applyFill="1" applyBorder="1"/>
    <xf numFmtId="0" fontId="3" fillId="2" borderId="4" xfId="3" applyFont="1" applyFill="1" applyBorder="1" applyAlignment="1">
      <alignment horizontal="right" vertical="center" wrapText="1"/>
    </xf>
    <xf numFmtId="0" fontId="7" fillId="2" borderId="4" xfId="3" applyNumberFormat="1" applyFont="1" applyFill="1" applyBorder="1" applyAlignment="1">
      <alignment vertical="center" wrapText="1"/>
    </xf>
    <xf numFmtId="0" fontId="7" fillId="2" borderId="4" xfId="3" applyNumberFormat="1" applyFont="1" applyFill="1" applyBorder="1" applyAlignment="1">
      <alignment vertical="distributed" wrapText="1"/>
    </xf>
    <xf numFmtId="0" fontId="3" fillId="2" borderId="4" xfId="3" applyNumberFormat="1" applyFont="1" applyFill="1" applyBorder="1" applyAlignment="1">
      <alignment vertical="center"/>
    </xf>
    <xf numFmtId="0" fontId="4" fillId="2" borderId="1" xfId="3" applyFont="1" applyFill="1" applyBorder="1" applyAlignment="1">
      <alignment horizontal="left" vertical="center" wrapText="1"/>
    </xf>
    <xf numFmtId="0" fontId="5" fillId="3" borderId="0" xfId="3" applyFont="1" applyFill="1" applyBorder="1" applyAlignment="1">
      <alignment horizontal="right" vertical="center" wrapText="1"/>
    </xf>
    <xf numFmtId="0" fontId="3" fillId="2" borderId="0" xfId="3" applyFont="1" applyFill="1" applyBorder="1" applyAlignment="1">
      <alignment horizontal="left" vertical="center" wrapText="1" indent="2"/>
    </xf>
    <xf numFmtId="0" fontId="3" fillId="2" borderId="0" xfId="3" applyFont="1" applyFill="1" applyBorder="1" applyAlignment="1">
      <alignment horizontal="center"/>
    </xf>
    <xf numFmtId="0" fontId="3" fillId="2" borderId="1" xfId="3" applyFont="1" applyFill="1" applyBorder="1" applyAlignment="1">
      <alignment horizontal="center"/>
    </xf>
    <xf numFmtId="0" fontId="3" fillId="2" borderId="0" xfId="3" applyFont="1" applyFill="1" applyBorder="1" applyAlignment="1">
      <alignment horizontal="right" vertical="center" wrapText="1"/>
    </xf>
    <xf numFmtId="0" fontId="3" fillId="2" borderId="1" xfId="3" applyNumberFormat="1" applyFont="1" applyFill="1" applyBorder="1" applyAlignment="1">
      <alignment horizontal="center"/>
    </xf>
    <xf numFmtId="0" fontId="3" fillId="3" borderId="0" xfId="3" applyFont="1" applyFill="1" applyBorder="1" applyAlignment="1">
      <alignment horizontal="right" vertical="center" wrapText="1"/>
    </xf>
    <xf numFmtId="0" fontId="3" fillId="3" borderId="1" xfId="3" applyFont="1" applyFill="1" applyBorder="1" applyAlignment="1">
      <alignment horizontal="right" vertical="center" wrapText="1"/>
    </xf>
    <xf numFmtId="0" fontId="3" fillId="2" borderId="2" xfId="3" applyNumberFormat="1" applyFont="1" applyFill="1" applyBorder="1" applyAlignment="1">
      <alignment horizontal="center"/>
    </xf>
    <xf numFmtId="0" fontId="3" fillId="2" borderId="1" xfId="3" applyFont="1" applyFill="1" applyBorder="1" applyAlignment="1">
      <alignment horizontal="left" vertical="center" wrapText="1" indent="1"/>
    </xf>
    <xf numFmtId="0" fontId="5" fillId="2" borderId="0" xfId="3" applyNumberFormat="1" applyFont="1" applyFill="1" applyBorder="1" applyAlignment="1">
      <alignment horizontal="center"/>
    </xf>
    <xf numFmtId="0" fontId="5" fillId="2" borderId="1" xfId="3" applyNumberFormat="1" applyFont="1" applyFill="1" applyBorder="1" applyAlignment="1">
      <alignment horizontal="center"/>
    </xf>
    <xf numFmtId="0" fontId="3" fillId="2" borderId="0" xfId="3" applyNumberFormat="1" applyFont="1" applyFill="1" applyBorder="1" applyAlignment="1">
      <alignment horizontal="center"/>
    </xf>
    <xf numFmtId="0" fontId="7" fillId="3" borderId="4" xfId="3" applyNumberFormat="1" applyFont="1" applyFill="1" applyBorder="1" applyAlignment="1">
      <alignment vertical="center" wrapText="1"/>
    </xf>
    <xf numFmtId="0" fontId="7" fillId="3" borderId="0" xfId="3" applyNumberFormat="1" applyFont="1" applyFill="1" applyAlignment="1">
      <alignment vertical="center" wrapText="1"/>
    </xf>
    <xf numFmtId="0" fontId="7" fillId="3" borderId="0" xfId="3" applyNumberFormat="1" applyFont="1" applyFill="1" applyBorder="1" applyAlignment="1">
      <alignment vertical="center" wrapText="1"/>
    </xf>
    <xf numFmtId="0" fontId="7" fillId="3" borderId="0" xfId="3" applyNumberFormat="1" applyFont="1" applyFill="1" applyAlignment="1">
      <alignment horizontal="left" wrapText="1"/>
    </xf>
    <xf numFmtId="0" fontId="7" fillId="3" borderId="0" xfId="3" applyNumberFormat="1" applyFont="1" applyFill="1" applyBorder="1" applyAlignment="1">
      <alignment horizontal="center" vertical="distributed" wrapText="1"/>
    </xf>
    <xf numFmtId="0" fontId="5" fillId="2" borderId="0" xfId="3" applyFont="1" applyFill="1" applyBorder="1" applyAlignment="1">
      <alignment horizontal="left" vertical="center" wrapText="1"/>
    </xf>
    <xf numFmtId="0" fontId="3" fillId="3" borderId="0" xfId="3" applyNumberFormat="1" applyFont="1" applyFill="1" applyBorder="1" applyAlignment="1">
      <alignment horizontal="center" vertical="center"/>
    </xf>
    <xf numFmtId="0" fontId="7" fillId="3" borderId="0" xfId="3" applyNumberFormat="1" applyFont="1" applyFill="1" applyBorder="1" applyAlignment="1">
      <alignment horizontal="left" vertical="center" wrapText="1"/>
    </xf>
    <xf numFmtId="0" fontId="7" fillId="3" borderId="4" xfId="3" applyNumberFormat="1" applyFont="1" applyFill="1" applyBorder="1" applyAlignment="1">
      <alignment horizontal="left" vertical="center" wrapText="1"/>
    </xf>
    <xf numFmtId="0" fontId="7" fillId="3" borderId="4" xfId="3" applyNumberFormat="1" applyFont="1" applyFill="1" applyBorder="1" applyAlignment="1">
      <alignment horizontal="center" vertical="distributed" wrapText="1"/>
    </xf>
    <xf numFmtId="0" fontId="3" fillId="3" borderId="4" xfId="3" applyNumberFormat="1" applyFont="1" applyFill="1" applyBorder="1" applyAlignment="1">
      <alignment horizontal="center" vertical="center"/>
    </xf>
    <xf numFmtId="0" fontId="7" fillId="3" borderId="0" xfId="3" applyNumberFormat="1" applyFont="1" applyFill="1" applyAlignment="1">
      <alignment horizontal="left" vertical="center" wrapText="1"/>
    </xf>
    <xf numFmtId="0" fontId="5" fillId="3" borderId="3" xfId="3" applyFont="1" applyFill="1" applyBorder="1" applyAlignment="1">
      <alignment horizontal="right" vertical="center" wrapText="1"/>
    </xf>
    <xf numFmtId="0" fontId="7" fillId="3" borderId="3" xfId="3" applyNumberFormat="1" applyFont="1" applyFill="1" applyBorder="1" applyAlignment="1">
      <alignment vertical="distributed" wrapText="1"/>
    </xf>
    <xf numFmtId="0" fontId="7" fillId="3" borderId="0" xfId="3" applyNumberFormat="1" applyFont="1" applyFill="1" applyBorder="1" applyAlignment="1">
      <alignment vertical="distributed" wrapText="1"/>
    </xf>
    <xf numFmtId="0" fontId="3" fillId="3" borderId="3" xfId="3" applyNumberFormat="1" applyFont="1" applyFill="1" applyBorder="1" applyAlignment="1">
      <alignment horizontal="center" vertical="center"/>
    </xf>
    <xf numFmtId="0" fontId="5" fillId="3" borderId="3" xfId="3" applyFont="1" applyFill="1" applyBorder="1" applyAlignment="1">
      <alignment horizontal="center" vertical="center" wrapText="1"/>
    </xf>
    <xf numFmtId="0" fontId="5" fillId="3" borderId="0" xfId="3" applyFont="1" applyFill="1" applyBorder="1" applyAlignment="1">
      <alignment horizontal="center" vertical="center" wrapText="1"/>
    </xf>
    <xf numFmtId="0" fontId="7" fillId="3" borderId="0" xfId="3" applyNumberFormat="1" applyFont="1" applyFill="1" applyBorder="1" applyAlignment="1">
      <alignment horizontal="left" vertical="distributed" wrapText="1"/>
    </xf>
    <xf numFmtId="0" fontId="7" fillId="3" borderId="3" xfId="3" applyNumberFormat="1" applyFont="1" applyFill="1" applyBorder="1" applyAlignment="1">
      <alignment horizontal="center" vertical="distributed" wrapText="1"/>
    </xf>
    <xf numFmtId="0" fontId="5" fillId="3" borderId="4" xfId="3" applyFont="1" applyFill="1" applyBorder="1" applyAlignment="1">
      <alignment horizontal="right" vertical="center" wrapText="1"/>
    </xf>
    <xf numFmtId="0" fontId="5" fillId="2" borderId="0" xfId="3" applyNumberFormat="1" applyFont="1" applyFill="1" applyAlignment="1">
      <alignment horizontal="center" vertical="center" wrapText="1"/>
    </xf>
    <xf numFmtId="0" fontId="5" fillId="2" borderId="4" xfId="3" applyNumberFormat="1" applyFont="1" applyFill="1" applyBorder="1" applyAlignment="1">
      <alignment horizontal="center" vertical="center" wrapText="1"/>
    </xf>
    <xf numFmtId="0" fontId="5" fillId="2" borderId="0" xfId="3" applyNumberFormat="1" applyFont="1" applyFill="1" applyBorder="1" applyAlignment="1">
      <alignment horizontal="center" vertical="center" wrapText="1"/>
    </xf>
  </cellXfs>
  <cellStyles count="4">
    <cellStyle name="Comma" xfId="1" builtinId="3"/>
    <cellStyle name="Normal" xfId="0" builtinId="0"/>
    <cellStyle name="Normal 2" xfId="3"/>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56"/>
  <sheetViews>
    <sheetView showGridLines="0" tabSelected="1" workbookViewId="0">
      <selection activeCell="A2" sqref="A2:C2"/>
    </sheetView>
  </sheetViews>
  <sheetFormatPr defaultRowHeight="12.75"/>
  <cols>
    <col min="1" max="1" width="32.7109375" style="4" customWidth="1"/>
    <col min="2" max="2" width="9.140625" style="4"/>
    <col min="3" max="3" width="12.7109375" style="4" customWidth="1"/>
    <col min="4" max="16384" width="9.140625" style="4"/>
  </cols>
  <sheetData>
    <row r="1" spans="1:12">
      <c r="A1" s="3"/>
      <c r="B1" s="3"/>
      <c r="C1" s="3"/>
    </row>
    <row r="2" spans="1:12" ht="35.25" customHeight="1">
      <c r="A2" s="71" t="s">
        <v>51</v>
      </c>
      <c r="B2" s="71"/>
      <c r="C2" s="71"/>
      <c r="G2" s="4" t="s">
        <v>0</v>
      </c>
      <c r="H2" s="4" t="s">
        <v>1</v>
      </c>
      <c r="I2" s="4" t="s">
        <v>2</v>
      </c>
      <c r="J2" s="4" t="s">
        <v>3</v>
      </c>
      <c r="K2" s="4" t="s">
        <v>4</v>
      </c>
      <c r="L2" s="4" t="s">
        <v>5</v>
      </c>
    </row>
    <row r="3" spans="1:12">
      <c r="A3" s="6" t="s">
        <v>36</v>
      </c>
      <c r="B3" s="20"/>
      <c r="C3" s="21" t="s">
        <v>50</v>
      </c>
    </row>
    <row r="4" spans="1:12">
      <c r="A4" s="19" t="s">
        <v>37</v>
      </c>
      <c r="B4" s="20"/>
      <c r="C4" s="15">
        <v>0.8</v>
      </c>
      <c r="G4" s="4" t="s">
        <v>6</v>
      </c>
      <c r="H4" s="4">
        <v>1000</v>
      </c>
      <c r="I4" s="4">
        <v>149869.79999999999</v>
      </c>
      <c r="J4" s="4">
        <v>28740.12</v>
      </c>
      <c r="K4" s="4">
        <v>100081</v>
      </c>
      <c r="L4" s="4">
        <v>199226</v>
      </c>
    </row>
    <row r="5" spans="1:12">
      <c r="A5" s="19" t="s">
        <v>38</v>
      </c>
      <c r="B5" s="20"/>
      <c r="C5" s="11">
        <f>I6</f>
        <v>0.35899999999999999</v>
      </c>
      <c r="G5" s="4" t="s">
        <v>7</v>
      </c>
      <c r="H5" s="4">
        <v>1000</v>
      </c>
      <c r="I5" s="4">
        <v>2.4395829999999998</v>
      </c>
      <c r="J5" s="4">
        <v>0.54742150000000001</v>
      </c>
      <c r="K5" s="4">
        <v>0.75</v>
      </c>
      <c r="L5" s="4">
        <v>4</v>
      </c>
    </row>
    <row r="6" spans="1:12">
      <c r="A6" s="19" t="s">
        <v>29</v>
      </c>
      <c r="B6" s="20"/>
      <c r="C6" s="11">
        <f>I7</f>
        <v>0.41699999999999998</v>
      </c>
      <c r="G6" s="4" t="s">
        <v>8</v>
      </c>
      <c r="H6" s="4">
        <v>1000</v>
      </c>
      <c r="I6" s="4">
        <v>0.35899999999999999</v>
      </c>
      <c r="J6" s="4">
        <v>0.47994720000000002</v>
      </c>
      <c r="K6" s="4">
        <v>0</v>
      </c>
      <c r="L6" s="4">
        <v>1</v>
      </c>
    </row>
    <row r="7" spans="1:12" ht="24">
      <c r="A7" s="19" t="s">
        <v>33</v>
      </c>
      <c r="B7" s="19"/>
      <c r="C7" s="11">
        <v>9.5000000000000001E-2</v>
      </c>
      <c r="G7" s="4" t="s">
        <v>9</v>
      </c>
      <c r="H7" s="4">
        <v>1000</v>
      </c>
      <c r="I7" s="4">
        <v>0.41699999999999998</v>
      </c>
      <c r="J7" s="4">
        <v>0.49330960000000001</v>
      </c>
      <c r="K7" s="4">
        <v>0</v>
      </c>
      <c r="L7" s="4">
        <v>1</v>
      </c>
    </row>
    <row r="8" spans="1:12">
      <c r="A8" s="10" t="s">
        <v>39</v>
      </c>
      <c r="B8" s="20"/>
      <c r="C8" s="11"/>
      <c r="G8" s="4" t="s">
        <v>10</v>
      </c>
      <c r="H8" s="4">
        <v>1000</v>
      </c>
      <c r="I8" s="4">
        <v>17.649999999999999</v>
      </c>
      <c r="J8" s="4">
        <v>0.60981300000000005</v>
      </c>
      <c r="K8" s="4">
        <v>16</v>
      </c>
      <c r="L8" s="4">
        <v>21</v>
      </c>
    </row>
    <row r="9" spans="1:12">
      <c r="A9" s="16" t="s">
        <v>40</v>
      </c>
      <c r="B9" s="20"/>
      <c r="C9" s="11">
        <v>0.38100000000000001</v>
      </c>
    </row>
    <row r="10" spans="1:12">
      <c r="A10" s="16" t="s">
        <v>41</v>
      </c>
      <c r="B10" s="20"/>
      <c r="C10" s="11">
        <f>I24</f>
        <v>0.432</v>
      </c>
      <c r="G10" s="4" t="s">
        <v>11</v>
      </c>
      <c r="H10" s="4">
        <v>1000</v>
      </c>
      <c r="I10" s="4">
        <v>53.536409999999997</v>
      </c>
      <c r="J10" s="4">
        <v>18.216190000000001</v>
      </c>
      <c r="K10" s="4">
        <v>13.74461</v>
      </c>
      <c r="L10" s="4">
        <v>128.2749</v>
      </c>
    </row>
    <row r="11" spans="1:12">
      <c r="A11" s="16" t="s">
        <v>49</v>
      </c>
      <c r="B11" s="20"/>
      <c r="C11" s="11">
        <f>1-SUM(C9:C10)</f>
        <v>0.18700000000000006</v>
      </c>
      <c r="G11" s="4" t="s">
        <v>12</v>
      </c>
      <c r="H11" s="4">
        <v>1000</v>
      </c>
      <c r="I11" s="4">
        <v>12</v>
      </c>
      <c r="J11" s="4">
        <v>0</v>
      </c>
      <c r="K11" s="4">
        <v>12</v>
      </c>
      <c r="L11" s="4">
        <v>12</v>
      </c>
    </row>
    <row r="12" spans="1:12">
      <c r="A12" s="10" t="s">
        <v>42</v>
      </c>
      <c r="B12" s="20"/>
      <c r="C12" s="11"/>
      <c r="G12" s="4" t="s">
        <v>13</v>
      </c>
      <c r="H12" s="4">
        <v>240</v>
      </c>
      <c r="I12" s="4">
        <v>0.70070829999999995</v>
      </c>
      <c r="J12" s="4">
        <v>0.17047039999999999</v>
      </c>
      <c r="K12" s="4">
        <v>0.19</v>
      </c>
      <c r="L12" s="4">
        <v>0.98</v>
      </c>
    </row>
    <row r="13" spans="1:12">
      <c r="A13" s="16" t="s">
        <v>43</v>
      </c>
      <c r="B13" s="20"/>
      <c r="C13" s="11">
        <f>I16</f>
        <v>0.28599999999999998</v>
      </c>
      <c r="G13" s="4" t="s">
        <v>14</v>
      </c>
      <c r="H13" s="4">
        <v>1000</v>
      </c>
      <c r="I13" s="4">
        <v>9.5000000000000001E-2</v>
      </c>
      <c r="J13" s="4">
        <v>0.2933617</v>
      </c>
      <c r="K13" s="4">
        <v>0</v>
      </c>
      <c r="L13" s="4">
        <v>1</v>
      </c>
    </row>
    <row r="14" spans="1:12">
      <c r="A14" s="16" t="s">
        <v>44</v>
      </c>
      <c r="B14" s="20"/>
      <c r="C14" s="11">
        <f>I17</f>
        <v>0.192</v>
      </c>
      <c r="G14" s="4" t="s">
        <v>15</v>
      </c>
      <c r="H14" s="4">
        <v>1000</v>
      </c>
      <c r="I14" s="4">
        <v>0.38100000000000001</v>
      </c>
      <c r="J14" s="4">
        <v>0.48587560000000002</v>
      </c>
      <c r="K14" s="4">
        <v>0</v>
      </c>
      <c r="L14" s="4">
        <v>1</v>
      </c>
    </row>
    <row r="15" spans="1:12">
      <c r="A15" s="16" t="s">
        <v>45</v>
      </c>
      <c r="B15" s="20"/>
      <c r="C15" s="11">
        <v>0.41899999999999998</v>
      </c>
    </row>
    <row r="16" spans="1:12">
      <c r="A16" s="17" t="s">
        <v>46</v>
      </c>
      <c r="B16" s="17"/>
      <c r="C16" s="18">
        <f>I18</f>
        <v>0.10299999999999999</v>
      </c>
      <c r="G16" s="4" t="s">
        <v>16</v>
      </c>
      <c r="H16" s="4">
        <v>1000</v>
      </c>
      <c r="I16" s="4">
        <v>0.28599999999999998</v>
      </c>
      <c r="J16" s="4">
        <v>0.4521155</v>
      </c>
      <c r="K16" s="4">
        <v>0</v>
      </c>
      <c r="L16" s="4">
        <v>1</v>
      </c>
    </row>
    <row r="17" spans="1:12" ht="14.25" customHeight="1">
      <c r="A17" s="6" t="s">
        <v>27</v>
      </c>
      <c r="B17" s="23" t="s">
        <v>26</v>
      </c>
      <c r="C17" s="23" t="str">
        <f>C22</f>
        <v>Std Deviation</v>
      </c>
      <c r="G17" s="4" t="s">
        <v>17</v>
      </c>
      <c r="H17" s="4">
        <v>1000</v>
      </c>
      <c r="I17" s="4">
        <v>0.192</v>
      </c>
      <c r="J17" s="4">
        <v>0.39407019999999998</v>
      </c>
      <c r="K17" s="4">
        <v>0</v>
      </c>
      <c r="L17" s="4">
        <v>1</v>
      </c>
    </row>
    <row r="18" spans="1:12" ht="12.75" customHeight="1">
      <c r="A18" s="7" t="s">
        <v>28</v>
      </c>
      <c r="B18" s="8">
        <f>I5</f>
        <v>2.4395829999999998</v>
      </c>
      <c r="C18" s="8">
        <f>J5</f>
        <v>0.54742150000000001</v>
      </c>
      <c r="G18" s="4" t="s">
        <v>18</v>
      </c>
      <c r="H18" s="4">
        <v>1000</v>
      </c>
      <c r="I18" s="4">
        <v>0.10299999999999999</v>
      </c>
      <c r="J18" s="4">
        <v>0.30411100000000002</v>
      </c>
      <c r="K18" s="4">
        <v>0</v>
      </c>
      <c r="L18" s="4">
        <v>1</v>
      </c>
    </row>
    <row r="19" spans="1:12">
      <c r="A19" s="7" t="s">
        <v>30</v>
      </c>
      <c r="B19" s="8">
        <f>I12</f>
        <v>0.70070829999999995</v>
      </c>
      <c r="C19" s="8">
        <f>J12</f>
        <v>0.17047039999999999</v>
      </c>
      <c r="G19" s="4" t="s">
        <v>19</v>
      </c>
      <c r="H19" s="4">
        <v>1000</v>
      </c>
      <c r="I19" s="4">
        <v>0.41899999999999998</v>
      </c>
      <c r="J19" s="4">
        <v>0.49364229999999998</v>
      </c>
      <c r="K19" s="4">
        <v>0</v>
      </c>
      <c r="L19" s="4">
        <v>1</v>
      </c>
    </row>
    <row r="20" spans="1:12">
      <c r="A20" s="19" t="s">
        <v>52</v>
      </c>
      <c r="B20" s="8">
        <f>I20</f>
        <v>23.5</v>
      </c>
      <c r="C20" s="8">
        <f>J20</f>
        <v>2.750356</v>
      </c>
      <c r="G20" s="4" t="s">
        <v>24</v>
      </c>
      <c r="H20" s="4">
        <v>800</v>
      </c>
      <c r="I20" s="4">
        <v>23.5</v>
      </c>
      <c r="J20" s="4">
        <v>2.750356</v>
      </c>
      <c r="K20" s="4">
        <v>15</v>
      </c>
      <c r="L20" s="4">
        <v>33</v>
      </c>
    </row>
    <row r="21" spans="1:12">
      <c r="A21" s="9" t="s">
        <v>31</v>
      </c>
      <c r="B21" s="8">
        <f>I23</f>
        <v>1.6325000000000001</v>
      </c>
      <c r="C21" s="8">
        <f>J23</f>
        <v>0.76365749999999999</v>
      </c>
    </row>
    <row r="22" spans="1:12">
      <c r="A22" s="10" t="s">
        <v>32</v>
      </c>
      <c r="B22" s="24" t="s">
        <v>62</v>
      </c>
      <c r="C22" s="5" t="s">
        <v>63</v>
      </c>
    </row>
    <row r="23" spans="1:12" ht="13.5" customHeight="1">
      <c r="A23" s="7" t="s">
        <v>34</v>
      </c>
      <c r="B23" s="12">
        <f>H51</f>
        <v>0</v>
      </c>
      <c r="C23" s="12">
        <f>J8</f>
        <v>0.60981300000000005</v>
      </c>
      <c r="G23" s="4" t="s">
        <v>47</v>
      </c>
      <c r="H23" s="4">
        <v>800</v>
      </c>
      <c r="I23" s="4">
        <v>1.6325000000000001</v>
      </c>
      <c r="J23" s="4">
        <v>0.76365749999999999</v>
      </c>
      <c r="K23" s="4">
        <v>1</v>
      </c>
      <c r="L23" s="4">
        <v>3</v>
      </c>
    </row>
    <row r="24" spans="1:12">
      <c r="A24" s="13" t="s">
        <v>35</v>
      </c>
      <c r="B24" s="14">
        <f>H34</f>
        <v>50.87144</v>
      </c>
      <c r="C24" s="14">
        <f>J10</f>
        <v>18.216190000000001</v>
      </c>
      <c r="G24" s="4" t="s">
        <v>48</v>
      </c>
      <c r="H24" s="4">
        <v>1000</v>
      </c>
      <c r="I24" s="4">
        <v>0.432</v>
      </c>
      <c r="J24" s="4">
        <v>0.4956023</v>
      </c>
      <c r="K24" s="4">
        <v>0</v>
      </c>
      <c r="L24" s="4">
        <v>1</v>
      </c>
    </row>
    <row r="25" spans="1:12" ht="12.75" customHeight="1"/>
    <row r="26" spans="1:12" ht="12.75" customHeight="1">
      <c r="H26" s="4" t="s">
        <v>53</v>
      </c>
      <c r="I26" s="4" t="s">
        <v>54</v>
      </c>
    </row>
    <row r="28" spans="1:12" ht="12.75" customHeight="1">
      <c r="H28" s="4" t="s">
        <v>55</v>
      </c>
      <c r="I28" s="4" t="s">
        <v>56</v>
      </c>
    </row>
    <row r="29" spans="1:12">
      <c r="G29" s="22">
        <v>0.01</v>
      </c>
      <c r="H29" s="4">
        <v>23.29185</v>
      </c>
      <c r="I29" s="4">
        <v>13.74461</v>
      </c>
    </row>
    <row r="30" spans="1:12" ht="12.75" customHeight="1">
      <c r="G30" s="22">
        <v>0.05</v>
      </c>
      <c r="H30" s="4">
        <v>29.01014</v>
      </c>
      <c r="I30" s="4">
        <v>17.00836</v>
      </c>
    </row>
    <row r="31" spans="1:12">
      <c r="G31" s="22">
        <v>0.1</v>
      </c>
      <c r="H31" s="4">
        <v>33.140039999999999</v>
      </c>
      <c r="I31" s="4">
        <v>18.885549999999999</v>
      </c>
      <c r="J31" s="4" t="s">
        <v>1</v>
      </c>
      <c r="K31" s="4">
        <v>1000</v>
      </c>
    </row>
    <row r="32" spans="1:12" ht="12.75" customHeight="1">
      <c r="G32" s="22">
        <v>0.25</v>
      </c>
      <c r="H32" s="4">
        <v>40.247199999999999</v>
      </c>
      <c r="I32" s="4">
        <v>19.81353</v>
      </c>
      <c r="J32" s="4" t="s">
        <v>57</v>
      </c>
      <c r="K32" s="4">
        <v>1000</v>
      </c>
    </row>
    <row r="34" spans="7:11" ht="12.75" customHeight="1">
      <c r="G34" s="22">
        <v>0.5</v>
      </c>
      <c r="H34" s="4">
        <v>50.87144</v>
      </c>
      <c r="J34" s="4" t="s">
        <v>2</v>
      </c>
      <c r="K34" s="4">
        <v>53.536409999999997</v>
      </c>
    </row>
    <row r="35" spans="7:11">
      <c r="I35" s="4" t="s">
        <v>58</v>
      </c>
      <c r="J35" s="4" t="s">
        <v>3</v>
      </c>
      <c r="K35" s="4">
        <v>18.216190000000001</v>
      </c>
    </row>
    <row r="36" spans="7:11">
      <c r="G36" s="22">
        <v>0.75</v>
      </c>
      <c r="H36" s="4">
        <v>63.589100000000002</v>
      </c>
      <c r="I36" s="4">
        <v>118.9121</v>
      </c>
    </row>
    <row r="37" spans="7:11">
      <c r="G37" s="22">
        <v>0.9</v>
      </c>
      <c r="H37" s="4">
        <v>77.332579999999993</v>
      </c>
      <c r="I37" s="4">
        <v>121.0458</v>
      </c>
      <c r="J37" s="4" t="s">
        <v>59</v>
      </c>
      <c r="K37" s="4">
        <v>331.8295</v>
      </c>
    </row>
    <row r="38" spans="7:11">
      <c r="G38" s="22">
        <v>0.95</v>
      </c>
      <c r="H38" s="4">
        <v>88.534949999999995</v>
      </c>
      <c r="I38" s="4">
        <v>121.542</v>
      </c>
      <c r="J38" s="4" t="s">
        <v>60</v>
      </c>
      <c r="K38" s="4">
        <v>0.88355439999999996</v>
      </c>
    </row>
    <row r="39" spans="7:11">
      <c r="G39" s="22">
        <v>0.99</v>
      </c>
      <c r="H39" s="4">
        <v>108.1217</v>
      </c>
      <c r="I39" s="4">
        <v>128.2749</v>
      </c>
      <c r="J39" s="4" t="s">
        <v>61</v>
      </c>
      <c r="K39" s="4">
        <v>3.9328690000000002</v>
      </c>
    </row>
    <row r="43" spans="7:11">
      <c r="G43" s="4" t="s">
        <v>64</v>
      </c>
    </row>
    <row r="44" spans="7:11">
      <c r="G44" s="4" t="s">
        <v>65</v>
      </c>
    </row>
    <row r="45" spans="7:11">
      <c r="G45" s="4" t="s">
        <v>66</v>
      </c>
    </row>
    <row r="46" spans="7:11">
      <c r="G46" s="4" t="s">
        <v>67</v>
      </c>
    </row>
    <row r="47" spans="7:11">
      <c r="G47" s="4" t="s">
        <v>68</v>
      </c>
    </row>
    <row r="48" spans="7:11">
      <c r="G48" s="4" t="s">
        <v>69</v>
      </c>
    </row>
    <row r="49" spans="7:7">
      <c r="G49" s="4" t="s">
        <v>70</v>
      </c>
    </row>
    <row r="51" spans="7:7">
      <c r="G51" s="4" t="s">
        <v>71</v>
      </c>
    </row>
    <row r="52" spans="7:7">
      <c r="G52" s="4" t="s">
        <v>72</v>
      </c>
    </row>
    <row r="53" spans="7:7">
      <c r="G53" s="4" t="s">
        <v>73</v>
      </c>
    </row>
    <row r="54" spans="7:7">
      <c r="G54" s="4" t="s">
        <v>74</v>
      </c>
    </row>
    <row r="55" spans="7:7">
      <c r="G55" s="4" t="s">
        <v>75</v>
      </c>
    </row>
    <row r="56" spans="7:7">
      <c r="G56" s="4" t="s">
        <v>76</v>
      </c>
    </row>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E39"/>
  <sheetViews>
    <sheetView showGridLines="0" topLeftCell="A4" workbookViewId="0">
      <selection activeCell="A16" sqref="A16:A23"/>
    </sheetView>
  </sheetViews>
  <sheetFormatPr defaultRowHeight="12.75"/>
  <cols>
    <col min="1" max="1" width="20.7109375" style="4" customWidth="1"/>
    <col min="2" max="5" width="9.7109375" style="4" customWidth="1"/>
    <col min="6" max="16384" width="9.140625" style="4"/>
  </cols>
  <sheetData>
    <row r="2" spans="1:5" ht="15">
      <c r="A2" s="26" t="s">
        <v>141</v>
      </c>
      <c r="B2" s="27"/>
      <c r="C2" s="27"/>
      <c r="D2" s="27"/>
      <c r="E2" s="27"/>
    </row>
    <row r="3" spans="1:5" ht="51" customHeight="1">
      <c r="A3" s="73" t="s">
        <v>142</v>
      </c>
      <c r="B3" s="73"/>
      <c r="C3" s="73"/>
      <c r="D3" s="73"/>
      <c r="E3" s="73"/>
    </row>
    <row r="4" spans="1:5">
      <c r="A4" s="28"/>
      <c r="B4" s="29" t="s">
        <v>78</v>
      </c>
      <c r="C4" s="29" t="s">
        <v>79</v>
      </c>
      <c r="D4" s="29" t="s">
        <v>80</v>
      </c>
      <c r="E4" s="29" t="s">
        <v>81</v>
      </c>
    </row>
    <row r="5" spans="1:5" ht="24">
      <c r="A5" s="30" t="s">
        <v>82</v>
      </c>
      <c r="B5" s="44" t="s">
        <v>143</v>
      </c>
      <c r="C5" s="44" t="s">
        <v>143</v>
      </c>
      <c r="D5" s="44" t="s">
        <v>143</v>
      </c>
      <c r="E5" s="44" t="s">
        <v>143</v>
      </c>
    </row>
    <row r="6" spans="1:5">
      <c r="A6" s="74" t="s">
        <v>82</v>
      </c>
      <c r="B6" s="46" t="s">
        <v>144</v>
      </c>
      <c r="C6" s="46" t="str">
        <f>B6</f>
        <v>Natural Log</v>
      </c>
      <c r="D6" s="46" t="s">
        <v>145</v>
      </c>
      <c r="E6" s="46" t="s">
        <v>145</v>
      </c>
    </row>
    <row r="7" spans="1:5">
      <c r="A7" s="75"/>
      <c r="B7" s="48" t="s">
        <v>146</v>
      </c>
      <c r="C7" s="48" t="s">
        <v>146</v>
      </c>
      <c r="D7" s="48" t="s">
        <v>146</v>
      </c>
      <c r="E7" s="48" t="s">
        <v>146</v>
      </c>
    </row>
    <row r="8" spans="1:5">
      <c r="A8" s="72" t="s">
        <v>29</v>
      </c>
      <c r="B8" s="32" t="s">
        <v>147</v>
      </c>
      <c r="C8" s="32" t="str">
        <f>'Linear raw'!D10</f>
        <v>0.126***</v>
      </c>
      <c r="D8" s="32" t="s">
        <v>148</v>
      </c>
      <c r="E8" s="32" t="str">
        <f>'Linear raw'!E10</f>
        <v>2.958***</v>
      </c>
    </row>
    <row r="9" spans="1:5">
      <c r="A9" s="72"/>
      <c r="B9" s="32" t="s">
        <v>106</v>
      </c>
      <c r="C9" s="32" t="str">
        <f>'Linear raw'!D11</f>
        <v>(0.006)</v>
      </c>
      <c r="D9" s="32" t="s">
        <v>149</v>
      </c>
      <c r="E9" s="32" t="str">
        <f>'Linear raw'!E11</f>
        <v>(0.140)</v>
      </c>
    </row>
    <row r="10" spans="1:5">
      <c r="A10" s="76" t="s">
        <v>150</v>
      </c>
      <c r="B10" s="34" t="s">
        <v>151</v>
      </c>
      <c r="C10" s="34" t="str">
        <f>'Linear raw'!D12</f>
        <v>0.015</v>
      </c>
      <c r="D10" s="34" t="s">
        <v>152</v>
      </c>
      <c r="E10" s="34" t="str">
        <f>'Linear raw'!E12</f>
        <v>0.317</v>
      </c>
    </row>
    <row r="11" spans="1:5">
      <c r="A11" s="76"/>
      <c r="B11" s="34" t="s">
        <v>153</v>
      </c>
      <c r="C11" s="34" t="str">
        <f>'Linear raw'!D13</f>
        <v>(0.009)</v>
      </c>
      <c r="D11" s="34" t="s">
        <v>154</v>
      </c>
      <c r="E11" s="34" t="str">
        <f>'Linear raw'!E13</f>
        <v>(0.203)</v>
      </c>
    </row>
    <row r="12" spans="1:5">
      <c r="A12" s="76" t="s">
        <v>33</v>
      </c>
      <c r="B12" s="34" t="s">
        <v>155</v>
      </c>
      <c r="C12" s="34" t="str">
        <f>'Linear raw'!D14</f>
        <v>0.007</v>
      </c>
      <c r="D12" s="34" t="s">
        <v>156</v>
      </c>
      <c r="E12" s="34" t="str">
        <f>'Linear raw'!E14</f>
        <v>0.175</v>
      </c>
    </row>
    <row r="13" spans="1:5">
      <c r="A13" s="76"/>
      <c r="B13" s="34" t="s">
        <v>157</v>
      </c>
      <c r="C13" s="34" t="str">
        <f>'Linear raw'!D15</f>
        <v>(0.011)</v>
      </c>
      <c r="D13" s="34" t="s">
        <v>158</v>
      </c>
      <c r="E13" s="34" t="str">
        <f>'Linear raw'!E15</f>
        <v>(0.233)</v>
      </c>
    </row>
    <row r="14" spans="1:5">
      <c r="A14" s="72" t="s">
        <v>38</v>
      </c>
      <c r="B14" s="32" t="s">
        <v>159</v>
      </c>
      <c r="C14" s="32" t="str">
        <f>'Linear raw'!D16</f>
        <v>-0.084***</v>
      </c>
      <c r="D14" s="32" t="s">
        <v>160</v>
      </c>
      <c r="E14" s="32" t="str">
        <f>'Linear raw'!E16</f>
        <v>-1.897***</v>
      </c>
    </row>
    <row r="15" spans="1:5">
      <c r="A15" s="72"/>
      <c r="B15" s="32" t="s">
        <v>106</v>
      </c>
      <c r="C15" s="32" t="str">
        <f>'Linear raw'!D17</f>
        <v>(0.007)</v>
      </c>
      <c r="D15" s="32" t="s">
        <v>161</v>
      </c>
      <c r="E15" s="32" t="str">
        <f>'Linear raw'!E17</f>
        <v>(0.148)</v>
      </c>
    </row>
    <row r="16" spans="1:5">
      <c r="A16" s="72" t="s">
        <v>87</v>
      </c>
      <c r="B16" s="32" t="s">
        <v>162</v>
      </c>
      <c r="C16" s="32" t="str">
        <f>'Linear raw'!D18</f>
        <v>0.095***</v>
      </c>
      <c r="D16" s="32" t="s">
        <v>163</v>
      </c>
      <c r="E16" s="32" t="str">
        <f>'Linear raw'!E18</f>
        <v>2.199***</v>
      </c>
    </row>
    <row r="17" spans="1:5">
      <c r="A17" s="72"/>
      <c r="B17" s="32" t="s">
        <v>106</v>
      </c>
      <c r="C17" s="32" t="str">
        <f>'Linear raw'!D19</f>
        <v>(0.006)</v>
      </c>
      <c r="D17" s="32" t="s">
        <v>149</v>
      </c>
      <c r="E17" s="32" t="str">
        <f>'Linear raw'!E19</f>
        <v>(0.138)</v>
      </c>
    </row>
    <row r="18" spans="1:5">
      <c r="A18" s="76" t="s">
        <v>88</v>
      </c>
      <c r="B18" s="34" t="s">
        <v>164</v>
      </c>
      <c r="C18" s="34" t="str">
        <f>'Linear raw'!D20</f>
        <v>0.003</v>
      </c>
      <c r="D18" s="34" t="s">
        <v>165</v>
      </c>
      <c r="E18" s="34" t="str">
        <f>'Linear raw'!E20</f>
        <v>0.026</v>
      </c>
    </row>
    <row r="19" spans="1:5">
      <c r="A19" s="76"/>
      <c r="B19" s="34" t="s">
        <v>166</v>
      </c>
      <c r="C19" s="34" t="str">
        <f>'Linear raw'!D21</f>
        <v>(0.007)</v>
      </c>
      <c r="D19" s="34" t="s">
        <v>167</v>
      </c>
      <c r="E19" s="34" t="str">
        <f>'Linear raw'!E21</f>
        <v>(0.163)</v>
      </c>
    </row>
    <row r="20" spans="1:5">
      <c r="A20" s="72" t="s">
        <v>89</v>
      </c>
      <c r="B20" s="32" t="s">
        <v>168</v>
      </c>
      <c r="C20" s="32" t="str">
        <f>'Linear raw'!D22</f>
        <v>-0.017**</v>
      </c>
      <c r="D20" s="32" t="s">
        <v>169</v>
      </c>
      <c r="E20" s="32" t="str">
        <f>'Linear raw'!E22</f>
        <v>-0.412**</v>
      </c>
    </row>
    <row r="21" spans="1:5">
      <c r="A21" s="72"/>
      <c r="B21" s="32" t="s">
        <v>170</v>
      </c>
      <c r="C21" s="32" t="str">
        <f>'Linear raw'!D23</f>
        <v>(0.008)</v>
      </c>
      <c r="D21" s="32" t="s">
        <v>171</v>
      </c>
      <c r="E21" s="32" t="str">
        <f>'Linear raw'!E23</f>
        <v>(0.186)</v>
      </c>
    </row>
    <row r="22" spans="1:5">
      <c r="A22" s="76" t="s">
        <v>90</v>
      </c>
      <c r="B22" s="34" t="s">
        <v>172</v>
      </c>
      <c r="C22" s="34" t="str">
        <f>'Linear raw'!D24</f>
        <v>0.001</v>
      </c>
      <c r="D22" s="34" t="s">
        <v>173</v>
      </c>
      <c r="E22" s="34" t="str">
        <f>'Linear raw'!E24</f>
        <v>0.046</v>
      </c>
    </row>
    <row r="23" spans="1:5">
      <c r="A23" s="76"/>
      <c r="B23" s="34" t="s">
        <v>174</v>
      </c>
      <c r="C23" s="34" t="str">
        <f>'Linear raw'!D25</f>
        <v>(0.012)</v>
      </c>
      <c r="D23" s="34" t="s">
        <v>175</v>
      </c>
      <c r="E23" s="34" t="str">
        <f>'Linear raw'!E25</f>
        <v>(0.273)</v>
      </c>
    </row>
    <row r="24" spans="1:5">
      <c r="A24" s="72" t="s">
        <v>91</v>
      </c>
      <c r="B24" s="33" t="s">
        <v>135</v>
      </c>
      <c r="C24" s="32" t="str">
        <f>'Linear raw'!D26</f>
        <v>-0.008**</v>
      </c>
      <c r="D24" s="33" t="s">
        <v>176</v>
      </c>
      <c r="E24" s="32" t="str">
        <f>'Linear raw'!E26</f>
        <v>-0.173**</v>
      </c>
    </row>
    <row r="25" spans="1:5">
      <c r="A25" s="72"/>
      <c r="B25" s="33" t="s">
        <v>105</v>
      </c>
      <c r="C25" s="32" t="str">
        <f>'Linear raw'!D27</f>
        <v>(0.004)</v>
      </c>
      <c r="D25" s="33" t="s">
        <v>177</v>
      </c>
      <c r="E25" s="32" t="str">
        <f>'Linear raw'!E27</f>
        <v>(0.087)</v>
      </c>
    </row>
    <row r="26" spans="1:5">
      <c r="A26" s="72" t="s">
        <v>85</v>
      </c>
      <c r="B26" s="32" t="s">
        <v>82</v>
      </c>
      <c r="C26" s="32"/>
      <c r="D26" s="32" t="s">
        <v>178</v>
      </c>
      <c r="E26" s="32" t="str">
        <f>'Linear raw'!E28</f>
        <v>1.005***</v>
      </c>
    </row>
    <row r="27" spans="1:5">
      <c r="A27" s="72"/>
      <c r="B27" s="32" t="s">
        <v>82</v>
      </c>
      <c r="C27" s="32"/>
      <c r="D27" s="32" t="s">
        <v>179</v>
      </c>
      <c r="E27" s="32" t="str">
        <f>'Linear raw'!E29</f>
        <v>(0.129)</v>
      </c>
    </row>
    <row r="28" spans="1:5">
      <c r="A28" s="72" t="s">
        <v>180</v>
      </c>
      <c r="B28" s="32" t="s">
        <v>181</v>
      </c>
      <c r="C28" s="32" t="str">
        <f>'Linear raw'!D6</f>
        <v>0.099***</v>
      </c>
      <c r="D28" s="32" t="s">
        <v>82</v>
      </c>
      <c r="E28" s="32" t="s">
        <v>82</v>
      </c>
    </row>
    <row r="29" spans="1:5">
      <c r="A29" s="72"/>
      <c r="B29" s="32" t="s">
        <v>182</v>
      </c>
      <c r="C29" s="32" t="str">
        <f>'Linear raw'!D7</f>
        <v>(0.013)</v>
      </c>
      <c r="D29" s="32" t="s">
        <v>82</v>
      </c>
      <c r="E29" s="32" t="s">
        <v>82</v>
      </c>
    </row>
    <row r="30" spans="1:5">
      <c r="A30" s="76" t="s">
        <v>35</v>
      </c>
      <c r="B30" s="34" t="s">
        <v>82</v>
      </c>
      <c r="C30" s="34"/>
      <c r="D30" s="34" t="s">
        <v>183</v>
      </c>
      <c r="E30" s="34" t="str">
        <f>'Linear raw'!E30</f>
        <v>0.002</v>
      </c>
    </row>
    <row r="31" spans="1:5">
      <c r="A31" s="76"/>
      <c r="B31" s="34" t="s">
        <v>82</v>
      </c>
      <c r="C31" s="34"/>
      <c r="D31" s="34" t="s">
        <v>105</v>
      </c>
      <c r="E31" s="34" t="str">
        <f>'Linear raw'!E31</f>
        <v>(0.004)</v>
      </c>
    </row>
    <row r="32" spans="1:5">
      <c r="A32" s="76" t="s">
        <v>184</v>
      </c>
      <c r="B32" s="34" t="s">
        <v>172</v>
      </c>
      <c r="C32" s="34" t="str">
        <f>'Linear raw'!D8</f>
        <v>0.005</v>
      </c>
      <c r="D32" s="34" t="s">
        <v>82</v>
      </c>
      <c r="E32" s="34" t="s">
        <v>82</v>
      </c>
    </row>
    <row r="33" spans="1:5">
      <c r="A33" s="76"/>
      <c r="B33" s="34" t="s">
        <v>170</v>
      </c>
      <c r="C33" s="34" t="str">
        <f>'Linear raw'!D9</f>
        <v>(0.009)</v>
      </c>
      <c r="D33" s="34" t="s">
        <v>82</v>
      </c>
      <c r="E33" s="34" t="s">
        <v>82</v>
      </c>
    </row>
    <row r="34" spans="1:5">
      <c r="A34" s="78" t="s">
        <v>185</v>
      </c>
      <c r="B34" s="50" t="str">
        <f>'Linear raw'!B32</f>
        <v>3.033***</v>
      </c>
      <c r="C34" s="50" t="str">
        <f>'Linear raw'!D32</f>
        <v>2.977***</v>
      </c>
      <c r="D34" s="50" t="str">
        <f>'Linear raw'!C32</f>
        <v>19.802***</v>
      </c>
      <c r="E34" s="50" t="str">
        <f>'Linear raw'!E32</f>
        <v>19.360***</v>
      </c>
    </row>
    <row r="35" spans="1:5">
      <c r="A35" s="79"/>
      <c r="B35" s="51" t="str">
        <f>'Linear raw'!B33</f>
        <v>(0.038)</v>
      </c>
      <c r="C35" s="51" t="str">
        <f>'Linear raw'!D33</f>
        <v>(0.040)</v>
      </c>
      <c r="D35" s="51" t="str">
        <f>'Linear raw'!C33</f>
        <v>(0.450)</v>
      </c>
      <c r="E35" s="51" t="str">
        <f>'Linear raw'!E33</f>
        <v>(0.489)</v>
      </c>
    </row>
    <row r="36" spans="1:5">
      <c r="A36" s="30" t="s">
        <v>92</v>
      </c>
      <c r="B36" s="34" t="str">
        <f>'Linear raw'!B35</f>
        <v>800</v>
      </c>
      <c r="C36" s="34" t="str">
        <f>'Linear raw'!D35</f>
        <v>638</v>
      </c>
      <c r="D36" s="34" t="str">
        <f>'Linear raw'!C35</f>
        <v>800</v>
      </c>
      <c r="E36" s="34" t="str">
        <f>'Linear raw'!E35</f>
        <v>638</v>
      </c>
    </row>
    <row r="37" spans="1:5">
      <c r="A37" s="31" t="s">
        <v>186</v>
      </c>
      <c r="B37" s="52" t="str">
        <f>'Linear raw'!B36</f>
        <v>0.548</v>
      </c>
      <c r="C37" s="52" t="str">
        <f>'Linear raw'!D36</f>
        <v>0.606</v>
      </c>
      <c r="D37" s="52" t="str">
        <f>'Linear raw'!C36</f>
        <v>0.553</v>
      </c>
      <c r="E37" s="52" t="str">
        <f>'Linear raw'!E36</f>
        <v>0.611</v>
      </c>
    </row>
    <row r="38" spans="1:5">
      <c r="A38" s="80" t="s">
        <v>187</v>
      </c>
      <c r="B38" s="80"/>
      <c r="C38" s="80"/>
      <c r="D38" s="80"/>
      <c r="E38" s="80"/>
    </row>
    <row r="39" spans="1:5">
      <c r="A39" s="77" t="s">
        <v>94</v>
      </c>
      <c r="B39" s="77"/>
      <c r="C39" s="77"/>
      <c r="D39" s="77"/>
      <c r="E39" s="77"/>
    </row>
  </sheetData>
  <mergeCells count="18">
    <mergeCell ref="A39:E39"/>
    <mergeCell ref="A16:A17"/>
    <mergeCell ref="A18:A19"/>
    <mergeCell ref="A20:A21"/>
    <mergeCell ref="A22:A23"/>
    <mergeCell ref="A24:A25"/>
    <mergeCell ref="A26:A27"/>
    <mergeCell ref="A28:A29"/>
    <mergeCell ref="A30:A31"/>
    <mergeCell ref="A32:A33"/>
    <mergeCell ref="A34:A35"/>
    <mergeCell ref="A38:E38"/>
    <mergeCell ref="A14:A15"/>
    <mergeCell ref="A3:E3"/>
    <mergeCell ref="A6:A7"/>
    <mergeCell ref="A8:A9"/>
    <mergeCell ref="A10:A11"/>
    <mergeCell ref="A12:A13"/>
  </mergeCells>
  <pageMargins left="0.75" right="0.75" top="1" bottom="1" header="0.5" footer="0.5"/>
  <ignoredErrors>
    <ignoredError sqref="D9:D27 B9:B25 B4:E4 B29:D33" numberStoredAsText="1"/>
  </ignoredErrors>
</worksheet>
</file>

<file path=xl/worksheets/sheet3.xml><?xml version="1.0" encoding="utf-8"?>
<worksheet xmlns="http://schemas.openxmlformats.org/spreadsheetml/2006/main" xmlns:r="http://schemas.openxmlformats.org/officeDocument/2006/relationships">
  <dimension ref="A1:E31"/>
  <sheetViews>
    <sheetView showGridLines="0" topLeftCell="A6" workbookViewId="0">
      <selection activeCell="A27" sqref="A27:A28"/>
    </sheetView>
  </sheetViews>
  <sheetFormatPr defaultRowHeight="12.75"/>
  <cols>
    <col min="1" max="1" width="20.7109375" style="4" customWidth="1"/>
    <col min="2" max="16384" width="9.140625" style="4"/>
  </cols>
  <sheetData>
    <row r="1" spans="1:5">
      <c r="A1" s="25"/>
      <c r="B1" s="25"/>
      <c r="C1" s="25"/>
      <c r="D1" s="25"/>
      <c r="E1" s="25"/>
    </row>
    <row r="2" spans="1:5" ht="15">
      <c r="A2" s="26" t="s">
        <v>233</v>
      </c>
      <c r="B2" s="27"/>
      <c r="C2" s="27"/>
      <c r="D2" s="27"/>
      <c r="E2" s="27"/>
    </row>
    <row r="3" spans="1:5" ht="78.75" customHeight="1">
      <c r="A3" s="81" t="s">
        <v>77</v>
      </c>
      <c r="B3" s="81"/>
      <c r="C3" s="81"/>
      <c r="D3" s="81"/>
      <c r="E3" s="81"/>
    </row>
    <row r="4" spans="1:5" s="25" customFormat="1">
      <c r="A4" s="28"/>
      <c r="B4" s="29" t="s">
        <v>78</v>
      </c>
      <c r="C4" s="29" t="s">
        <v>79</v>
      </c>
      <c r="D4" s="29" t="s">
        <v>80</v>
      </c>
      <c r="E4" s="29" t="s">
        <v>81</v>
      </c>
    </row>
    <row r="5" spans="1:5">
      <c r="A5" s="30" t="s">
        <v>82</v>
      </c>
      <c r="B5" s="82" t="s">
        <v>83</v>
      </c>
      <c r="C5" s="82"/>
      <c r="D5" s="82"/>
      <c r="E5" s="82"/>
    </row>
    <row r="6" spans="1:5">
      <c r="A6" s="31" t="s">
        <v>82</v>
      </c>
      <c r="B6" s="83" t="s">
        <v>84</v>
      </c>
      <c r="C6" s="83"/>
      <c r="D6" s="83"/>
      <c r="E6" s="83"/>
    </row>
    <row r="7" spans="1:5">
      <c r="A7" s="72" t="s">
        <v>85</v>
      </c>
      <c r="B7" s="32" t="str">
        <f>'Margins raw'!B6</f>
        <v>0.041**</v>
      </c>
      <c r="C7" s="32" t="str">
        <f>'Margins raw'!C6</f>
        <v/>
      </c>
      <c r="D7" s="33" t="str">
        <f>'Margins raw'!D6</f>
        <v>0.033</v>
      </c>
      <c r="E7" s="32" t="str">
        <f>'Margins raw'!E6</f>
        <v>0.047**</v>
      </c>
    </row>
    <row r="8" spans="1:5">
      <c r="A8" s="72"/>
      <c r="B8" s="32" t="str">
        <f>'Margins raw'!B7</f>
        <v>(0.020)</v>
      </c>
      <c r="C8" s="32" t="str">
        <f>'Margins raw'!C7</f>
        <v/>
      </c>
      <c r="D8" s="33" t="str">
        <f>'Margins raw'!D7</f>
        <v>(0.024)</v>
      </c>
      <c r="E8" s="32" t="str">
        <f>'Margins raw'!E7</f>
        <v>(0.024)</v>
      </c>
    </row>
    <row r="9" spans="1:5">
      <c r="A9" s="72" t="s">
        <v>86</v>
      </c>
      <c r="B9" s="32" t="str">
        <f>'Margins raw'!B8</f>
        <v/>
      </c>
      <c r="C9" s="32" t="str">
        <f>'Margins raw'!C8</f>
        <v>0.020***</v>
      </c>
      <c r="D9" s="33" t="str">
        <f>'Margins raw'!D8</f>
        <v>0.010</v>
      </c>
      <c r="E9" s="32" t="str">
        <f>'Margins raw'!E8</f>
        <v/>
      </c>
    </row>
    <row r="10" spans="1:5">
      <c r="A10" s="72"/>
      <c r="B10" s="32" t="str">
        <f>'Margins raw'!B9</f>
        <v/>
      </c>
      <c r="C10" s="32" t="str">
        <f>'Margins raw'!C9</f>
        <v>(0.004)</v>
      </c>
      <c r="D10" s="33" t="str">
        <f>'Margins raw'!D9</f>
        <v>(0.006)</v>
      </c>
      <c r="E10" s="32" t="str">
        <f>'Margins raw'!E9</f>
        <v/>
      </c>
    </row>
    <row r="11" spans="1:5">
      <c r="A11" s="76" t="s">
        <v>35</v>
      </c>
      <c r="B11" s="34" t="str">
        <f>'Margins raw'!B10</f>
        <v/>
      </c>
      <c r="C11" s="34" t="str">
        <f>'Margins raw'!C10</f>
        <v/>
      </c>
      <c r="D11" s="34" t="str">
        <f>'Margins raw'!D10</f>
        <v>-0.000</v>
      </c>
      <c r="E11" s="34" t="str">
        <f>'Margins raw'!E10</f>
        <v>-0.000</v>
      </c>
    </row>
    <row r="12" spans="1:5">
      <c r="A12" s="76"/>
      <c r="B12" s="34" t="str">
        <f>'Margins raw'!B11</f>
        <v/>
      </c>
      <c r="C12" s="34" t="str">
        <f>'Margins raw'!C11</f>
        <v/>
      </c>
      <c r="D12" s="34" t="str">
        <f>'Margins raw'!D11</f>
        <v>(0.001)</v>
      </c>
      <c r="E12" s="34" t="str">
        <f>'Margins raw'!E11</f>
        <v>(0.001)</v>
      </c>
    </row>
    <row r="13" spans="1:5">
      <c r="A13" s="72" t="s">
        <v>29</v>
      </c>
      <c r="B13" s="32" t="str">
        <f>'Margins raw'!B12</f>
        <v/>
      </c>
      <c r="C13" s="32" t="str">
        <f>'Margins raw'!C12</f>
        <v/>
      </c>
      <c r="D13" s="33" t="str">
        <f>'Margins raw'!D12</f>
        <v>0.054</v>
      </c>
      <c r="E13" s="32" t="str">
        <f>'Margins raw'!E12</f>
        <v>0.089***</v>
      </c>
    </row>
    <row r="14" spans="1:5">
      <c r="A14" s="72"/>
      <c r="B14" s="32" t="str">
        <f>'Margins raw'!B13</f>
        <v/>
      </c>
      <c r="C14" s="32" t="str">
        <f>'Margins raw'!C13</f>
        <v/>
      </c>
      <c r="D14" s="33" t="str">
        <f>'Margins raw'!D13</f>
        <v>(0.036)</v>
      </c>
      <c r="E14" s="32" t="str">
        <f>'Margins raw'!E13</f>
        <v>(0.034)</v>
      </c>
    </row>
    <row r="15" spans="1:5">
      <c r="A15" s="76" t="s">
        <v>33</v>
      </c>
      <c r="B15" s="34" t="str">
        <f>'Margins raw'!B14</f>
        <v/>
      </c>
      <c r="C15" s="34" t="str">
        <f>'Margins raw'!C14</f>
        <v/>
      </c>
      <c r="D15" s="34" t="str">
        <f>'Margins raw'!D14</f>
        <v>0.029</v>
      </c>
      <c r="E15" s="34" t="str">
        <f>'Margins raw'!E14</f>
        <v>0.034</v>
      </c>
    </row>
    <row r="16" spans="1:5">
      <c r="A16" s="76"/>
      <c r="B16" s="34" t="str">
        <f>'Margins raw'!B15</f>
        <v/>
      </c>
      <c r="C16" s="34" t="str">
        <f>'Margins raw'!C15</f>
        <v/>
      </c>
      <c r="D16" s="34" t="str">
        <f>'Margins raw'!D15</f>
        <v>(0.047)</v>
      </c>
      <c r="E16" s="34" t="str">
        <f>'Margins raw'!E15</f>
        <v>(0.051)</v>
      </c>
    </row>
    <row r="17" spans="1:5">
      <c r="A17" s="72" t="s">
        <v>38</v>
      </c>
      <c r="B17" s="32" t="str">
        <f>'Margins raw'!B16</f>
        <v/>
      </c>
      <c r="C17" s="32" t="str">
        <f>'Margins raw'!C16</f>
        <v/>
      </c>
      <c r="D17" s="32" t="str">
        <f>'Margins raw'!D16</f>
        <v>-0.036</v>
      </c>
      <c r="E17" s="32" t="str">
        <f>'Margins raw'!E16</f>
        <v>-0.060***</v>
      </c>
    </row>
    <row r="18" spans="1:5">
      <c r="A18" s="72"/>
      <c r="B18" s="32" t="str">
        <f>'Margins raw'!B17</f>
        <v/>
      </c>
      <c r="C18" s="32" t="str">
        <f>'Margins raw'!C17</f>
        <v/>
      </c>
      <c r="D18" s="32" t="str">
        <f>'Margins raw'!D17</f>
        <v>(0.026)</v>
      </c>
      <c r="E18" s="32" t="str">
        <f>'Margins raw'!E17</f>
        <v>(0.023)</v>
      </c>
    </row>
    <row r="19" spans="1:5">
      <c r="A19" s="76" t="s">
        <v>87</v>
      </c>
      <c r="B19" s="34" t="str">
        <f>'Margins raw'!B18</f>
        <v/>
      </c>
      <c r="C19" s="34" t="str">
        <f>'Margins raw'!C18</f>
        <v/>
      </c>
      <c r="D19" s="34" t="str">
        <f>'Margins raw'!D18</f>
        <v>0.013</v>
      </c>
      <c r="E19" s="34" t="str">
        <f>'Margins raw'!E18</f>
        <v>0.034</v>
      </c>
    </row>
    <row r="20" spans="1:5">
      <c r="A20" s="76"/>
      <c r="B20" s="34" t="str">
        <f>'Margins raw'!B19</f>
        <v/>
      </c>
      <c r="C20" s="34" t="str">
        <f>'Margins raw'!C19</f>
        <v/>
      </c>
      <c r="D20" s="34" t="str">
        <f>'Margins raw'!D19</f>
        <v>(0.029)</v>
      </c>
      <c r="E20" s="34" t="str">
        <f>'Margins raw'!E19</f>
        <v>(0.030)</v>
      </c>
    </row>
    <row r="21" spans="1:5">
      <c r="A21" s="76" t="s">
        <v>88</v>
      </c>
      <c r="B21" s="34" t="str">
        <f>'Margins raw'!B20</f>
        <v/>
      </c>
      <c r="C21" s="34" t="str">
        <f>'Margins raw'!C20</f>
        <v/>
      </c>
      <c r="D21" s="34" t="str">
        <f>'Margins raw'!D20</f>
        <v>0.002</v>
      </c>
      <c r="E21" s="34" t="str">
        <f>'Margins raw'!E20</f>
        <v>0.001</v>
      </c>
    </row>
    <row r="22" spans="1:5">
      <c r="A22" s="76"/>
      <c r="B22" s="34" t="str">
        <f>'Margins raw'!B21</f>
        <v/>
      </c>
      <c r="C22" s="34" t="str">
        <f>'Margins raw'!C21</f>
        <v/>
      </c>
      <c r="D22" s="34" t="str">
        <f>'Margins raw'!D21</f>
        <v>(0.030)</v>
      </c>
      <c r="E22" s="34" t="str">
        <f>'Margins raw'!E21</f>
        <v>(0.032)</v>
      </c>
    </row>
    <row r="23" spans="1:5">
      <c r="A23" s="72" t="s">
        <v>89</v>
      </c>
      <c r="B23" s="32" t="str">
        <f>'Margins raw'!B22</f>
        <v/>
      </c>
      <c r="C23" s="32" t="str">
        <f>'Margins raw'!C22</f>
        <v/>
      </c>
      <c r="D23" s="32" t="str">
        <f>'Margins raw'!D22</f>
        <v>-0.058**</v>
      </c>
      <c r="E23" s="32" t="str">
        <f>'Margins raw'!E22</f>
        <v>-0.068**</v>
      </c>
    </row>
    <row r="24" spans="1:5">
      <c r="A24" s="72"/>
      <c r="B24" s="32" t="str">
        <f>'Margins raw'!B23</f>
        <v/>
      </c>
      <c r="C24" s="32" t="str">
        <f>'Margins raw'!C23</f>
        <v/>
      </c>
      <c r="D24" s="32" t="str">
        <f>'Margins raw'!D23</f>
        <v>(0.027)</v>
      </c>
      <c r="E24" s="32" t="str">
        <f>'Margins raw'!E23</f>
        <v>(0.029)</v>
      </c>
    </row>
    <row r="25" spans="1:5">
      <c r="A25" s="76" t="s">
        <v>90</v>
      </c>
      <c r="B25" s="34" t="str">
        <f>'Margins raw'!B24</f>
        <v/>
      </c>
      <c r="C25" s="34" t="str">
        <f>'Margins raw'!C24</f>
        <v/>
      </c>
      <c r="D25" s="34" t="str">
        <f>'Margins raw'!D24</f>
        <v>-0.015</v>
      </c>
      <c r="E25" s="34" t="str">
        <f>'Margins raw'!E24</f>
        <v>-0.018</v>
      </c>
    </row>
    <row r="26" spans="1:5">
      <c r="A26" s="76"/>
      <c r="B26" s="34" t="str">
        <f>'Margins raw'!B25</f>
        <v/>
      </c>
      <c r="C26" s="34" t="str">
        <f>'Margins raw'!C25</f>
        <v/>
      </c>
      <c r="D26" s="34" t="str">
        <f>'Margins raw'!D25</f>
        <v>(0.040)</v>
      </c>
      <c r="E26" s="34" t="str">
        <f>'Margins raw'!E25</f>
        <v>(0.043)</v>
      </c>
    </row>
    <row r="27" spans="1:5">
      <c r="A27" s="76" t="s">
        <v>91</v>
      </c>
      <c r="B27" s="35" t="str">
        <f>'Margins raw'!B26</f>
        <v/>
      </c>
      <c r="C27" s="35" t="str">
        <f>'Margins raw'!C26</f>
        <v/>
      </c>
      <c r="D27" s="35" t="str">
        <f>'Margins raw'!D26</f>
        <v>-0.003</v>
      </c>
      <c r="E27" s="35" t="str">
        <f>'Margins raw'!E26</f>
        <v>-0.004</v>
      </c>
    </row>
    <row r="28" spans="1:5">
      <c r="A28" s="76"/>
      <c r="B28" s="35" t="str">
        <f>'Margins raw'!B27</f>
        <v/>
      </c>
      <c r="C28" s="35" t="str">
        <f>'Margins raw'!C27</f>
        <v/>
      </c>
      <c r="D28" s="35" t="str">
        <f>'Margins raw'!D27</f>
        <v>(0.015)</v>
      </c>
      <c r="E28" s="35" t="str">
        <f>'Margins raw'!E27</f>
        <v>(0.016)</v>
      </c>
    </row>
    <row r="29" spans="1:5" s="25" customFormat="1">
      <c r="A29" s="36" t="s">
        <v>92</v>
      </c>
      <c r="B29" s="37" t="str">
        <f>'Margins raw'!B29</f>
        <v>1,000</v>
      </c>
      <c r="C29" s="36" t="str">
        <f>'Margins raw'!C29</f>
        <v>800</v>
      </c>
      <c r="D29" s="36" t="str">
        <f>'Margins raw'!D29</f>
        <v>800</v>
      </c>
      <c r="E29" s="36" t="str">
        <f>'Margins raw'!E29</f>
        <v>800</v>
      </c>
    </row>
    <row r="30" spans="1:5">
      <c r="A30" s="84" t="s">
        <v>93</v>
      </c>
      <c r="B30" s="84"/>
      <c r="C30" s="84"/>
      <c r="D30" s="84"/>
      <c r="E30" s="84"/>
    </row>
    <row r="31" spans="1:5" ht="12" customHeight="1">
      <c r="A31" s="77" t="s">
        <v>94</v>
      </c>
      <c r="B31" s="77"/>
      <c r="C31" s="77"/>
      <c r="D31" s="77"/>
      <c r="E31" s="77"/>
    </row>
  </sheetData>
  <mergeCells count="16">
    <mergeCell ref="A25:A26"/>
    <mergeCell ref="A27:A28"/>
    <mergeCell ref="A30:E30"/>
    <mergeCell ref="A31:E31"/>
    <mergeCell ref="A13:A14"/>
    <mergeCell ref="A15:A16"/>
    <mergeCell ref="A17:A18"/>
    <mergeCell ref="A19:A20"/>
    <mergeCell ref="A21:A22"/>
    <mergeCell ref="A23:A24"/>
    <mergeCell ref="A11:A12"/>
    <mergeCell ref="A3:E3"/>
    <mergeCell ref="B5:E5"/>
    <mergeCell ref="B6:E6"/>
    <mergeCell ref="A7:A8"/>
    <mergeCell ref="A9:A10"/>
  </mergeCells>
  <pageMargins left="0.75" right="0.75" top="1" bottom="1" header="0.5" footer="0.5"/>
  <ignoredErrors>
    <ignoredError sqref="B4:E4" numberStoredAsText="1"/>
  </ignoredErrors>
</worksheet>
</file>

<file path=xl/worksheets/sheet4.xml><?xml version="1.0" encoding="utf-8"?>
<worksheet xmlns="http://schemas.openxmlformats.org/spreadsheetml/2006/main" xmlns:r="http://schemas.openxmlformats.org/officeDocument/2006/relationships">
  <dimension ref="A2:O36"/>
  <sheetViews>
    <sheetView showGridLines="0" workbookViewId="0">
      <selection activeCell="C1" sqref="C1"/>
    </sheetView>
  </sheetViews>
  <sheetFormatPr defaultRowHeight="12.75"/>
  <cols>
    <col min="1" max="1" width="20.7109375" style="4" customWidth="1"/>
    <col min="2" max="2" width="1.140625" style="4" customWidth="1"/>
    <col min="3" max="3" width="9.7109375" style="4" customWidth="1"/>
    <col min="4" max="4" width="17.140625" style="4" customWidth="1"/>
    <col min="5" max="5" width="9.42578125" style="4" customWidth="1"/>
    <col min="6" max="6" width="10.28515625" style="4" customWidth="1"/>
    <col min="7" max="7" width="1.42578125" style="4" customWidth="1"/>
    <col min="8" max="16384" width="9.140625" style="4"/>
  </cols>
  <sheetData>
    <row r="2" spans="1:15" ht="15">
      <c r="A2" s="26" t="s">
        <v>234</v>
      </c>
      <c r="B2" s="26"/>
      <c r="C2" s="27"/>
      <c r="D2" s="27"/>
      <c r="E2" s="27"/>
      <c r="F2" s="27"/>
      <c r="G2" s="27"/>
    </row>
    <row r="3" spans="1:15" ht="24.75" customHeight="1">
      <c r="A3" s="73" t="s">
        <v>235</v>
      </c>
      <c r="B3" s="73"/>
      <c r="C3" s="73"/>
      <c r="D3" s="73"/>
      <c r="E3" s="73"/>
      <c r="F3" s="73"/>
      <c r="G3" s="73"/>
      <c r="J3" s="4" t="s">
        <v>0</v>
      </c>
      <c r="K3" s="4" t="s">
        <v>1</v>
      </c>
      <c r="L3" s="4" t="s">
        <v>2</v>
      </c>
      <c r="M3" s="4" t="s">
        <v>3</v>
      </c>
      <c r="N3" s="4" t="s">
        <v>4</v>
      </c>
      <c r="O3" s="4" t="s">
        <v>5</v>
      </c>
    </row>
    <row r="4" spans="1:15" ht="18.75" customHeight="1">
      <c r="A4" s="45" t="s">
        <v>82</v>
      </c>
      <c r="B4" s="45"/>
      <c r="C4" s="106" t="s">
        <v>236</v>
      </c>
      <c r="D4" s="106"/>
      <c r="E4" s="106" t="s">
        <v>240</v>
      </c>
      <c r="F4" s="108" t="s">
        <v>238</v>
      </c>
      <c r="G4" s="108"/>
    </row>
    <row r="5" spans="1:15" ht="6" customHeight="1">
      <c r="A5" s="47"/>
      <c r="B5" s="57"/>
      <c r="C5" s="107"/>
      <c r="D5" s="107"/>
      <c r="E5" s="107"/>
      <c r="F5" s="107"/>
      <c r="G5" s="107"/>
      <c r="J5" s="4" t="s">
        <v>6</v>
      </c>
      <c r="K5" s="4">
        <v>1000</v>
      </c>
      <c r="L5" s="4">
        <v>149869.79999999999</v>
      </c>
      <c r="M5" s="4">
        <v>28740.12</v>
      </c>
      <c r="N5" s="4">
        <v>100081</v>
      </c>
      <c r="O5" s="4">
        <v>199226</v>
      </c>
    </row>
    <row r="6" spans="1:15" ht="12.75" customHeight="1">
      <c r="A6" s="97" t="s">
        <v>242</v>
      </c>
      <c r="B6" s="101"/>
      <c r="C6" s="98" t="s">
        <v>237</v>
      </c>
      <c r="D6" s="98"/>
      <c r="E6" s="104" t="s">
        <v>241</v>
      </c>
      <c r="F6" s="100">
        <f>K6</f>
        <v>1000</v>
      </c>
      <c r="G6" s="33" t="str">
        <f>'Linear raw'!E8</f>
        <v/>
      </c>
      <c r="J6" s="4" t="s">
        <v>7</v>
      </c>
      <c r="K6" s="4">
        <v>1000</v>
      </c>
      <c r="L6" s="4">
        <v>2.4395829999999998</v>
      </c>
      <c r="M6" s="4">
        <v>0.54742150000000001</v>
      </c>
      <c r="N6" s="4">
        <v>0.75</v>
      </c>
      <c r="O6" s="4">
        <v>4</v>
      </c>
    </row>
    <row r="7" spans="1:15" ht="58.5" customHeight="1">
      <c r="A7" s="72"/>
      <c r="B7" s="102"/>
      <c r="C7" s="99"/>
      <c r="D7" s="99"/>
      <c r="E7" s="89"/>
      <c r="F7" s="91"/>
      <c r="G7" s="33" t="str">
        <f>'Linear raw'!E9</f>
        <v/>
      </c>
      <c r="J7" s="4" t="s">
        <v>8</v>
      </c>
      <c r="K7" s="4">
        <v>1000</v>
      </c>
      <c r="L7" s="4">
        <v>0.35899999999999999</v>
      </c>
      <c r="M7" s="4">
        <v>0.47994720000000002</v>
      </c>
      <c r="N7" s="4">
        <v>0</v>
      </c>
      <c r="O7" s="4">
        <v>1</v>
      </c>
    </row>
    <row r="8" spans="1:15" ht="12.75" customHeight="1">
      <c r="A8" s="72" t="s">
        <v>35</v>
      </c>
      <c r="B8" s="102"/>
      <c r="C8" s="103" t="s">
        <v>239</v>
      </c>
      <c r="D8" s="103"/>
      <c r="E8" s="89" t="s">
        <v>241</v>
      </c>
      <c r="F8" s="91">
        <f>K8</f>
        <v>1000</v>
      </c>
      <c r="G8" s="33"/>
      <c r="J8" s="4" t="s">
        <v>9</v>
      </c>
      <c r="K8" s="4">
        <v>1000</v>
      </c>
      <c r="L8" s="4">
        <v>0.41699999999999998</v>
      </c>
      <c r="M8" s="4">
        <v>0.49330960000000001</v>
      </c>
      <c r="N8" s="4">
        <v>0</v>
      </c>
      <c r="O8" s="4">
        <v>1</v>
      </c>
    </row>
    <row r="9" spans="1:15">
      <c r="A9" s="72"/>
      <c r="B9" s="102"/>
      <c r="C9" s="103"/>
      <c r="D9" s="103"/>
      <c r="E9" s="89"/>
      <c r="F9" s="91"/>
      <c r="G9" s="33"/>
      <c r="J9" s="4" t="s">
        <v>10</v>
      </c>
      <c r="K9" s="4">
        <v>1000</v>
      </c>
      <c r="L9" s="4">
        <v>17.649999999999999</v>
      </c>
      <c r="M9" s="4">
        <v>0.60981300000000005</v>
      </c>
      <c r="N9" s="4">
        <v>16</v>
      </c>
      <c r="O9" s="4">
        <v>21</v>
      </c>
    </row>
    <row r="10" spans="1:15">
      <c r="A10" s="72" t="s">
        <v>243</v>
      </c>
      <c r="B10" s="49"/>
      <c r="C10" s="96" t="s">
        <v>244</v>
      </c>
      <c r="D10" s="96"/>
      <c r="E10" s="89" t="s">
        <v>241</v>
      </c>
      <c r="F10" s="91">
        <v>240</v>
      </c>
      <c r="G10" s="33"/>
    </row>
    <row r="11" spans="1:15" ht="21" customHeight="1">
      <c r="A11" s="72"/>
      <c r="B11" s="49"/>
      <c r="C11" s="96"/>
      <c r="D11" s="96"/>
      <c r="E11" s="89"/>
      <c r="F11" s="91"/>
      <c r="G11" s="33"/>
      <c r="J11" s="4" t="s">
        <v>11</v>
      </c>
      <c r="K11" s="4">
        <v>1000</v>
      </c>
      <c r="L11" s="4">
        <v>53.536409999999997</v>
      </c>
      <c r="M11" s="4">
        <v>18.216190000000001</v>
      </c>
      <c r="N11" s="4">
        <v>13.74461</v>
      </c>
      <c r="O11" s="4">
        <v>128.2749</v>
      </c>
    </row>
    <row r="12" spans="1:15" ht="12.75" customHeight="1">
      <c r="A12" s="72" t="s">
        <v>150</v>
      </c>
      <c r="B12" s="49"/>
      <c r="C12" s="96" t="s">
        <v>245</v>
      </c>
      <c r="D12" s="96"/>
      <c r="E12" s="89" t="s">
        <v>246</v>
      </c>
      <c r="F12" s="91">
        <v>1000</v>
      </c>
      <c r="G12" s="33"/>
      <c r="J12" s="4" t="s">
        <v>12</v>
      </c>
      <c r="K12" s="4">
        <v>1000</v>
      </c>
      <c r="L12" s="4">
        <v>12</v>
      </c>
      <c r="M12" s="4">
        <v>0</v>
      </c>
      <c r="N12" s="4">
        <v>12</v>
      </c>
      <c r="O12" s="4">
        <v>12</v>
      </c>
    </row>
    <row r="13" spans="1:15">
      <c r="A13" s="72"/>
      <c r="B13" s="49"/>
      <c r="C13" s="96"/>
      <c r="D13" s="96"/>
      <c r="E13" s="89"/>
      <c r="F13" s="91"/>
      <c r="G13" s="33"/>
      <c r="J13" s="4" t="s">
        <v>13</v>
      </c>
      <c r="K13" s="4">
        <v>240</v>
      </c>
      <c r="L13" s="4">
        <v>0.70070829999999995</v>
      </c>
      <c r="M13" s="4">
        <v>0.17047039999999999</v>
      </c>
      <c r="N13" s="4">
        <v>0.19</v>
      </c>
      <c r="O13" s="4">
        <v>0.98</v>
      </c>
    </row>
    <row r="14" spans="1:15" ht="12.75" customHeight="1">
      <c r="A14" s="72" t="s">
        <v>34</v>
      </c>
      <c r="B14" s="49"/>
      <c r="C14" s="96" t="s">
        <v>247</v>
      </c>
      <c r="D14" s="96"/>
      <c r="E14" s="89" t="s">
        <v>241</v>
      </c>
      <c r="F14" s="91">
        <v>1000</v>
      </c>
      <c r="G14" s="33"/>
      <c r="J14" s="4" t="s">
        <v>14</v>
      </c>
      <c r="K14" s="4">
        <v>1000</v>
      </c>
      <c r="L14" s="4">
        <v>9.5000000000000001E-2</v>
      </c>
      <c r="M14" s="4">
        <v>0.2933617</v>
      </c>
      <c r="N14" s="4">
        <v>0</v>
      </c>
      <c r="O14" s="4">
        <v>1</v>
      </c>
    </row>
    <row r="15" spans="1:15">
      <c r="A15" s="72"/>
      <c r="B15" s="49"/>
      <c r="C15" s="96"/>
      <c r="D15" s="96"/>
      <c r="E15" s="89"/>
      <c r="F15" s="91"/>
      <c r="G15" s="33"/>
      <c r="J15" s="4" t="s">
        <v>15</v>
      </c>
      <c r="K15" s="4">
        <v>1000</v>
      </c>
      <c r="L15" s="4">
        <v>0.38100000000000001</v>
      </c>
      <c r="M15" s="4">
        <v>0.48587560000000002</v>
      </c>
      <c r="N15" s="4">
        <v>0</v>
      </c>
      <c r="O15" s="4">
        <v>1</v>
      </c>
    </row>
    <row r="16" spans="1:15">
      <c r="A16" s="72" t="s">
        <v>38</v>
      </c>
      <c r="B16" s="49"/>
      <c r="C16" s="92" t="s">
        <v>248</v>
      </c>
      <c r="D16" s="92"/>
      <c r="E16" s="89" t="s">
        <v>246</v>
      </c>
      <c r="F16" s="91">
        <v>1000</v>
      </c>
      <c r="G16" s="50"/>
    </row>
    <row r="17" spans="1:15">
      <c r="A17" s="105"/>
      <c r="B17" s="58"/>
      <c r="C17" s="93"/>
      <c r="D17" s="93"/>
      <c r="E17" s="94"/>
      <c r="F17" s="95"/>
      <c r="G17" s="60"/>
      <c r="J17" s="4" t="s">
        <v>16</v>
      </c>
      <c r="K17" s="4">
        <v>1000</v>
      </c>
      <c r="L17" s="4">
        <v>0.28599999999999998</v>
      </c>
      <c r="M17" s="4">
        <v>0.4521155</v>
      </c>
      <c r="N17" s="4">
        <v>0</v>
      </c>
      <c r="O17" s="4">
        <v>1</v>
      </c>
    </row>
    <row r="18" spans="1:15" ht="12.75" customHeight="1">
      <c r="A18" s="90" t="s">
        <v>262</v>
      </c>
      <c r="B18" s="90"/>
      <c r="C18" s="90"/>
      <c r="D18" s="90"/>
      <c r="E18" s="90"/>
      <c r="F18" s="90"/>
      <c r="G18" s="90"/>
      <c r="J18" s="4" t="s">
        <v>17</v>
      </c>
      <c r="K18" s="4">
        <v>1000</v>
      </c>
      <c r="L18" s="4">
        <v>0.192</v>
      </c>
      <c r="M18" s="4">
        <v>0.39407019999999998</v>
      </c>
      <c r="N18" s="4">
        <v>0</v>
      </c>
      <c r="O18" s="4">
        <v>1</v>
      </c>
    </row>
    <row r="19" spans="1:15" ht="14.25" customHeight="1">
      <c r="A19" s="66" t="s">
        <v>261</v>
      </c>
      <c r="B19" s="67"/>
      <c r="C19" s="68"/>
      <c r="D19" s="68"/>
      <c r="E19" s="69"/>
      <c r="F19" s="70"/>
      <c r="G19" s="59"/>
      <c r="J19" s="4" t="s">
        <v>18</v>
      </c>
      <c r="K19" s="4">
        <v>1000</v>
      </c>
      <c r="L19" s="4">
        <v>0.10299999999999999</v>
      </c>
      <c r="M19" s="4">
        <v>0.30411100000000002</v>
      </c>
      <c r="N19" s="4">
        <v>0</v>
      </c>
      <c r="O19" s="4">
        <v>1</v>
      </c>
    </row>
    <row r="20" spans="1:15" ht="12.75" customHeight="1">
      <c r="A20" s="72" t="s">
        <v>249</v>
      </c>
      <c r="B20" s="49"/>
      <c r="C20" s="86" t="s">
        <v>250</v>
      </c>
      <c r="D20" s="86"/>
      <c r="E20" s="89" t="s">
        <v>246</v>
      </c>
      <c r="F20" s="91">
        <v>1000</v>
      </c>
      <c r="G20" s="33"/>
      <c r="J20" s="4" t="s">
        <v>19</v>
      </c>
      <c r="K20" s="4">
        <v>1000</v>
      </c>
      <c r="L20" s="4">
        <v>0.41899999999999998</v>
      </c>
      <c r="M20" s="4">
        <v>0.49364229999999998</v>
      </c>
      <c r="N20" s="4">
        <v>0</v>
      </c>
      <c r="O20" s="4">
        <v>1</v>
      </c>
    </row>
    <row r="21" spans="1:15" ht="24.75" customHeight="1">
      <c r="A21" s="72"/>
      <c r="B21" s="49"/>
      <c r="C21" s="86"/>
      <c r="D21" s="86"/>
      <c r="E21" s="89"/>
      <c r="F21" s="91"/>
      <c r="G21" s="33"/>
      <c r="J21" s="4" t="s">
        <v>24</v>
      </c>
      <c r="K21" s="4">
        <v>800</v>
      </c>
      <c r="L21" s="4">
        <v>23.5</v>
      </c>
      <c r="M21" s="4">
        <v>2.750356</v>
      </c>
      <c r="N21" s="4">
        <v>15</v>
      </c>
      <c r="O21" s="4">
        <v>33</v>
      </c>
    </row>
    <row r="22" spans="1:15" ht="12.75" customHeight="1">
      <c r="A22" s="72" t="s">
        <v>33</v>
      </c>
      <c r="B22" s="49"/>
      <c r="C22" s="88" t="s">
        <v>251</v>
      </c>
      <c r="D22" s="88"/>
      <c r="E22" s="61" t="s">
        <v>246</v>
      </c>
      <c r="F22" s="62">
        <v>1000</v>
      </c>
      <c r="G22" s="33"/>
    </row>
    <row r="23" spans="1:15" ht="25.5" customHeight="1">
      <c r="A23" s="72"/>
      <c r="B23" s="49"/>
      <c r="C23" s="88"/>
      <c r="D23" s="88"/>
      <c r="E23" s="61"/>
      <c r="F23" s="62"/>
      <c r="G23" s="33"/>
    </row>
    <row r="24" spans="1:15" ht="12.75" customHeight="1">
      <c r="A24" s="72" t="s">
        <v>87</v>
      </c>
      <c r="B24" s="49"/>
      <c r="C24" s="86" t="s">
        <v>252</v>
      </c>
      <c r="D24" s="86"/>
      <c r="E24" s="61" t="s">
        <v>246</v>
      </c>
      <c r="F24" s="62">
        <v>1000</v>
      </c>
      <c r="G24" s="33"/>
      <c r="J24" s="4" t="s">
        <v>47</v>
      </c>
      <c r="K24" s="4">
        <v>800</v>
      </c>
      <c r="L24" s="4">
        <v>1.6325000000000001</v>
      </c>
      <c r="M24" s="4">
        <v>0.76365749999999999</v>
      </c>
      <c r="N24" s="4">
        <v>1</v>
      </c>
      <c r="O24" s="4">
        <v>3</v>
      </c>
    </row>
    <row r="25" spans="1:15">
      <c r="A25" s="72"/>
      <c r="B25" s="49"/>
      <c r="C25" s="86"/>
      <c r="D25" s="86"/>
      <c r="E25" s="61"/>
      <c r="F25" s="62"/>
      <c r="G25" s="33"/>
      <c r="J25" s="4" t="s">
        <v>48</v>
      </c>
      <c r="K25" s="4">
        <v>1000</v>
      </c>
      <c r="L25" s="4">
        <v>0.432</v>
      </c>
      <c r="M25" s="4">
        <v>0.4956023</v>
      </c>
      <c r="N25" s="4">
        <v>0</v>
      </c>
      <c r="O25" s="4">
        <v>1</v>
      </c>
    </row>
    <row r="26" spans="1:15" ht="12.75" customHeight="1">
      <c r="A26" s="72" t="s">
        <v>88</v>
      </c>
      <c r="B26" s="49"/>
      <c r="C26" s="86" t="s">
        <v>253</v>
      </c>
      <c r="D26" s="86"/>
      <c r="E26" s="61" t="s">
        <v>246</v>
      </c>
      <c r="F26" s="62">
        <v>1000</v>
      </c>
      <c r="G26" s="33"/>
    </row>
    <row r="27" spans="1:15">
      <c r="A27" s="72"/>
      <c r="B27" s="49"/>
      <c r="C27" s="86"/>
      <c r="D27" s="86"/>
      <c r="E27" s="61"/>
      <c r="F27" s="62"/>
      <c r="G27" s="33"/>
    </row>
    <row r="28" spans="1:15" ht="12.75" customHeight="1">
      <c r="A28" s="72" t="s">
        <v>89</v>
      </c>
      <c r="B28" s="49"/>
      <c r="C28" s="86" t="s">
        <v>254</v>
      </c>
      <c r="D28" s="86"/>
      <c r="E28" s="61" t="s">
        <v>246</v>
      </c>
      <c r="F28" s="62">
        <v>1000</v>
      </c>
      <c r="G28" s="33"/>
    </row>
    <row r="29" spans="1:15">
      <c r="A29" s="72"/>
      <c r="B29" s="49"/>
      <c r="C29" s="86"/>
      <c r="D29" s="86"/>
      <c r="E29" s="61"/>
      <c r="F29" s="62"/>
      <c r="G29" s="33"/>
    </row>
    <row r="30" spans="1:15" ht="12.75" customHeight="1">
      <c r="A30" s="72" t="s">
        <v>255</v>
      </c>
      <c r="B30" s="49"/>
      <c r="C30" s="86" t="s">
        <v>256</v>
      </c>
      <c r="D30" s="86"/>
      <c r="E30" s="61" t="s">
        <v>246</v>
      </c>
      <c r="F30" s="62">
        <v>1000</v>
      </c>
      <c r="G30" s="33"/>
    </row>
    <row r="31" spans="1:15">
      <c r="A31" s="72"/>
      <c r="B31" s="49"/>
      <c r="C31" s="86"/>
      <c r="D31" s="86"/>
      <c r="E31" s="61"/>
      <c r="F31" s="62"/>
      <c r="G31" s="33"/>
    </row>
    <row r="32" spans="1:15" ht="12.75" customHeight="1">
      <c r="A32" s="72" t="s">
        <v>90</v>
      </c>
      <c r="B32" s="49"/>
      <c r="C32" s="86" t="s">
        <v>257</v>
      </c>
      <c r="D32" s="86"/>
      <c r="E32" s="61" t="s">
        <v>246</v>
      </c>
      <c r="F32" s="62">
        <v>1000</v>
      </c>
      <c r="G32" s="33"/>
    </row>
    <row r="33" spans="1:7">
      <c r="A33" s="72"/>
      <c r="B33" s="49"/>
      <c r="C33" s="86"/>
      <c r="D33" s="86"/>
      <c r="E33" s="61"/>
      <c r="F33" s="62"/>
      <c r="G33" s="33"/>
    </row>
    <row r="34" spans="1:7" ht="12.75" customHeight="1">
      <c r="A34" s="72" t="s">
        <v>259</v>
      </c>
      <c r="B34" s="49"/>
      <c r="C34" s="87" t="s">
        <v>260</v>
      </c>
      <c r="D34" s="87"/>
      <c r="E34" s="61" t="s">
        <v>241</v>
      </c>
      <c r="F34" s="62">
        <v>800</v>
      </c>
      <c r="G34" s="33"/>
    </row>
    <row r="35" spans="1:7">
      <c r="A35" s="72"/>
      <c r="B35" s="49"/>
      <c r="C35" s="87"/>
      <c r="D35" s="87"/>
      <c r="E35" s="61"/>
      <c r="F35" s="62"/>
      <c r="G35" s="33"/>
    </row>
    <row r="36" spans="1:7" ht="27" customHeight="1">
      <c r="A36" s="63" t="s">
        <v>91</v>
      </c>
      <c r="B36" s="58"/>
      <c r="C36" s="85" t="s">
        <v>258</v>
      </c>
      <c r="D36" s="85"/>
      <c r="E36" s="64" t="s">
        <v>241</v>
      </c>
      <c r="F36" s="65">
        <v>800</v>
      </c>
      <c r="G36" s="60"/>
    </row>
  </sheetData>
  <mergeCells count="50">
    <mergeCell ref="A3:G3"/>
    <mergeCell ref="C4:D5"/>
    <mergeCell ref="F4:G5"/>
    <mergeCell ref="E4:E5"/>
    <mergeCell ref="A30:A31"/>
    <mergeCell ref="A34:A35"/>
    <mergeCell ref="A32:A33"/>
    <mergeCell ref="A16:A17"/>
    <mergeCell ref="A20:A21"/>
    <mergeCell ref="A22:A23"/>
    <mergeCell ref="A24:A25"/>
    <mergeCell ref="A26:A27"/>
    <mergeCell ref="A6:A7"/>
    <mergeCell ref="C6:D7"/>
    <mergeCell ref="F6:F7"/>
    <mergeCell ref="B6:B7"/>
    <mergeCell ref="A8:A9"/>
    <mergeCell ref="B8:B9"/>
    <mergeCell ref="C8:D9"/>
    <mergeCell ref="F8:F9"/>
    <mergeCell ref="E6:E7"/>
    <mergeCell ref="E8:E9"/>
    <mergeCell ref="A10:A11"/>
    <mergeCell ref="C10:D11"/>
    <mergeCell ref="E10:E11"/>
    <mergeCell ref="F10:F11"/>
    <mergeCell ref="A12:A13"/>
    <mergeCell ref="C12:D13"/>
    <mergeCell ref="E12:E13"/>
    <mergeCell ref="A28:A29"/>
    <mergeCell ref="C28:D29"/>
    <mergeCell ref="E20:E21"/>
    <mergeCell ref="A18:G18"/>
    <mergeCell ref="F12:F13"/>
    <mergeCell ref="F14:F15"/>
    <mergeCell ref="C16:D17"/>
    <mergeCell ref="E16:E17"/>
    <mergeCell ref="C20:D21"/>
    <mergeCell ref="F16:F17"/>
    <mergeCell ref="F20:F21"/>
    <mergeCell ref="A14:A15"/>
    <mergeCell ref="C14:D15"/>
    <mergeCell ref="E14:E15"/>
    <mergeCell ref="C36:D36"/>
    <mergeCell ref="C30:D31"/>
    <mergeCell ref="C34:D35"/>
    <mergeCell ref="C32:D33"/>
    <mergeCell ref="C22:D23"/>
    <mergeCell ref="C24:D25"/>
    <mergeCell ref="C26:D27"/>
  </mergeCells>
  <pageMargins left="0.75" right="0.75" top="1" bottom="1" header="0.5" footer="0.5"/>
</worksheet>
</file>

<file path=xl/worksheets/sheet5.xml><?xml version="1.0" encoding="utf-8"?>
<worksheet xmlns="http://schemas.openxmlformats.org/spreadsheetml/2006/main" xmlns:r="http://schemas.openxmlformats.org/officeDocument/2006/relationships">
  <dimension ref="A2:E38"/>
  <sheetViews>
    <sheetView topLeftCell="A5" workbookViewId="0">
      <selection activeCell="D26" sqref="D26"/>
    </sheetView>
  </sheetViews>
  <sheetFormatPr defaultRowHeight="12.75"/>
  <cols>
    <col min="1" max="1" width="38.7109375" style="4" bestFit="1" customWidth="1"/>
    <col min="2" max="16384" width="9.140625" style="4"/>
  </cols>
  <sheetData>
    <row r="2" spans="1:5">
      <c r="A2" s="53" t="s">
        <v>82</v>
      </c>
      <c r="B2" s="54" t="s">
        <v>78</v>
      </c>
      <c r="C2" s="54" t="s">
        <v>79</v>
      </c>
      <c r="D2" s="54" t="s">
        <v>80</v>
      </c>
      <c r="E2" s="54" t="s">
        <v>81</v>
      </c>
    </row>
    <row r="3" spans="1:5">
      <c r="A3" s="25" t="s">
        <v>82</v>
      </c>
      <c r="B3" s="40" t="s">
        <v>188</v>
      </c>
      <c r="C3" s="40" t="s">
        <v>189</v>
      </c>
      <c r="D3" s="40" t="s">
        <v>188</v>
      </c>
      <c r="E3" s="40" t="s">
        <v>189</v>
      </c>
    </row>
    <row r="4" spans="1:5">
      <c r="A4" s="25" t="s">
        <v>96</v>
      </c>
      <c r="B4" s="40" t="s">
        <v>190</v>
      </c>
      <c r="C4" s="40" t="s">
        <v>24</v>
      </c>
      <c r="D4" s="40" t="s">
        <v>190</v>
      </c>
      <c r="E4" s="40" t="s">
        <v>24</v>
      </c>
    </row>
    <row r="5" spans="1:5">
      <c r="A5" s="53" t="s">
        <v>82</v>
      </c>
      <c r="B5" s="54" t="s">
        <v>82</v>
      </c>
      <c r="C5" s="54" t="s">
        <v>82</v>
      </c>
      <c r="D5" s="54" t="s">
        <v>82</v>
      </c>
      <c r="E5" s="54" t="s">
        <v>82</v>
      </c>
    </row>
    <row r="6" spans="1:5">
      <c r="A6" s="25" t="s">
        <v>180</v>
      </c>
      <c r="B6" s="40" t="s">
        <v>181</v>
      </c>
      <c r="C6" s="40" t="s">
        <v>82</v>
      </c>
      <c r="D6" s="40" t="s">
        <v>191</v>
      </c>
      <c r="E6" s="40" t="s">
        <v>82</v>
      </c>
    </row>
    <row r="7" spans="1:5">
      <c r="A7" s="25" t="s">
        <v>82</v>
      </c>
      <c r="B7" s="40" t="s">
        <v>182</v>
      </c>
      <c r="C7" s="40" t="s">
        <v>82</v>
      </c>
      <c r="D7" s="40" t="s">
        <v>192</v>
      </c>
      <c r="E7" s="40" t="s">
        <v>82</v>
      </c>
    </row>
    <row r="8" spans="1:5">
      <c r="A8" s="25" t="s">
        <v>184</v>
      </c>
      <c r="B8" s="40" t="s">
        <v>172</v>
      </c>
      <c r="C8" s="40" t="s">
        <v>82</v>
      </c>
      <c r="D8" s="40" t="s">
        <v>193</v>
      </c>
      <c r="E8" s="40" t="s">
        <v>82</v>
      </c>
    </row>
    <row r="9" spans="1:5">
      <c r="A9" s="25" t="s">
        <v>82</v>
      </c>
      <c r="B9" s="40" t="s">
        <v>170</v>
      </c>
      <c r="C9" s="40" t="s">
        <v>82</v>
      </c>
      <c r="D9" s="40" t="s">
        <v>153</v>
      </c>
      <c r="E9" s="40" t="s">
        <v>82</v>
      </c>
    </row>
    <row r="10" spans="1:5">
      <c r="A10" s="25" t="s">
        <v>29</v>
      </c>
      <c r="B10" s="40" t="s">
        <v>147</v>
      </c>
      <c r="C10" s="40" t="s">
        <v>148</v>
      </c>
      <c r="D10" s="40" t="s">
        <v>194</v>
      </c>
      <c r="E10" s="40" t="s">
        <v>195</v>
      </c>
    </row>
    <row r="11" spans="1:5">
      <c r="A11" s="25" t="s">
        <v>82</v>
      </c>
      <c r="B11" s="40" t="s">
        <v>106</v>
      </c>
      <c r="C11" s="40" t="s">
        <v>149</v>
      </c>
      <c r="D11" s="40" t="s">
        <v>106</v>
      </c>
      <c r="E11" s="40" t="s">
        <v>196</v>
      </c>
    </row>
    <row r="12" spans="1:5">
      <c r="A12" s="25" t="s">
        <v>150</v>
      </c>
      <c r="B12" s="40" t="s">
        <v>151</v>
      </c>
      <c r="C12" s="40" t="s">
        <v>152</v>
      </c>
      <c r="D12" s="40" t="s">
        <v>197</v>
      </c>
      <c r="E12" s="40" t="s">
        <v>198</v>
      </c>
    </row>
    <row r="13" spans="1:5">
      <c r="A13" s="25" t="s">
        <v>82</v>
      </c>
      <c r="B13" s="40" t="s">
        <v>153</v>
      </c>
      <c r="C13" s="40" t="s">
        <v>154</v>
      </c>
      <c r="D13" s="40" t="s">
        <v>153</v>
      </c>
      <c r="E13" s="40" t="s">
        <v>199</v>
      </c>
    </row>
    <row r="14" spans="1:5">
      <c r="A14" s="25" t="s">
        <v>33</v>
      </c>
      <c r="B14" s="40" t="s">
        <v>155</v>
      </c>
      <c r="C14" s="40" t="s">
        <v>156</v>
      </c>
      <c r="D14" s="40" t="s">
        <v>200</v>
      </c>
      <c r="E14" s="40" t="s">
        <v>201</v>
      </c>
    </row>
    <row r="15" spans="1:5">
      <c r="A15" s="25" t="s">
        <v>82</v>
      </c>
      <c r="B15" s="40" t="s">
        <v>157</v>
      </c>
      <c r="C15" s="40" t="s">
        <v>158</v>
      </c>
      <c r="D15" s="40" t="s">
        <v>174</v>
      </c>
      <c r="E15" s="40" t="s">
        <v>202</v>
      </c>
    </row>
    <row r="16" spans="1:5">
      <c r="A16" s="25" t="s">
        <v>38</v>
      </c>
      <c r="B16" s="40" t="s">
        <v>159</v>
      </c>
      <c r="C16" s="40" t="s">
        <v>160</v>
      </c>
      <c r="D16" s="40" t="s">
        <v>203</v>
      </c>
      <c r="E16" s="40" t="s">
        <v>204</v>
      </c>
    </row>
    <row r="17" spans="1:5">
      <c r="A17" s="25" t="s">
        <v>82</v>
      </c>
      <c r="B17" s="40" t="s">
        <v>106</v>
      </c>
      <c r="C17" s="40" t="s">
        <v>161</v>
      </c>
      <c r="D17" s="40" t="s">
        <v>166</v>
      </c>
      <c r="E17" s="40" t="s">
        <v>205</v>
      </c>
    </row>
    <row r="18" spans="1:5">
      <c r="A18" s="25" t="s">
        <v>87</v>
      </c>
      <c r="B18" s="40" t="s">
        <v>162</v>
      </c>
      <c r="C18" s="40" t="s">
        <v>163</v>
      </c>
      <c r="D18" s="40" t="s">
        <v>206</v>
      </c>
      <c r="E18" s="40" t="s">
        <v>207</v>
      </c>
    </row>
    <row r="19" spans="1:5">
      <c r="A19" s="25" t="s">
        <v>82</v>
      </c>
      <c r="B19" s="40" t="s">
        <v>106</v>
      </c>
      <c r="C19" s="40" t="s">
        <v>149</v>
      </c>
      <c r="D19" s="40" t="s">
        <v>106</v>
      </c>
      <c r="E19" s="40" t="s">
        <v>208</v>
      </c>
    </row>
    <row r="20" spans="1:5">
      <c r="A20" s="25" t="s">
        <v>88</v>
      </c>
      <c r="B20" s="40" t="s">
        <v>164</v>
      </c>
      <c r="C20" s="40" t="s">
        <v>165</v>
      </c>
      <c r="D20" s="40" t="s">
        <v>209</v>
      </c>
      <c r="E20" s="40" t="s">
        <v>210</v>
      </c>
    </row>
    <row r="21" spans="1:5">
      <c r="A21" s="25" t="s">
        <v>82</v>
      </c>
      <c r="B21" s="40" t="s">
        <v>166</v>
      </c>
      <c r="C21" s="40" t="s">
        <v>167</v>
      </c>
      <c r="D21" s="40" t="s">
        <v>166</v>
      </c>
      <c r="E21" s="40" t="s">
        <v>211</v>
      </c>
    </row>
    <row r="22" spans="1:5">
      <c r="A22" s="25" t="s">
        <v>89</v>
      </c>
      <c r="B22" s="40" t="s">
        <v>168</v>
      </c>
      <c r="C22" s="40" t="s">
        <v>169</v>
      </c>
      <c r="D22" s="40" t="s">
        <v>212</v>
      </c>
      <c r="E22" s="40" t="s">
        <v>213</v>
      </c>
    </row>
    <row r="23" spans="1:5">
      <c r="A23" s="25" t="s">
        <v>82</v>
      </c>
      <c r="B23" s="40" t="s">
        <v>170</v>
      </c>
      <c r="C23" s="40" t="s">
        <v>171</v>
      </c>
      <c r="D23" s="40" t="s">
        <v>170</v>
      </c>
      <c r="E23" s="40" t="s">
        <v>214</v>
      </c>
    </row>
    <row r="24" spans="1:5">
      <c r="A24" s="25" t="s">
        <v>90</v>
      </c>
      <c r="B24" s="40" t="s">
        <v>172</v>
      </c>
      <c r="C24" s="40" t="s">
        <v>173</v>
      </c>
      <c r="D24" s="40" t="s">
        <v>125</v>
      </c>
      <c r="E24" s="40" t="s">
        <v>215</v>
      </c>
    </row>
    <row r="25" spans="1:5">
      <c r="A25" s="25" t="s">
        <v>82</v>
      </c>
      <c r="B25" s="40" t="s">
        <v>174</v>
      </c>
      <c r="C25" s="40" t="s">
        <v>175</v>
      </c>
      <c r="D25" s="40" t="s">
        <v>182</v>
      </c>
      <c r="E25" s="40" t="s">
        <v>216</v>
      </c>
    </row>
    <row r="26" spans="1:5">
      <c r="A26" s="25" t="s">
        <v>134</v>
      </c>
      <c r="B26" s="40" t="s">
        <v>135</v>
      </c>
      <c r="C26" s="40" t="s">
        <v>176</v>
      </c>
      <c r="D26" s="40" t="s">
        <v>217</v>
      </c>
      <c r="E26" s="40" t="s">
        <v>218</v>
      </c>
    </row>
    <row r="27" spans="1:5">
      <c r="A27" s="25" t="s">
        <v>82</v>
      </c>
      <c r="B27" s="40" t="s">
        <v>105</v>
      </c>
      <c r="C27" s="40" t="s">
        <v>177</v>
      </c>
      <c r="D27" s="40" t="s">
        <v>105</v>
      </c>
      <c r="E27" s="40" t="s">
        <v>177</v>
      </c>
    </row>
    <row r="28" spans="1:5">
      <c r="A28" s="25" t="s">
        <v>85</v>
      </c>
      <c r="B28" s="40" t="s">
        <v>82</v>
      </c>
      <c r="C28" s="40" t="s">
        <v>178</v>
      </c>
      <c r="D28" s="40" t="s">
        <v>82</v>
      </c>
      <c r="E28" s="40" t="s">
        <v>219</v>
      </c>
    </row>
    <row r="29" spans="1:5">
      <c r="A29" s="25" t="s">
        <v>82</v>
      </c>
      <c r="B29" s="40" t="s">
        <v>82</v>
      </c>
      <c r="C29" s="40" t="s">
        <v>179</v>
      </c>
      <c r="D29" s="40" t="s">
        <v>82</v>
      </c>
      <c r="E29" s="40" t="s">
        <v>220</v>
      </c>
    </row>
    <row r="30" spans="1:5">
      <c r="A30" s="25" t="s">
        <v>35</v>
      </c>
      <c r="B30" s="40" t="s">
        <v>82</v>
      </c>
      <c r="C30" s="40" t="s">
        <v>183</v>
      </c>
      <c r="D30" s="40" t="s">
        <v>82</v>
      </c>
      <c r="E30" s="40" t="s">
        <v>124</v>
      </c>
    </row>
    <row r="31" spans="1:5">
      <c r="A31" s="25" t="s">
        <v>82</v>
      </c>
      <c r="B31" s="40" t="s">
        <v>82</v>
      </c>
      <c r="C31" s="40" t="s">
        <v>105</v>
      </c>
      <c r="D31" s="40" t="s">
        <v>82</v>
      </c>
      <c r="E31" s="40" t="s">
        <v>105</v>
      </c>
    </row>
    <row r="32" spans="1:5">
      <c r="A32" s="25" t="s">
        <v>185</v>
      </c>
      <c r="B32" s="40" t="s">
        <v>221</v>
      </c>
      <c r="C32" s="40" t="s">
        <v>222</v>
      </c>
      <c r="D32" s="40" t="s">
        <v>223</v>
      </c>
      <c r="E32" s="40" t="s">
        <v>224</v>
      </c>
    </row>
    <row r="33" spans="1:5">
      <c r="A33" s="25" t="s">
        <v>82</v>
      </c>
      <c r="B33" s="40" t="s">
        <v>225</v>
      </c>
      <c r="C33" s="40" t="s">
        <v>226</v>
      </c>
      <c r="D33" s="40" t="s">
        <v>132</v>
      </c>
      <c r="E33" s="40" t="s">
        <v>227</v>
      </c>
    </row>
    <row r="34" spans="1:5">
      <c r="A34" s="25" t="s">
        <v>82</v>
      </c>
      <c r="B34" s="40" t="s">
        <v>82</v>
      </c>
      <c r="C34" s="40" t="s">
        <v>82</v>
      </c>
      <c r="D34" s="40" t="s">
        <v>82</v>
      </c>
      <c r="E34" s="40" t="s">
        <v>82</v>
      </c>
    </row>
    <row r="35" spans="1:5">
      <c r="A35" s="25" t="s">
        <v>92</v>
      </c>
      <c r="B35" s="40" t="s">
        <v>140</v>
      </c>
      <c r="C35" s="40" t="s">
        <v>140</v>
      </c>
      <c r="D35" s="40" t="s">
        <v>228</v>
      </c>
      <c r="E35" s="40" t="s">
        <v>228</v>
      </c>
    </row>
    <row r="36" spans="1:5">
      <c r="A36" s="55" t="s">
        <v>186</v>
      </c>
      <c r="B36" s="56" t="s">
        <v>229</v>
      </c>
      <c r="C36" s="56" t="s">
        <v>230</v>
      </c>
      <c r="D36" s="56" t="s">
        <v>231</v>
      </c>
      <c r="E36" s="56" t="s">
        <v>232</v>
      </c>
    </row>
    <row r="37" spans="1:5">
      <c r="A37" s="43" t="s">
        <v>187</v>
      </c>
      <c r="B37" s="43" t="s">
        <v>82</v>
      </c>
      <c r="C37" s="43" t="s">
        <v>82</v>
      </c>
      <c r="D37" s="43" t="s">
        <v>82</v>
      </c>
      <c r="E37" s="43" t="s">
        <v>82</v>
      </c>
    </row>
    <row r="38" spans="1:5">
      <c r="A38" s="43" t="s">
        <v>94</v>
      </c>
      <c r="B38" s="43" t="s">
        <v>82</v>
      </c>
      <c r="C38" s="43" t="s">
        <v>82</v>
      </c>
      <c r="D38" s="43" t="s">
        <v>82</v>
      </c>
      <c r="E38" s="43" t="s">
        <v>82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dimension ref="A2:E31"/>
  <sheetViews>
    <sheetView workbookViewId="0">
      <selection activeCell="B29" sqref="B29:E29"/>
    </sheetView>
  </sheetViews>
  <sheetFormatPr defaultRowHeight="12.75"/>
  <cols>
    <col min="1" max="16384" width="9.140625" style="4"/>
  </cols>
  <sheetData>
    <row r="2" spans="1:5">
      <c r="A2" s="38" t="s">
        <v>82</v>
      </c>
      <c r="B2" s="39" t="s">
        <v>78</v>
      </c>
      <c r="C2" s="39" t="s">
        <v>79</v>
      </c>
      <c r="D2" s="39" t="s">
        <v>80</v>
      </c>
      <c r="E2" s="39" t="s">
        <v>81</v>
      </c>
    </row>
    <row r="3" spans="1:5">
      <c r="A3" s="25" t="s">
        <v>82</v>
      </c>
      <c r="B3" s="40" t="s">
        <v>95</v>
      </c>
      <c r="C3" s="40" t="s">
        <v>95</v>
      </c>
      <c r="D3" s="40" t="s">
        <v>95</v>
      </c>
      <c r="E3" s="40" t="s">
        <v>95</v>
      </c>
    </row>
    <row r="4" spans="1:5">
      <c r="A4" s="25" t="s">
        <v>96</v>
      </c>
      <c r="B4" s="40" t="s">
        <v>97</v>
      </c>
      <c r="C4" s="40" t="s">
        <v>97</v>
      </c>
      <c r="D4" s="40" t="s">
        <v>97</v>
      </c>
      <c r="E4" s="40" t="s">
        <v>97</v>
      </c>
    </row>
    <row r="5" spans="1:5">
      <c r="A5" s="38" t="s">
        <v>82</v>
      </c>
      <c r="B5" s="39" t="s">
        <v>82</v>
      </c>
      <c r="C5" s="39" t="s">
        <v>82</v>
      </c>
      <c r="D5" s="39" t="s">
        <v>82</v>
      </c>
      <c r="E5" s="39" t="s">
        <v>82</v>
      </c>
    </row>
    <row r="6" spans="1:5">
      <c r="A6" s="25" t="s">
        <v>85</v>
      </c>
      <c r="B6" s="40" t="s">
        <v>98</v>
      </c>
      <c r="C6" s="40" t="s">
        <v>82</v>
      </c>
      <c r="D6" s="40" t="s">
        <v>99</v>
      </c>
      <c r="E6" s="40" t="s">
        <v>100</v>
      </c>
    </row>
    <row r="7" spans="1:5">
      <c r="A7" s="25" t="s">
        <v>82</v>
      </c>
      <c r="B7" s="40" t="s">
        <v>101</v>
      </c>
      <c r="C7" s="40" t="s">
        <v>82</v>
      </c>
      <c r="D7" s="40" t="s">
        <v>102</v>
      </c>
      <c r="E7" s="40" t="s">
        <v>102</v>
      </c>
    </row>
    <row r="8" spans="1:5">
      <c r="A8" s="25" t="s">
        <v>86</v>
      </c>
      <c r="B8" s="40" t="s">
        <v>82</v>
      </c>
      <c r="C8" s="40" t="s">
        <v>103</v>
      </c>
      <c r="D8" s="40" t="s">
        <v>104</v>
      </c>
      <c r="E8" s="40" t="s">
        <v>82</v>
      </c>
    </row>
    <row r="9" spans="1:5">
      <c r="A9" s="25" t="s">
        <v>82</v>
      </c>
      <c r="B9" s="40" t="s">
        <v>82</v>
      </c>
      <c r="C9" s="40" t="s">
        <v>105</v>
      </c>
      <c r="D9" s="40" t="s">
        <v>106</v>
      </c>
      <c r="E9" s="40" t="s">
        <v>82</v>
      </c>
    </row>
    <row r="10" spans="1:5">
      <c r="A10" s="25" t="s">
        <v>35</v>
      </c>
      <c r="B10" s="40" t="s">
        <v>82</v>
      </c>
      <c r="C10" s="40" t="s">
        <v>82</v>
      </c>
      <c r="D10" s="40" t="s">
        <v>107</v>
      </c>
      <c r="E10" s="40" t="s">
        <v>107</v>
      </c>
    </row>
    <row r="11" spans="1:5">
      <c r="A11" s="25" t="s">
        <v>82</v>
      </c>
      <c r="B11" s="40" t="s">
        <v>82</v>
      </c>
      <c r="C11" s="40" t="s">
        <v>82</v>
      </c>
      <c r="D11" s="40" t="s">
        <v>108</v>
      </c>
      <c r="E11" s="40" t="s">
        <v>108</v>
      </c>
    </row>
    <row r="12" spans="1:5">
      <c r="A12" s="25" t="s">
        <v>29</v>
      </c>
      <c r="B12" s="40" t="s">
        <v>82</v>
      </c>
      <c r="C12" s="40" t="s">
        <v>82</v>
      </c>
      <c r="D12" s="40" t="s">
        <v>109</v>
      </c>
      <c r="E12" s="40" t="s">
        <v>110</v>
      </c>
    </row>
    <row r="13" spans="1:5">
      <c r="A13" s="25" t="s">
        <v>82</v>
      </c>
      <c r="B13" s="40" t="s">
        <v>82</v>
      </c>
      <c r="C13" s="40" t="s">
        <v>82</v>
      </c>
      <c r="D13" s="40" t="s">
        <v>111</v>
      </c>
      <c r="E13" s="40" t="s">
        <v>112</v>
      </c>
    </row>
    <row r="14" spans="1:5">
      <c r="A14" s="25" t="s">
        <v>33</v>
      </c>
      <c r="B14" s="40" t="s">
        <v>82</v>
      </c>
      <c r="C14" s="40" t="s">
        <v>82</v>
      </c>
      <c r="D14" s="40" t="s">
        <v>113</v>
      </c>
      <c r="E14" s="40" t="s">
        <v>114</v>
      </c>
    </row>
    <row r="15" spans="1:5">
      <c r="A15" s="25" t="s">
        <v>82</v>
      </c>
      <c r="B15" s="40" t="s">
        <v>82</v>
      </c>
      <c r="C15" s="40" t="s">
        <v>82</v>
      </c>
      <c r="D15" s="40" t="s">
        <v>115</v>
      </c>
      <c r="E15" s="40" t="s">
        <v>116</v>
      </c>
    </row>
    <row r="16" spans="1:5">
      <c r="A16" s="25" t="s">
        <v>38</v>
      </c>
      <c r="B16" s="40" t="s">
        <v>82</v>
      </c>
      <c r="C16" s="40" t="s">
        <v>82</v>
      </c>
      <c r="D16" s="40" t="s">
        <v>117</v>
      </c>
      <c r="E16" s="40" t="s">
        <v>118</v>
      </c>
    </row>
    <row r="17" spans="1:5">
      <c r="A17" s="25" t="s">
        <v>82</v>
      </c>
      <c r="B17" s="40" t="s">
        <v>82</v>
      </c>
      <c r="C17" s="40" t="s">
        <v>82</v>
      </c>
      <c r="D17" s="40" t="s">
        <v>119</v>
      </c>
      <c r="E17" s="40" t="s">
        <v>120</v>
      </c>
    </row>
    <row r="18" spans="1:5">
      <c r="A18" s="25" t="s">
        <v>87</v>
      </c>
      <c r="B18" s="40" t="s">
        <v>82</v>
      </c>
      <c r="C18" s="40" t="s">
        <v>82</v>
      </c>
      <c r="D18" s="40" t="s">
        <v>121</v>
      </c>
      <c r="E18" s="40" t="s">
        <v>114</v>
      </c>
    </row>
    <row r="19" spans="1:5">
      <c r="A19" s="25" t="s">
        <v>82</v>
      </c>
      <c r="B19" s="40" t="s">
        <v>82</v>
      </c>
      <c r="C19" s="40" t="s">
        <v>82</v>
      </c>
      <c r="D19" s="40" t="s">
        <v>122</v>
      </c>
      <c r="E19" s="40" t="s">
        <v>123</v>
      </c>
    </row>
    <row r="20" spans="1:5">
      <c r="A20" s="25" t="s">
        <v>88</v>
      </c>
      <c r="B20" s="40" t="s">
        <v>82</v>
      </c>
      <c r="C20" s="40" t="s">
        <v>82</v>
      </c>
      <c r="D20" s="40" t="s">
        <v>124</v>
      </c>
      <c r="E20" s="40" t="s">
        <v>125</v>
      </c>
    </row>
    <row r="21" spans="1:5">
      <c r="A21" s="25" t="s">
        <v>82</v>
      </c>
      <c r="B21" s="40" t="s">
        <v>82</v>
      </c>
      <c r="C21" s="40" t="s">
        <v>82</v>
      </c>
      <c r="D21" s="40" t="s">
        <v>123</v>
      </c>
      <c r="E21" s="40" t="s">
        <v>126</v>
      </c>
    </row>
    <row r="22" spans="1:5">
      <c r="A22" s="25" t="s">
        <v>89</v>
      </c>
      <c r="B22" s="40" t="s">
        <v>82</v>
      </c>
      <c r="C22" s="40" t="s">
        <v>82</v>
      </c>
      <c r="D22" s="40" t="s">
        <v>127</v>
      </c>
      <c r="E22" s="40" t="s">
        <v>128</v>
      </c>
    </row>
    <row r="23" spans="1:5">
      <c r="A23" s="25" t="s">
        <v>82</v>
      </c>
      <c r="B23" s="40" t="s">
        <v>82</v>
      </c>
      <c r="C23" s="40" t="s">
        <v>82</v>
      </c>
      <c r="D23" s="40" t="s">
        <v>129</v>
      </c>
      <c r="E23" s="40" t="s">
        <v>122</v>
      </c>
    </row>
    <row r="24" spans="1:5">
      <c r="A24" s="25" t="s">
        <v>90</v>
      </c>
      <c r="B24" s="40" t="s">
        <v>82</v>
      </c>
      <c r="C24" s="40" t="s">
        <v>82</v>
      </c>
      <c r="D24" s="40" t="s">
        <v>130</v>
      </c>
      <c r="E24" s="40" t="s">
        <v>131</v>
      </c>
    </row>
    <row r="25" spans="1:5">
      <c r="A25" s="25" t="s">
        <v>82</v>
      </c>
      <c r="B25" s="40" t="s">
        <v>82</v>
      </c>
      <c r="C25" s="40" t="s">
        <v>82</v>
      </c>
      <c r="D25" s="40" t="s">
        <v>132</v>
      </c>
      <c r="E25" s="40" t="s">
        <v>133</v>
      </c>
    </row>
    <row r="26" spans="1:5">
      <c r="A26" s="25" t="s">
        <v>134</v>
      </c>
      <c r="B26" s="40" t="s">
        <v>82</v>
      </c>
      <c r="C26" s="40" t="s">
        <v>82</v>
      </c>
      <c r="D26" s="40" t="s">
        <v>135</v>
      </c>
      <c r="E26" s="40" t="s">
        <v>136</v>
      </c>
    </row>
    <row r="27" spans="1:5">
      <c r="A27" s="25" t="s">
        <v>82</v>
      </c>
      <c r="B27" s="40" t="s">
        <v>82</v>
      </c>
      <c r="C27" s="40" t="s">
        <v>82</v>
      </c>
      <c r="D27" s="40" t="s">
        <v>137</v>
      </c>
      <c r="E27" s="40" t="s">
        <v>138</v>
      </c>
    </row>
    <row r="28" spans="1:5">
      <c r="A28" s="25" t="s">
        <v>82</v>
      </c>
      <c r="B28" s="40" t="s">
        <v>82</v>
      </c>
      <c r="C28" s="40" t="s">
        <v>82</v>
      </c>
      <c r="D28" s="40" t="s">
        <v>82</v>
      </c>
      <c r="E28" s="40" t="s">
        <v>82</v>
      </c>
    </row>
    <row r="29" spans="1:5">
      <c r="A29" s="41" t="s">
        <v>92</v>
      </c>
      <c r="B29" s="42" t="s">
        <v>139</v>
      </c>
      <c r="C29" s="42" t="s">
        <v>140</v>
      </c>
      <c r="D29" s="42" t="s">
        <v>140</v>
      </c>
      <c r="E29" s="42" t="s">
        <v>140</v>
      </c>
    </row>
    <row r="30" spans="1:5">
      <c r="A30" s="43" t="s">
        <v>93</v>
      </c>
      <c r="B30" s="43" t="s">
        <v>82</v>
      </c>
      <c r="C30" s="43" t="s">
        <v>82</v>
      </c>
      <c r="D30" s="43" t="s">
        <v>82</v>
      </c>
      <c r="E30" s="43" t="s">
        <v>82</v>
      </c>
    </row>
    <row r="31" spans="1:5">
      <c r="A31" s="43" t="s">
        <v>94</v>
      </c>
      <c r="B31" s="43" t="s">
        <v>82</v>
      </c>
      <c r="C31" s="43" t="s">
        <v>82</v>
      </c>
      <c r="D31" s="43" t="s">
        <v>82</v>
      </c>
      <c r="E31" s="43" t="s">
        <v>82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dimension ref="A1:B20"/>
  <sheetViews>
    <sheetView zoomScale="120" zoomScaleNormal="120" workbookViewId="0"/>
  </sheetViews>
  <sheetFormatPr defaultRowHeight="15"/>
  <cols>
    <col min="1" max="1" width="13.28515625" bestFit="1" customWidth="1"/>
  </cols>
  <sheetData>
    <row r="1" spans="1:2">
      <c r="A1" t="s">
        <v>0</v>
      </c>
      <c r="B1" t="s">
        <v>2</v>
      </c>
    </row>
    <row r="3" spans="1:2">
      <c r="A3" t="s">
        <v>20</v>
      </c>
      <c r="B3" s="1">
        <v>0.8559097</v>
      </c>
    </row>
    <row r="4" spans="1:2">
      <c r="A4" t="s">
        <v>25</v>
      </c>
      <c r="B4">
        <v>2.4529109999999998</v>
      </c>
    </row>
    <row r="5" spans="1:2">
      <c r="A5" t="s">
        <v>8</v>
      </c>
      <c r="B5" s="1">
        <v>0.36387779999999997</v>
      </c>
    </row>
    <row r="6" spans="1:2">
      <c r="A6" t="s">
        <v>9</v>
      </c>
      <c r="B6" s="1">
        <v>0.4150066</v>
      </c>
    </row>
    <row r="7" spans="1:2">
      <c r="B7" s="1"/>
    </row>
    <row r="8" spans="1:2">
      <c r="A8" t="s">
        <v>10</v>
      </c>
      <c r="B8" s="2">
        <v>19.249669999999998</v>
      </c>
    </row>
    <row r="9" spans="1:2">
      <c r="A9" t="s">
        <v>11</v>
      </c>
      <c r="B9" s="2">
        <v>53.64819</v>
      </c>
    </row>
    <row r="10" spans="1:2">
      <c r="B10" s="2"/>
    </row>
    <row r="11" spans="1:2">
      <c r="A11" t="s">
        <v>15</v>
      </c>
      <c r="B11" s="1">
        <v>0.36188579999999998</v>
      </c>
    </row>
    <row r="12" spans="1:2">
      <c r="A12" t="s">
        <v>14</v>
      </c>
      <c r="B12" s="1">
        <v>8.7649400000000002E-2</v>
      </c>
    </row>
    <row r="13" spans="1:2">
      <c r="A13" t="s">
        <v>16</v>
      </c>
      <c r="B13" s="1">
        <v>0.2915007</v>
      </c>
    </row>
    <row r="14" spans="1:2">
      <c r="A14" t="s">
        <v>17</v>
      </c>
      <c r="B14" s="1">
        <v>0.187251</v>
      </c>
    </row>
    <row r="15" spans="1:2">
      <c r="A15" t="s">
        <v>19</v>
      </c>
      <c r="B15" s="1">
        <v>0.42231079999999999</v>
      </c>
    </row>
    <row r="16" spans="1:2">
      <c r="A16" t="s">
        <v>18</v>
      </c>
      <c r="B16" s="1">
        <v>9.8937600000000001E-2</v>
      </c>
    </row>
    <row r="17" spans="1:2">
      <c r="A17" t="s">
        <v>21</v>
      </c>
      <c r="B17">
        <v>2.50664</v>
      </c>
    </row>
    <row r="18" spans="1:2">
      <c r="A18" t="s">
        <v>22</v>
      </c>
    </row>
    <row r="19" spans="1:2">
      <c r="A19" t="s">
        <v>23</v>
      </c>
    </row>
    <row r="20" spans="1:2">
      <c r="A20" t="s">
        <v>24</v>
      </c>
      <c r="B20">
        <v>23.43262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vt:lpstr>
      <vt:lpstr>Table 2</vt:lpstr>
      <vt:lpstr>Table 3</vt:lpstr>
      <vt:lpstr>Table 4</vt:lpstr>
      <vt:lpstr>Linear raw</vt:lpstr>
      <vt:lpstr>Margins raw</vt:lpstr>
      <vt:lpstr>Sheet1</vt:lpstr>
      <vt:lpstr>Sheet2</vt:lpstr>
      <vt:lpstr>Sheet3</vt:lpstr>
    </vt:vector>
  </TitlesOfParts>
  <Company>International Monetary Fund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cgoes</dc:creator>
  <cp:lastModifiedBy>cgoes</cp:lastModifiedBy>
  <dcterms:created xsi:type="dcterms:W3CDTF">2014-10-30T23:30:35Z</dcterms:created>
  <dcterms:modified xsi:type="dcterms:W3CDTF">2014-11-03T01:50:11Z</dcterms:modified>
</cp:coreProperties>
</file>